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oyi\Desktop\"/>
    </mc:Choice>
  </mc:AlternateContent>
  <xr:revisionPtr revIDLastSave="0" documentId="8_{EA216E58-A1E5-4415-BEF0-D6182EA079AE}" xr6:coauthVersionLast="47" xr6:coauthVersionMax="47" xr10:uidLastSave="{00000000-0000-0000-0000-000000000000}"/>
  <bookViews>
    <workbookView xWindow="-110" yWindow="-110" windowWidth="19420" windowHeight="10300" tabRatio="920" firstSheet="1" activeTab="1" xr2:uid="{00000000-000D-0000-FFFF-FFFF00000000}"/>
  </bookViews>
  <sheets>
    <sheet name="PJX2" sheetId="52" state="hidden" r:id="rId1"/>
    <sheet name="HHX1" sheetId="3" r:id="rId2"/>
    <sheet name="CTK" sheetId="56" state="hidden" r:id="rId3"/>
    <sheet name="CVT" sheetId="50" state="hidden" r:id="rId4"/>
    <sheet name="RBC" sheetId="26" state="hidden" r:id="rId5"/>
    <sheet name="NCX2(HCM)" sheetId="35" state="hidden" r:id="rId6"/>
    <sheet name="CPM" sheetId="64" state="hidden" r:id="rId7"/>
    <sheet name="VTS" sheetId="62" state="hidden" r:id="rId8"/>
  </sheets>
  <definedNames>
    <definedName name="_xlnm.Print_Area" localSheetId="1">'HHX1'!$A$3:$H$15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9" i="3"/>
  <c r="J26" i="62"/>
  <c r="I26" i="62"/>
  <c r="H26" i="62"/>
  <c r="G26" i="62"/>
  <c r="F26" i="62"/>
  <c r="E26" i="62"/>
  <c r="D26" i="62"/>
  <c r="H25" i="62"/>
  <c r="G25" i="62"/>
  <c r="F25" i="62"/>
  <c r="E25" i="62"/>
  <c r="D25" i="62"/>
  <c r="H24" i="62"/>
  <c r="G24" i="62"/>
  <c r="F24" i="62"/>
  <c r="E24" i="62"/>
  <c r="D24" i="62"/>
  <c r="J23" i="62"/>
  <c r="I23" i="62"/>
  <c r="H23" i="62"/>
  <c r="G23" i="62"/>
  <c r="F23" i="62"/>
  <c r="E23" i="62"/>
  <c r="D23" i="62"/>
  <c r="H22" i="62"/>
  <c r="G22" i="62"/>
  <c r="F22" i="62"/>
  <c r="E22" i="62"/>
  <c r="D22" i="62"/>
  <c r="J21" i="62"/>
  <c r="I21" i="62"/>
  <c r="H21" i="62"/>
  <c r="G21" i="62"/>
  <c r="F21" i="62"/>
  <c r="E21" i="62"/>
  <c r="D21" i="62"/>
  <c r="J20" i="62"/>
  <c r="I20" i="62"/>
  <c r="H20" i="62"/>
  <c r="G20" i="62"/>
  <c r="F20" i="62"/>
  <c r="E20" i="62"/>
  <c r="D20" i="62"/>
  <c r="J19" i="62"/>
  <c r="F19" i="62"/>
  <c r="E19" i="62"/>
  <c r="D19" i="62"/>
  <c r="H18" i="62"/>
  <c r="G18" i="62"/>
  <c r="F18" i="62"/>
  <c r="E18" i="62"/>
  <c r="D18" i="62"/>
  <c r="H17" i="62"/>
  <c r="G17" i="62"/>
  <c r="F17" i="62"/>
  <c r="E17" i="62"/>
  <c r="D17" i="62"/>
  <c r="H16" i="62"/>
  <c r="G16" i="62"/>
  <c r="F16" i="62"/>
  <c r="E16" i="62"/>
  <c r="D16" i="62"/>
  <c r="J15" i="62"/>
  <c r="I15" i="62"/>
  <c r="H15" i="62"/>
  <c r="G15" i="62"/>
  <c r="F15" i="62"/>
  <c r="E15" i="62"/>
  <c r="D15" i="62"/>
  <c r="H14" i="62"/>
  <c r="G14" i="62"/>
  <c r="F14" i="62"/>
  <c r="E14" i="62"/>
  <c r="D14" i="62"/>
  <c r="J13" i="62"/>
  <c r="F13" i="62"/>
  <c r="E13" i="62"/>
  <c r="D13" i="62"/>
  <c r="J11" i="62"/>
  <c r="I11" i="62"/>
  <c r="H11" i="62"/>
  <c r="G11" i="62"/>
  <c r="F11" i="62"/>
  <c r="E11" i="62"/>
  <c r="D11" i="62"/>
  <c r="J9" i="62"/>
  <c r="I9" i="62"/>
  <c r="H9" i="62"/>
  <c r="G9" i="62"/>
  <c r="F9" i="62"/>
  <c r="E9" i="62"/>
  <c r="D9" i="62"/>
  <c r="J14" i="64"/>
  <c r="H14" i="64"/>
  <c r="F14" i="64"/>
  <c r="F13" i="64"/>
  <c r="Q12" i="64"/>
  <c r="O12" i="64"/>
  <c r="J12" i="64"/>
  <c r="F12" i="64"/>
  <c r="E12" i="64"/>
  <c r="D12" i="64"/>
  <c r="F10" i="64"/>
  <c r="D10" i="64"/>
  <c r="S9" i="64"/>
  <c r="Q9" i="64"/>
  <c r="J9" i="64"/>
  <c r="H9" i="64"/>
  <c r="F9" i="64"/>
  <c r="E9" i="64"/>
  <c r="D9" i="64"/>
  <c r="S17" i="35"/>
  <c r="R17" i="35"/>
  <c r="Q17" i="35"/>
  <c r="P17" i="35"/>
  <c r="O17" i="35"/>
  <c r="N17" i="35"/>
  <c r="L17" i="35"/>
  <c r="K17" i="35"/>
  <c r="J17" i="35"/>
  <c r="I17" i="35"/>
  <c r="H17" i="35"/>
  <c r="G17" i="35"/>
  <c r="F17" i="35"/>
  <c r="E17" i="35"/>
  <c r="D17" i="35"/>
  <c r="S16" i="35"/>
  <c r="R16" i="35"/>
  <c r="Q16" i="35"/>
  <c r="P16" i="35"/>
  <c r="O16" i="35"/>
  <c r="N16" i="35"/>
  <c r="L16" i="35"/>
  <c r="K16" i="35"/>
  <c r="J16" i="35"/>
  <c r="I16" i="35"/>
  <c r="H16" i="35"/>
  <c r="G16" i="35"/>
  <c r="F16" i="35"/>
  <c r="E16" i="35"/>
  <c r="D16" i="35"/>
  <c r="S15" i="35"/>
  <c r="R15" i="35"/>
  <c r="Q15" i="35"/>
  <c r="P15" i="35"/>
  <c r="O15" i="35"/>
  <c r="N15" i="35"/>
  <c r="L15" i="35"/>
  <c r="K15" i="35"/>
  <c r="J15" i="35"/>
  <c r="I15" i="35"/>
  <c r="H15" i="35"/>
  <c r="G15" i="35"/>
  <c r="F15" i="35"/>
  <c r="E15" i="35"/>
  <c r="D15" i="35"/>
  <c r="S14" i="35"/>
  <c r="R14" i="35"/>
  <c r="Q14" i="35"/>
  <c r="P14" i="35"/>
  <c r="O14" i="35"/>
  <c r="N14" i="35"/>
  <c r="L14" i="35"/>
  <c r="K14" i="35"/>
  <c r="J14" i="35"/>
  <c r="I14" i="35"/>
  <c r="H14" i="35"/>
  <c r="G14" i="35"/>
  <c r="F14" i="35"/>
  <c r="E14" i="35"/>
  <c r="D14" i="35"/>
  <c r="S13" i="35"/>
  <c r="R13" i="35"/>
  <c r="Q13" i="35"/>
  <c r="P13" i="35"/>
  <c r="O13" i="35"/>
  <c r="N13" i="35"/>
  <c r="L13" i="35"/>
  <c r="K13" i="35"/>
  <c r="J13" i="35"/>
  <c r="I13" i="35"/>
  <c r="H13" i="35"/>
  <c r="G13" i="35"/>
  <c r="F13" i="35"/>
  <c r="E13" i="35"/>
  <c r="D13" i="35"/>
  <c r="S12" i="35"/>
  <c r="O12" i="35"/>
  <c r="H12" i="35"/>
  <c r="G12" i="35"/>
  <c r="F12" i="35"/>
  <c r="E12" i="35"/>
  <c r="D12" i="35"/>
  <c r="S11" i="35"/>
  <c r="R11" i="35"/>
  <c r="Q11" i="35"/>
  <c r="P11" i="35"/>
  <c r="O11" i="35"/>
  <c r="O10" i="35"/>
  <c r="N10" i="35"/>
  <c r="L10" i="35"/>
  <c r="K10" i="35"/>
  <c r="J10" i="35"/>
  <c r="I10" i="35"/>
  <c r="H10" i="35"/>
  <c r="G10" i="35"/>
  <c r="F10" i="35"/>
  <c r="E10" i="35"/>
  <c r="D10" i="35"/>
  <c r="S9" i="35"/>
  <c r="R9" i="35"/>
  <c r="Q9" i="35"/>
  <c r="P9" i="35"/>
  <c r="O9" i="35"/>
  <c r="N9" i="35"/>
  <c r="L9" i="35"/>
  <c r="K9" i="35"/>
  <c r="J9" i="35"/>
  <c r="I9" i="35"/>
  <c r="H9" i="35"/>
  <c r="G9" i="35"/>
  <c r="F9" i="35"/>
  <c r="E9" i="35"/>
  <c r="D9" i="35"/>
  <c r="S8" i="35"/>
  <c r="O8" i="35"/>
  <c r="N8" i="35"/>
  <c r="L8" i="35"/>
  <c r="K8" i="35"/>
  <c r="J8" i="35"/>
  <c r="I8" i="35"/>
  <c r="H8" i="35"/>
  <c r="G8" i="35"/>
  <c r="F8" i="35"/>
  <c r="E8" i="35"/>
  <c r="D8" i="35"/>
  <c r="J60" i="26"/>
  <c r="I60" i="26"/>
  <c r="G60" i="26"/>
  <c r="F60" i="26"/>
  <c r="E60" i="26"/>
  <c r="D60" i="26"/>
  <c r="C60" i="26"/>
  <c r="L59" i="26"/>
  <c r="K59" i="26"/>
  <c r="J59" i="26"/>
  <c r="I59" i="26"/>
  <c r="G59" i="26"/>
  <c r="F59" i="26"/>
  <c r="E59" i="26"/>
  <c r="D59" i="26"/>
  <c r="C59" i="26"/>
  <c r="L58" i="26"/>
  <c r="K58" i="26"/>
  <c r="J58" i="26"/>
  <c r="I58" i="26"/>
  <c r="G58" i="26"/>
  <c r="F58" i="26"/>
  <c r="E58" i="26"/>
  <c r="D58" i="26"/>
  <c r="C58" i="26"/>
  <c r="L57" i="26"/>
  <c r="K57" i="26"/>
  <c r="J57" i="26"/>
  <c r="I57" i="26"/>
  <c r="G57" i="26"/>
  <c r="F57" i="26"/>
  <c r="E57" i="26"/>
  <c r="D57" i="26"/>
  <c r="C57" i="26"/>
  <c r="L56" i="26"/>
  <c r="K56" i="26"/>
  <c r="J56" i="26"/>
  <c r="I56" i="26"/>
  <c r="G56" i="26"/>
  <c r="F56" i="26"/>
  <c r="E56" i="26"/>
  <c r="D56" i="26"/>
  <c r="C56" i="26"/>
  <c r="L55" i="26"/>
  <c r="K55" i="26"/>
  <c r="J55" i="26"/>
  <c r="I55" i="26"/>
  <c r="G55" i="26"/>
  <c r="F55" i="26"/>
  <c r="E55" i="26"/>
  <c r="D55" i="26"/>
  <c r="C55" i="26"/>
  <c r="L54" i="26"/>
  <c r="K54" i="26"/>
  <c r="J54" i="26"/>
  <c r="I54" i="26"/>
  <c r="G54" i="26"/>
  <c r="F54" i="26"/>
  <c r="E54" i="26"/>
  <c r="D54" i="26"/>
  <c r="C54" i="26"/>
  <c r="L53" i="26"/>
  <c r="K53" i="26"/>
  <c r="J53" i="26"/>
  <c r="I53" i="26"/>
  <c r="G53" i="26"/>
  <c r="F53" i="26"/>
  <c r="E53" i="26"/>
  <c r="D53" i="26"/>
  <c r="C53" i="26"/>
  <c r="L52" i="26"/>
  <c r="K52" i="26"/>
  <c r="J52" i="26"/>
  <c r="I52" i="26"/>
  <c r="G52" i="26"/>
  <c r="F52" i="26"/>
  <c r="E52" i="26"/>
  <c r="D52" i="26"/>
  <c r="C52" i="26"/>
  <c r="L51" i="26"/>
  <c r="K51" i="26"/>
  <c r="J51" i="26"/>
  <c r="I51" i="26"/>
  <c r="G51" i="26"/>
  <c r="F51" i="26"/>
  <c r="E51" i="26"/>
  <c r="D51" i="26"/>
  <c r="C51" i="26"/>
  <c r="L50" i="26"/>
  <c r="K50" i="26"/>
  <c r="J50" i="26"/>
  <c r="I50" i="26"/>
  <c r="G50" i="26"/>
  <c r="F50" i="26"/>
  <c r="E50" i="26"/>
  <c r="D50" i="26"/>
  <c r="C50" i="26"/>
  <c r="L49" i="26"/>
  <c r="K49" i="26"/>
  <c r="J49" i="26"/>
  <c r="I49" i="26"/>
  <c r="G49" i="26"/>
  <c r="F49" i="26"/>
  <c r="E49" i="26"/>
  <c r="D49" i="26"/>
  <c r="C49" i="26"/>
  <c r="L48" i="26"/>
  <c r="K48" i="26"/>
  <c r="J48" i="26"/>
  <c r="I48" i="26"/>
  <c r="G48" i="26"/>
  <c r="F48" i="26"/>
  <c r="E48" i="26"/>
  <c r="D48" i="26"/>
  <c r="C48" i="26"/>
  <c r="L47" i="26"/>
  <c r="K47" i="26"/>
  <c r="J47" i="26"/>
  <c r="I47" i="26"/>
  <c r="G47" i="26"/>
  <c r="F47" i="26"/>
  <c r="E47" i="26"/>
  <c r="D47" i="26"/>
  <c r="C47" i="26"/>
  <c r="L46" i="26"/>
  <c r="K46" i="26"/>
  <c r="J46" i="26"/>
  <c r="I46" i="26"/>
  <c r="G46" i="26"/>
  <c r="F46" i="26"/>
  <c r="E46" i="26"/>
  <c r="D46" i="26"/>
  <c r="C46" i="26"/>
  <c r="L45" i="26"/>
  <c r="K45" i="26"/>
  <c r="J45" i="26"/>
  <c r="I45" i="26"/>
  <c r="G45" i="26"/>
  <c r="F45" i="26"/>
  <c r="E45" i="26"/>
  <c r="D45" i="26"/>
  <c r="C45" i="26"/>
  <c r="L44" i="26"/>
  <c r="K44" i="26"/>
  <c r="J44" i="26"/>
  <c r="I44" i="26"/>
  <c r="G44" i="26"/>
  <c r="F44" i="26"/>
  <c r="E44" i="26"/>
  <c r="D44" i="26"/>
  <c r="C44" i="26"/>
  <c r="L43" i="26"/>
  <c r="K43" i="26"/>
  <c r="J43" i="26"/>
  <c r="I43" i="26"/>
  <c r="G43" i="26"/>
  <c r="E43" i="26"/>
  <c r="D43" i="26"/>
  <c r="L42" i="26"/>
  <c r="K42" i="26"/>
  <c r="J42" i="26"/>
  <c r="I42" i="26"/>
  <c r="G42" i="26"/>
  <c r="F42" i="26"/>
  <c r="E42" i="26"/>
  <c r="D42" i="26"/>
  <c r="C42" i="26"/>
  <c r="L41" i="26"/>
  <c r="K41" i="26"/>
  <c r="J41" i="26"/>
  <c r="I41" i="26"/>
  <c r="G41" i="26"/>
  <c r="F41" i="26"/>
  <c r="E41" i="26"/>
  <c r="D41" i="26"/>
  <c r="C41" i="26"/>
  <c r="L40" i="26"/>
  <c r="K40" i="26"/>
  <c r="J40" i="26"/>
  <c r="I40" i="26"/>
  <c r="G40" i="26"/>
  <c r="F40" i="26"/>
  <c r="E40" i="26"/>
  <c r="D40" i="26"/>
  <c r="C40" i="26"/>
  <c r="L39" i="26"/>
  <c r="K39" i="26"/>
  <c r="J39" i="26"/>
  <c r="I39" i="26"/>
  <c r="G39" i="26"/>
  <c r="F39" i="26"/>
  <c r="E39" i="26"/>
  <c r="D39" i="26"/>
  <c r="C39" i="26"/>
  <c r="L38" i="26"/>
  <c r="K38" i="26"/>
  <c r="J38" i="26"/>
  <c r="I38" i="26"/>
  <c r="G38" i="26"/>
  <c r="F38" i="26"/>
  <c r="E38" i="26"/>
  <c r="D38" i="26"/>
  <c r="C38" i="26"/>
  <c r="L37" i="26"/>
  <c r="K37" i="26"/>
  <c r="J37" i="26"/>
  <c r="I37" i="26"/>
  <c r="G37" i="26"/>
  <c r="F37" i="26"/>
  <c r="E37" i="26"/>
  <c r="D37" i="26"/>
  <c r="C37" i="26"/>
  <c r="L36" i="26"/>
  <c r="K36" i="26"/>
  <c r="J36" i="26"/>
  <c r="I36" i="26"/>
  <c r="G36" i="26"/>
  <c r="F36" i="26"/>
  <c r="E36" i="26"/>
  <c r="D36" i="26"/>
  <c r="C36" i="26"/>
  <c r="L35" i="26"/>
  <c r="K35" i="26"/>
  <c r="J35" i="26"/>
  <c r="I35" i="26"/>
  <c r="G35" i="26"/>
  <c r="F35" i="26"/>
  <c r="E35" i="26"/>
  <c r="D35" i="26"/>
  <c r="C35" i="26"/>
  <c r="L34" i="26"/>
  <c r="K34" i="26"/>
  <c r="J34" i="26"/>
  <c r="I34" i="26"/>
  <c r="G34" i="26"/>
  <c r="F34" i="26"/>
  <c r="E34" i="26"/>
  <c r="D34" i="26"/>
  <c r="C34" i="26"/>
  <c r="L33" i="26"/>
  <c r="K33" i="26"/>
  <c r="J33" i="26"/>
  <c r="I33" i="26"/>
  <c r="G33" i="26"/>
  <c r="F33" i="26"/>
  <c r="E33" i="26"/>
  <c r="D33" i="26"/>
  <c r="C33" i="26"/>
  <c r="L32" i="26"/>
  <c r="K32" i="26"/>
  <c r="J32" i="26"/>
  <c r="I32" i="26"/>
  <c r="G32" i="26"/>
  <c r="F32" i="26"/>
  <c r="E32" i="26"/>
  <c r="D32" i="26"/>
  <c r="C32" i="26"/>
  <c r="L31" i="26"/>
  <c r="K31" i="26"/>
  <c r="J31" i="26"/>
  <c r="I31" i="26"/>
  <c r="G31" i="26"/>
  <c r="F31" i="26"/>
  <c r="E31" i="26"/>
  <c r="D31" i="26"/>
  <c r="C31" i="26"/>
  <c r="K30" i="26"/>
  <c r="J30" i="26"/>
  <c r="I30" i="26"/>
  <c r="G30" i="26"/>
  <c r="F30" i="26"/>
  <c r="E30" i="26"/>
  <c r="D30" i="26"/>
  <c r="C30" i="26"/>
  <c r="L29" i="26"/>
  <c r="K29" i="26"/>
  <c r="J29" i="26"/>
  <c r="I29" i="26"/>
  <c r="G29" i="26"/>
  <c r="F29" i="26"/>
  <c r="E29" i="26"/>
  <c r="D29" i="26"/>
  <c r="C29" i="26"/>
  <c r="L28" i="26"/>
  <c r="K28" i="26"/>
  <c r="J28" i="26"/>
  <c r="I28" i="26"/>
  <c r="G28" i="26"/>
  <c r="F28" i="26"/>
  <c r="E28" i="26"/>
  <c r="D28" i="26"/>
  <c r="C28" i="26"/>
  <c r="L27" i="26"/>
  <c r="K27" i="26"/>
  <c r="J27" i="26"/>
  <c r="I27" i="26"/>
  <c r="G27" i="26"/>
  <c r="F27" i="26"/>
  <c r="E27" i="26"/>
  <c r="D27" i="26"/>
  <c r="C27" i="26"/>
  <c r="L26" i="26"/>
  <c r="K26" i="26"/>
  <c r="J26" i="26"/>
  <c r="I26" i="26"/>
  <c r="G26" i="26"/>
  <c r="F26" i="26"/>
  <c r="E26" i="26"/>
  <c r="D26" i="26"/>
  <c r="C26" i="26"/>
  <c r="L25" i="26"/>
  <c r="K25" i="26"/>
  <c r="J25" i="26"/>
  <c r="I25" i="26"/>
  <c r="G25" i="26"/>
  <c r="F25" i="26"/>
  <c r="E25" i="26"/>
  <c r="D25" i="26"/>
  <c r="C25" i="26"/>
  <c r="L24" i="26"/>
  <c r="K24" i="26"/>
  <c r="J24" i="26"/>
  <c r="I24" i="26"/>
  <c r="G24" i="26"/>
  <c r="F24" i="26"/>
  <c r="E24" i="26"/>
  <c r="D24" i="26"/>
  <c r="C24" i="26"/>
  <c r="L23" i="26"/>
  <c r="K23" i="26"/>
  <c r="J23" i="26"/>
  <c r="I23" i="26"/>
  <c r="G23" i="26"/>
  <c r="F23" i="26"/>
  <c r="E23" i="26"/>
  <c r="D23" i="26"/>
  <c r="C23" i="26"/>
  <c r="L22" i="26"/>
  <c r="K22" i="26"/>
  <c r="J22" i="26"/>
  <c r="I22" i="26"/>
  <c r="G22" i="26"/>
  <c r="F22" i="26"/>
  <c r="E22" i="26"/>
  <c r="D22" i="26"/>
  <c r="C22" i="26"/>
  <c r="L21" i="26"/>
  <c r="K21" i="26"/>
  <c r="J21" i="26"/>
  <c r="I21" i="26"/>
  <c r="G21" i="26"/>
  <c r="F21" i="26"/>
  <c r="E21" i="26"/>
  <c r="D21" i="26"/>
  <c r="C21" i="26"/>
  <c r="L20" i="26"/>
  <c r="K20" i="26"/>
  <c r="J20" i="26"/>
  <c r="I20" i="26"/>
  <c r="G20" i="26"/>
  <c r="F20" i="26"/>
  <c r="E20" i="26"/>
  <c r="D20" i="26"/>
  <c r="C20" i="26"/>
  <c r="L19" i="26"/>
  <c r="K19" i="26"/>
  <c r="J19" i="26"/>
  <c r="I19" i="26"/>
  <c r="G19" i="26"/>
  <c r="F19" i="26"/>
  <c r="E19" i="26"/>
  <c r="D19" i="26"/>
  <c r="C19" i="26"/>
  <c r="L18" i="26"/>
  <c r="K18" i="26"/>
  <c r="J18" i="26"/>
  <c r="I18" i="26"/>
  <c r="G18" i="26"/>
  <c r="F18" i="26"/>
  <c r="E18" i="26"/>
  <c r="D18" i="26"/>
  <c r="C18" i="26"/>
  <c r="L17" i="26"/>
  <c r="K17" i="26"/>
  <c r="J17" i="26"/>
  <c r="I17" i="26"/>
  <c r="G17" i="26"/>
  <c r="F17" i="26"/>
  <c r="E17" i="26"/>
  <c r="D17" i="26"/>
  <c r="C17" i="26"/>
  <c r="L16" i="26"/>
  <c r="K16" i="26"/>
  <c r="J16" i="26"/>
  <c r="I16" i="26"/>
  <c r="G16" i="26"/>
  <c r="F16" i="26"/>
  <c r="D15" i="26"/>
  <c r="C15" i="26"/>
  <c r="L14" i="26"/>
  <c r="K14" i="26"/>
  <c r="J14" i="26"/>
  <c r="I14" i="26"/>
  <c r="G14" i="26"/>
  <c r="F14" i="26"/>
  <c r="E14" i="26"/>
  <c r="D14" i="26"/>
  <c r="C14" i="26"/>
  <c r="L13" i="26"/>
  <c r="K13" i="26"/>
  <c r="J13" i="26"/>
  <c r="I13" i="26"/>
  <c r="G13" i="26"/>
  <c r="F13" i="26"/>
  <c r="E13" i="26"/>
  <c r="D13" i="26"/>
  <c r="C13" i="26"/>
  <c r="L12" i="26"/>
  <c r="K12" i="26"/>
  <c r="J12" i="26"/>
  <c r="I12" i="26"/>
  <c r="G12" i="26"/>
  <c r="F12" i="26"/>
  <c r="E12" i="26"/>
  <c r="D12" i="26"/>
  <c r="C12" i="26"/>
  <c r="L11" i="26"/>
  <c r="K11" i="26"/>
  <c r="J11" i="26"/>
  <c r="I11" i="26"/>
  <c r="G11" i="26"/>
  <c r="F11" i="26"/>
  <c r="E11" i="26"/>
  <c r="D11" i="26"/>
  <c r="E10" i="26"/>
  <c r="D10" i="26"/>
  <c r="C10" i="26"/>
  <c r="L9" i="26"/>
  <c r="K9" i="26"/>
  <c r="J9" i="26"/>
  <c r="I9" i="26"/>
  <c r="G9" i="26"/>
  <c r="F9" i="26"/>
  <c r="E9" i="26"/>
  <c r="D9" i="26"/>
  <c r="C9" i="26"/>
  <c r="L8" i="26"/>
  <c r="K8" i="26"/>
  <c r="J8" i="26"/>
  <c r="I8" i="26"/>
  <c r="G8" i="26"/>
  <c r="F8" i="26"/>
  <c r="E8" i="26"/>
  <c r="D8" i="26"/>
  <c r="C8" i="26"/>
  <c r="Q29" i="50"/>
  <c r="P29" i="50"/>
  <c r="O29" i="50"/>
  <c r="N29" i="50"/>
  <c r="M29" i="50"/>
  <c r="L29" i="50"/>
  <c r="J29" i="50"/>
  <c r="I29" i="50"/>
  <c r="H29" i="50"/>
  <c r="G29" i="50"/>
  <c r="F29" i="50"/>
  <c r="E29" i="50"/>
  <c r="D29" i="50"/>
  <c r="Q28" i="50"/>
  <c r="P28" i="50"/>
  <c r="O28" i="50"/>
  <c r="N28" i="50"/>
  <c r="M28" i="50"/>
  <c r="L28" i="50"/>
  <c r="J28" i="50"/>
  <c r="I28" i="50"/>
  <c r="H28" i="50"/>
  <c r="G28" i="50"/>
  <c r="F28" i="50"/>
  <c r="E28" i="50"/>
  <c r="D28" i="50"/>
  <c r="Q27" i="50"/>
  <c r="P27" i="50"/>
  <c r="O27" i="50"/>
  <c r="N27" i="50"/>
  <c r="M27" i="50"/>
  <c r="L27" i="50"/>
  <c r="J27" i="50"/>
  <c r="I27" i="50"/>
  <c r="H27" i="50"/>
  <c r="G27" i="50"/>
  <c r="F27" i="50"/>
  <c r="E27" i="50"/>
  <c r="D27" i="50"/>
  <c r="Q26" i="50"/>
  <c r="P26" i="50"/>
  <c r="O26" i="50"/>
  <c r="N26" i="50"/>
  <c r="M26" i="50"/>
  <c r="L26" i="50"/>
  <c r="J26" i="50"/>
  <c r="I26" i="50"/>
  <c r="H26" i="50"/>
  <c r="G26" i="50"/>
  <c r="F26" i="50"/>
  <c r="E26" i="50"/>
  <c r="D26" i="50"/>
  <c r="Q25" i="50"/>
  <c r="P25" i="50"/>
  <c r="O25" i="50"/>
  <c r="N25" i="50"/>
  <c r="M25" i="50"/>
  <c r="L25" i="50"/>
  <c r="J25" i="50"/>
  <c r="I25" i="50"/>
  <c r="H25" i="50"/>
  <c r="G25" i="50"/>
  <c r="F25" i="50"/>
  <c r="E25" i="50"/>
  <c r="D25" i="50"/>
  <c r="Q24" i="50"/>
  <c r="P24" i="50"/>
  <c r="O24" i="50"/>
  <c r="N24" i="50"/>
  <c r="M24" i="50"/>
  <c r="L24" i="50"/>
  <c r="J24" i="50"/>
  <c r="I24" i="50"/>
  <c r="H24" i="50"/>
  <c r="G24" i="50"/>
  <c r="F24" i="50"/>
  <c r="E24" i="50"/>
  <c r="D24" i="50"/>
  <c r="Q23" i="50"/>
  <c r="P23" i="50"/>
  <c r="O23" i="50"/>
  <c r="N23" i="50"/>
  <c r="M23" i="50"/>
  <c r="L23" i="50"/>
  <c r="J23" i="50"/>
  <c r="I23" i="50"/>
  <c r="H23" i="50"/>
  <c r="G23" i="50"/>
  <c r="F23" i="50"/>
  <c r="E23" i="50"/>
  <c r="D23" i="50"/>
  <c r="Q22" i="50"/>
  <c r="P22" i="50"/>
  <c r="O22" i="50"/>
  <c r="N22" i="50"/>
  <c r="M22" i="50"/>
  <c r="L22" i="50"/>
  <c r="J22" i="50"/>
  <c r="I22" i="50"/>
  <c r="H22" i="50"/>
  <c r="G22" i="50"/>
  <c r="F22" i="50"/>
  <c r="E22" i="50"/>
  <c r="D22" i="50"/>
  <c r="Q21" i="50"/>
  <c r="P21" i="50"/>
  <c r="O21" i="50"/>
  <c r="N21" i="50"/>
  <c r="M21" i="50"/>
  <c r="L21" i="50"/>
  <c r="J21" i="50"/>
  <c r="I21" i="50"/>
  <c r="H21" i="50"/>
  <c r="G21" i="50"/>
  <c r="F21" i="50"/>
  <c r="E21" i="50"/>
  <c r="D21" i="50"/>
  <c r="Q19" i="50"/>
  <c r="P19" i="50"/>
  <c r="O19" i="50"/>
  <c r="N19" i="50"/>
  <c r="M19" i="50"/>
  <c r="L19" i="50"/>
  <c r="J19" i="50"/>
  <c r="I19" i="50"/>
  <c r="H19" i="50"/>
  <c r="G19" i="50"/>
  <c r="F19" i="50"/>
  <c r="E19" i="50"/>
  <c r="D19" i="50"/>
  <c r="Q18" i="50"/>
  <c r="P18" i="50"/>
  <c r="O18" i="50"/>
  <c r="N18" i="50"/>
  <c r="M18" i="50"/>
  <c r="L18" i="50"/>
  <c r="J18" i="50"/>
  <c r="I18" i="50"/>
  <c r="H18" i="50"/>
  <c r="G18" i="50"/>
  <c r="F18" i="50"/>
  <c r="E18" i="50"/>
  <c r="D18" i="50"/>
  <c r="Q17" i="50"/>
  <c r="P17" i="50"/>
  <c r="O17" i="50"/>
  <c r="N17" i="50"/>
  <c r="M17" i="50"/>
  <c r="L17" i="50"/>
  <c r="J17" i="50"/>
  <c r="I17" i="50"/>
  <c r="H17" i="50"/>
  <c r="G17" i="50"/>
  <c r="F17" i="50"/>
  <c r="E17" i="50"/>
  <c r="D17" i="50"/>
  <c r="Q16" i="50"/>
  <c r="P16" i="50"/>
  <c r="O16" i="50"/>
  <c r="N16" i="50"/>
  <c r="M16" i="50"/>
  <c r="L16" i="50"/>
  <c r="J16" i="50"/>
  <c r="I16" i="50"/>
  <c r="H16" i="50"/>
  <c r="G16" i="50"/>
  <c r="F16" i="50"/>
  <c r="E16" i="50"/>
  <c r="D16" i="50"/>
  <c r="Q15" i="50"/>
  <c r="P15" i="50"/>
  <c r="O15" i="50"/>
  <c r="N15" i="50"/>
  <c r="M15" i="50"/>
  <c r="L15" i="50"/>
  <c r="J15" i="50"/>
  <c r="I15" i="50"/>
  <c r="H15" i="50"/>
  <c r="G15" i="50"/>
  <c r="F15" i="50"/>
  <c r="E15" i="50"/>
  <c r="D15" i="50"/>
  <c r="Q14" i="50"/>
  <c r="P14" i="50"/>
  <c r="O14" i="50"/>
  <c r="N14" i="50"/>
  <c r="M14" i="50"/>
  <c r="L14" i="50"/>
  <c r="J14" i="50"/>
  <c r="I14" i="50"/>
  <c r="H14" i="50"/>
  <c r="G14" i="50"/>
  <c r="F14" i="50"/>
  <c r="E14" i="50"/>
  <c r="D14" i="50"/>
  <c r="Q13" i="50"/>
  <c r="P13" i="50"/>
  <c r="O13" i="50"/>
  <c r="N13" i="50"/>
  <c r="M13" i="50"/>
  <c r="L13" i="50"/>
  <c r="J13" i="50"/>
  <c r="I13" i="50"/>
  <c r="H13" i="50"/>
  <c r="G13" i="50"/>
  <c r="F13" i="50"/>
  <c r="E13" i="50"/>
  <c r="D13" i="50"/>
  <c r="Q12" i="50"/>
  <c r="P12" i="50"/>
  <c r="O12" i="50"/>
  <c r="N12" i="50"/>
  <c r="M12" i="50"/>
  <c r="L12" i="50"/>
  <c r="J12" i="50"/>
  <c r="I12" i="50"/>
  <c r="H12" i="50"/>
  <c r="G12" i="50"/>
  <c r="F12" i="50"/>
  <c r="E12" i="50"/>
  <c r="D12" i="50"/>
  <c r="Q11" i="50"/>
  <c r="P11" i="50"/>
  <c r="O11" i="50"/>
  <c r="N11" i="50"/>
  <c r="M11" i="50"/>
  <c r="L11" i="50"/>
  <c r="J11" i="50"/>
  <c r="I11" i="50"/>
  <c r="H11" i="50"/>
  <c r="G11" i="50"/>
  <c r="F11" i="50"/>
  <c r="E11" i="50"/>
  <c r="D11" i="50"/>
  <c r="Q10" i="50"/>
  <c r="P10" i="50"/>
  <c r="O10" i="50"/>
  <c r="N10" i="50"/>
  <c r="M10" i="50"/>
  <c r="L10" i="50"/>
  <c r="J10" i="50"/>
  <c r="I10" i="50"/>
  <c r="H10" i="50"/>
  <c r="G10" i="50"/>
  <c r="F10" i="50"/>
  <c r="E10" i="50"/>
  <c r="D10" i="50"/>
  <c r="Q9" i="50"/>
  <c r="P9" i="50"/>
  <c r="O9" i="50"/>
  <c r="N9" i="50"/>
  <c r="M9" i="50"/>
  <c r="L9" i="50"/>
  <c r="J9" i="50"/>
  <c r="I9" i="50"/>
  <c r="H9" i="50"/>
  <c r="G9" i="50"/>
  <c r="F9" i="50"/>
  <c r="E9" i="50"/>
  <c r="D9" i="50"/>
  <c r="Q8" i="50"/>
  <c r="M8" i="50"/>
  <c r="H8" i="50"/>
  <c r="G8" i="50"/>
  <c r="F8" i="50"/>
  <c r="E8" i="50"/>
  <c r="D8" i="50"/>
  <c r="Q28" i="56"/>
  <c r="P28" i="56"/>
  <c r="O28" i="56"/>
  <c r="N28" i="56"/>
  <c r="L28" i="56"/>
  <c r="K28" i="56"/>
  <c r="J28" i="56"/>
  <c r="I28" i="56"/>
  <c r="H28" i="56"/>
  <c r="G28" i="56"/>
  <c r="F28" i="56"/>
  <c r="E28" i="56"/>
  <c r="D28" i="56"/>
  <c r="Q27" i="56"/>
  <c r="P27" i="56"/>
  <c r="O27" i="56"/>
  <c r="N27" i="56"/>
  <c r="L27" i="56"/>
  <c r="K27" i="56"/>
  <c r="J27" i="56"/>
  <c r="I27" i="56"/>
  <c r="H27" i="56"/>
  <c r="G27" i="56"/>
  <c r="F27" i="56"/>
  <c r="E27" i="56"/>
  <c r="D27" i="56"/>
  <c r="Q26" i="56"/>
  <c r="P26" i="56"/>
  <c r="O26" i="56"/>
  <c r="N26" i="56"/>
  <c r="L26" i="56"/>
  <c r="K26" i="56"/>
  <c r="J26" i="56"/>
  <c r="I26" i="56"/>
  <c r="H26" i="56"/>
  <c r="G26" i="56"/>
  <c r="F26" i="56"/>
  <c r="E26" i="56"/>
  <c r="D26" i="56"/>
  <c r="Q25" i="56"/>
  <c r="P25" i="56"/>
  <c r="O25" i="56"/>
  <c r="N25" i="56"/>
  <c r="L25" i="56"/>
  <c r="K25" i="56"/>
  <c r="J25" i="56"/>
  <c r="I25" i="56"/>
  <c r="H25" i="56"/>
  <c r="G25" i="56"/>
  <c r="F25" i="56"/>
  <c r="E25" i="56"/>
  <c r="D25" i="56"/>
  <c r="Q24" i="56"/>
  <c r="P24" i="56"/>
  <c r="O24" i="56"/>
  <c r="N24" i="56"/>
  <c r="L24" i="56"/>
  <c r="K24" i="56"/>
  <c r="J24" i="56"/>
  <c r="I24" i="56"/>
  <c r="H24" i="56"/>
  <c r="G24" i="56"/>
  <c r="F24" i="56"/>
  <c r="E24" i="56"/>
  <c r="D24" i="56"/>
  <c r="Q23" i="56"/>
  <c r="P23" i="56"/>
  <c r="O23" i="56"/>
  <c r="N23" i="56"/>
  <c r="L23" i="56"/>
  <c r="K23" i="56"/>
  <c r="J23" i="56"/>
  <c r="I23" i="56"/>
  <c r="H23" i="56"/>
  <c r="G23" i="56"/>
  <c r="F23" i="56"/>
  <c r="E23" i="56"/>
  <c r="D23" i="56"/>
  <c r="Q22" i="56"/>
  <c r="P22" i="56"/>
  <c r="O22" i="56"/>
  <c r="N22" i="56"/>
  <c r="L22" i="56"/>
  <c r="K22" i="56"/>
  <c r="J22" i="56"/>
  <c r="I22" i="56"/>
  <c r="H22" i="56"/>
  <c r="G22" i="56"/>
  <c r="F22" i="56"/>
  <c r="E22" i="56"/>
  <c r="D22" i="56"/>
  <c r="L20" i="56"/>
  <c r="K20" i="56"/>
  <c r="J20" i="56"/>
  <c r="I20" i="56"/>
  <c r="H20" i="56"/>
  <c r="G20" i="56"/>
  <c r="F20" i="56"/>
  <c r="E20" i="56"/>
  <c r="D20" i="56"/>
  <c r="Q19" i="56"/>
  <c r="P19" i="56"/>
  <c r="O19" i="56"/>
  <c r="N19" i="56"/>
  <c r="L19" i="56"/>
  <c r="K19" i="56"/>
  <c r="J19" i="56"/>
  <c r="I19" i="56"/>
  <c r="H19" i="56"/>
  <c r="G19" i="56"/>
  <c r="F19" i="56"/>
  <c r="E19" i="56"/>
  <c r="D19" i="56"/>
  <c r="Q18" i="56"/>
  <c r="P18" i="56"/>
  <c r="O18" i="56"/>
  <c r="N18" i="56"/>
  <c r="L18" i="56"/>
  <c r="K18" i="56"/>
  <c r="J18" i="56"/>
  <c r="I18" i="56"/>
  <c r="H18" i="56"/>
  <c r="G18" i="56"/>
  <c r="F18" i="56"/>
  <c r="E18" i="56"/>
  <c r="D18" i="56"/>
  <c r="L17" i="56"/>
  <c r="K17" i="56"/>
  <c r="J17" i="56"/>
  <c r="I17" i="56"/>
  <c r="H17" i="56"/>
  <c r="G17" i="56"/>
  <c r="F17" i="56"/>
  <c r="E17" i="56"/>
  <c r="D17" i="56"/>
  <c r="Q16" i="56"/>
  <c r="P16" i="56"/>
  <c r="O16" i="56"/>
  <c r="N16" i="56"/>
  <c r="L16" i="56"/>
  <c r="K16" i="56"/>
  <c r="J16" i="56"/>
  <c r="I16" i="56"/>
  <c r="H16" i="56"/>
  <c r="G16" i="56"/>
  <c r="F16" i="56"/>
  <c r="E16" i="56"/>
  <c r="D16" i="56"/>
  <c r="Q15" i="56"/>
  <c r="P15" i="56"/>
  <c r="O15" i="56"/>
  <c r="N15" i="56"/>
  <c r="L15" i="56"/>
  <c r="K15" i="56"/>
  <c r="J15" i="56"/>
  <c r="I15" i="56"/>
  <c r="H15" i="56"/>
  <c r="G15" i="56"/>
  <c r="F15" i="56"/>
  <c r="E15" i="56"/>
  <c r="D15" i="56"/>
  <c r="Q14" i="56"/>
  <c r="L14" i="56"/>
  <c r="H14" i="56"/>
  <c r="G14" i="56"/>
  <c r="F14" i="56"/>
  <c r="E14" i="56"/>
  <c r="D14" i="56"/>
  <c r="Q13" i="56"/>
  <c r="L13" i="56"/>
  <c r="H13" i="56"/>
  <c r="G13" i="56"/>
  <c r="F13" i="56"/>
  <c r="E13" i="56"/>
  <c r="D13" i="56"/>
  <c r="Q12" i="56"/>
  <c r="P12" i="56"/>
  <c r="O12" i="56"/>
  <c r="N12" i="56"/>
  <c r="L12" i="56"/>
  <c r="K12" i="56"/>
  <c r="J12" i="56"/>
  <c r="I12" i="56"/>
  <c r="H12" i="56"/>
  <c r="G12" i="56"/>
  <c r="F12" i="56"/>
  <c r="E12" i="56"/>
  <c r="D12" i="56"/>
  <c r="Q11" i="56"/>
  <c r="L11" i="56"/>
  <c r="K11" i="56"/>
  <c r="J11" i="56"/>
  <c r="I11" i="56"/>
  <c r="H11" i="56"/>
  <c r="G11" i="56"/>
  <c r="F11" i="56"/>
  <c r="E11" i="56"/>
  <c r="D11" i="56"/>
  <c r="Q10" i="56"/>
  <c r="L10" i="56"/>
  <c r="H10" i="56"/>
  <c r="G10" i="56"/>
  <c r="F10" i="56"/>
  <c r="E10" i="56"/>
  <c r="D10" i="56"/>
  <c r="L9" i="56"/>
  <c r="K9" i="56"/>
  <c r="J9" i="56"/>
  <c r="I9" i="56"/>
  <c r="H9" i="56"/>
  <c r="G9" i="56"/>
  <c r="F9" i="56"/>
  <c r="E9" i="56"/>
  <c r="D9" i="56"/>
  <c r="G14" i="3"/>
  <c r="D14" i="3"/>
  <c r="G13" i="3"/>
  <c r="D13" i="3"/>
  <c r="G12" i="3"/>
  <c r="D12" i="3"/>
  <c r="G11" i="3"/>
  <c r="D11" i="3"/>
  <c r="G10" i="3"/>
  <c r="D10" i="3"/>
  <c r="G9" i="3"/>
  <c r="D9" i="3"/>
  <c r="W78" i="52"/>
  <c r="U78" i="52"/>
  <c r="S78" i="52"/>
  <c r="Q78" i="52"/>
  <c r="P78" i="52"/>
  <c r="O78" i="52"/>
  <c r="L78" i="52"/>
  <c r="K78" i="52"/>
  <c r="J78" i="52"/>
  <c r="I78" i="52"/>
  <c r="H78" i="52"/>
  <c r="G78" i="52"/>
  <c r="F78" i="52"/>
  <c r="E78" i="52"/>
  <c r="D78" i="52"/>
  <c r="Q71" i="52"/>
  <c r="P71" i="52"/>
  <c r="O71" i="52"/>
  <c r="F71" i="52"/>
  <c r="D71" i="52"/>
  <c r="K22" i="52"/>
  <c r="J22" i="52"/>
  <c r="I22" i="52"/>
  <c r="H22" i="52"/>
  <c r="G22" i="52"/>
  <c r="F22" i="52"/>
  <c r="D22" i="52"/>
  <c r="Q21" i="52"/>
  <c r="O21" i="52"/>
  <c r="L21" i="52"/>
  <c r="K21" i="52"/>
  <c r="J21" i="52"/>
  <c r="I21" i="52"/>
  <c r="H21" i="52"/>
  <c r="G21" i="52"/>
  <c r="F21" i="52"/>
  <c r="D21" i="52"/>
  <c r="Q20" i="52"/>
  <c r="O20" i="52"/>
  <c r="L20" i="52"/>
  <c r="K20" i="52"/>
  <c r="J20" i="52"/>
  <c r="I20" i="52"/>
  <c r="H20" i="52"/>
  <c r="G20" i="52"/>
  <c r="F20" i="52"/>
  <c r="D20" i="52"/>
  <c r="Q19" i="52"/>
  <c r="O19" i="52"/>
  <c r="L19" i="52"/>
  <c r="K19" i="52"/>
  <c r="J19" i="52"/>
  <c r="I19" i="52"/>
  <c r="H19" i="52"/>
  <c r="G19" i="52"/>
  <c r="F19" i="52"/>
  <c r="D19" i="52"/>
  <c r="Q14" i="52"/>
  <c r="O14" i="52"/>
  <c r="L14" i="52"/>
  <c r="K14" i="52"/>
  <c r="J14" i="52"/>
  <c r="I14" i="52"/>
  <c r="H14" i="52"/>
  <c r="G14" i="52"/>
  <c r="F14" i="52"/>
  <c r="D14" i="52"/>
  <c r="Q13" i="52"/>
  <c r="O13" i="52"/>
  <c r="L13" i="52"/>
  <c r="K13" i="52"/>
  <c r="J13" i="52"/>
  <c r="I13" i="52"/>
  <c r="H13" i="52"/>
  <c r="G13" i="52"/>
  <c r="F13" i="52"/>
  <c r="D13" i="52"/>
  <c r="Q12" i="52"/>
  <c r="O12" i="52"/>
  <c r="L12" i="52"/>
  <c r="K12" i="52"/>
  <c r="J12" i="52"/>
  <c r="I12" i="52"/>
  <c r="H12" i="52"/>
  <c r="G12" i="52"/>
  <c r="F12" i="52"/>
  <c r="D12" i="52"/>
  <c r="Q11" i="52"/>
  <c r="O11" i="52"/>
  <c r="L11" i="52"/>
  <c r="K11" i="52"/>
  <c r="J11" i="52"/>
  <c r="I11" i="52"/>
  <c r="H11" i="52"/>
  <c r="G11" i="52"/>
  <c r="F11" i="52"/>
  <c r="D11" i="52"/>
  <c r="Q10" i="52"/>
  <c r="O10" i="52"/>
  <c r="L10" i="52"/>
  <c r="K10" i="52"/>
  <c r="J10" i="52"/>
  <c r="I10" i="52"/>
  <c r="H10" i="52"/>
  <c r="G10" i="52"/>
  <c r="F10" i="52"/>
  <c r="D10" i="52"/>
  <c r="Q9" i="52"/>
  <c r="O9" i="52"/>
  <c r="L9" i="52"/>
  <c r="K9" i="52"/>
  <c r="J9" i="52"/>
  <c r="I9" i="52"/>
  <c r="H9" i="52"/>
  <c r="G9" i="52"/>
  <c r="F9" i="52"/>
  <c r="D9" i="52"/>
</calcChain>
</file>

<file path=xl/sharedStrings.xml><?xml version="1.0" encoding="utf-8"?>
<sst xmlns="http://schemas.openxmlformats.org/spreadsheetml/2006/main" count="993" uniqueCount="456">
  <si>
    <t>亚  海  航  运  有   限   公   司</t>
  </si>
  <si>
    <t>ASEAN SEAS LINE CO., LIMITED</t>
  </si>
  <si>
    <t>MOC-ML00252</t>
  </si>
  <si>
    <r>
      <rPr>
        <b/>
        <sz val="12"/>
        <rFont val="Times New Roman"/>
        <family val="1"/>
      </rPr>
      <t xml:space="preserve">PJX2: CNRZH-CNTAO--JPOSA--JPKOB--JPHKA--CNRZH-CNTAO        </t>
    </r>
    <r>
      <rPr>
        <b/>
        <sz val="12"/>
        <rFont val="宋体"/>
        <family val="3"/>
        <charset val="134"/>
      </rPr>
      <t>半岛快航</t>
    </r>
  </si>
  <si>
    <t>船名</t>
  </si>
  <si>
    <t>航次</t>
  </si>
  <si>
    <t>日照</t>
  </si>
  <si>
    <t>青岛(QQCT)</t>
  </si>
  <si>
    <t>大阪(DICT)</t>
  </si>
  <si>
    <t>神户(KICT)</t>
  </si>
  <si>
    <t>博多</t>
  </si>
  <si>
    <t>VESSEL</t>
  </si>
  <si>
    <t>VOY NO</t>
  </si>
  <si>
    <t>RIZHAO</t>
  </si>
  <si>
    <t>QINGDAO</t>
  </si>
  <si>
    <t>OSAKA</t>
  </si>
  <si>
    <t>KOBE</t>
  </si>
  <si>
    <t>HAKATA</t>
  </si>
  <si>
    <t>ETB/ETD</t>
  </si>
  <si>
    <t>FRI       0800</t>
  </si>
  <si>
    <t>FRI        1600</t>
  </si>
  <si>
    <t>SAT     0300</t>
  </si>
  <si>
    <t>SAT        1500</t>
  </si>
  <si>
    <t>MON     1800</t>
  </si>
  <si>
    <t>TUE        0600</t>
  </si>
  <si>
    <t>TUE      0800</t>
  </si>
  <si>
    <t>TUE        1500</t>
  </si>
  <si>
    <t>WED       1500</t>
  </si>
  <si>
    <t>WED        2200</t>
  </si>
  <si>
    <r>
      <rPr>
        <b/>
        <sz val="9"/>
        <rFont val="Times New Roman"/>
        <family val="1"/>
      </rPr>
      <t>ATLANTIC EAST (</t>
    </r>
    <r>
      <rPr>
        <b/>
        <sz val="9"/>
        <rFont val="宋体"/>
        <family val="3"/>
        <charset val="134"/>
      </rPr>
      <t>亚海东达</t>
    </r>
    <r>
      <rPr>
        <b/>
        <sz val="9"/>
        <rFont val="Times New Roman"/>
        <family val="1"/>
      </rPr>
      <t>)</t>
    </r>
  </si>
  <si>
    <t>2344E</t>
  </si>
  <si>
    <t>OMIT</t>
  </si>
  <si>
    <t>2344W</t>
  </si>
  <si>
    <t>2345E</t>
  </si>
  <si>
    <t>2345W</t>
  </si>
  <si>
    <t>2346E</t>
  </si>
  <si>
    <t>2346W</t>
  </si>
  <si>
    <t>2347E</t>
  </si>
  <si>
    <t>2347W</t>
  </si>
  <si>
    <t>2348E</t>
  </si>
  <si>
    <t>2348W</t>
  </si>
  <si>
    <t>2349E</t>
  </si>
  <si>
    <t>2349W</t>
  </si>
  <si>
    <t>2350E</t>
  </si>
  <si>
    <t>BLANK SAILING</t>
  </si>
  <si>
    <t>2350W</t>
  </si>
  <si>
    <t>2351E</t>
  </si>
  <si>
    <t>2351W</t>
  </si>
  <si>
    <t>2352E</t>
  </si>
  <si>
    <t>2352W</t>
  </si>
  <si>
    <t>2401E</t>
  </si>
  <si>
    <t>2401W</t>
  </si>
  <si>
    <r>
      <rPr>
        <b/>
        <sz val="9"/>
        <rFont val="Times New Roman"/>
        <family val="1"/>
      </rPr>
      <t>HS BUSAN</t>
    </r>
    <r>
      <rPr>
        <b/>
        <sz val="9"/>
        <rFont val="宋体"/>
        <family val="3"/>
        <charset val="134"/>
      </rPr>
      <t>（亚海釜山）</t>
    </r>
  </si>
  <si>
    <t>2402E</t>
  </si>
  <si>
    <t>2402W</t>
  </si>
  <si>
    <t>2403E</t>
  </si>
  <si>
    <t>2403W</t>
  </si>
  <si>
    <t>2404E</t>
  </si>
  <si>
    <t>2404W</t>
  </si>
  <si>
    <t>2405E</t>
  </si>
  <si>
    <t>P/O</t>
  </si>
  <si>
    <t>2405W</t>
  </si>
  <si>
    <t>2406E</t>
  </si>
  <si>
    <t>2406W</t>
  </si>
  <si>
    <t>2407E</t>
  </si>
  <si>
    <t>2407W</t>
  </si>
  <si>
    <t>2408E</t>
  </si>
  <si>
    <t>2408W</t>
  </si>
  <si>
    <t>2409E</t>
  </si>
  <si>
    <t>2409W</t>
  </si>
  <si>
    <t>STRAITS CITY</t>
  </si>
  <si>
    <t>2504E</t>
  </si>
  <si>
    <t>28/Jan TYO</t>
  </si>
  <si>
    <t>OMIT YOK</t>
  </si>
  <si>
    <t>29/Jan NGO</t>
  </si>
  <si>
    <t>30/Jan OSAKA</t>
  </si>
  <si>
    <t>31/Jan KOB</t>
  </si>
  <si>
    <t>2504W</t>
  </si>
  <si>
    <t>2506E</t>
  </si>
  <si>
    <t>2506W</t>
  </si>
  <si>
    <t>上海(SMCT)</t>
  </si>
  <si>
    <t>宁波(CMICT)</t>
  </si>
  <si>
    <t>厦门(HAITIAN)</t>
  </si>
  <si>
    <r>
      <rPr>
        <sz val="10"/>
        <rFont val="宋体"/>
        <family val="3"/>
        <charset val="134"/>
      </rPr>
      <t>海防(</t>
    </r>
    <r>
      <rPr>
        <b/>
        <sz val="10"/>
        <rFont val="宋体"/>
        <family val="3"/>
        <charset val="134"/>
      </rPr>
      <t>NDV</t>
    </r>
    <r>
      <rPr>
        <sz val="10"/>
        <rFont val="宋体"/>
        <family val="3"/>
        <charset val="134"/>
      </rPr>
      <t>)</t>
    </r>
  </si>
  <si>
    <t>岘港(TIEN SA)</t>
  </si>
  <si>
    <t>SHANGHAI</t>
  </si>
  <si>
    <t>NINGBO</t>
  </si>
  <si>
    <t>XIAMEN</t>
  </si>
  <si>
    <t>HAIPHONG</t>
  </si>
  <si>
    <t xml:space="preserve">DA NANG </t>
  </si>
  <si>
    <t>2507E</t>
  </si>
  <si>
    <t>2507W</t>
  </si>
  <si>
    <t>Port</t>
  </si>
  <si>
    <t>Terminal at each port for PJX2 service</t>
  </si>
  <si>
    <t>Rizhao</t>
  </si>
  <si>
    <r>
      <rPr>
        <sz val="11"/>
        <rFont val="Times New Roman"/>
        <family val="1"/>
      </rPr>
      <t>Rizhao Port Container Terminal Develcoping Co.,Ltd (</t>
    </r>
    <r>
      <rPr>
        <sz val="11"/>
        <rFont val="宋体"/>
        <family val="3"/>
        <charset val="134"/>
      </rPr>
      <t>日照港集装箱发展有限公司</t>
    </r>
    <r>
      <rPr>
        <sz val="11"/>
        <rFont val="Times New Roman"/>
        <family val="1"/>
      </rPr>
      <t>)</t>
    </r>
  </si>
  <si>
    <t>Qingdao</t>
  </si>
  <si>
    <t>QQCT Co., Ltd. (QQCT phase 3)</t>
  </si>
  <si>
    <t>Kobe</t>
  </si>
  <si>
    <t>KICT: Kobe International Container Terminal # PC 15-17</t>
  </si>
  <si>
    <t>Osaka</t>
  </si>
  <si>
    <t>DICT: Yumeshima Container Terminal</t>
  </si>
  <si>
    <t>Hakata</t>
  </si>
  <si>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香椎</t>
    </r>
    <r>
      <rPr>
        <sz val="11"/>
        <rFont val="Times New Roman"/>
        <family val="1"/>
      </rPr>
      <t>) Kashii Container Terminal</t>
    </r>
  </si>
  <si>
    <t xml:space="preserve"> </t>
  </si>
  <si>
    <t xml:space="preserve">      HHX1:VNHPH--CNYTN  FULL CONTAINER WEEKLY SERVICE  </t>
  </si>
  <si>
    <t>盐田</t>
  </si>
  <si>
    <t>YANTIAN</t>
  </si>
  <si>
    <t>WED     2300</t>
  </si>
  <si>
    <t>THU     2200</t>
  </si>
  <si>
    <t>CA OSAKA</t>
  </si>
  <si>
    <t>2516W</t>
  </si>
  <si>
    <t>2516E</t>
  </si>
  <si>
    <t>PRIDE PACIFIC</t>
  </si>
  <si>
    <t>2521W</t>
  </si>
  <si>
    <t>2521E</t>
  </si>
  <si>
    <t>2522W</t>
  </si>
  <si>
    <t>2522E</t>
  </si>
  <si>
    <t>2518W</t>
  </si>
  <si>
    <t>2518E</t>
  </si>
  <si>
    <t>CA KOBE</t>
  </si>
  <si>
    <t>2519W</t>
  </si>
  <si>
    <t>2519E</t>
  </si>
  <si>
    <t>2524W</t>
  </si>
  <si>
    <t>2524E</t>
  </si>
  <si>
    <t>Haiphong</t>
  </si>
  <si>
    <t xml:space="preserve">Nam Dinh Vu port </t>
  </si>
  <si>
    <t xml:space="preserve">     CTK: CNNGB-CNSHA-KHKOS-THBKK-THLCB-CNQZH-CNNGB  FULL CONTAINER WEEKLY SERVICE  </t>
  </si>
  <si>
    <r>
      <rPr>
        <sz val="10"/>
        <rFont val="宋体"/>
        <family val="3"/>
        <charset val="134"/>
      </rPr>
      <t>宁波(</t>
    </r>
    <r>
      <rPr>
        <sz val="10"/>
        <color theme="1"/>
        <rFont val="宋体"/>
        <family val="3"/>
        <charset val="134"/>
      </rPr>
      <t>NBCT</t>
    </r>
    <r>
      <rPr>
        <sz val="10"/>
        <rFont val="宋体"/>
        <family val="3"/>
        <charset val="134"/>
      </rPr>
      <t>)</t>
    </r>
  </si>
  <si>
    <t>上海(WGQ4)</t>
  </si>
  <si>
    <t>西哈努克(SAP)</t>
  </si>
  <si>
    <t>曼谷(PAT)</t>
  </si>
  <si>
    <t>林查班(ESCO)</t>
  </si>
  <si>
    <t>钦州(Shenggang Terminal)</t>
  </si>
  <si>
    <t>SIHANOUKVILLE</t>
  </si>
  <si>
    <t>BANGKOK</t>
  </si>
  <si>
    <t>LAEM CHABANG</t>
  </si>
  <si>
    <t>QINZHOU</t>
  </si>
  <si>
    <t>TUE        1000</t>
  </si>
  <si>
    <t>TUE     2100</t>
  </si>
  <si>
    <t>THU        0700</t>
  </si>
  <si>
    <t>THU      2000</t>
  </si>
  <si>
    <t>WED          2300</t>
  </si>
  <si>
    <t>THU           1200</t>
  </si>
  <si>
    <t>SAT             0800</t>
  </si>
  <si>
    <t>SUN    0300</t>
  </si>
  <si>
    <t>SUN     1400</t>
  </si>
  <si>
    <t>MON     0500</t>
  </si>
  <si>
    <t>THU            1800</t>
  </si>
  <si>
    <t>FRI        0300</t>
  </si>
  <si>
    <t>YM INITIATIVE</t>
  </si>
  <si>
    <t>332S</t>
  </si>
  <si>
    <t>332N</t>
  </si>
  <si>
    <t>3/Dec SHA</t>
  </si>
  <si>
    <t>ZHONG GU DI ZHONG HAI</t>
  </si>
  <si>
    <t>447S</t>
  </si>
  <si>
    <t>448N</t>
  </si>
  <si>
    <t>WAN HAI 173</t>
  </si>
  <si>
    <t>S116</t>
  </si>
  <si>
    <t>N116</t>
  </si>
  <si>
    <t>YM IMAGE</t>
  </si>
  <si>
    <t>198S</t>
  </si>
  <si>
    <t>198N</t>
  </si>
  <si>
    <t>450S</t>
  </si>
  <si>
    <t>451N</t>
  </si>
  <si>
    <t>S117</t>
  </si>
  <si>
    <t>N117</t>
  </si>
  <si>
    <t>199S</t>
  </si>
  <si>
    <t>199N</t>
  </si>
  <si>
    <t>501S</t>
  </si>
  <si>
    <t>502N</t>
  </si>
  <si>
    <t>S118</t>
  </si>
  <si>
    <t>N118</t>
  </si>
  <si>
    <t>BLANK SAILING(suspend swapping)</t>
  </si>
  <si>
    <t>200S</t>
  </si>
  <si>
    <t>200N</t>
  </si>
  <si>
    <t>504S</t>
  </si>
  <si>
    <t>505N</t>
  </si>
  <si>
    <t>S119</t>
  </si>
  <si>
    <t>N119</t>
  </si>
  <si>
    <t>SLIDE ONE WEEK</t>
  </si>
  <si>
    <t>201S</t>
  </si>
  <si>
    <t>201N</t>
  </si>
  <si>
    <t>508S</t>
  </si>
  <si>
    <t>509N</t>
  </si>
  <si>
    <t>S120</t>
  </si>
  <si>
    <t>N120</t>
  </si>
  <si>
    <t>202S</t>
  </si>
  <si>
    <t>202N</t>
  </si>
  <si>
    <t>513S</t>
  </si>
  <si>
    <t>514N</t>
  </si>
  <si>
    <t>S121</t>
  </si>
  <si>
    <t>N121</t>
  </si>
  <si>
    <t>203S</t>
  </si>
  <si>
    <t>203N</t>
  </si>
  <si>
    <t xml:space="preserve">Terminal at each port for CTK service
</t>
  </si>
  <si>
    <t>Ningbo</t>
  </si>
  <si>
    <t>Ningbo Beilun International Container Terminal Ltd.(NBCT)</t>
  </si>
  <si>
    <t>Shanghai</t>
  </si>
  <si>
    <t>Shanghai East Container Terminal Co., Ltd  (WGQ-SECT:W4)</t>
  </si>
  <si>
    <t xml:space="preserve">  </t>
  </si>
  <si>
    <t>Sihanoukville</t>
  </si>
  <si>
    <t>Sihanoukville Port(SAP)</t>
  </si>
  <si>
    <t>Bangkok</t>
  </si>
  <si>
    <t>Port Authority of Thailand(PAT)</t>
  </si>
  <si>
    <t>Laem Chabang</t>
  </si>
  <si>
    <t>Eastern Sea Laem Chabang Terminal(ESCO)</t>
  </si>
  <si>
    <t>Qinzhou</t>
  </si>
  <si>
    <t>Beibu Gulf -PSA International Container Terminal Co., Ltd (BPCT)</t>
  </si>
  <si>
    <t>Shenggang Terminal From OSLO TRADER 420S/421N</t>
  </si>
  <si>
    <t>Nansha</t>
  </si>
  <si>
    <t>Guangzhou South China Oceangate Container Terminal (GOCT)</t>
  </si>
  <si>
    <t xml:space="preserve">      CVT: CNNGB-VNSGN-THLCH-THBKK--THLCH--VNTCH-CNNGB  FULL CONTAINER WEEKLY SERVICE  </t>
  </si>
  <si>
    <r>
      <rPr>
        <sz val="12"/>
        <rFont val="宋体"/>
        <family val="3"/>
        <charset val="134"/>
      </rPr>
      <t>船名</t>
    </r>
  </si>
  <si>
    <r>
      <rPr>
        <sz val="12"/>
        <rFont val="宋体"/>
        <family val="3"/>
        <charset val="134"/>
      </rPr>
      <t>航次</t>
    </r>
  </si>
  <si>
    <t>宁波（NBCT)</t>
  </si>
  <si>
    <t>胡志明(CAT LAI)</t>
  </si>
  <si>
    <t>林查班(Esco B3)</t>
  </si>
  <si>
    <t>胡志明(VNTCH)协福2</t>
  </si>
  <si>
    <t>NING BO</t>
  </si>
  <si>
    <t>HO CHI MINH</t>
  </si>
  <si>
    <t>FRI/SAT</t>
  </si>
  <si>
    <t>THU/FRI</t>
  </si>
  <si>
    <t>SUN /MON</t>
  </si>
  <si>
    <t>MON/TUE</t>
  </si>
  <si>
    <t>TUE/WED</t>
  </si>
  <si>
    <t>XIN MING ZHOU 108</t>
  </si>
  <si>
    <t>2426S</t>
  </si>
  <si>
    <t>2426N</t>
  </si>
  <si>
    <t>XIN MING ZHOU 98</t>
  </si>
  <si>
    <t>2415S</t>
  </si>
  <si>
    <t>2415N</t>
  </si>
  <si>
    <t>XIN MING ZHOU 106</t>
  </si>
  <si>
    <t>2401S</t>
  </si>
  <si>
    <t>2401N</t>
  </si>
  <si>
    <t>2427S</t>
  </si>
  <si>
    <t>2427N</t>
  </si>
  <si>
    <t>2416S</t>
  </si>
  <si>
    <t>2416N</t>
  </si>
  <si>
    <t>XIN MING ZHOU 102</t>
  </si>
  <si>
    <t>2428S</t>
  </si>
  <si>
    <t>2428N</t>
  </si>
  <si>
    <t>2501S</t>
  </si>
  <si>
    <t>2501N</t>
  </si>
  <si>
    <t>2502S</t>
  </si>
  <si>
    <t>2502N</t>
  </si>
  <si>
    <t>NGB only discharge P/O for repairing</t>
  </si>
  <si>
    <t>2503S</t>
  </si>
  <si>
    <t>2503N</t>
  </si>
  <si>
    <t>2504S</t>
  </si>
  <si>
    <t>2504N</t>
  </si>
  <si>
    <t>2505S</t>
  </si>
  <si>
    <t>2505N</t>
  </si>
  <si>
    <t>Suspend service after this voyage</t>
  </si>
  <si>
    <t xml:space="preserve">Terminal at each port for CVT service
</t>
  </si>
  <si>
    <t>Ningbo Beilun International Container Terminal</t>
  </si>
  <si>
    <t>HO CHI MINH (S/B)</t>
  </si>
  <si>
    <t>Cat Lai</t>
  </si>
  <si>
    <t>HO CHI MINH(N/B)</t>
  </si>
  <si>
    <t>Tan Cang Hiep Phuoc Terminal(TCHP)</t>
  </si>
  <si>
    <t>EASTERN SEA LAEM CHABANG TMNL CO. LTD.(B3)</t>
  </si>
  <si>
    <t xml:space="preserve">      RBC: THBKK-THBKK-THLCH-PHMNN-CNNGB-CNSHA  FULL CONTAINER WEEKLY SERVICE  </t>
  </si>
  <si>
    <t>曼谷</t>
  </si>
  <si>
    <t>林查班(TIPS-B4)</t>
  </si>
  <si>
    <t>宁波(NBSCT)</t>
  </si>
  <si>
    <r>
      <rPr>
        <sz val="12"/>
        <rFont val="宋体"/>
        <family val="3"/>
        <charset val="134"/>
      </rPr>
      <t>上海(</t>
    </r>
    <r>
      <rPr>
        <sz val="12"/>
        <rFont val="宋体"/>
        <family val="3"/>
        <charset val="134"/>
      </rPr>
      <t>WGQ1)</t>
    </r>
  </si>
  <si>
    <t>BANGKOK(PAT)</t>
  </si>
  <si>
    <t>BANGKOK(DSSW)</t>
  </si>
  <si>
    <t>SUN/MON</t>
  </si>
  <si>
    <t>MON/MON</t>
  </si>
  <si>
    <t>SAT/SUN</t>
  </si>
  <si>
    <t>MTT SAISUNEE</t>
  </si>
  <si>
    <t>024N</t>
  </si>
  <si>
    <t>KHUNA BHUM</t>
  </si>
  <si>
    <t>038N</t>
  </si>
  <si>
    <t>INDURO</t>
  </si>
  <si>
    <t>P/O at BKK</t>
  </si>
  <si>
    <t>P/I</t>
  </si>
  <si>
    <t>2351N</t>
  </si>
  <si>
    <t>025N</t>
  </si>
  <si>
    <t>039N</t>
  </si>
  <si>
    <t>2402N</t>
  </si>
  <si>
    <t>JARU BHUM</t>
  </si>
  <si>
    <t>122N</t>
  </si>
  <si>
    <t>040N</t>
  </si>
  <si>
    <t>2405N</t>
  </si>
  <si>
    <t>123N</t>
  </si>
  <si>
    <t>041N</t>
  </si>
  <si>
    <t>2408N</t>
  </si>
  <si>
    <t>124N</t>
  </si>
  <si>
    <t>042N</t>
  </si>
  <si>
    <t>2411N</t>
  </si>
  <si>
    <t>125N</t>
  </si>
  <si>
    <t>043N</t>
  </si>
  <si>
    <t>2414N</t>
  </si>
  <si>
    <t>126N</t>
  </si>
  <si>
    <t>044N</t>
  </si>
  <si>
    <t>2417N</t>
  </si>
  <si>
    <t>127N</t>
  </si>
  <si>
    <t>045N</t>
  </si>
  <si>
    <t>SKY SUNSHINE</t>
  </si>
  <si>
    <t>2420N</t>
  </si>
  <si>
    <t>128N</t>
  </si>
  <si>
    <t>046N</t>
  </si>
  <si>
    <t>2423N</t>
  </si>
  <si>
    <t>129N</t>
  </si>
  <si>
    <t>047N</t>
  </si>
  <si>
    <t>130N</t>
  </si>
  <si>
    <t>048N</t>
  </si>
  <si>
    <t>2429N</t>
  </si>
  <si>
    <t>LITTLE WARRIOR</t>
  </si>
  <si>
    <t>002N</t>
  </si>
  <si>
    <t>049N</t>
  </si>
  <si>
    <t>2432N</t>
  </si>
  <si>
    <t>003N</t>
  </si>
  <si>
    <t>050N</t>
  </si>
  <si>
    <t>2435N</t>
  </si>
  <si>
    <t>004N</t>
  </si>
  <si>
    <t>051N</t>
  </si>
  <si>
    <t>2438N</t>
  </si>
  <si>
    <t>005N</t>
  </si>
  <si>
    <t>052N</t>
  </si>
  <si>
    <t>2441N</t>
  </si>
  <si>
    <t>006N</t>
  </si>
  <si>
    <t>053N</t>
  </si>
  <si>
    <t>2444N</t>
  </si>
  <si>
    <t>007N</t>
  </si>
  <si>
    <t>054N</t>
  </si>
  <si>
    <t>LITTLE ATHINA</t>
  </si>
  <si>
    <t>2447N</t>
  </si>
  <si>
    <t xml:space="preserve">Terminal at each port for RBC service
</t>
  </si>
  <si>
    <t xml:space="preserve">Ningbo Beilun Second Container Terminals Co., LTD (NBSCT)
</t>
  </si>
  <si>
    <t>Wai Gao Qiao Terminal Phase 1 (WG1)</t>
  </si>
  <si>
    <t>Port Authority of Thailand (PAT)</t>
  </si>
  <si>
    <t>Thai Sugar Container Terminal (TSTL)</t>
  </si>
  <si>
    <t>SUKSAWAT TERMINAL CO.,LTD.(SSW) from ITHA BHUM 349N ETA 16 MAY 2022</t>
  </si>
  <si>
    <t>TIPS Co., Ltd (TIPS)</t>
  </si>
  <si>
    <t xml:space="preserve">      NCX: CNTXG-CNDLC-CNTAO-HKHKG-CNSHK--VNSGN-HKHKG-CNTXG  FULL CONTAINER WEEKLY SERVICE  </t>
  </si>
  <si>
    <t>天津新港(TCT)</t>
  </si>
  <si>
    <t>大连(DPCM)</t>
  </si>
  <si>
    <t>香港(HIT)</t>
  </si>
  <si>
    <t>蛇口(CCT)</t>
  </si>
  <si>
    <t>XINGANG</t>
  </si>
  <si>
    <t>DALIAN</t>
  </si>
  <si>
    <t>HONG KONG</t>
  </si>
  <si>
    <t>SHEKOU</t>
  </si>
  <si>
    <t>SAT/SAT</t>
  </si>
  <si>
    <t>TUE/TUE</t>
  </si>
  <si>
    <t>SUN/SUN</t>
  </si>
  <si>
    <t>CNC PUMA</t>
  </si>
  <si>
    <t>0XKFIS</t>
  </si>
  <si>
    <t>0XKFJN</t>
  </si>
  <si>
    <t xml:space="preserve">CNC PANTHER </t>
  </si>
  <si>
    <t>0XKFKS</t>
  </si>
  <si>
    <t>0XKFLN</t>
  </si>
  <si>
    <t>CMA CGM MOMBASA</t>
  </si>
  <si>
    <t>0XKFMS</t>
  </si>
  <si>
    <t>0XKFNN</t>
  </si>
  <si>
    <t>P/O at SGN</t>
  </si>
  <si>
    <t>CNC LION</t>
  </si>
  <si>
    <t>P/I at SGN</t>
  </si>
  <si>
    <t>0XKTSN</t>
  </si>
  <si>
    <t>0XKFOS</t>
  </si>
  <si>
    <t>0XKFPN</t>
  </si>
  <si>
    <t>0XKFQS</t>
  </si>
  <si>
    <t>0XKFRN</t>
  </si>
  <si>
    <t>0XKFSS</t>
  </si>
  <si>
    <t>0XKFTN</t>
  </si>
  <si>
    <t>0XKFUS</t>
  </si>
  <si>
    <t>0XKFVN</t>
  </si>
  <si>
    <t>0XKFWS</t>
  </si>
  <si>
    <t>0XKFXN</t>
  </si>
  <si>
    <t>0XKFYS</t>
  </si>
  <si>
    <t>0XKFZN</t>
  </si>
  <si>
    <t xml:space="preserve">Terminal at each port for NCX service
</t>
  </si>
  <si>
    <t>Tianjin Port Container Terminal (TCT)</t>
  </si>
  <si>
    <t>Dalian Port Container Terminal (DPCM)</t>
  </si>
  <si>
    <t>Qingdao Qianwan Container Terminal (QQCT)</t>
  </si>
  <si>
    <t>Hong Kong International Terminal (HIT)</t>
  </si>
  <si>
    <t>Chiwan Container Terminal (CCT)</t>
  </si>
  <si>
    <t xml:space="preserve">      CPM: CNSHK-CNNSA-MYPKG-IDJKT-VNDAD-CNXMN-CNNGB-CNSHA  FULL CONTAINER WEEKLY SERVICE  </t>
  </si>
  <si>
    <t>蛇口(SCT)</t>
  </si>
  <si>
    <t>广州南沙(NICT)</t>
  </si>
  <si>
    <t>巴生(NP)</t>
  </si>
  <si>
    <t>雅加达（NPCT1)</t>
  </si>
  <si>
    <r>
      <rPr>
        <sz val="10"/>
        <rFont val="宋体"/>
        <family val="3"/>
        <charset val="134"/>
      </rPr>
      <t>宁波(</t>
    </r>
    <r>
      <rPr>
        <sz val="10"/>
        <color rgb="FFFF0000"/>
        <rFont val="宋体"/>
        <family val="3"/>
        <charset val="134"/>
      </rPr>
      <t>CMICT</t>
    </r>
    <r>
      <rPr>
        <sz val="10"/>
        <rFont val="宋体"/>
        <family val="3"/>
        <charset val="134"/>
      </rPr>
      <t>)</t>
    </r>
  </si>
  <si>
    <t>NANSHA</t>
  </si>
  <si>
    <t>PORT KLANG</t>
  </si>
  <si>
    <t>JAKARTA</t>
  </si>
  <si>
    <t>WED        0300</t>
  </si>
  <si>
    <t>WED     1800</t>
  </si>
  <si>
    <t>WED        2100</t>
  </si>
  <si>
    <t>THU     0600</t>
  </si>
  <si>
    <t>THU        2300</t>
  </si>
  <si>
    <t>FRI      1100</t>
  </si>
  <si>
    <t>2438S</t>
  </si>
  <si>
    <t>2436S</t>
  </si>
  <si>
    <t>2-3/Dec PORT KLANG</t>
  </si>
  <si>
    <r>
      <rPr>
        <sz val="9"/>
        <rFont val="Times New Roman"/>
        <family val="1"/>
      </rPr>
      <t xml:space="preserve">4/Dec </t>
    </r>
    <r>
      <rPr>
        <sz val="8"/>
        <rFont val="Times New Roman"/>
        <family val="1"/>
      </rPr>
      <t>JAKARTA</t>
    </r>
  </si>
  <si>
    <t>2436N</t>
  </si>
  <si>
    <t>12/Dec SHA</t>
  </si>
  <si>
    <t>12-13/Dec NGB</t>
  </si>
  <si>
    <t>15/Dec XMN</t>
  </si>
  <si>
    <t>2440S</t>
  </si>
  <si>
    <t>2440N</t>
  </si>
  <si>
    <t>26/Dec SHA</t>
  </si>
  <si>
    <t>26-27/Dec NGB</t>
  </si>
  <si>
    <t>29/Dec XMN</t>
  </si>
  <si>
    <t>17/Jan TAO</t>
  </si>
  <si>
    <t>CA MANILA</t>
  </si>
  <si>
    <r>
      <rPr>
        <sz val="9"/>
        <rFont val="Times New Roman"/>
        <family val="1"/>
      </rPr>
      <t xml:space="preserve">3/Feb </t>
    </r>
    <r>
      <rPr>
        <sz val="8"/>
        <rFont val="Times New Roman"/>
        <family val="1"/>
      </rPr>
      <t>JAKARTA</t>
    </r>
  </si>
  <si>
    <t>6-7/Feb PORT KLANG</t>
  </si>
  <si>
    <t>14/Feb NGB</t>
  </si>
  <si>
    <t>15/Feb SHA</t>
  </si>
  <si>
    <t>OMIT TAO</t>
  </si>
  <si>
    <t>18/Feb XMN</t>
  </si>
  <si>
    <t>P/I HHX2</t>
  </si>
  <si>
    <t>7/Mar NSA</t>
  </si>
  <si>
    <t>8/Mar XMN</t>
  </si>
  <si>
    <t>P/I SVP</t>
  </si>
  <si>
    <t>Terminal at each port for CPM service</t>
  </si>
  <si>
    <t>Nansha International Container Terminal (NICT)</t>
  </si>
  <si>
    <t>Shekou</t>
  </si>
  <si>
    <t>Shekou Container Terminals Ltd. (SCT) from CA OSAKA 2426S</t>
  </si>
  <si>
    <t>Port Klang</t>
  </si>
  <si>
    <t>Northport</t>
  </si>
  <si>
    <t>Jakarta</t>
  </si>
  <si>
    <t>New Priok Container Terminal One(NPCT1)</t>
  </si>
  <si>
    <t>Da nang</t>
  </si>
  <si>
    <t>TIEN SA seaport</t>
  </si>
  <si>
    <t>Xiamen</t>
  </si>
  <si>
    <t>Xiamen Container Terminal Group Co.,Ltd Haitian Branch (XCTG)</t>
  </si>
  <si>
    <r>
      <rPr>
        <sz val="12"/>
        <rFont val="Times New Roman"/>
        <family val="1"/>
      </rPr>
      <t>Ningbo Daxie  Container Terminal Co.,Ltd</t>
    </r>
    <r>
      <rPr>
        <sz val="12"/>
        <rFont val="宋体"/>
        <family val="3"/>
        <charset val="134"/>
      </rPr>
      <t>（大榭）</t>
    </r>
    <r>
      <rPr>
        <sz val="12"/>
        <rFont val="Times New Roman"/>
        <family val="1"/>
      </rPr>
      <t>(NBDXCT)</t>
    </r>
  </si>
  <si>
    <t>Shanghai Mingdong  Container Terminal Co., Ltd (SMCT)</t>
  </si>
  <si>
    <t xml:space="preserve">      VTS:THBKK-THLCB-HKHKG-CNXMN  FULL CONTAINER WEEKLY SERVICE  </t>
  </si>
  <si>
    <t>林查班(LCB1)</t>
  </si>
  <si>
    <t>SAT             1100</t>
  </si>
  <si>
    <t>SUN    2200</t>
  </si>
  <si>
    <t>MON             0800</t>
  </si>
  <si>
    <t>MON    1600</t>
  </si>
  <si>
    <t>FRI         1800</t>
  </si>
  <si>
    <t>SAT           0600</t>
  </si>
  <si>
    <t>SUN             0800</t>
  </si>
  <si>
    <t>SUN      2300</t>
  </si>
  <si>
    <t>KMTC SINGAPORE</t>
  </si>
  <si>
    <t>SKY ORION</t>
  </si>
  <si>
    <t>SAWASDEE CAPELLA</t>
  </si>
  <si>
    <t>2406N</t>
  </si>
  <si>
    <t>2407N</t>
  </si>
  <si>
    <t>KMTC PUSAN</t>
  </si>
  <si>
    <t>2409N</t>
  </si>
  <si>
    <t>2410N</t>
  </si>
  <si>
    <t xml:space="preserve">Terminal at each port for VTS service
</t>
  </si>
  <si>
    <t>LCMT Container Terminal</t>
  </si>
  <si>
    <t>Hong Kong</t>
  </si>
  <si>
    <t>Hongkong International Terminals (HIT)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</si>
</sst>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[$-409]d/mmm;@"/>
    <numFmt numFmtId="179" formatCode="0000&quot;S&quot;"/>
  </numFmts>
  <fonts count="44" x14ac:knownFonts="1">
    <font>
      <sz val="12"/>
      <name val="宋体"/>
      <charset val="134"/>
    </font>
    <font>
      <b/>
      <sz val="18"/>
      <color indexed="10"/>
      <name val="微软雅黑"/>
      <family val="2"/>
      <charset val="134"/>
    </font>
    <font>
      <b/>
      <sz val="14"/>
      <color indexed="10"/>
      <name val="Arial"/>
      <family val="2"/>
    </font>
    <font>
      <sz val="12"/>
      <name val="Times New Roman"/>
      <family val="1"/>
    </font>
    <font>
      <b/>
      <u/>
      <sz val="10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1"/>
    </font>
    <font>
      <u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sz val="11.25"/>
      <name val="微软雅黑"/>
      <family val="2"/>
      <charset val="134"/>
    </font>
    <font>
      <sz val="11"/>
      <name val="微软雅黑"/>
      <family val="2"/>
      <charset val="134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FF0000"/>
      <name val="Times New Roman"/>
      <family val="1"/>
    </font>
    <font>
      <b/>
      <sz val="9"/>
      <color theme="3" tint="0.39826654866176336"/>
      <name val="Times New Roman"/>
      <family val="1"/>
    </font>
    <font>
      <sz val="10"/>
      <color rgb="FFFF0000"/>
      <name val="宋体"/>
      <family val="3"/>
      <charset val="134"/>
    </font>
    <font>
      <sz val="10"/>
      <color rgb="FFFF0000"/>
      <name val="Times New Roman"/>
      <family val="1"/>
    </font>
    <font>
      <sz val="12"/>
      <color rgb="FFFF0000"/>
      <name val="宋体"/>
      <family val="3"/>
      <charset val="134"/>
    </font>
    <font>
      <b/>
      <sz val="12"/>
      <name val="Times New Roman"/>
      <family val="1"/>
    </font>
    <font>
      <b/>
      <sz val="8"/>
      <color theme="1"/>
      <name val="Times New Roman"/>
      <family val="1"/>
    </font>
    <font>
      <b/>
      <sz val="9"/>
      <color rgb="FF00B0F0"/>
      <name val="Times New Roman"/>
      <family val="1"/>
    </font>
    <font>
      <b/>
      <sz val="6"/>
      <name val="宋体"/>
      <family val="3"/>
      <charset val="134"/>
    </font>
    <font>
      <b/>
      <sz val="6"/>
      <name val="Times New Roman"/>
      <family val="1"/>
    </font>
    <font>
      <sz val="12"/>
      <name val="微软雅黑"/>
      <family val="2"/>
      <charset val="134"/>
    </font>
    <font>
      <b/>
      <sz val="16"/>
      <color indexed="10"/>
      <name val="微软雅黑"/>
      <family val="2"/>
      <charset val="134"/>
    </font>
    <font>
      <b/>
      <sz val="12"/>
      <color indexed="10"/>
      <name val="Arial"/>
      <family val="2"/>
    </font>
    <font>
      <sz val="8"/>
      <color rgb="FFFF0000"/>
      <name val="Times New Roman"/>
      <family val="1"/>
    </font>
    <font>
      <sz val="11"/>
      <name val="Times New Roman"/>
      <family val="1"/>
    </font>
    <font>
      <sz val="10"/>
      <color theme="1"/>
      <name val="宋体"/>
      <family val="3"/>
      <charset val="134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12"/>
      <name val="新細明體"/>
      <charset val="134"/>
    </font>
    <font>
      <sz val="12"/>
      <name val="바탕체"/>
      <charset val="134"/>
    </font>
    <font>
      <sz val="8"/>
      <name val="Times New Roman"/>
      <family val="1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178" fontId="0" fillId="0" borderId="0">
      <alignment vertical="center"/>
    </xf>
    <xf numFmtId="178" fontId="42" fillId="0" borderId="0">
      <alignment vertical="center"/>
    </xf>
    <xf numFmtId="178" fontId="42" fillId="0" borderId="0"/>
    <xf numFmtId="178" fontId="35" fillId="0" borderId="0"/>
    <xf numFmtId="178" fontId="36" fillId="0" borderId="0"/>
  </cellStyleXfs>
  <cellXfs count="240">
    <xf numFmtId="178" fontId="0" fillId="0" borderId="0" xfId="0">
      <alignment vertical="center"/>
    </xf>
    <xf numFmtId="178" fontId="3" fillId="0" borderId="0" xfId="0" applyFont="1" applyAlignment="1">
      <alignment horizontal="left" vertical="center"/>
    </xf>
    <xf numFmtId="178" fontId="3" fillId="0" borderId="0" xfId="0" applyFont="1">
      <alignment vertical="center"/>
    </xf>
    <xf numFmtId="178" fontId="3" fillId="3" borderId="3" xfId="0" applyFont="1" applyFill="1" applyBorder="1" applyAlignment="1">
      <alignment horizontal="center" vertical="center"/>
    </xf>
    <xf numFmtId="178" fontId="5" fillId="3" borderId="3" xfId="0" applyFont="1" applyFill="1" applyBorder="1" applyAlignment="1">
      <alignment horizontal="center" vertical="center"/>
    </xf>
    <xf numFmtId="178" fontId="6" fillId="3" borderId="3" xfId="0" applyFont="1" applyFill="1" applyBorder="1" applyAlignment="1">
      <alignment horizontal="center" vertical="center"/>
    </xf>
    <xf numFmtId="178" fontId="6" fillId="3" borderId="4" xfId="0" applyFont="1" applyFill="1" applyBorder="1" applyAlignment="1">
      <alignment horizontal="center" vertical="center"/>
    </xf>
    <xf numFmtId="178" fontId="6" fillId="3" borderId="6" xfId="0" applyFont="1" applyFill="1" applyBorder="1" applyAlignment="1">
      <alignment horizontal="center" vertical="center"/>
    </xf>
    <xf numFmtId="178" fontId="6" fillId="3" borderId="4" xfId="2" applyFont="1" applyFill="1" applyBorder="1" applyAlignment="1">
      <alignment horizontal="center" vertical="center"/>
    </xf>
    <xf numFmtId="178" fontId="6" fillId="3" borderId="5" xfId="2" applyFont="1" applyFill="1" applyBorder="1" applyAlignment="1">
      <alignment horizontal="center" vertical="center"/>
    </xf>
    <xf numFmtId="178" fontId="7" fillId="3" borderId="6" xfId="0" applyFont="1" applyFill="1" applyBorder="1" applyAlignment="1">
      <alignment horizontal="center" vertical="center" wrapText="1"/>
    </xf>
    <xf numFmtId="178" fontId="7" fillId="4" borderId="6" xfId="0" applyFont="1" applyFill="1" applyBorder="1" applyAlignment="1">
      <alignment horizontal="center" vertical="center" wrapText="1"/>
    </xf>
    <xf numFmtId="178" fontId="8" fillId="5" borderId="3" xfId="3" applyFont="1" applyFill="1" applyBorder="1" applyAlignment="1">
      <alignment horizontal="left"/>
    </xf>
    <xf numFmtId="178" fontId="8" fillId="5" borderId="3" xfId="0" applyFont="1" applyFill="1" applyBorder="1" applyAlignment="1">
      <alignment horizontal="center" vertical="center"/>
    </xf>
    <xf numFmtId="16" fontId="9" fillId="0" borderId="3" xfId="0" applyNumberFormat="1" applyFont="1" applyBorder="1" applyAlignment="1">
      <alignment horizontal="center" vertical="center"/>
    </xf>
    <xf numFmtId="16" fontId="10" fillId="6" borderId="3" xfId="2" applyNumberFormat="1" applyFont="1" applyFill="1" applyBorder="1" applyAlignment="1">
      <alignment horizontal="center" vertical="center"/>
    </xf>
    <xf numFmtId="178" fontId="11" fillId="5" borderId="3" xfId="3" applyFont="1" applyFill="1" applyBorder="1" applyAlignment="1">
      <alignment horizontal="left"/>
    </xf>
    <xf numFmtId="178" fontId="11" fillId="5" borderId="3" xfId="0" applyFont="1" applyFill="1" applyBorder="1" applyAlignment="1">
      <alignment horizontal="center" vertical="center"/>
    </xf>
    <xf numFmtId="178" fontId="12" fillId="5" borderId="3" xfId="3" applyFont="1" applyFill="1" applyBorder="1" applyAlignment="1">
      <alignment horizontal="left"/>
    </xf>
    <xf numFmtId="178" fontId="12" fillId="5" borderId="3" xfId="0" applyFont="1" applyFill="1" applyBorder="1" applyAlignment="1">
      <alignment horizontal="center" vertical="center"/>
    </xf>
    <xf numFmtId="178" fontId="8" fillId="0" borderId="0" xfId="0" applyFont="1">
      <alignment vertical="center"/>
    </xf>
    <xf numFmtId="178" fontId="3" fillId="0" borderId="0" xfId="0" applyFont="1" applyAlignment="1">
      <alignment horizontal="center" vertical="center"/>
    </xf>
    <xf numFmtId="178" fontId="13" fillId="3" borderId="4" xfId="0" applyFont="1" applyFill="1" applyBorder="1" applyAlignment="1">
      <alignment horizontal="center"/>
    </xf>
    <xf numFmtId="178" fontId="13" fillId="3" borderId="3" xfId="0" applyFont="1" applyFill="1" applyBorder="1">
      <alignment vertical="center"/>
    </xf>
    <xf numFmtId="178" fontId="13" fillId="3" borderId="3" xfId="0" applyFont="1" applyFill="1" applyBorder="1" applyAlignment="1">
      <alignment wrapText="1"/>
    </xf>
    <xf numFmtId="178" fontId="14" fillId="7" borderId="3" xfId="0" applyFont="1" applyFill="1" applyBorder="1" applyAlignment="1">
      <alignment horizontal="left" vertical="center"/>
    </xf>
    <xf numFmtId="178" fontId="1" fillId="0" borderId="0" xfId="0" applyFont="1" applyAlignment="1">
      <alignment vertical="center" wrapText="1"/>
    </xf>
    <xf numFmtId="178" fontId="2" fillId="0" borderId="0" xfId="0" applyFont="1">
      <alignment vertical="center"/>
    </xf>
    <xf numFmtId="178" fontId="4" fillId="0" borderId="0" xfId="0" applyFont="1">
      <alignment vertical="center"/>
    </xf>
    <xf numFmtId="178" fontId="6" fillId="0" borderId="0" xfId="0" applyFont="1">
      <alignment vertical="center"/>
    </xf>
    <xf numFmtId="178" fontId="7" fillId="8" borderId="6" xfId="0" applyFont="1" applyFill="1" applyBorder="1" applyAlignment="1">
      <alignment horizontal="center" vertical="center" wrapText="1"/>
    </xf>
    <xf numFmtId="178" fontId="1" fillId="0" borderId="0" xfId="0" applyFont="1">
      <alignment vertical="center"/>
    </xf>
    <xf numFmtId="178" fontId="5" fillId="0" borderId="0" xfId="0" applyFont="1">
      <alignment vertical="center"/>
    </xf>
    <xf numFmtId="0" fontId="0" fillId="0" borderId="0" xfId="0" applyNumberFormat="1">
      <alignment vertical="center"/>
    </xf>
    <xf numFmtId="178" fontId="5" fillId="3" borderId="3" xfId="2" applyFont="1" applyFill="1" applyBorder="1" applyAlignment="1">
      <alignment horizontal="center" vertical="center"/>
    </xf>
    <xf numFmtId="178" fontId="6" fillId="3" borderId="8" xfId="0" applyFont="1" applyFill="1" applyBorder="1" applyAlignment="1">
      <alignment horizontal="center" vertical="center"/>
    </xf>
    <xf numFmtId="178" fontId="6" fillId="3" borderId="1" xfId="2" applyFont="1" applyFill="1" applyBorder="1" applyAlignment="1">
      <alignment horizontal="center" vertical="center"/>
    </xf>
    <xf numFmtId="178" fontId="12" fillId="5" borderId="3" xfId="2" applyFont="1" applyFill="1" applyBorder="1" applyAlignment="1">
      <alignment horizontal="center"/>
    </xf>
    <xf numFmtId="178" fontId="12" fillId="0" borderId="3" xfId="2" applyFont="1" applyBorder="1" applyAlignment="1">
      <alignment horizontal="center"/>
    </xf>
    <xf numFmtId="16" fontId="9" fillId="5" borderId="3" xfId="2" applyNumberFormat="1" applyFont="1" applyFill="1" applyBorder="1" applyAlignment="1">
      <alignment horizontal="center" vertical="center"/>
    </xf>
    <xf numFmtId="16" fontId="9" fillId="5" borderId="5" xfId="2" applyNumberFormat="1" applyFont="1" applyFill="1" applyBorder="1" applyAlignment="1">
      <alignment horizontal="center" vertical="center"/>
    </xf>
    <xf numFmtId="178" fontId="11" fillId="5" borderId="3" xfId="2" applyFont="1" applyFill="1" applyBorder="1" applyAlignment="1">
      <alignment horizontal="center"/>
    </xf>
    <xf numFmtId="178" fontId="11" fillId="0" borderId="3" xfId="2" applyFont="1" applyBorder="1" applyAlignment="1">
      <alignment horizontal="center"/>
    </xf>
    <xf numFmtId="16" fontId="15" fillId="5" borderId="3" xfId="2" applyNumberFormat="1" applyFont="1" applyFill="1" applyBorder="1" applyAlignment="1">
      <alignment horizontal="center" vertical="center"/>
    </xf>
    <xf numFmtId="178" fontId="14" fillId="7" borderId="3" xfId="0" applyFont="1" applyFill="1" applyBorder="1" applyAlignment="1">
      <alignment horizontal="center" vertical="center"/>
    </xf>
    <xf numFmtId="178" fontId="14" fillId="7" borderId="3" xfId="0" applyFont="1" applyFill="1" applyBorder="1">
      <alignment vertical="center"/>
    </xf>
    <xf numFmtId="16" fontId="10" fillId="6" borderId="4" xfId="2" applyNumberFormat="1" applyFont="1" applyFill="1" applyBorder="1" applyAlignment="1">
      <alignment horizontal="center" vertical="center"/>
    </xf>
    <xf numFmtId="0" fontId="8" fillId="5" borderId="3" xfId="2" applyNumberFormat="1" applyFont="1" applyFill="1" applyBorder="1" applyAlignment="1">
      <alignment horizontal="center"/>
    </xf>
    <xf numFmtId="0" fontId="11" fillId="5" borderId="3" xfId="2" applyNumberFormat="1" applyFont="1" applyFill="1" applyBorder="1" applyAlignment="1">
      <alignment horizontal="center"/>
    </xf>
    <xf numFmtId="16" fontId="15" fillId="6" borderId="4" xfId="0" applyNumberFormat="1" applyFont="1" applyFill="1" applyBorder="1" applyAlignment="1">
      <alignment horizontal="center" vertical="center"/>
    </xf>
    <xf numFmtId="0" fontId="12" fillId="5" borderId="3" xfId="2" applyNumberFormat="1" applyFont="1" applyFill="1" applyBorder="1" applyAlignment="1">
      <alignment horizontal="center"/>
    </xf>
    <xf numFmtId="16" fontId="9" fillId="5" borderId="3" xfId="0" applyNumberFormat="1" applyFont="1" applyFill="1" applyBorder="1" applyAlignment="1">
      <alignment horizontal="center" vertical="center"/>
    </xf>
    <xf numFmtId="16" fontId="15" fillId="0" borderId="0" xfId="0" applyNumberFormat="1" applyFont="1" applyAlignment="1">
      <alignment horizontal="center" vertical="center"/>
    </xf>
    <xf numFmtId="16" fontId="17" fillId="6" borderId="3" xfId="2" applyNumberFormat="1" applyFont="1" applyFill="1" applyBorder="1" applyAlignment="1">
      <alignment horizontal="center" vertical="center"/>
    </xf>
    <xf numFmtId="16" fontId="9" fillId="6" borderId="3" xfId="2" applyNumberFormat="1" applyFont="1" applyFill="1" applyBorder="1" applyAlignment="1">
      <alignment horizontal="center" vertical="center"/>
    </xf>
    <xf numFmtId="16" fontId="10" fillId="5" borderId="5" xfId="0" applyNumberFormat="1" applyFont="1" applyFill="1" applyBorder="1" applyAlignment="1">
      <alignment horizontal="left" vertical="center"/>
    </xf>
    <xf numFmtId="178" fontId="18" fillId="5" borderId="3" xfId="0" applyFont="1" applyFill="1" applyBorder="1" applyAlignment="1">
      <alignment horizontal="left" vertical="center"/>
    </xf>
    <xf numFmtId="179" fontId="8" fillId="5" borderId="3" xfId="0" applyNumberFormat="1" applyFont="1" applyFill="1" applyBorder="1" applyAlignment="1">
      <alignment horizontal="center" vertical="center"/>
    </xf>
    <xf numFmtId="178" fontId="9" fillId="0" borderId="3" xfId="0" applyFont="1" applyBorder="1" applyAlignment="1">
      <alignment horizontal="center" vertical="center"/>
    </xf>
    <xf numFmtId="178" fontId="8" fillId="0" borderId="3" xfId="0" applyFont="1" applyBorder="1" applyAlignment="1">
      <alignment horizontal="left" vertical="center"/>
    </xf>
    <xf numFmtId="178" fontId="8" fillId="5" borderId="3" xfId="0" applyFont="1" applyFill="1" applyBorder="1" applyAlignment="1">
      <alignment horizontal="left" vertical="center"/>
    </xf>
    <xf numFmtId="178" fontId="11" fillId="5" borderId="3" xfId="0" applyFont="1" applyFill="1" applyBorder="1" applyAlignment="1">
      <alignment horizontal="left" vertical="center"/>
    </xf>
    <xf numFmtId="179" fontId="11" fillId="5" borderId="3" xfId="0" applyNumberFormat="1" applyFont="1" applyFill="1" applyBorder="1" applyAlignment="1">
      <alignment horizontal="center" vertical="center"/>
    </xf>
    <xf numFmtId="178" fontId="3" fillId="3" borderId="4" xfId="0" applyFont="1" applyFill="1" applyBorder="1" applyAlignment="1">
      <alignment horizontal="center" vertical="center"/>
    </xf>
    <xf numFmtId="16" fontId="12" fillId="5" borderId="3" xfId="0" applyNumberFormat="1" applyFont="1" applyFill="1" applyBorder="1" applyAlignment="1">
      <alignment horizontal="center" vertical="center"/>
    </xf>
    <xf numFmtId="16" fontId="12" fillId="0" borderId="3" xfId="0" applyNumberFormat="1" applyFont="1" applyBorder="1" applyAlignment="1">
      <alignment horizontal="center" vertical="center"/>
    </xf>
    <xf numFmtId="16" fontId="10" fillId="0" borderId="3" xfId="0" applyNumberFormat="1" applyFont="1" applyBorder="1" applyAlignment="1">
      <alignment horizontal="center" vertical="center"/>
    </xf>
    <xf numFmtId="16" fontId="8" fillId="0" borderId="3" xfId="0" applyNumberFormat="1" applyFont="1" applyBorder="1" applyAlignment="1">
      <alignment horizontal="center" vertical="center"/>
    </xf>
    <xf numFmtId="178" fontId="12" fillId="6" borderId="3" xfId="3" applyFont="1" applyFill="1" applyBorder="1" applyAlignment="1">
      <alignment horizontal="left"/>
    </xf>
    <xf numFmtId="178" fontId="12" fillId="5" borderId="6" xfId="3" applyFont="1" applyFill="1" applyBorder="1" applyAlignment="1">
      <alignment horizontal="left"/>
    </xf>
    <xf numFmtId="16" fontId="9" fillId="0" borderId="6" xfId="0" applyNumberFormat="1" applyFont="1" applyBorder="1" applyAlignment="1">
      <alignment horizontal="center" vertical="center"/>
    </xf>
    <xf numFmtId="16" fontId="15" fillId="5" borderId="3" xfId="0" applyNumberFormat="1" applyFont="1" applyFill="1" applyBorder="1" applyAlignment="1">
      <alignment horizontal="center" vertical="center"/>
    </xf>
    <xf numFmtId="178" fontId="12" fillId="10" borderId="3" xfId="3" applyFont="1" applyFill="1" applyBorder="1" applyAlignment="1">
      <alignment horizontal="left"/>
    </xf>
    <xf numFmtId="16" fontId="9" fillId="6" borderId="3" xfId="0" applyNumberFormat="1" applyFont="1" applyFill="1" applyBorder="1" applyAlignment="1">
      <alignment horizontal="center" vertical="center"/>
    </xf>
    <xf numFmtId="16" fontId="12" fillId="6" borderId="3" xfId="0" applyNumberFormat="1" applyFont="1" applyFill="1" applyBorder="1" applyAlignment="1">
      <alignment horizontal="center" vertical="center"/>
    </xf>
    <xf numFmtId="178" fontId="0" fillId="5" borderId="0" xfId="0" applyFill="1">
      <alignment vertical="center"/>
    </xf>
    <xf numFmtId="178" fontId="13" fillId="4" borderId="3" xfId="0" applyFont="1" applyFill="1" applyBorder="1" applyAlignment="1">
      <alignment wrapText="1"/>
    </xf>
    <xf numFmtId="178" fontId="12" fillId="5" borderId="3" xfId="0" applyFont="1" applyFill="1" applyBorder="1" applyAlignment="1">
      <alignment horizontal="left" vertical="center"/>
    </xf>
    <xf numFmtId="179" fontId="12" fillId="0" borderId="3" xfId="0" applyNumberFormat="1" applyFont="1" applyBorder="1" applyAlignment="1">
      <alignment horizontal="center" vertical="center"/>
    </xf>
    <xf numFmtId="178" fontId="9" fillId="5" borderId="3" xfId="0" applyFont="1" applyFill="1" applyBorder="1" applyAlignment="1">
      <alignment horizontal="center" vertical="center"/>
    </xf>
    <xf numFmtId="178" fontId="15" fillId="5" borderId="3" xfId="0" applyFont="1" applyFill="1" applyBorder="1" applyAlignment="1">
      <alignment horizontal="center" vertical="center"/>
    </xf>
    <xf numFmtId="178" fontId="12" fillId="0" borderId="3" xfId="0" applyFont="1" applyBorder="1" applyAlignment="1">
      <alignment horizontal="left" vertical="center"/>
    </xf>
    <xf numFmtId="178" fontId="12" fillId="10" borderId="3" xfId="0" applyFont="1" applyFill="1" applyBorder="1" applyAlignment="1">
      <alignment horizontal="left" vertical="center"/>
    </xf>
    <xf numFmtId="179" fontId="12" fillId="10" borderId="3" xfId="0" applyNumberFormat="1" applyFont="1" applyFill="1" applyBorder="1" applyAlignment="1">
      <alignment horizontal="center" vertical="center"/>
    </xf>
    <xf numFmtId="179" fontId="11" fillId="0" borderId="3" xfId="0" applyNumberFormat="1" applyFont="1" applyBorder="1" applyAlignment="1">
      <alignment horizontal="center" vertical="center"/>
    </xf>
    <xf numFmtId="178" fontId="12" fillId="6" borderId="3" xfId="0" applyFont="1" applyFill="1" applyBorder="1" applyAlignment="1">
      <alignment horizontal="left" vertical="center"/>
    </xf>
    <xf numFmtId="179" fontId="12" fillId="6" borderId="3" xfId="0" applyNumberFormat="1" applyFont="1" applyFill="1" applyBorder="1" applyAlignment="1">
      <alignment horizontal="center" vertical="center"/>
    </xf>
    <xf numFmtId="178" fontId="9" fillId="6" borderId="3" xfId="0" applyFont="1" applyFill="1" applyBorder="1" applyAlignment="1">
      <alignment horizontal="center" vertical="center"/>
    </xf>
    <xf numFmtId="178" fontId="15" fillId="6" borderId="3" xfId="0" applyFont="1" applyFill="1" applyBorder="1" applyAlignment="1">
      <alignment horizontal="center" vertical="center"/>
    </xf>
    <xf numFmtId="179" fontId="12" fillId="5" borderId="3" xfId="0" applyNumberFormat="1" applyFont="1" applyFill="1" applyBorder="1" applyAlignment="1">
      <alignment horizontal="center" vertical="center"/>
    </xf>
    <xf numFmtId="178" fontId="12" fillId="11" borderId="3" xfId="0" applyFont="1" applyFill="1" applyBorder="1" applyAlignment="1">
      <alignment horizontal="left" vertical="center"/>
    </xf>
    <xf numFmtId="179" fontId="12" fillId="11" borderId="3" xfId="0" applyNumberFormat="1" applyFont="1" applyFill="1" applyBorder="1" applyAlignment="1">
      <alignment horizontal="center" vertical="center"/>
    </xf>
    <xf numFmtId="178" fontId="8" fillId="0" borderId="0" xfId="0" applyFont="1" applyAlignment="1">
      <alignment horizontal="left" vertical="center"/>
    </xf>
    <xf numFmtId="179" fontId="8" fillId="0" borderId="0" xfId="0" applyNumberFormat="1" applyFont="1" applyAlignment="1">
      <alignment horizontal="center" vertical="center"/>
    </xf>
    <xf numFmtId="178" fontId="9" fillId="5" borderId="0" xfId="0" applyFont="1" applyFill="1" applyAlignment="1">
      <alignment horizontal="center" vertical="center"/>
    </xf>
    <xf numFmtId="178" fontId="15" fillId="5" borderId="0" xfId="0" applyFont="1" applyFill="1" applyAlignment="1">
      <alignment horizontal="center" vertical="center"/>
    </xf>
    <xf numFmtId="178" fontId="13" fillId="3" borderId="3" xfId="0" applyFont="1" applyFill="1" applyBorder="1" applyAlignment="1">
      <alignment horizontal="center"/>
    </xf>
    <xf numFmtId="178" fontId="4" fillId="2" borderId="0" xfId="0" applyFont="1" applyFill="1" applyAlignment="1">
      <alignment horizontal="left" vertical="center"/>
    </xf>
    <xf numFmtId="179" fontId="8" fillId="0" borderId="3" xfId="0" applyNumberFormat="1" applyFont="1" applyBorder="1" applyAlignment="1">
      <alignment horizontal="center" vertical="center"/>
    </xf>
    <xf numFmtId="178" fontId="21" fillId="0" borderId="3" xfId="0" applyFont="1" applyBorder="1">
      <alignment vertical="center"/>
    </xf>
    <xf numFmtId="178" fontId="21" fillId="0" borderId="0" xfId="0" applyFont="1">
      <alignment vertical="center"/>
    </xf>
    <xf numFmtId="178" fontId="22" fillId="0" borderId="0" xfId="0" applyFont="1" applyAlignment="1">
      <alignment horizontal="center" vertical="center"/>
    </xf>
    <xf numFmtId="178" fontId="6" fillId="3" borderId="9" xfId="0" applyFont="1" applyFill="1" applyBorder="1" applyAlignment="1">
      <alignment horizontal="center" vertical="center"/>
    </xf>
    <xf numFmtId="178" fontId="23" fillId="5" borderId="3" xfId="0" applyFont="1" applyFill="1" applyBorder="1" applyAlignment="1">
      <alignment horizontal="left" vertical="center"/>
    </xf>
    <xf numFmtId="178" fontId="24" fillId="5" borderId="3" xfId="0" applyFont="1" applyFill="1" applyBorder="1" applyAlignment="1">
      <alignment horizontal="left" vertical="center"/>
    </xf>
    <xf numFmtId="178" fontId="11" fillId="0" borderId="3" xfId="0" applyFont="1" applyBorder="1" applyAlignment="1">
      <alignment horizontal="left" vertical="center"/>
    </xf>
    <xf numFmtId="179" fontId="24" fillId="5" borderId="3" xfId="0" applyNumberFormat="1" applyFont="1" applyFill="1" applyBorder="1" applyAlignment="1">
      <alignment horizontal="center" vertical="center"/>
    </xf>
    <xf numFmtId="178" fontId="12" fillId="5" borderId="10" xfId="0" applyFont="1" applyFill="1" applyBorder="1" applyAlignment="1">
      <alignment horizontal="center" vertical="center"/>
    </xf>
    <xf numFmtId="178" fontId="11" fillId="5" borderId="10" xfId="0" applyFont="1" applyFill="1" applyBorder="1" applyAlignment="1">
      <alignment horizontal="center" vertical="center"/>
    </xf>
    <xf numFmtId="178" fontId="10" fillId="5" borderId="3" xfId="0" applyFont="1" applyFill="1" applyBorder="1" applyAlignment="1">
      <alignment horizontal="center" vertical="center"/>
    </xf>
    <xf numFmtId="16" fontId="9" fillId="0" borderId="0" xfId="2" applyNumberFormat="1" applyFont="1" applyAlignment="1">
      <alignment horizontal="center" vertical="center"/>
    </xf>
    <xf numFmtId="178" fontId="9" fillId="0" borderId="0" xfId="2" applyFont="1" applyAlignment="1">
      <alignment horizontal="center" vertical="center"/>
    </xf>
    <xf numFmtId="178" fontId="6" fillId="3" borderId="3" xfId="2" applyFont="1" applyFill="1" applyBorder="1" applyAlignment="1">
      <alignment horizontal="center" vertical="center"/>
    </xf>
    <xf numFmtId="178" fontId="6" fillId="3" borderId="10" xfId="2" applyFont="1" applyFill="1" applyBorder="1" applyAlignment="1">
      <alignment horizontal="center" vertical="center"/>
    </xf>
    <xf numFmtId="178" fontId="7" fillId="0" borderId="3" xfId="0" applyFont="1" applyBorder="1" applyAlignment="1">
      <alignment horizontal="center" vertical="center" wrapText="1"/>
    </xf>
    <xf numFmtId="178" fontId="8" fillId="0" borderId="3" xfId="2" applyFont="1" applyBorder="1" applyAlignment="1">
      <alignment horizontal="center" vertical="center"/>
    </xf>
    <xf numFmtId="179" fontId="8" fillId="0" borderId="3" xfId="2" applyNumberFormat="1" applyFont="1" applyBorder="1" applyAlignment="1">
      <alignment horizontal="center" vertical="center"/>
    </xf>
    <xf numFmtId="16" fontId="10" fillId="6" borderId="3" xfId="0" applyNumberFormat="1" applyFont="1" applyFill="1" applyBorder="1" applyAlignment="1">
      <alignment horizontal="center" vertical="center"/>
    </xf>
    <xf numFmtId="178" fontId="8" fillId="6" borderId="3" xfId="2" applyFont="1" applyFill="1" applyBorder="1" applyAlignment="1">
      <alignment horizontal="center"/>
    </xf>
    <xf numFmtId="178" fontId="8" fillId="0" borderId="3" xfId="2" applyFont="1" applyBorder="1" applyAlignment="1">
      <alignment horizontal="center"/>
    </xf>
    <xf numFmtId="178" fontId="6" fillId="3" borderId="8" xfId="2" applyFont="1" applyFill="1" applyBorder="1" applyAlignment="1">
      <alignment horizontal="center" vertical="center"/>
    </xf>
    <xf numFmtId="178" fontId="6" fillId="0" borderId="3" xfId="2" applyFont="1" applyBorder="1" applyAlignment="1">
      <alignment horizontal="center" vertical="center"/>
    </xf>
    <xf numFmtId="178" fontId="8" fillId="0" borderId="3" xfId="0" applyFont="1" applyBorder="1" applyAlignment="1">
      <alignment horizontal="center" vertical="center"/>
    </xf>
    <xf numFmtId="16" fontId="30" fillId="6" borderId="3" xfId="0" applyNumberFormat="1" applyFont="1" applyFill="1" applyBorder="1" applyAlignment="1">
      <alignment horizontal="center" vertical="center"/>
    </xf>
    <xf numFmtId="16" fontId="30" fillId="10" borderId="3" xfId="0" applyNumberFormat="1" applyFont="1" applyFill="1" applyBorder="1" applyAlignment="1">
      <alignment horizontal="center" vertical="center"/>
    </xf>
    <xf numFmtId="178" fontId="14" fillId="0" borderId="3" xfId="0" applyFont="1" applyBorder="1">
      <alignment vertical="center"/>
    </xf>
    <xf numFmtId="16" fontId="33" fillId="5" borderId="3" xfId="0" applyNumberFormat="1" applyFont="1" applyFill="1" applyBorder="1" applyAlignment="1">
      <alignment horizontal="center" vertical="center"/>
    </xf>
    <xf numFmtId="178" fontId="28" fillId="0" borderId="0" xfId="0" applyFont="1" applyAlignment="1">
      <alignment horizontal="center" vertical="center" wrapText="1"/>
    </xf>
    <xf numFmtId="178" fontId="29" fillId="0" borderId="0" xfId="0" applyFont="1" applyAlignment="1">
      <alignment horizontal="center" vertical="center"/>
    </xf>
    <xf numFmtId="178" fontId="22" fillId="12" borderId="1" xfId="0" applyFont="1" applyFill="1" applyBorder="1" applyAlignment="1">
      <alignment horizontal="left" vertical="center"/>
    </xf>
    <xf numFmtId="178" fontId="22" fillId="12" borderId="2" xfId="0" applyFont="1" applyFill="1" applyBorder="1" applyAlignment="1">
      <alignment horizontal="left" vertical="center"/>
    </xf>
    <xf numFmtId="178" fontId="5" fillId="3" borderId="3" xfId="2" applyFont="1" applyFill="1" applyBorder="1" applyAlignment="1">
      <alignment horizontal="center" vertical="center"/>
    </xf>
    <xf numFmtId="178" fontId="5" fillId="3" borderId="4" xfId="2" applyFont="1" applyFill="1" applyBorder="1" applyAlignment="1">
      <alignment horizontal="center" vertical="center"/>
    </xf>
    <xf numFmtId="178" fontId="5" fillId="3" borderId="5" xfId="2" applyFont="1" applyFill="1" applyBorder="1" applyAlignment="1">
      <alignment horizontal="center" vertical="center"/>
    </xf>
    <xf numFmtId="178" fontId="5" fillId="3" borderId="7" xfId="2" applyFont="1" applyFill="1" applyBorder="1" applyAlignment="1">
      <alignment horizontal="center" vertical="center"/>
    </xf>
    <xf numFmtId="178" fontId="5" fillId="3" borderId="3" xfId="0" applyFont="1" applyFill="1" applyBorder="1" applyAlignment="1">
      <alignment horizontal="center" vertical="center"/>
    </xf>
    <xf numFmtId="178" fontId="6" fillId="3" borderId="3" xfId="2" applyFont="1" applyFill="1" applyBorder="1" applyAlignment="1">
      <alignment horizontal="center" vertical="center"/>
    </xf>
    <xf numFmtId="178" fontId="6" fillId="3" borderId="4" xfId="2" applyFont="1" applyFill="1" applyBorder="1" applyAlignment="1">
      <alignment horizontal="center" vertical="center"/>
    </xf>
    <xf numFmtId="178" fontId="6" fillId="3" borderId="5" xfId="2" applyFont="1" applyFill="1" applyBorder="1" applyAlignment="1">
      <alignment horizontal="center" vertical="center"/>
    </xf>
    <xf numFmtId="178" fontId="6" fillId="3" borderId="7" xfId="2" applyFont="1" applyFill="1" applyBorder="1" applyAlignment="1">
      <alignment horizontal="center" vertical="center"/>
    </xf>
    <xf numFmtId="178" fontId="6" fillId="3" borderId="3" xfId="0" applyFont="1" applyFill="1" applyBorder="1" applyAlignment="1">
      <alignment horizontal="center" vertical="center"/>
    </xf>
    <xf numFmtId="178" fontId="6" fillId="3" borderId="6" xfId="2" applyFont="1" applyFill="1" applyBorder="1" applyAlignment="1">
      <alignment horizontal="center" vertical="center"/>
    </xf>
    <xf numFmtId="16" fontId="10" fillId="0" borderId="4" xfId="0" applyNumberFormat="1" applyFont="1" applyBorder="1" applyAlignment="1">
      <alignment horizontal="center" vertical="center"/>
    </xf>
    <xf numFmtId="16" fontId="10" fillId="0" borderId="7" xfId="0" applyNumberFormat="1" applyFont="1" applyBorder="1" applyAlignment="1">
      <alignment horizontal="center" vertical="center"/>
    </xf>
    <xf numFmtId="16" fontId="10" fillId="0" borderId="5" xfId="0" applyNumberFormat="1" applyFont="1" applyBorder="1" applyAlignment="1">
      <alignment horizontal="center" vertical="center"/>
    </xf>
    <xf numFmtId="178" fontId="11" fillId="0" borderId="3" xfId="2" applyFont="1" applyBorder="1" applyAlignment="1">
      <alignment horizontal="center"/>
    </xf>
    <xf numFmtId="16" fontId="30" fillId="6" borderId="4" xfId="0" applyNumberFormat="1" applyFont="1" applyFill="1" applyBorder="1" applyAlignment="1">
      <alignment horizontal="center" vertical="center"/>
    </xf>
    <xf numFmtId="16" fontId="30" fillId="6" borderId="5" xfId="0" applyNumberFormat="1" applyFont="1" applyFill="1" applyBorder="1" applyAlignment="1">
      <alignment horizontal="center" vertical="center"/>
    </xf>
    <xf numFmtId="178" fontId="32" fillId="3" borderId="3" xfId="0" applyFont="1" applyFill="1" applyBorder="1" applyAlignment="1">
      <alignment horizontal="center" vertical="center"/>
    </xf>
    <xf numFmtId="178" fontId="34" fillId="3" borderId="3" xfId="0" applyFont="1" applyFill="1" applyBorder="1" applyAlignment="1">
      <alignment horizontal="center" vertical="center"/>
    </xf>
    <xf numFmtId="178" fontId="5" fillId="8" borderId="3" xfId="0" applyFont="1" applyFill="1" applyBorder="1" applyAlignment="1">
      <alignment horizontal="center" vertical="center"/>
    </xf>
    <xf numFmtId="178" fontId="6" fillId="8" borderId="3" xfId="0" applyFont="1" applyFill="1" applyBorder="1" applyAlignment="1">
      <alignment horizontal="center" vertical="center"/>
    </xf>
    <xf numFmtId="178" fontId="5" fillId="3" borderId="4" xfId="0" applyFont="1" applyFill="1" applyBorder="1" applyAlignment="1">
      <alignment horizontal="center" vertical="center"/>
    </xf>
    <xf numFmtId="178" fontId="6" fillId="3" borderId="7" xfId="0" applyFont="1" applyFill="1" applyBorder="1" applyAlignment="1">
      <alignment horizontal="center" vertical="center"/>
    </xf>
    <xf numFmtId="0" fontId="5" fillId="3" borderId="3" xfId="2" applyNumberFormat="1" applyFont="1" applyFill="1" applyBorder="1" applyAlignment="1">
      <alignment horizontal="center" vertical="center"/>
    </xf>
    <xf numFmtId="178" fontId="6" fillId="3" borderId="4" xfId="0" applyFont="1" applyFill="1" applyBorder="1" applyAlignment="1">
      <alignment horizontal="center" vertical="center"/>
    </xf>
    <xf numFmtId="0" fontId="6" fillId="3" borderId="3" xfId="2" applyNumberFormat="1" applyFont="1" applyFill="1" applyBorder="1" applyAlignment="1">
      <alignment horizontal="center" vertical="center"/>
    </xf>
    <xf numFmtId="178" fontId="6" fillId="3" borderId="6" xfId="0" applyFont="1" applyFill="1" applyBorder="1" applyAlignment="1">
      <alignment horizontal="center" vertical="center"/>
    </xf>
    <xf numFmtId="178" fontId="6" fillId="8" borderId="6" xfId="0" applyFont="1" applyFill="1" applyBorder="1" applyAlignment="1">
      <alignment horizontal="center" vertical="center"/>
    </xf>
    <xf numFmtId="178" fontId="11" fillId="5" borderId="4" xfId="0" applyFont="1" applyFill="1" applyBorder="1" applyAlignment="1">
      <alignment horizontal="center" vertical="center"/>
    </xf>
    <xf numFmtId="178" fontId="11" fillId="5" borderId="7" xfId="0" applyFont="1" applyFill="1" applyBorder="1" applyAlignment="1">
      <alignment horizontal="center" vertical="center"/>
    </xf>
    <xf numFmtId="178" fontId="11" fillId="5" borderId="5" xfId="0" applyFont="1" applyFill="1" applyBorder="1" applyAlignment="1">
      <alignment horizontal="center" vertical="center"/>
    </xf>
    <xf numFmtId="178" fontId="31" fillId="7" borderId="3" xfId="0" applyFont="1" applyFill="1" applyBorder="1" applyAlignment="1">
      <alignment horizontal="center" vertical="center"/>
    </xf>
    <xf numFmtId="178" fontId="31" fillId="7" borderId="4" xfId="0" applyFont="1" applyFill="1" applyBorder="1" applyAlignment="1">
      <alignment horizontal="left" vertical="center" wrapText="1"/>
    </xf>
    <xf numFmtId="178" fontId="31" fillId="7" borderId="7" xfId="0" applyFont="1" applyFill="1" applyBorder="1" applyAlignment="1">
      <alignment horizontal="left" vertical="center"/>
    </xf>
    <xf numFmtId="178" fontId="31" fillId="7" borderId="5" xfId="0" applyFont="1" applyFill="1" applyBorder="1" applyAlignment="1">
      <alignment horizontal="left" vertical="center"/>
    </xf>
    <xf numFmtId="178" fontId="31" fillId="7" borderId="3" xfId="0" applyFont="1" applyFill="1" applyBorder="1" applyAlignment="1">
      <alignment horizontal="left" vertical="center"/>
    </xf>
    <xf numFmtId="178" fontId="31" fillId="0" borderId="3" xfId="0" applyFont="1" applyBorder="1" applyAlignment="1">
      <alignment horizontal="left" vertical="center"/>
    </xf>
    <xf numFmtId="178" fontId="6" fillId="3" borderId="10" xfId="2" applyFont="1" applyFill="1" applyBorder="1" applyAlignment="1">
      <alignment horizontal="center" vertical="center"/>
    </xf>
    <xf numFmtId="178" fontId="1" fillId="0" borderId="0" xfId="0" applyFont="1" applyAlignment="1">
      <alignment horizontal="center" vertical="center" wrapText="1"/>
    </xf>
    <xf numFmtId="178" fontId="2" fillId="0" borderId="0" xfId="0" applyFont="1" applyAlignment="1">
      <alignment horizontal="center" vertical="center"/>
    </xf>
    <xf numFmtId="178" fontId="4" fillId="2" borderId="0" xfId="0" applyFont="1" applyFill="1" applyAlignment="1">
      <alignment horizontal="left" vertical="center"/>
    </xf>
    <xf numFmtId="178" fontId="27" fillId="3" borderId="3" xfId="0" applyFont="1" applyFill="1" applyBorder="1" applyAlignment="1">
      <alignment horizontal="left" vertical="center"/>
    </xf>
    <xf numFmtId="178" fontId="16" fillId="0" borderId="3" xfId="0" applyFont="1" applyBorder="1" applyAlignment="1">
      <alignment horizontal="left" vertical="top" wrapText="1"/>
    </xf>
    <xf numFmtId="178" fontId="4" fillId="2" borderId="1" xfId="0" applyFont="1" applyFill="1" applyBorder="1" applyAlignment="1">
      <alignment horizontal="left" vertical="center"/>
    </xf>
    <xf numFmtId="178" fontId="4" fillId="2" borderId="2" xfId="0" applyFont="1" applyFill="1" applyBorder="1" applyAlignment="1">
      <alignment horizontal="left" vertical="center"/>
    </xf>
    <xf numFmtId="178" fontId="25" fillId="6" borderId="3" xfId="0" applyFont="1" applyFill="1" applyBorder="1" applyAlignment="1">
      <alignment horizontal="center" vertical="center"/>
    </xf>
    <xf numFmtId="178" fontId="26" fillId="6" borderId="3" xfId="0" applyFont="1" applyFill="1" applyBorder="1" applyAlignment="1">
      <alignment horizontal="center" vertical="center"/>
    </xf>
    <xf numFmtId="178" fontId="6" fillId="3" borderId="5" xfId="0" applyFont="1" applyFill="1" applyBorder="1" applyAlignment="1">
      <alignment horizontal="center" vertical="center"/>
    </xf>
    <xf numFmtId="16" fontId="10" fillId="5" borderId="4" xfId="2" applyNumberFormat="1" applyFont="1" applyFill="1" applyBorder="1" applyAlignment="1">
      <alignment horizontal="center" vertical="center"/>
    </xf>
    <xf numFmtId="16" fontId="10" fillId="5" borderId="7" xfId="2" applyNumberFormat="1" applyFont="1" applyFill="1" applyBorder="1" applyAlignment="1">
      <alignment horizontal="center" vertical="center"/>
    </xf>
    <xf numFmtId="16" fontId="10" fillId="5" borderId="5" xfId="2" applyNumberFormat="1" applyFont="1" applyFill="1" applyBorder="1" applyAlignment="1">
      <alignment horizontal="center" vertical="center"/>
    </xf>
    <xf numFmtId="178" fontId="11" fillId="0" borderId="4" xfId="0" applyFont="1" applyBorder="1" applyAlignment="1">
      <alignment horizontal="center" vertical="center"/>
    </xf>
    <xf numFmtId="178" fontId="11" fillId="0" borderId="7" xfId="0" applyFont="1" applyBorder="1" applyAlignment="1">
      <alignment horizontal="center" vertical="center"/>
    </xf>
    <xf numFmtId="178" fontId="11" fillId="0" borderId="5" xfId="0" applyFont="1" applyBorder="1" applyAlignment="1">
      <alignment horizontal="center" vertical="center"/>
    </xf>
    <xf numFmtId="178" fontId="3" fillId="3" borderId="3" xfId="0" applyFont="1" applyFill="1" applyBorder="1" applyAlignment="1">
      <alignment horizontal="center" vertical="top" wrapText="1"/>
    </xf>
    <xf numFmtId="178" fontId="3" fillId="3" borderId="3" xfId="0" applyFont="1" applyFill="1" applyBorder="1" applyAlignment="1">
      <alignment vertical="top" wrapText="1"/>
    </xf>
    <xf numFmtId="178" fontId="3" fillId="3" borderId="4" xfId="0" applyFont="1" applyFill="1" applyBorder="1" applyAlignment="1">
      <alignment horizontal="left" vertical="top" wrapText="1"/>
    </xf>
    <xf numFmtId="178" fontId="3" fillId="3" borderId="7" xfId="0" applyFont="1" applyFill="1" applyBorder="1" applyAlignment="1">
      <alignment horizontal="left" vertical="top" wrapText="1"/>
    </xf>
    <xf numFmtId="178" fontId="3" fillId="3" borderId="5" xfId="0" applyFont="1" applyFill="1" applyBorder="1" applyAlignment="1">
      <alignment horizontal="left" vertical="top" wrapText="1"/>
    </xf>
    <xf numFmtId="178" fontId="3" fillId="6" borderId="3" xfId="0" applyFont="1" applyFill="1" applyBorder="1" applyAlignment="1">
      <alignment vertical="top" wrapText="1"/>
    </xf>
    <xf numFmtId="178" fontId="4" fillId="2" borderId="7" xfId="0" applyFont="1" applyFill="1" applyBorder="1" applyAlignment="1">
      <alignment horizontal="left" vertical="center"/>
    </xf>
    <xf numFmtId="178" fontId="0" fillId="3" borderId="4" xfId="0" applyFill="1" applyBorder="1" applyAlignment="1">
      <alignment horizontal="center" vertical="center"/>
    </xf>
    <xf numFmtId="178" fontId="0" fillId="3" borderId="5" xfId="0" applyFill="1" applyBorder="1" applyAlignment="1">
      <alignment horizontal="center" vertical="center"/>
    </xf>
    <xf numFmtId="178" fontId="0" fillId="3" borderId="3" xfId="0" applyFill="1" applyBorder="1" applyAlignment="1">
      <alignment horizontal="center" vertical="center"/>
    </xf>
    <xf numFmtId="178" fontId="3" fillId="3" borderId="3" xfId="0" applyFont="1" applyFill="1" applyBorder="1" applyAlignment="1">
      <alignment horizontal="center" vertical="center"/>
    </xf>
    <xf numFmtId="178" fontId="19" fillId="3" borderId="3" xfId="0" applyFont="1" applyFill="1" applyBorder="1" applyAlignment="1">
      <alignment horizontal="center" vertical="center"/>
    </xf>
    <xf numFmtId="178" fontId="20" fillId="3" borderId="3" xfId="0" applyFont="1" applyFill="1" applyBorder="1" applyAlignment="1">
      <alignment horizontal="center" vertical="center"/>
    </xf>
    <xf numFmtId="178" fontId="6" fillId="6" borderId="4" xfId="0" applyFont="1" applyFill="1" applyBorder="1" applyAlignment="1">
      <alignment horizontal="center" vertical="center"/>
    </xf>
    <xf numFmtId="178" fontId="6" fillId="6" borderId="5" xfId="0" applyFont="1" applyFill="1" applyBorder="1" applyAlignment="1">
      <alignment horizontal="center" vertical="center"/>
    </xf>
    <xf numFmtId="178" fontId="6" fillId="6" borderId="3" xfId="0" applyFont="1" applyFill="1" applyBorder="1" applyAlignment="1">
      <alignment horizontal="center" vertical="center"/>
    </xf>
    <xf numFmtId="178" fontId="4" fillId="2" borderId="4" xfId="0" applyFont="1" applyFill="1" applyBorder="1" applyAlignment="1">
      <alignment horizontal="left" vertical="center"/>
    </xf>
    <xf numFmtId="178" fontId="4" fillId="2" borderId="5" xfId="0" applyFont="1" applyFill="1" applyBorder="1" applyAlignment="1">
      <alignment horizontal="left" vertical="center"/>
    </xf>
    <xf numFmtId="178" fontId="3" fillId="3" borderId="5" xfId="0" applyFont="1" applyFill="1" applyBorder="1" applyAlignment="1">
      <alignment horizontal="center" vertical="center"/>
    </xf>
    <xf numFmtId="178" fontId="0" fillId="0" borderId="0" xfId="0" applyAlignment="1">
      <alignment horizontal="center" vertical="center"/>
    </xf>
    <xf numFmtId="178" fontId="3" fillId="0" borderId="0" xfId="0" applyFont="1" applyAlignment="1">
      <alignment horizontal="center" vertical="center"/>
    </xf>
    <xf numFmtId="178" fontId="6" fillId="0" borderId="0" xfId="0" applyFont="1" applyAlignment="1">
      <alignment horizontal="center" vertical="center"/>
    </xf>
    <xf numFmtId="16" fontId="10" fillId="0" borderId="4" xfId="0" applyNumberFormat="1" applyFont="1" applyBorder="1" applyAlignment="1">
      <alignment horizontal="left" vertical="center"/>
    </xf>
    <xf numFmtId="16" fontId="10" fillId="0" borderId="7" xfId="0" applyNumberFormat="1" applyFont="1" applyBorder="1" applyAlignment="1">
      <alignment horizontal="left" vertical="center"/>
    </xf>
    <xf numFmtId="16" fontId="10" fillId="0" borderId="5" xfId="0" applyNumberFormat="1" applyFont="1" applyBorder="1" applyAlignment="1">
      <alignment horizontal="left" vertical="center"/>
    </xf>
    <xf numFmtId="16" fontId="9" fillId="0" borderId="4" xfId="0" applyNumberFormat="1" applyFont="1" applyBorder="1" applyAlignment="1">
      <alignment horizontal="center" vertical="center"/>
    </xf>
    <xf numFmtId="16" fontId="9" fillId="0" borderId="7" xfId="0" applyNumberFormat="1" applyFont="1" applyBorder="1" applyAlignment="1">
      <alignment horizontal="center" vertical="center"/>
    </xf>
    <xf numFmtId="16" fontId="9" fillId="0" borderId="5" xfId="0" applyNumberFormat="1" applyFont="1" applyBorder="1" applyAlignment="1">
      <alignment horizontal="center" vertical="center"/>
    </xf>
    <xf numFmtId="178" fontId="3" fillId="4" borderId="3" xfId="0" applyFont="1" applyFill="1" applyBorder="1" applyAlignment="1">
      <alignment horizontal="left" vertical="top" wrapText="1"/>
    </xf>
    <xf numFmtId="178" fontId="3" fillId="3" borderId="3" xfId="0" applyFont="1" applyFill="1" applyBorder="1" applyAlignment="1">
      <alignment horizontal="left" vertical="top" wrapText="1"/>
    </xf>
    <xf numFmtId="178" fontId="3" fillId="6" borderId="4" xfId="0" applyFont="1" applyFill="1" applyBorder="1" applyAlignment="1">
      <alignment horizontal="left" vertical="top" wrapText="1"/>
    </xf>
    <xf numFmtId="178" fontId="3" fillId="6" borderId="7" xfId="0" applyFont="1" applyFill="1" applyBorder="1" applyAlignment="1">
      <alignment horizontal="left" vertical="top" wrapText="1"/>
    </xf>
    <xf numFmtId="178" fontId="3" fillId="6" borderId="5" xfId="0" applyFont="1" applyFill="1" applyBorder="1" applyAlignment="1">
      <alignment horizontal="left" vertical="top" wrapText="1"/>
    </xf>
    <xf numFmtId="178" fontId="10" fillId="0" borderId="4" xfId="0" applyFont="1" applyBorder="1" applyAlignment="1">
      <alignment horizontal="left" vertical="center"/>
    </xf>
    <xf numFmtId="178" fontId="10" fillId="0" borderId="7" xfId="0" applyFont="1" applyBorder="1" applyAlignment="1">
      <alignment horizontal="left" vertical="center"/>
    </xf>
    <xf numFmtId="178" fontId="10" fillId="0" borderId="5" xfId="0" applyFont="1" applyBorder="1" applyAlignment="1">
      <alignment horizontal="left" vertical="center"/>
    </xf>
    <xf numFmtId="178" fontId="10" fillId="0" borderId="4" xfId="0" applyFont="1" applyBorder="1" applyAlignment="1">
      <alignment horizontal="center" vertical="center"/>
    </xf>
    <xf numFmtId="178" fontId="10" fillId="0" borderId="5" xfId="0" applyFont="1" applyBorder="1" applyAlignment="1">
      <alignment horizontal="center" vertical="center"/>
    </xf>
    <xf numFmtId="178" fontId="3" fillId="3" borderId="4" xfId="0" applyFont="1" applyFill="1" applyBorder="1" applyAlignment="1">
      <alignment horizontal="center" vertical="top" wrapText="1"/>
    </xf>
    <xf numFmtId="178" fontId="3" fillId="3" borderId="7" xfId="0" applyFont="1" applyFill="1" applyBorder="1" applyAlignment="1">
      <alignment horizontal="center" vertical="top" wrapText="1"/>
    </xf>
    <xf numFmtId="178" fontId="3" fillId="3" borderId="5" xfId="0" applyFont="1" applyFill="1" applyBorder="1" applyAlignment="1">
      <alignment horizontal="center" vertical="top" wrapText="1"/>
    </xf>
    <xf numFmtId="178" fontId="5" fillId="3" borderId="5" xfId="0" applyFont="1" applyFill="1" applyBorder="1" applyAlignment="1">
      <alignment horizontal="center" vertical="center"/>
    </xf>
    <xf numFmtId="16" fontId="9" fillId="6" borderId="4" xfId="2" applyNumberFormat="1" applyFont="1" applyFill="1" applyBorder="1" applyAlignment="1">
      <alignment horizontal="center" vertical="center"/>
    </xf>
    <xf numFmtId="16" fontId="9" fillId="6" borderId="5" xfId="2" applyNumberFormat="1" applyFont="1" applyFill="1" applyBorder="1" applyAlignment="1">
      <alignment horizontal="center" vertical="center"/>
    </xf>
    <xf numFmtId="16" fontId="15" fillId="6" borderId="4" xfId="0" applyNumberFormat="1" applyFont="1" applyFill="1" applyBorder="1" applyAlignment="1">
      <alignment horizontal="center" vertical="center"/>
    </xf>
    <xf numFmtId="16" fontId="15" fillId="6" borderId="5" xfId="0" applyNumberFormat="1" applyFont="1" applyFill="1" applyBorder="1" applyAlignment="1">
      <alignment horizontal="center" vertical="center"/>
    </xf>
    <xf numFmtId="16" fontId="10" fillId="6" borderId="4" xfId="0" applyNumberFormat="1" applyFont="1" applyFill="1" applyBorder="1" applyAlignment="1">
      <alignment horizontal="center" vertical="center"/>
    </xf>
    <xf numFmtId="16" fontId="10" fillId="6" borderId="5" xfId="0" applyNumberFormat="1" applyFont="1" applyFill="1" applyBorder="1" applyAlignment="1">
      <alignment horizontal="center" vertical="center"/>
    </xf>
    <xf numFmtId="16" fontId="10" fillId="5" borderId="4" xfId="0" applyNumberFormat="1" applyFont="1" applyFill="1" applyBorder="1" applyAlignment="1">
      <alignment horizontal="left" vertical="center"/>
    </xf>
    <xf numFmtId="16" fontId="10" fillId="5" borderId="5" xfId="0" applyNumberFormat="1" applyFont="1" applyFill="1" applyBorder="1" applyAlignment="1">
      <alignment horizontal="left" vertical="center"/>
    </xf>
    <xf numFmtId="178" fontId="3" fillId="7" borderId="3" xfId="0" applyFont="1" applyFill="1" applyBorder="1" applyAlignment="1">
      <alignment horizontal="center" vertical="center"/>
    </xf>
    <xf numFmtId="178" fontId="3" fillId="7" borderId="3" xfId="0" applyFont="1" applyFill="1" applyBorder="1" applyAlignment="1">
      <alignment horizontal="left" vertical="center" wrapText="1"/>
    </xf>
    <xf numFmtId="178" fontId="3" fillId="7" borderId="3" xfId="0" applyFont="1" applyFill="1" applyBorder="1" applyAlignment="1">
      <alignment horizontal="left" vertical="center"/>
    </xf>
    <xf numFmtId="178" fontId="16" fillId="9" borderId="3" xfId="0" applyFont="1" applyFill="1" applyBorder="1" applyAlignment="1">
      <alignment horizontal="left" vertical="center"/>
    </xf>
    <xf numFmtId="16" fontId="10" fillId="6" borderId="7" xfId="0" applyNumberFormat="1" applyFont="1" applyFill="1" applyBorder="1" applyAlignment="1">
      <alignment horizontal="center" vertical="center"/>
    </xf>
  </cellXfs>
  <cellStyles count="5">
    <cellStyle name="常规" xfId="0" builtinId="0"/>
    <cellStyle name="常规 2" xfId="1" xr:uid="{00000000-0005-0000-0000-000031000000}"/>
    <cellStyle name="常规_Sheet1" xfId="2" xr:uid="{00000000-0005-0000-0000-000032000000}"/>
    <cellStyle name="一般_2005-03-01 Long Term Schedule-China-1" xfId="3" xr:uid="{00000000-0005-0000-0000-000033000000}"/>
    <cellStyle name="표준_KIS2 LTS 2006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304800</xdr:colOff>
      <xdr:row>0</xdr:row>
      <xdr:rowOff>0</xdr:rowOff>
    </xdr:from>
    <xdr:to>
      <xdr:col>0</xdr:col>
      <xdr:colOff>1314450</xdr:colOff>
      <xdr:row>1</xdr:row>
      <xdr:rowOff>12700</xdr:rowOff>
    </xdr:to>
    <xdr:pic>
      <xdr:nvPicPr>
        <xdr:cNvPr id="4" name="Picture 1" descr="ASL标志初稿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" y="0"/>
          <a:ext cx="1009650" cy="610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60960</xdr:rowOff>
    </xdr:from>
    <xdr:to>
      <xdr:col>0</xdr:col>
      <xdr:colOff>1123950</xdr:colOff>
      <xdr:row>0</xdr:row>
      <xdr:rowOff>609600</xdr:rowOff>
    </xdr:to>
    <xdr:pic>
      <xdr:nvPicPr>
        <xdr:cNvPr id="1845316" name="Picture 1" descr="ASL标志初稿">
          <a:extLst>
            <a:ext uri="{FF2B5EF4-FFF2-40B4-BE49-F238E27FC236}">
              <a16:creationId xmlns:a16="http://schemas.microsoft.com/office/drawing/2014/main" id="{00000000-0008-0000-0100-000044281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7650" y="60960"/>
          <a:ext cx="8763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139700</xdr:colOff>
      <xdr:row>0</xdr:row>
      <xdr:rowOff>0</xdr:rowOff>
    </xdr:from>
    <xdr:to>
      <xdr:col>0</xdr:col>
      <xdr:colOff>1120140</xdr:colOff>
      <xdr:row>0</xdr:row>
      <xdr:rowOff>640080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9700" y="0"/>
          <a:ext cx="9804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167640</xdr:colOff>
      <xdr:row>0</xdr:row>
      <xdr:rowOff>0</xdr:rowOff>
    </xdr:from>
    <xdr:to>
      <xdr:col>0</xdr:col>
      <xdr:colOff>1287780</xdr:colOff>
      <xdr:row>0</xdr:row>
      <xdr:rowOff>640080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7640" y="0"/>
          <a:ext cx="11201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241300</xdr:colOff>
      <xdr:row>0</xdr:row>
      <xdr:rowOff>7620</xdr:rowOff>
    </xdr:from>
    <xdr:to>
      <xdr:col>0</xdr:col>
      <xdr:colOff>1308100</xdr:colOff>
      <xdr:row>0</xdr:row>
      <xdr:rowOff>617220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7620"/>
          <a:ext cx="10668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198120</xdr:colOff>
      <xdr:row>0</xdr:row>
      <xdr:rowOff>0</xdr:rowOff>
    </xdr:from>
    <xdr:to>
      <xdr:col>0</xdr:col>
      <xdr:colOff>1272540</xdr:colOff>
      <xdr:row>1</xdr:row>
      <xdr:rowOff>60960</xdr:rowOff>
    </xdr:to>
    <xdr:pic>
      <xdr:nvPicPr>
        <xdr:cNvPr id="3" name="Picture 1" descr="ASL标志初稿" hidden="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8120" y="0"/>
          <a:ext cx="107442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209550</xdr:colOff>
      <xdr:row>0</xdr:row>
      <xdr:rowOff>0</xdr:rowOff>
    </xdr:from>
    <xdr:to>
      <xdr:col>0</xdr:col>
      <xdr:colOff>1276350</xdr:colOff>
      <xdr:row>1</xdr:row>
      <xdr:rowOff>45720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9550" y="0"/>
          <a:ext cx="10668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205740</xdr:colOff>
      <xdr:row>0</xdr:row>
      <xdr:rowOff>38100</xdr:rowOff>
    </xdr:from>
    <xdr:to>
      <xdr:col>0</xdr:col>
      <xdr:colOff>1325880</xdr:colOff>
      <xdr:row>1</xdr:row>
      <xdr:rowOff>30480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5740" y="38100"/>
          <a:ext cx="11201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N90"/>
  <sheetViews>
    <sheetView zoomScale="90" zoomScaleNormal="90" workbookViewId="0">
      <selection activeCell="Q87" sqref="Q87"/>
    </sheetView>
  </sheetViews>
  <sheetFormatPr defaultColWidth="9" defaultRowHeight="14.25" x14ac:dyDescent="0.15"/>
  <cols>
    <col min="1" max="1" width="21.625" customWidth="1"/>
    <col min="2" max="9" width="8.125" customWidth="1"/>
    <col min="10" max="10" width="9.5" customWidth="1"/>
    <col min="11" max="17" width="8.125" customWidth="1"/>
  </cols>
  <sheetData>
    <row r="1" spans="1:248" ht="47.1" customHeight="1" x14ac:dyDescent="0.15">
      <c r="B1" s="127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26"/>
      <c r="S1" s="26"/>
      <c r="T1" s="31"/>
    </row>
    <row r="2" spans="1:248" ht="17.100000000000001" customHeight="1" x14ac:dyDescent="0.15">
      <c r="B2" s="128" t="s">
        <v>1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27"/>
      <c r="S2" s="27"/>
      <c r="T2" s="27"/>
    </row>
    <row r="3" spans="1:248" ht="20.100000000000001" customHeight="1" x14ac:dyDescent="0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</row>
    <row r="4" spans="1:248" ht="15.75" x14ac:dyDescent="0.15">
      <c r="A4" s="129" t="s">
        <v>3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248" x14ac:dyDescent="0.15">
      <c r="A5" s="34" t="s">
        <v>4</v>
      </c>
      <c r="B5" s="34" t="s">
        <v>5</v>
      </c>
      <c r="C5" s="131" t="s">
        <v>6</v>
      </c>
      <c r="D5" s="131"/>
      <c r="E5" s="131" t="s">
        <v>7</v>
      </c>
      <c r="F5" s="131"/>
      <c r="G5" s="132" t="s">
        <v>8</v>
      </c>
      <c r="H5" s="133"/>
      <c r="I5" s="132" t="s">
        <v>9</v>
      </c>
      <c r="J5" s="134"/>
      <c r="K5" s="135" t="s">
        <v>10</v>
      </c>
      <c r="L5" s="135"/>
      <c r="M5" s="34" t="s">
        <v>5</v>
      </c>
      <c r="N5" s="131" t="s">
        <v>6</v>
      </c>
      <c r="O5" s="131"/>
      <c r="P5" s="131" t="s">
        <v>7</v>
      </c>
      <c r="Q5" s="131"/>
    </row>
    <row r="6" spans="1:248" x14ac:dyDescent="0.15">
      <c r="A6" s="141" t="s">
        <v>11</v>
      </c>
      <c r="B6" s="141" t="s">
        <v>12</v>
      </c>
      <c r="C6" s="136" t="s">
        <v>13</v>
      </c>
      <c r="D6" s="136"/>
      <c r="E6" s="136" t="s">
        <v>14</v>
      </c>
      <c r="F6" s="136"/>
      <c r="G6" s="137" t="s">
        <v>15</v>
      </c>
      <c r="H6" s="138"/>
      <c r="I6" s="137" t="s">
        <v>16</v>
      </c>
      <c r="J6" s="139"/>
      <c r="K6" s="140" t="s">
        <v>17</v>
      </c>
      <c r="L6" s="140"/>
      <c r="M6" s="112" t="s">
        <v>12</v>
      </c>
      <c r="N6" s="136" t="s">
        <v>13</v>
      </c>
      <c r="O6" s="136"/>
      <c r="P6" s="136" t="s">
        <v>14</v>
      </c>
      <c r="Q6" s="136"/>
    </row>
    <row r="7" spans="1:248" x14ac:dyDescent="0.15">
      <c r="A7" s="168"/>
      <c r="B7" s="168"/>
      <c r="C7" s="141" t="s">
        <v>18</v>
      </c>
      <c r="D7" s="141"/>
      <c r="E7" s="141" t="s">
        <v>18</v>
      </c>
      <c r="F7" s="141"/>
      <c r="G7" s="141" t="s">
        <v>18</v>
      </c>
      <c r="H7" s="141"/>
      <c r="I7" s="141" t="s">
        <v>18</v>
      </c>
      <c r="J7" s="141"/>
      <c r="K7" s="141" t="s">
        <v>18</v>
      </c>
      <c r="L7" s="141"/>
      <c r="M7" s="120"/>
      <c r="N7" s="141" t="s">
        <v>18</v>
      </c>
      <c r="O7" s="141"/>
      <c r="P7" s="141" t="s">
        <v>18</v>
      </c>
      <c r="Q7" s="141"/>
    </row>
    <row r="8" spans="1:248" ht="25.5" x14ac:dyDescent="0.15">
      <c r="A8" s="113"/>
      <c r="B8" s="112"/>
      <c r="C8" s="114" t="s">
        <v>19</v>
      </c>
      <c r="D8" s="114" t="s">
        <v>20</v>
      </c>
      <c r="E8" s="114" t="s">
        <v>21</v>
      </c>
      <c r="F8" s="114" t="s">
        <v>22</v>
      </c>
      <c r="G8" s="114" t="s">
        <v>23</v>
      </c>
      <c r="H8" s="114" t="s">
        <v>24</v>
      </c>
      <c r="I8" s="114" t="s">
        <v>25</v>
      </c>
      <c r="J8" s="114" t="s">
        <v>26</v>
      </c>
      <c r="K8" s="114" t="s">
        <v>27</v>
      </c>
      <c r="L8" s="114" t="s">
        <v>28</v>
      </c>
      <c r="M8" s="121"/>
      <c r="N8" s="114" t="s">
        <v>19</v>
      </c>
      <c r="O8" s="114" t="s">
        <v>20</v>
      </c>
      <c r="P8" s="114" t="s">
        <v>21</v>
      </c>
      <c r="Q8" s="114" t="s">
        <v>22</v>
      </c>
    </row>
    <row r="9" spans="1:248" hidden="1" x14ac:dyDescent="0.15">
      <c r="A9" s="115" t="s">
        <v>29</v>
      </c>
      <c r="B9" s="116" t="s">
        <v>30</v>
      </c>
      <c r="C9" s="117" t="s">
        <v>31</v>
      </c>
      <c r="D9" s="117" t="str">
        <f t="shared" ref="D9:D22" si="0">C9</f>
        <v>OMIT</v>
      </c>
      <c r="E9" s="14">
        <v>45234</v>
      </c>
      <c r="F9" s="14">
        <f t="shared" ref="F9:F22" si="1">E9</f>
        <v>45234</v>
      </c>
      <c r="G9" s="14">
        <f t="shared" ref="G9:G22" si="2">F9+2</f>
        <v>45236</v>
      </c>
      <c r="H9" s="14">
        <f t="shared" ref="H9:H22" si="3">G9+1</f>
        <v>45237</v>
      </c>
      <c r="I9" s="14">
        <f t="shared" ref="I9:I22" si="4">H9</f>
        <v>45237</v>
      </c>
      <c r="J9" s="14">
        <f t="shared" ref="J9:J22" si="5">I9</f>
        <v>45237</v>
      </c>
      <c r="K9" s="14">
        <f t="shared" ref="K9:K22" si="6">J9+1</f>
        <v>45238</v>
      </c>
      <c r="L9" s="14">
        <f t="shared" ref="L9:L21" si="7">K9</f>
        <v>45238</v>
      </c>
      <c r="M9" s="122" t="s">
        <v>32</v>
      </c>
      <c r="N9" s="117" t="s">
        <v>31</v>
      </c>
      <c r="O9" s="117" t="str">
        <f t="shared" ref="O9:O14" si="8">N9</f>
        <v>OMIT</v>
      </c>
      <c r="P9" s="14">
        <v>45241</v>
      </c>
      <c r="Q9" s="14">
        <f t="shared" ref="Q9:Q21" si="9">P9</f>
        <v>45241</v>
      </c>
    </row>
    <row r="10" spans="1:248" hidden="1" x14ac:dyDescent="0.15">
      <c r="A10" s="115" t="s">
        <v>29</v>
      </c>
      <c r="B10" s="116" t="s">
        <v>33</v>
      </c>
      <c r="C10" s="117" t="s">
        <v>31</v>
      </c>
      <c r="D10" s="117" t="str">
        <f t="shared" si="0"/>
        <v>OMIT</v>
      </c>
      <c r="E10" s="14">
        <v>45241</v>
      </c>
      <c r="F10" s="14">
        <f t="shared" si="1"/>
        <v>45241</v>
      </c>
      <c r="G10" s="14">
        <f t="shared" si="2"/>
        <v>45243</v>
      </c>
      <c r="H10" s="14">
        <f t="shared" si="3"/>
        <v>45244</v>
      </c>
      <c r="I10" s="14">
        <f t="shared" si="4"/>
        <v>45244</v>
      </c>
      <c r="J10" s="14">
        <f t="shared" si="5"/>
        <v>45244</v>
      </c>
      <c r="K10" s="14">
        <f t="shared" si="6"/>
        <v>45245</v>
      </c>
      <c r="L10" s="14">
        <f t="shared" si="7"/>
        <v>45245</v>
      </c>
      <c r="M10" s="122" t="s">
        <v>34</v>
      </c>
      <c r="N10" s="117" t="s">
        <v>31</v>
      </c>
      <c r="O10" s="117" t="str">
        <f t="shared" si="8"/>
        <v>OMIT</v>
      </c>
      <c r="P10" s="14">
        <v>45248</v>
      </c>
      <c r="Q10" s="14">
        <f t="shared" si="9"/>
        <v>45248</v>
      </c>
    </row>
    <row r="11" spans="1:248" hidden="1" x14ac:dyDescent="0.15">
      <c r="A11" s="115" t="s">
        <v>29</v>
      </c>
      <c r="B11" s="116" t="s">
        <v>35</v>
      </c>
      <c r="C11" s="117" t="s">
        <v>31</v>
      </c>
      <c r="D11" s="117" t="str">
        <f t="shared" si="0"/>
        <v>OMIT</v>
      </c>
      <c r="E11" s="14">
        <v>45248</v>
      </c>
      <c r="F11" s="14">
        <f t="shared" si="1"/>
        <v>45248</v>
      </c>
      <c r="G11" s="14">
        <f t="shared" si="2"/>
        <v>45250</v>
      </c>
      <c r="H11" s="14">
        <f t="shared" si="3"/>
        <v>45251</v>
      </c>
      <c r="I11" s="14">
        <f t="shared" si="4"/>
        <v>45251</v>
      </c>
      <c r="J11" s="14">
        <f t="shared" si="5"/>
        <v>45251</v>
      </c>
      <c r="K11" s="14">
        <f t="shared" si="6"/>
        <v>45252</v>
      </c>
      <c r="L11" s="14">
        <f t="shared" si="7"/>
        <v>45252</v>
      </c>
      <c r="M11" s="122" t="s">
        <v>36</v>
      </c>
      <c r="N11" s="14">
        <v>45254</v>
      </c>
      <c r="O11" s="71">
        <f t="shared" si="8"/>
        <v>45254</v>
      </c>
      <c r="P11" s="14">
        <v>45255</v>
      </c>
      <c r="Q11" s="14">
        <f t="shared" si="9"/>
        <v>45255</v>
      </c>
    </row>
    <row r="12" spans="1:248" hidden="1" x14ac:dyDescent="0.15">
      <c r="A12" s="115" t="s">
        <v>29</v>
      </c>
      <c r="B12" s="116" t="s">
        <v>37</v>
      </c>
      <c r="C12" s="14">
        <v>45254</v>
      </c>
      <c r="D12" s="71">
        <f t="shared" si="0"/>
        <v>45254</v>
      </c>
      <c r="E12" s="14">
        <v>45255</v>
      </c>
      <c r="F12" s="14">
        <f t="shared" si="1"/>
        <v>45255</v>
      </c>
      <c r="G12" s="14">
        <f t="shared" si="2"/>
        <v>45257</v>
      </c>
      <c r="H12" s="14">
        <f t="shared" si="3"/>
        <v>45258</v>
      </c>
      <c r="I12" s="14">
        <f t="shared" si="4"/>
        <v>45258</v>
      </c>
      <c r="J12" s="14">
        <f t="shared" si="5"/>
        <v>45258</v>
      </c>
      <c r="K12" s="14">
        <f t="shared" si="6"/>
        <v>45259</v>
      </c>
      <c r="L12" s="14">
        <f t="shared" si="7"/>
        <v>45259</v>
      </c>
      <c r="M12" s="122" t="s">
        <v>38</v>
      </c>
      <c r="N12" s="117" t="s">
        <v>31</v>
      </c>
      <c r="O12" s="117" t="str">
        <f t="shared" si="8"/>
        <v>OMIT</v>
      </c>
      <c r="P12" s="14">
        <v>45262</v>
      </c>
      <c r="Q12" s="14">
        <f t="shared" si="9"/>
        <v>45262</v>
      </c>
    </row>
    <row r="13" spans="1:248" hidden="1" x14ac:dyDescent="0.15">
      <c r="A13" s="115" t="s">
        <v>29</v>
      </c>
      <c r="B13" s="116" t="s">
        <v>39</v>
      </c>
      <c r="C13" s="117" t="s">
        <v>31</v>
      </c>
      <c r="D13" s="117" t="str">
        <f t="shared" si="0"/>
        <v>OMIT</v>
      </c>
      <c r="E13" s="14">
        <v>45262</v>
      </c>
      <c r="F13" s="14">
        <f t="shared" si="1"/>
        <v>45262</v>
      </c>
      <c r="G13" s="14">
        <f t="shared" si="2"/>
        <v>45264</v>
      </c>
      <c r="H13" s="14">
        <f t="shared" si="3"/>
        <v>45265</v>
      </c>
      <c r="I13" s="14">
        <f t="shared" si="4"/>
        <v>45265</v>
      </c>
      <c r="J13" s="14">
        <f t="shared" si="5"/>
        <v>45265</v>
      </c>
      <c r="K13" s="14">
        <f t="shared" si="6"/>
        <v>45266</v>
      </c>
      <c r="L13" s="14">
        <f t="shared" si="7"/>
        <v>45266</v>
      </c>
      <c r="M13" s="122" t="s">
        <v>40</v>
      </c>
      <c r="N13" s="117" t="s">
        <v>31</v>
      </c>
      <c r="O13" s="117" t="str">
        <f t="shared" si="8"/>
        <v>OMIT</v>
      </c>
      <c r="P13" s="14">
        <v>45269</v>
      </c>
      <c r="Q13" s="14">
        <f t="shared" si="9"/>
        <v>45269</v>
      </c>
    </row>
    <row r="14" spans="1:248" hidden="1" x14ac:dyDescent="0.15">
      <c r="A14" s="115" t="s">
        <v>29</v>
      </c>
      <c r="B14" s="116" t="s">
        <v>41</v>
      </c>
      <c r="C14" s="117" t="s">
        <v>31</v>
      </c>
      <c r="D14" s="117" t="str">
        <f t="shared" si="0"/>
        <v>OMIT</v>
      </c>
      <c r="E14" s="14">
        <v>45269</v>
      </c>
      <c r="F14" s="14">
        <f t="shared" si="1"/>
        <v>45269</v>
      </c>
      <c r="G14" s="14">
        <f t="shared" si="2"/>
        <v>45271</v>
      </c>
      <c r="H14" s="14">
        <f t="shared" si="3"/>
        <v>45272</v>
      </c>
      <c r="I14" s="14">
        <f t="shared" si="4"/>
        <v>45272</v>
      </c>
      <c r="J14" s="14">
        <f t="shared" si="5"/>
        <v>45272</v>
      </c>
      <c r="K14" s="14">
        <f t="shared" si="6"/>
        <v>45273</v>
      </c>
      <c r="L14" s="14">
        <f t="shared" si="7"/>
        <v>45273</v>
      </c>
      <c r="M14" s="122" t="s">
        <v>42</v>
      </c>
      <c r="N14" s="117" t="s">
        <v>31</v>
      </c>
      <c r="O14" s="117" t="str">
        <f t="shared" si="8"/>
        <v>OMIT</v>
      </c>
      <c r="P14" s="14">
        <v>45276</v>
      </c>
      <c r="Q14" s="14">
        <f t="shared" si="9"/>
        <v>45276</v>
      </c>
    </row>
    <row r="15" spans="1:248" hidden="1" x14ac:dyDescent="0.15">
      <c r="A15" s="115" t="s">
        <v>29</v>
      </c>
      <c r="B15" s="116" t="s">
        <v>43</v>
      </c>
      <c r="C15" s="142" t="s">
        <v>44</v>
      </c>
      <c r="D15" s="143"/>
      <c r="E15" s="143"/>
      <c r="F15" s="143"/>
      <c r="G15" s="143"/>
      <c r="H15" s="143"/>
      <c r="I15" s="143"/>
      <c r="J15" s="143"/>
      <c r="K15" s="143"/>
      <c r="L15" s="144"/>
      <c r="M15" s="122" t="s">
        <v>45</v>
      </c>
      <c r="N15" s="142" t="s">
        <v>44</v>
      </c>
      <c r="O15" s="143"/>
      <c r="P15" s="143"/>
      <c r="Q15" s="144"/>
    </row>
    <row r="16" spans="1:248" hidden="1" x14ac:dyDescent="0.15">
      <c r="A16" s="115" t="s">
        <v>29</v>
      </c>
      <c r="B16" s="116" t="s">
        <v>46</v>
      </c>
      <c r="C16" s="142" t="s">
        <v>44</v>
      </c>
      <c r="D16" s="143"/>
      <c r="E16" s="143"/>
      <c r="F16" s="143"/>
      <c r="G16" s="143"/>
      <c r="H16" s="143"/>
      <c r="I16" s="143"/>
      <c r="J16" s="143"/>
      <c r="K16" s="143"/>
      <c r="L16" s="144"/>
      <c r="M16" s="122" t="s">
        <v>47</v>
      </c>
      <c r="N16" s="142" t="s">
        <v>44</v>
      </c>
      <c r="O16" s="143"/>
      <c r="P16" s="143"/>
      <c r="Q16" s="144"/>
    </row>
    <row r="17" spans="1:17" hidden="1" x14ac:dyDescent="0.15">
      <c r="A17" s="115" t="s">
        <v>29</v>
      </c>
      <c r="B17" s="116" t="s">
        <v>48</v>
      </c>
      <c r="C17" s="142" t="s">
        <v>44</v>
      </c>
      <c r="D17" s="143"/>
      <c r="E17" s="143"/>
      <c r="F17" s="143"/>
      <c r="G17" s="143"/>
      <c r="H17" s="143"/>
      <c r="I17" s="143"/>
      <c r="J17" s="143"/>
      <c r="K17" s="143"/>
      <c r="L17" s="144"/>
      <c r="M17" s="122" t="s">
        <v>49</v>
      </c>
      <c r="N17" s="142" t="s">
        <v>44</v>
      </c>
      <c r="O17" s="143"/>
      <c r="P17" s="143"/>
      <c r="Q17" s="144"/>
    </row>
    <row r="18" spans="1:17" hidden="1" x14ac:dyDescent="0.15">
      <c r="A18" s="115" t="s">
        <v>29</v>
      </c>
      <c r="B18" s="116" t="s">
        <v>50</v>
      </c>
      <c r="C18" s="142" t="s">
        <v>44</v>
      </c>
      <c r="D18" s="143"/>
      <c r="E18" s="143"/>
      <c r="F18" s="143"/>
      <c r="G18" s="143"/>
      <c r="H18" s="143"/>
      <c r="I18" s="143"/>
      <c r="J18" s="143"/>
      <c r="K18" s="143"/>
      <c r="L18" s="144"/>
      <c r="M18" s="122" t="s">
        <v>51</v>
      </c>
      <c r="N18" s="142" t="s">
        <v>44</v>
      </c>
      <c r="O18" s="143"/>
      <c r="P18" s="143"/>
      <c r="Q18" s="144"/>
    </row>
    <row r="19" spans="1:17" hidden="1" x14ac:dyDescent="0.2">
      <c r="A19" s="118" t="s">
        <v>52</v>
      </c>
      <c r="B19" s="116" t="s">
        <v>53</v>
      </c>
      <c r="C19" s="117" t="s">
        <v>31</v>
      </c>
      <c r="D19" s="117" t="str">
        <f t="shared" si="0"/>
        <v>OMIT</v>
      </c>
      <c r="E19" s="14">
        <v>45304</v>
      </c>
      <c r="F19" s="14">
        <f t="shared" si="1"/>
        <v>45304</v>
      </c>
      <c r="G19" s="14">
        <f t="shared" si="2"/>
        <v>45306</v>
      </c>
      <c r="H19" s="14">
        <f t="shared" si="3"/>
        <v>45307</v>
      </c>
      <c r="I19" s="14">
        <f t="shared" si="4"/>
        <v>45307</v>
      </c>
      <c r="J19" s="14">
        <f t="shared" si="5"/>
        <v>45307</v>
      </c>
      <c r="K19" s="14">
        <f t="shared" si="6"/>
        <v>45308</v>
      </c>
      <c r="L19" s="14">
        <f t="shared" si="7"/>
        <v>45308</v>
      </c>
      <c r="M19" s="122" t="s">
        <v>54</v>
      </c>
      <c r="N19" s="117" t="s">
        <v>31</v>
      </c>
      <c r="O19" s="117" t="str">
        <f t="shared" ref="O19:O21" si="10">N19</f>
        <v>OMIT</v>
      </c>
      <c r="P19" s="14">
        <v>45311</v>
      </c>
      <c r="Q19" s="14">
        <f t="shared" si="9"/>
        <v>45311</v>
      </c>
    </row>
    <row r="20" spans="1:17" hidden="1" x14ac:dyDescent="0.2">
      <c r="A20" s="119" t="s">
        <v>52</v>
      </c>
      <c r="B20" s="116" t="s">
        <v>55</v>
      </c>
      <c r="C20" s="117" t="s">
        <v>31</v>
      </c>
      <c r="D20" s="117" t="str">
        <f t="shared" si="0"/>
        <v>OMIT</v>
      </c>
      <c r="E20" s="14">
        <v>45311</v>
      </c>
      <c r="F20" s="14">
        <f t="shared" si="1"/>
        <v>45311</v>
      </c>
      <c r="G20" s="14">
        <f t="shared" si="2"/>
        <v>45313</v>
      </c>
      <c r="H20" s="14">
        <f t="shared" si="3"/>
        <v>45314</v>
      </c>
      <c r="I20" s="14">
        <f t="shared" si="4"/>
        <v>45314</v>
      </c>
      <c r="J20" s="14">
        <f t="shared" si="5"/>
        <v>45314</v>
      </c>
      <c r="K20" s="14">
        <f t="shared" si="6"/>
        <v>45315</v>
      </c>
      <c r="L20" s="14">
        <f t="shared" si="7"/>
        <v>45315</v>
      </c>
      <c r="M20" s="122" t="s">
        <v>56</v>
      </c>
      <c r="N20" s="117" t="s">
        <v>31</v>
      </c>
      <c r="O20" s="117" t="str">
        <f t="shared" si="10"/>
        <v>OMIT</v>
      </c>
      <c r="P20" s="14">
        <v>45318</v>
      </c>
      <c r="Q20" s="14">
        <f t="shared" si="9"/>
        <v>45318</v>
      </c>
    </row>
    <row r="21" spans="1:17" hidden="1" x14ac:dyDescent="0.2">
      <c r="A21" s="119" t="s">
        <v>52</v>
      </c>
      <c r="B21" s="116" t="s">
        <v>57</v>
      </c>
      <c r="C21" s="117" t="s">
        <v>31</v>
      </c>
      <c r="D21" s="117" t="str">
        <f t="shared" si="0"/>
        <v>OMIT</v>
      </c>
      <c r="E21" s="14">
        <v>45318</v>
      </c>
      <c r="F21" s="14">
        <f t="shared" si="1"/>
        <v>45318</v>
      </c>
      <c r="G21" s="14">
        <f t="shared" si="2"/>
        <v>45320</v>
      </c>
      <c r="H21" s="14">
        <f t="shared" si="3"/>
        <v>45321</v>
      </c>
      <c r="I21" s="14">
        <f t="shared" si="4"/>
        <v>45321</v>
      </c>
      <c r="J21" s="14">
        <f t="shared" si="5"/>
        <v>45321</v>
      </c>
      <c r="K21" s="14">
        <f t="shared" si="6"/>
        <v>45322</v>
      </c>
      <c r="L21" s="14">
        <f t="shared" si="7"/>
        <v>45322</v>
      </c>
      <c r="M21" s="122" t="s">
        <v>58</v>
      </c>
      <c r="N21" s="117" t="s">
        <v>31</v>
      </c>
      <c r="O21" s="117" t="str">
        <f t="shared" si="10"/>
        <v>OMIT</v>
      </c>
      <c r="P21" s="14">
        <v>45325</v>
      </c>
      <c r="Q21" s="14">
        <f t="shared" si="9"/>
        <v>45325</v>
      </c>
    </row>
    <row r="22" spans="1:17" hidden="1" x14ac:dyDescent="0.2">
      <c r="A22" s="119" t="s">
        <v>52</v>
      </c>
      <c r="B22" s="116" t="s">
        <v>59</v>
      </c>
      <c r="C22" s="117" t="s">
        <v>31</v>
      </c>
      <c r="D22" s="117" t="str">
        <f t="shared" si="0"/>
        <v>OMIT</v>
      </c>
      <c r="E22" s="14">
        <v>45325</v>
      </c>
      <c r="F22" s="14">
        <f t="shared" si="1"/>
        <v>45325</v>
      </c>
      <c r="G22" s="14">
        <f t="shared" si="2"/>
        <v>45327</v>
      </c>
      <c r="H22" s="14">
        <f t="shared" si="3"/>
        <v>45328</v>
      </c>
      <c r="I22" s="14">
        <f t="shared" si="4"/>
        <v>45328</v>
      </c>
      <c r="J22" s="14">
        <f t="shared" si="5"/>
        <v>45328</v>
      </c>
      <c r="K22" s="14">
        <f t="shared" si="6"/>
        <v>45329</v>
      </c>
      <c r="L22" s="66" t="s">
        <v>60</v>
      </c>
      <c r="M22" s="122" t="s">
        <v>61</v>
      </c>
      <c r="N22" s="142" t="s">
        <v>44</v>
      </c>
      <c r="O22" s="143"/>
      <c r="P22" s="143"/>
      <c r="Q22" s="144"/>
    </row>
    <row r="23" spans="1:17" hidden="1" x14ac:dyDescent="0.2">
      <c r="A23" s="119" t="s">
        <v>52</v>
      </c>
      <c r="B23" s="116" t="s">
        <v>62</v>
      </c>
      <c r="C23" s="142" t="s">
        <v>44</v>
      </c>
      <c r="D23" s="143"/>
      <c r="E23" s="143"/>
      <c r="F23" s="143"/>
      <c r="G23" s="143"/>
      <c r="H23" s="143"/>
      <c r="I23" s="143"/>
      <c r="J23" s="143"/>
      <c r="K23" s="143"/>
      <c r="L23" s="144"/>
      <c r="M23" s="122" t="s">
        <v>63</v>
      </c>
      <c r="N23" s="142" t="s">
        <v>44</v>
      </c>
      <c r="O23" s="143"/>
      <c r="P23" s="143"/>
      <c r="Q23" s="144"/>
    </row>
    <row r="24" spans="1:17" hidden="1" x14ac:dyDescent="0.2">
      <c r="A24" s="119" t="s">
        <v>52</v>
      </c>
      <c r="B24" s="116" t="s">
        <v>64</v>
      </c>
      <c r="C24" s="142" t="s">
        <v>44</v>
      </c>
      <c r="D24" s="143"/>
      <c r="E24" s="143"/>
      <c r="F24" s="143"/>
      <c r="G24" s="143"/>
      <c r="H24" s="143"/>
      <c r="I24" s="143"/>
      <c r="J24" s="143"/>
      <c r="K24" s="143"/>
      <c r="L24" s="144"/>
      <c r="M24" s="122" t="s">
        <v>65</v>
      </c>
      <c r="N24" s="142" t="s">
        <v>44</v>
      </c>
      <c r="O24" s="143"/>
      <c r="P24" s="143"/>
      <c r="Q24" s="144"/>
    </row>
    <row r="25" spans="1:17" hidden="1" x14ac:dyDescent="0.2">
      <c r="A25" s="119" t="s">
        <v>52</v>
      </c>
      <c r="B25" s="116" t="s">
        <v>66</v>
      </c>
      <c r="C25" s="142" t="s">
        <v>44</v>
      </c>
      <c r="D25" s="143"/>
      <c r="E25" s="143"/>
      <c r="F25" s="143"/>
      <c r="G25" s="143"/>
      <c r="H25" s="143"/>
      <c r="I25" s="143"/>
      <c r="J25" s="143"/>
      <c r="K25" s="143"/>
      <c r="L25" s="144"/>
      <c r="M25" s="122" t="s">
        <v>67</v>
      </c>
      <c r="N25" s="142" t="s">
        <v>44</v>
      </c>
      <c r="O25" s="143"/>
      <c r="P25" s="143"/>
      <c r="Q25" s="144"/>
    </row>
    <row r="26" spans="1:17" hidden="1" x14ac:dyDescent="0.2">
      <c r="A26" s="119" t="s">
        <v>52</v>
      </c>
      <c r="B26" s="116" t="s">
        <v>68</v>
      </c>
      <c r="C26" s="142" t="s">
        <v>44</v>
      </c>
      <c r="D26" s="143"/>
      <c r="E26" s="143"/>
      <c r="F26" s="143"/>
      <c r="G26" s="143"/>
      <c r="H26" s="143"/>
      <c r="I26" s="143"/>
      <c r="J26" s="143"/>
      <c r="K26" s="143"/>
      <c r="L26" s="144"/>
      <c r="M26" s="122" t="s">
        <v>69</v>
      </c>
      <c r="N26" s="142" t="s">
        <v>44</v>
      </c>
      <c r="O26" s="143"/>
      <c r="P26" s="143"/>
      <c r="Q26" s="144"/>
    </row>
    <row r="27" spans="1:17" hidden="1" x14ac:dyDescent="0.2">
      <c r="A27" s="145" t="s">
        <v>44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</row>
    <row r="28" spans="1:17" hidden="1" x14ac:dyDescent="0.2">
      <c r="A28" s="145" t="s">
        <v>44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</row>
    <row r="29" spans="1:17" hidden="1" x14ac:dyDescent="0.2">
      <c r="A29" s="145" t="s">
        <v>44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</row>
    <row r="30" spans="1:17" hidden="1" x14ac:dyDescent="0.2">
      <c r="A30" s="145" t="s">
        <v>44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</row>
    <row r="31" spans="1:17" hidden="1" x14ac:dyDescent="0.2">
      <c r="A31" s="145" t="s">
        <v>44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</row>
    <row r="32" spans="1:17" hidden="1" x14ac:dyDescent="0.2">
      <c r="A32" s="145" t="s">
        <v>44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</row>
    <row r="33" spans="1:17" hidden="1" x14ac:dyDescent="0.2">
      <c r="A33" s="145" t="s">
        <v>44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</row>
    <row r="34" spans="1:17" hidden="1" x14ac:dyDescent="0.2">
      <c r="A34" s="145" t="s">
        <v>44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</row>
    <row r="35" spans="1:17" hidden="1" x14ac:dyDescent="0.2">
      <c r="A35" s="145" t="s">
        <v>44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</row>
    <row r="36" spans="1:17" hidden="1" x14ac:dyDescent="0.2">
      <c r="A36" s="145" t="s">
        <v>44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</row>
    <row r="37" spans="1:17" hidden="1" x14ac:dyDescent="0.2">
      <c r="A37" s="145" t="s">
        <v>44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</row>
    <row r="38" spans="1:17" hidden="1" x14ac:dyDescent="0.2">
      <c r="A38" s="145" t="s">
        <v>44</v>
      </c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</row>
    <row r="39" spans="1:17" hidden="1" x14ac:dyDescent="0.2">
      <c r="A39" s="145" t="s">
        <v>44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</row>
    <row r="40" spans="1:17" hidden="1" x14ac:dyDescent="0.2">
      <c r="A40" s="145" t="s">
        <v>44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</row>
    <row r="41" spans="1:17" hidden="1" x14ac:dyDescent="0.2">
      <c r="A41" s="145" t="s">
        <v>44</v>
      </c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</row>
    <row r="42" spans="1:17" hidden="1" x14ac:dyDescent="0.2">
      <c r="A42" s="145" t="s">
        <v>44</v>
      </c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</row>
    <row r="43" spans="1:17" hidden="1" x14ac:dyDescent="0.2">
      <c r="A43" s="145" t="s">
        <v>44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</row>
    <row r="44" spans="1:17" hidden="1" x14ac:dyDescent="0.2">
      <c r="A44" s="145" t="s">
        <v>44</v>
      </c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</row>
    <row r="45" spans="1:17" hidden="1" x14ac:dyDescent="0.2">
      <c r="A45" s="145" t="s">
        <v>44</v>
      </c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</row>
    <row r="46" spans="1:17" hidden="1" x14ac:dyDescent="0.2">
      <c r="A46" s="145" t="s">
        <v>44</v>
      </c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</row>
    <row r="47" spans="1:17" hidden="1" x14ac:dyDescent="0.2">
      <c r="A47" s="145" t="s">
        <v>44</v>
      </c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</row>
    <row r="48" spans="1:17" hidden="1" x14ac:dyDescent="0.2">
      <c r="A48" s="145" t="s">
        <v>44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</row>
    <row r="49" spans="1:17" hidden="1" x14ac:dyDescent="0.2">
      <c r="A49" s="145" t="s">
        <v>44</v>
      </c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</row>
    <row r="50" spans="1:17" hidden="1" x14ac:dyDescent="0.2">
      <c r="A50" s="145" t="s">
        <v>44</v>
      </c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</row>
    <row r="51" spans="1:17" hidden="1" x14ac:dyDescent="0.2">
      <c r="A51" s="145" t="s">
        <v>44</v>
      </c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</row>
    <row r="52" spans="1:17" hidden="1" x14ac:dyDescent="0.2">
      <c r="A52" s="145" t="s">
        <v>44</v>
      </c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</row>
    <row r="53" spans="1:17" hidden="1" x14ac:dyDescent="0.2">
      <c r="A53" s="145" t="s">
        <v>44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</row>
    <row r="54" spans="1:17" hidden="1" x14ac:dyDescent="0.2">
      <c r="A54" s="145" t="s">
        <v>44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</row>
    <row r="55" spans="1:17" hidden="1" x14ac:dyDescent="0.2">
      <c r="A55" s="145" t="s">
        <v>44</v>
      </c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</row>
    <row r="56" spans="1:17" hidden="1" x14ac:dyDescent="0.2">
      <c r="A56" s="145" t="s">
        <v>44</v>
      </c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</row>
    <row r="57" spans="1:17" hidden="1" x14ac:dyDescent="0.2">
      <c r="A57" s="145" t="s">
        <v>44</v>
      </c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</row>
    <row r="58" spans="1:17" hidden="1" x14ac:dyDescent="0.2">
      <c r="A58" s="145" t="s">
        <v>44</v>
      </c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</row>
    <row r="59" spans="1:17" hidden="1" x14ac:dyDescent="0.2">
      <c r="A59" s="145" t="s">
        <v>44</v>
      </c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</row>
    <row r="60" spans="1:17" hidden="1" x14ac:dyDescent="0.2">
      <c r="A60" s="145" t="s">
        <v>44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</row>
    <row r="61" spans="1:17" hidden="1" x14ac:dyDescent="0.2">
      <c r="A61" s="145" t="s">
        <v>44</v>
      </c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</row>
    <row r="62" spans="1:17" hidden="1" x14ac:dyDescent="0.2">
      <c r="A62" s="145" t="s">
        <v>44</v>
      </c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</row>
    <row r="63" spans="1:17" hidden="1" x14ac:dyDescent="0.2">
      <c r="A63" s="145" t="s">
        <v>44</v>
      </c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</row>
    <row r="64" spans="1:17" hidden="1" x14ac:dyDescent="0.2">
      <c r="A64" s="145" t="s">
        <v>44</v>
      </c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</row>
    <row r="65" spans="1:23" hidden="1" x14ac:dyDescent="0.2">
      <c r="A65" s="145" t="s">
        <v>44</v>
      </c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</row>
    <row r="66" spans="1:23" hidden="1" x14ac:dyDescent="0.2">
      <c r="A66" s="145" t="s">
        <v>44</v>
      </c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</row>
    <row r="67" spans="1:23" hidden="1" x14ac:dyDescent="0.2">
      <c r="A67" s="145" t="s">
        <v>44</v>
      </c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</row>
    <row r="68" spans="1:23" hidden="1" x14ac:dyDescent="0.2">
      <c r="A68" s="145" t="s">
        <v>44</v>
      </c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</row>
    <row r="69" spans="1:23" hidden="1" x14ac:dyDescent="0.2">
      <c r="A69" s="145" t="s">
        <v>44</v>
      </c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</row>
    <row r="70" spans="1:23" hidden="1" x14ac:dyDescent="0.2">
      <c r="A70" s="145" t="s">
        <v>44</v>
      </c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</row>
    <row r="71" spans="1:23" x14ac:dyDescent="0.2">
      <c r="A71" s="19" t="s">
        <v>70</v>
      </c>
      <c r="B71" s="38" t="s">
        <v>71</v>
      </c>
      <c r="C71" s="14">
        <v>45681</v>
      </c>
      <c r="D71" s="43">
        <f>C71</f>
        <v>45681</v>
      </c>
      <c r="E71" s="14">
        <v>45682</v>
      </c>
      <c r="F71" s="43">
        <f>E71</f>
        <v>45682</v>
      </c>
      <c r="G71" s="123" t="s">
        <v>72</v>
      </c>
      <c r="H71" s="124" t="s">
        <v>73</v>
      </c>
      <c r="I71" s="123" t="s">
        <v>74</v>
      </c>
      <c r="J71" s="123" t="s">
        <v>75</v>
      </c>
      <c r="K71" s="146" t="s">
        <v>76</v>
      </c>
      <c r="L71" s="147"/>
      <c r="M71" s="122" t="s">
        <v>77</v>
      </c>
      <c r="N71" s="14">
        <v>45702</v>
      </c>
      <c r="O71" s="14">
        <f>N71</f>
        <v>45702</v>
      </c>
      <c r="P71" s="14">
        <f>O71+1</f>
        <v>45703</v>
      </c>
      <c r="Q71" s="14">
        <f>P71</f>
        <v>45703</v>
      </c>
    </row>
    <row r="72" spans="1:23" x14ac:dyDescent="0.2">
      <c r="A72" s="19" t="s">
        <v>70</v>
      </c>
      <c r="B72" s="38" t="s">
        <v>78</v>
      </c>
      <c r="C72" s="142" t="s">
        <v>44</v>
      </c>
      <c r="D72" s="143"/>
      <c r="E72" s="143"/>
      <c r="F72" s="143"/>
      <c r="G72" s="143"/>
      <c r="H72" s="143"/>
      <c r="I72" s="143"/>
      <c r="J72" s="143"/>
      <c r="K72" s="143"/>
      <c r="L72" s="144"/>
      <c r="M72" s="122" t="s">
        <v>79</v>
      </c>
      <c r="N72" s="142" t="s">
        <v>44</v>
      </c>
      <c r="O72" s="143"/>
      <c r="P72" s="143"/>
      <c r="Q72" s="144"/>
    </row>
    <row r="73" spans="1:23" ht="15.75" x14ac:dyDescent="0.15">
      <c r="A73" s="129" t="s">
        <v>3</v>
      </c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</row>
    <row r="74" spans="1:23" x14ac:dyDescent="0.15">
      <c r="A74" s="34" t="s">
        <v>4</v>
      </c>
      <c r="B74" s="34" t="s">
        <v>5</v>
      </c>
      <c r="C74" s="131" t="s">
        <v>6</v>
      </c>
      <c r="D74" s="131"/>
      <c r="E74" s="131" t="s">
        <v>7</v>
      </c>
      <c r="F74" s="131"/>
      <c r="G74" s="132" t="s">
        <v>8</v>
      </c>
      <c r="H74" s="133"/>
      <c r="I74" s="132" t="s">
        <v>9</v>
      </c>
      <c r="J74" s="134"/>
      <c r="K74" s="135" t="s">
        <v>10</v>
      </c>
      <c r="L74" s="135"/>
      <c r="M74" s="34" t="s">
        <v>5</v>
      </c>
      <c r="N74" s="135" t="s">
        <v>80</v>
      </c>
      <c r="O74" s="140"/>
      <c r="P74" s="148" t="s">
        <v>81</v>
      </c>
      <c r="Q74" s="149"/>
      <c r="R74" s="150" t="s">
        <v>82</v>
      </c>
      <c r="S74" s="151"/>
      <c r="T74" s="152" t="s">
        <v>83</v>
      </c>
      <c r="U74" s="153"/>
      <c r="V74" s="154" t="s">
        <v>84</v>
      </c>
      <c r="W74" s="154"/>
    </row>
    <row r="75" spans="1:23" x14ac:dyDescent="0.15">
      <c r="A75" s="141" t="s">
        <v>11</v>
      </c>
      <c r="B75" s="141" t="s">
        <v>12</v>
      </c>
      <c r="C75" s="136" t="s">
        <v>13</v>
      </c>
      <c r="D75" s="136"/>
      <c r="E75" s="136" t="s">
        <v>14</v>
      </c>
      <c r="F75" s="136"/>
      <c r="G75" s="137" t="s">
        <v>15</v>
      </c>
      <c r="H75" s="138"/>
      <c r="I75" s="137" t="s">
        <v>16</v>
      </c>
      <c r="J75" s="139"/>
      <c r="K75" s="140" t="s">
        <v>17</v>
      </c>
      <c r="L75" s="140"/>
      <c r="M75" s="112" t="s">
        <v>12</v>
      </c>
      <c r="N75" s="140" t="s">
        <v>85</v>
      </c>
      <c r="O75" s="140"/>
      <c r="P75" s="140" t="s">
        <v>86</v>
      </c>
      <c r="Q75" s="140"/>
      <c r="R75" s="151" t="s">
        <v>87</v>
      </c>
      <c r="S75" s="151"/>
      <c r="T75" s="155" t="s">
        <v>88</v>
      </c>
      <c r="U75" s="153"/>
      <c r="V75" s="156" t="s">
        <v>89</v>
      </c>
      <c r="W75" s="156"/>
    </row>
    <row r="76" spans="1:23" x14ac:dyDescent="0.15">
      <c r="A76" s="168"/>
      <c r="B76" s="168"/>
      <c r="C76" s="141" t="s">
        <v>18</v>
      </c>
      <c r="D76" s="141"/>
      <c r="E76" s="141" t="s">
        <v>18</v>
      </c>
      <c r="F76" s="141"/>
      <c r="G76" s="141" t="s">
        <v>18</v>
      </c>
      <c r="H76" s="141"/>
      <c r="I76" s="141" t="s">
        <v>18</v>
      </c>
      <c r="J76" s="141"/>
      <c r="K76" s="141" t="s">
        <v>18</v>
      </c>
      <c r="L76" s="141"/>
      <c r="M76" s="120"/>
      <c r="N76" s="157" t="s">
        <v>18</v>
      </c>
      <c r="O76" s="157"/>
      <c r="P76" s="157" t="s">
        <v>18</v>
      </c>
      <c r="Q76" s="157"/>
      <c r="R76" s="158" t="s">
        <v>18</v>
      </c>
      <c r="S76" s="158"/>
      <c r="T76" s="157" t="s">
        <v>18</v>
      </c>
      <c r="U76" s="157"/>
      <c r="V76" s="140" t="s">
        <v>18</v>
      </c>
      <c r="W76" s="140"/>
    </row>
    <row r="77" spans="1:23" ht="25.5" x14ac:dyDescent="0.15">
      <c r="A77" s="113"/>
      <c r="B77" s="112"/>
      <c r="C77" s="114" t="s">
        <v>19</v>
      </c>
      <c r="D77" s="114" t="s">
        <v>20</v>
      </c>
      <c r="E77" s="114" t="s">
        <v>21</v>
      </c>
      <c r="F77" s="114" t="s">
        <v>22</v>
      </c>
      <c r="G77" s="114" t="s">
        <v>23</v>
      </c>
      <c r="H77" s="114" t="s">
        <v>24</v>
      </c>
      <c r="I77" s="114" t="s">
        <v>25</v>
      </c>
      <c r="J77" s="114" t="s">
        <v>26</v>
      </c>
      <c r="K77" s="114" t="s">
        <v>27</v>
      </c>
      <c r="L77" s="114" t="s">
        <v>28</v>
      </c>
      <c r="M77" s="121"/>
      <c r="N77" s="10"/>
      <c r="O77" s="10"/>
      <c r="P77" s="10"/>
      <c r="Q77" s="10"/>
      <c r="R77" s="30"/>
      <c r="S77" s="30"/>
      <c r="T77" s="10"/>
      <c r="U77" s="10"/>
      <c r="V77" s="10"/>
      <c r="W77" s="10"/>
    </row>
    <row r="78" spans="1:23" x14ac:dyDescent="0.2">
      <c r="A78" s="19" t="s">
        <v>70</v>
      </c>
      <c r="B78" s="38" t="s">
        <v>90</v>
      </c>
      <c r="C78" s="14">
        <v>45702</v>
      </c>
      <c r="D78" s="14">
        <f>C78</f>
        <v>45702</v>
      </c>
      <c r="E78" s="14">
        <f>D78+1</f>
        <v>45703</v>
      </c>
      <c r="F78" s="14">
        <f>E78</f>
        <v>45703</v>
      </c>
      <c r="G78" s="14">
        <f>F78+2</f>
        <v>45705</v>
      </c>
      <c r="H78" s="14">
        <f>G78+1</f>
        <v>45706</v>
      </c>
      <c r="I78" s="14">
        <f>H78</f>
        <v>45706</v>
      </c>
      <c r="J78" s="71">
        <f>I78</f>
        <v>45706</v>
      </c>
      <c r="K78" s="71">
        <f>J78+1</f>
        <v>45707</v>
      </c>
      <c r="L78" s="126">
        <f>K78</f>
        <v>45707</v>
      </c>
      <c r="M78" s="122" t="s">
        <v>91</v>
      </c>
      <c r="N78" s="14">
        <v>45708</v>
      </c>
      <c r="O78" s="14">
        <f>N78+1</f>
        <v>45709</v>
      </c>
      <c r="P78" s="14">
        <f>O78</f>
        <v>45709</v>
      </c>
      <c r="Q78" s="14">
        <f>P78+1</f>
        <v>45710</v>
      </c>
      <c r="R78" s="14">
        <v>45711</v>
      </c>
      <c r="S78" s="14">
        <f>R78</f>
        <v>45711</v>
      </c>
      <c r="T78" s="14">
        <v>45714</v>
      </c>
      <c r="U78" s="14">
        <f>T78+1</f>
        <v>45715</v>
      </c>
      <c r="V78" s="14">
        <v>45717</v>
      </c>
      <c r="W78" s="14">
        <f>V78</f>
        <v>45717</v>
      </c>
    </row>
    <row r="79" spans="1:23" x14ac:dyDescent="0.15">
      <c r="A79" s="159" t="s">
        <v>44</v>
      </c>
      <c r="B79" s="160"/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1"/>
    </row>
    <row r="81" spans="1:23" ht="16.5" x14ac:dyDescent="0.15">
      <c r="A81" s="44" t="s">
        <v>92</v>
      </c>
      <c r="B81" s="162" t="s">
        <v>93</v>
      </c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21"/>
      <c r="O81" s="21"/>
    </row>
    <row r="82" spans="1:23" ht="16.5" x14ac:dyDescent="0.15">
      <c r="A82" s="25" t="s">
        <v>94</v>
      </c>
      <c r="B82" s="163" t="s">
        <v>95</v>
      </c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5"/>
      <c r="N82" s="1"/>
      <c r="O82" s="1"/>
    </row>
    <row r="83" spans="1:23" ht="16.5" x14ac:dyDescent="0.15">
      <c r="A83" s="25" t="s">
        <v>96</v>
      </c>
      <c r="B83" s="166" t="s">
        <v>97</v>
      </c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"/>
      <c r="O83" s="1"/>
    </row>
    <row r="84" spans="1:23" ht="16.5" x14ac:dyDescent="0.15">
      <c r="A84" s="125" t="s">
        <v>98</v>
      </c>
      <c r="B84" s="167" t="s">
        <v>99</v>
      </c>
      <c r="C84" s="167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"/>
      <c r="O84" s="1"/>
      <c r="P84" s="2"/>
      <c r="Q84" s="2"/>
      <c r="R84" s="2"/>
      <c r="S84" s="2"/>
      <c r="T84" s="2"/>
      <c r="U84" s="2"/>
      <c r="V84" s="2"/>
      <c r="W84" s="2"/>
    </row>
    <row r="85" spans="1:23" ht="16.5" x14ac:dyDescent="0.15">
      <c r="A85" s="125" t="s">
        <v>100</v>
      </c>
      <c r="B85" s="167" t="s">
        <v>101</v>
      </c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"/>
      <c r="O85" s="1"/>
      <c r="P85" s="2"/>
      <c r="Q85" s="2"/>
      <c r="R85" s="2"/>
      <c r="S85" s="2"/>
      <c r="T85" s="2"/>
      <c r="U85" s="2"/>
      <c r="V85" s="2"/>
      <c r="W85" s="2"/>
    </row>
    <row r="86" spans="1:23" ht="16.5" x14ac:dyDescent="0.15">
      <c r="A86" s="125" t="s">
        <v>102</v>
      </c>
      <c r="B86" s="167" t="s">
        <v>103</v>
      </c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"/>
      <c r="O86" s="1"/>
      <c r="P86" s="2"/>
      <c r="Q86" s="2"/>
      <c r="R86" s="2"/>
      <c r="S86" s="2"/>
      <c r="T86" s="2"/>
      <c r="U86" s="2"/>
      <c r="V86" s="2"/>
      <c r="W86" s="2"/>
    </row>
    <row r="90" spans="1:23" x14ac:dyDescent="0.15">
      <c r="Q90" t="s">
        <v>104</v>
      </c>
    </row>
  </sheetData>
  <mergeCells count="130">
    <mergeCell ref="V76:W76"/>
    <mergeCell ref="A79:W79"/>
    <mergeCell ref="B81:M81"/>
    <mergeCell ref="B82:M82"/>
    <mergeCell ref="B83:M83"/>
    <mergeCell ref="B84:M84"/>
    <mergeCell ref="B85:M85"/>
    <mergeCell ref="B86:M86"/>
    <mergeCell ref="A6:A7"/>
    <mergeCell ref="A75:A76"/>
    <mergeCell ref="B6:B7"/>
    <mergeCell ref="B75:B76"/>
    <mergeCell ref="C76:D76"/>
    <mergeCell ref="E76:F76"/>
    <mergeCell ref="G76:H76"/>
    <mergeCell ref="I76:J76"/>
    <mergeCell ref="K76:L76"/>
    <mergeCell ref="N76:O76"/>
    <mergeCell ref="P76:Q76"/>
    <mergeCell ref="R76:S76"/>
    <mergeCell ref="T76:U76"/>
    <mergeCell ref="T74:U74"/>
    <mergeCell ref="V74:W74"/>
    <mergeCell ref="C75:D75"/>
    <mergeCell ref="E75:F75"/>
    <mergeCell ref="G75:H75"/>
    <mergeCell ref="I75:J75"/>
    <mergeCell ref="K75:L75"/>
    <mergeCell ref="N75:O75"/>
    <mergeCell ref="P75:Q75"/>
    <mergeCell ref="R75:S75"/>
    <mergeCell ref="T75:U75"/>
    <mergeCell ref="V75:W75"/>
    <mergeCell ref="A73:Q73"/>
    <mergeCell ref="C74:D74"/>
    <mergeCell ref="E74:F74"/>
    <mergeCell ref="G74:H74"/>
    <mergeCell ref="I74:J74"/>
    <mergeCell ref="K74:L74"/>
    <mergeCell ref="N74:O74"/>
    <mergeCell ref="P74:Q74"/>
    <mergeCell ref="R74:S74"/>
    <mergeCell ref="A64:Q64"/>
    <mergeCell ref="A65:Q65"/>
    <mergeCell ref="A66:Q66"/>
    <mergeCell ref="A67:Q67"/>
    <mergeCell ref="A68:Q68"/>
    <mergeCell ref="A69:Q69"/>
    <mergeCell ref="A70:Q70"/>
    <mergeCell ref="K71:L71"/>
    <mergeCell ref="C72:L72"/>
    <mergeCell ref="N72:Q72"/>
    <mergeCell ref="A55:Q55"/>
    <mergeCell ref="A56:Q56"/>
    <mergeCell ref="A57:Q57"/>
    <mergeCell ref="A58:Q58"/>
    <mergeCell ref="A59:Q59"/>
    <mergeCell ref="A60:Q60"/>
    <mergeCell ref="A61:Q61"/>
    <mergeCell ref="A62:Q62"/>
    <mergeCell ref="A63:Q63"/>
    <mergeCell ref="A46:Q46"/>
    <mergeCell ref="A47:Q47"/>
    <mergeCell ref="A48:Q48"/>
    <mergeCell ref="A49:Q49"/>
    <mergeCell ref="A50:Q50"/>
    <mergeCell ref="A51:Q51"/>
    <mergeCell ref="A52:Q52"/>
    <mergeCell ref="A53:Q53"/>
    <mergeCell ref="A54:Q54"/>
    <mergeCell ref="A37:Q37"/>
    <mergeCell ref="A38:Q38"/>
    <mergeCell ref="A39:Q39"/>
    <mergeCell ref="A40:Q40"/>
    <mergeCell ref="A41:Q41"/>
    <mergeCell ref="A42:Q42"/>
    <mergeCell ref="A43:Q43"/>
    <mergeCell ref="A44:Q44"/>
    <mergeCell ref="A45:Q45"/>
    <mergeCell ref="A28:Q28"/>
    <mergeCell ref="A29:Q29"/>
    <mergeCell ref="A30:Q30"/>
    <mergeCell ref="A31:Q31"/>
    <mergeCell ref="A32:Q32"/>
    <mergeCell ref="A33:Q33"/>
    <mergeCell ref="A34:Q34"/>
    <mergeCell ref="A35:Q35"/>
    <mergeCell ref="A36:Q36"/>
    <mergeCell ref="C23:L23"/>
    <mergeCell ref="N23:Q23"/>
    <mergeCell ref="C24:L24"/>
    <mergeCell ref="N24:Q24"/>
    <mergeCell ref="C25:L25"/>
    <mergeCell ref="N25:Q25"/>
    <mergeCell ref="C26:L26"/>
    <mergeCell ref="N26:Q26"/>
    <mergeCell ref="A27:Q27"/>
    <mergeCell ref="C15:L15"/>
    <mergeCell ref="N15:Q15"/>
    <mergeCell ref="C16:L16"/>
    <mergeCell ref="N16:Q16"/>
    <mergeCell ref="C17:L17"/>
    <mergeCell ref="N17:Q17"/>
    <mergeCell ref="C18:L18"/>
    <mergeCell ref="N18:Q18"/>
    <mergeCell ref="N22:Q22"/>
    <mergeCell ref="C6:D6"/>
    <mergeCell ref="E6:F6"/>
    <mergeCell ref="G6:H6"/>
    <mergeCell ref="I6:J6"/>
    <mergeCell ref="K6:L6"/>
    <mergeCell ref="N6:O6"/>
    <mergeCell ref="P6:Q6"/>
    <mergeCell ref="C7:D7"/>
    <mergeCell ref="E7:F7"/>
    <mergeCell ref="G7:H7"/>
    <mergeCell ref="I7:J7"/>
    <mergeCell ref="K7:L7"/>
    <mergeCell ref="N7:O7"/>
    <mergeCell ref="P7:Q7"/>
    <mergeCell ref="B1:Q1"/>
    <mergeCell ref="B2:Q2"/>
    <mergeCell ref="A4:Q4"/>
    <mergeCell ref="C5:D5"/>
    <mergeCell ref="E5:F5"/>
    <mergeCell ref="G5:H5"/>
    <mergeCell ref="I5:J5"/>
    <mergeCell ref="K5:L5"/>
    <mergeCell ref="N5:O5"/>
    <mergeCell ref="P5:Q5"/>
  </mergeCells>
  <phoneticPr fontId="43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II16"/>
  <sheetViews>
    <sheetView tabSelected="1" workbookViewId="0">
      <selection activeCell="I13" sqref="I13"/>
    </sheetView>
  </sheetViews>
  <sheetFormatPr defaultColWidth="9" defaultRowHeight="14.25" x14ac:dyDescent="0.15"/>
  <cols>
    <col min="1" max="1" width="18" customWidth="1"/>
    <col min="2" max="3" width="8.125" customWidth="1"/>
    <col min="4" max="4" width="7.625" customWidth="1"/>
    <col min="5" max="5" width="11.125" customWidth="1"/>
    <col min="6" max="6" width="9.5" customWidth="1"/>
    <col min="7" max="7" width="10.5" customWidth="1"/>
    <col min="8" max="8" width="8.125" customWidth="1"/>
  </cols>
  <sheetData>
    <row r="1" spans="1:243" ht="52.35" customHeight="1" x14ac:dyDescent="0.15">
      <c r="B1" s="169" t="s">
        <v>0</v>
      </c>
      <c r="C1" s="169"/>
      <c r="D1" s="169"/>
      <c r="E1" s="169"/>
      <c r="F1" s="169"/>
      <c r="G1" s="169"/>
    </row>
    <row r="2" spans="1:243" ht="17.100000000000001" customHeight="1" x14ac:dyDescent="0.15">
      <c r="B2" s="170" t="s">
        <v>1</v>
      </c>
      <c r="C2" s="170"/>
      <c r="D2" s="170"/>
      <c r="E2" s="170"/>
      <c r="F2" s="170"/>
      <c r="G2" s="170"/>
    </row>
    <row r="3" spans="1:243" ht="19.5" customHeight="1" x14ac:dyDescent="0.15">
      <c r="A3" s="1" t="s">
        <v>2</v>
      </c>
      <c r="B3" s="2"/>
      <c r="C3" s="2"/>
      <c r="D3" s="2"/>
      <c r="E3" s="2"/>
      <c r="F3" s="2"/>
      <c r="G3" s="2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</row>
    <row r="4" spans="1:243" x14ac:dyDescent="0.15">
      <c r="A4" s="171" t="s">
        <v>105</v>
      </c>
      <c r="B4" s="171"/>
      <c r="C4" s="171"/>
      <c r="D4" s="171"/>
      <c r="E4" s="171"/>
      <c r="F4" s="171"/>
      <c r="G4" s="171"/>
    </row>
    <row r="5" spans="1:243" x14ac:dyDescent="0.15">
      <c r="A5" s="4" t="s">
        <v>4</v>
      </c>
      <c r="B5" s="4" t="s">
        <v>5</v>
      </c>
      <c r="C5" s="152" t="s">
        <v>83</v>
      </c>
      <c r="D5" s="153"/>
      <c r="E5" s="4" t="s">
        <v>5</v>
      </c>
      <c r="F5" s="135" t="s">
        <v>106</v>
      </c>
      <c r="G5" s="140"/>
    </row>
    <row r="6" spans="1:243" x14ac:dyDescent="0.15">
      <c r="A6" s="5" t="s">
        <v>11</v>
      </c>
      <c r="B6" s="5" t="s">
        <v>12</v>
      </c>
      <c r="C6" s="155" t="s">
        <v>88</v>
      </c>
      <c r="D6" s="153"/>
      <c r="E6" s="5" t="s">
        <v>12</v>
      </c>
      <c r="F6" s="140" t="s">
        <v>107</v>
      </c>
      <c r="G6" s="140"/>
    </row>
    <row r="7" spans="1:243" x14ac:dyDescent="0.15">
      <c r="A7" s="7"/>
      <c r="B7" s="35"/>
      <c r="C7" s="157" t="s">
        <v>18</v>
      </c>
      <c r="D7" s="157"/>
      <c r="E7" s="35"/>
      <c r="F7" s="157" t="s">
        <v>18</v>
      </c>
      <c r="G7" s="157"/>
    </row>
    <row r="8" spans="1:243" ht="25.5" x14ac:dyDescent="0.15">
      <c r="A8" s="7"/>
      <c r="B8" s="102"/>
      <c r="C8" s="10" t="s">
        <v>108</v>
      </c>
      <c r="D8" s="10" t="s">
        <v>109</v>
      </c>
      <c r="E8" s="102"/>
      <c r="F8" s="10"/>
      <c r="G8" s="10"/>
    </row>
    <row r="9" spans="1:243" x14ac:dyDescent="0.2">
      <c r="A9" s="107" t="s">
        <v>110</v>
      </c>
      <c r="B9" s="37" t="s">
        <v>111</v>
      </c>
      <c r="C9" s="79">
        <v>45861</v>
      </c>
      <c r="D9" s="39">
        <f>C9+1</f>
        <v>45862</v>
      </c>
      <c r="E9" s="37" t="s">
        <v>112</v>
      </c>
      <c r="F9" s="79">
        <f>D9+3</f>
        <v>45865</v>
      </c>
      <c r="G9" s="39">
        <f t="shared" ref="G9:G14" si="0">F9+1</f>
        <v>45866</v>
      </c>
    </row>
    <row r="10" spans="1:243" x14ac:dyDescent="0.2">
      <c r="A10" s="108" t="s">
        <v>113</v>
      </c>
      <c r="B10" s="41" t="s">
        <v>114</v>
      </c>
      <c r="C10" s="79">
        <v>45868</v>
      </c>
      <c r="D10" s="39">
        <f>C10+1</f>
        <v>45869</v>
      </c>
      <c r="E10" s="109" t="s">
        <v>115</v>
      </c>
      <c r="F10" s="79">
        <f t="shared" ref="F10:F14" si="1">D10+3</f>
        <v>45872</v>
      </c>
      <c r="G10" s="39">
        <f t="shared" si="0"/>
        <v>45873</v>
      </c>
    </row>
    <row r="11" spans="1:243" x14ac:dyDescent="0.2">
      <c r="A11" s="107" t="s">
        <v>70</v>
      </c>
      <c r="B11" s="37" t="s">
        <v>116</v>
      </c>
      <c r="C11" s="79">
        <v>45875</v>
      </c>
      <c r="D11" s="39">
        <f t="shared" ref="D11:D14" si="2">C11+1</f>
        <v>45876</v>
      </c>
      <c r="E11" s="37" t="s">
        <v>117</v>
      </c>
      <c r="F11" s="79">
        <f t="shared" si="1"/>
        <v>45879</v>
      </c>
      <c r="G11" s="39">
        <f t="shared" si="0"/>
        <v>45880</v>
      </c>
    </row>
    <row r="12" spans="1:243" x14ac:dyDescent="0.2">
      <c r="A12" s="107" t="s">
        <v>110</v>
      </c>
      <c r="B12" s="37" t="s">
        <v>118</v>
      </c>
      <c r="C12" s="79">
        <v>45882</v>
      </c>
      <c r="D12" s="39">
        <f t="shared" si="2"/>
        <v>45883</v>
      </c>
      <c r="E12" s="37" t="s">
        <v>119</v>
      </c>
      <c r="F12" s="79">
        <f t="shared" si="1"/>
        <v>45886</v>
      </c>
      <c r="G12" s="39">
        <f t="shared" si="0"/>
        <v>45887</v>
      </c>
    </row>
    <row r="13" spans="1:243" x14ac:dyDescent="0.2">
      <c r="A13" s="107" t="s">
        <v>120</v>
      </c>
      <c r="B13" s="37" t="s">
        <v>121</v>
      </c>
      <c r="C13" s="79">
        <v>45889</v>
      </c>
      <c r="D13" s="39">
        <f t="shared" si="2"/>
        <v>45890</v>
      </c>
      <c r="E13" s="37" t="s">
        <v>122</v>
      </c>
      <c r="F13" s="79">
        <f t="shared" si="1"/>
        <v>45893</v>
      </c>
      <c r="G13" s="39">
        <f t="shared" si="0"/>
        <v>45894</v>
      </c>
    </row>
    <row r="14" spans="1:243" x14ac:dyDescent="0.2">
      <c r="A14" s="107" t="s">
        <v>70</v>
      </c>
      <c r="B14" s="37" t="s">
        <v>123</v>
      </c>
      <c r="C14" s="79">
        <v>45896</v>
      </c>
      <c r="D14" s="39">
        <f t="shared" si="2"/>
        <v>45897</v>
      </c>
      <c r="E14" s="37" t="s">
        <v>124</v>
      </c>
      <c r="F14" s="79">
        <f t="shared" si="1"/>
        <v>45900</v>
      </c>
      <c r="G14" s="39">
        <f t="shared" si="0"/>
        <v>45901</v>
      </c>
    </row>
    <row r="15" spans="1:243" ht="15.75" x14ac:dyDescent="0.15">
      <c r="A15" s="21"/>
      <c r="B15" s="21"/>
      <c r="C15" s="21"/>
      <c r="D15" s="110"/>
      <c r="E15" s="110"/>
      <c r="F15" s="111"/>
      <c r="G15" s="110"/>
    </row>
    <row r="16" spans="1:243" ht="17.850000000000001" customHeight="1" x14ac:dyDescent="0.15">
      <c r="A16" s="172" t="s">
        <v>125</v>
      </c>
      <c r="B16" s="172"/>
      <c r="C16" s="173" t="s">
        <v>126</v>
      </c>
      <c r="D16" s="173"/>
      <c r="E16" s="173"/>
      <c r="F16" s="173"/>
      <c r="G16" s="173"/>
      <c r="H16" s="173"/>
      <c r="I16" s="173"/>
      <c r="J16" s="173"/>
      <c r="K16" s="173"/>
      <c r="L16" s="21"/>
      <c r="M16" s="21"/>
      <c r="N16" s="21"/>
      <c r="O16" s="21"/>
      <c r="P16" s="21"/>
      <c r="Q16" s="21"/>
    </row>
  </sheetData>
  <mergeCells count="11">
    <mergeCell ref="C6:D6"/>
    <mergeCell ref="F6:G6"/>
    <mergeCell ref="C7:D7"/>
    <mergeCell ref="F7:G7"/>
    <mergeCell ref="A16:B16"/>
    <mergeCell ref="C16:K16"/>
    <mergeCell ref="B1:G1"/>
    <mergeCell ref="B2:G2"/>
    <mergeCell ref="A4:G4"/>
    <mergeCell ref="C5:D5"/>
    <mergeCell ref="F5:G5"/>
  </mergeCells>
  <phoneticPr fontId="43" type="noConversion"/>
  <pageMargins left="0.75" right="0.75" top="1" bottom="1" header="0.5" footer="0.5"/>
  <pageSetup paperSize="9" scale="67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U38"/>
  <sheetViews>
    <sheetView topLeftCell="A2" workbookViewId="0">
      <selection activeCell="L47" sqref="L47"/>
    </sheetView>
  </sheetViews>
  <sheetFormatPr defaultColWidth="9" defaultRowHeight="14.25" x14ac:dyDescent="0.15"/>
  <cols>
    <col min="1" max="1" width="19.125" customWidth="1"/>
    <col min="4" max="4" width="8.125" customWidth="1"/>
    <col min="10" max="11" width="8.125" customWidth="1"/>
    <col min="15" max="15" width="8.125" customWidth="1"/>
    <col min="17" max="17" width="8.125" customWidth="1"/>
    <col min="18" max="18" width="10.125" customWidth="1"/>
  </cols>
  <sheetData>
    <row r="1" spans="1:255" ht="51" customHeight="1" x14ac:dyDescent="0.15">
      <c r="B1" s="169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26"/>
      <c r="S1" s="26"/>
      <c r="T1" s="26"/>
      <c r="U1" s="26"/>
    </row>
    <row r="2" spans="1:255" ht="18" x14ac:dyDescent="0.15">
      <c r="B2" s="170" t="s">
        <v>1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27"/>
      <c r="S2" s="27"/>
      <c r="T2" s="27"/>
      <c r="U2" s="27"/>
    </row>
    <row r="3" spans="1:255" ht="15.75" x14ac:dyDescent="0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</row>
    <row r="4" spans="1:255" x14ac:dyDescent="0.15">
      <c r="A4" s="174" t="s">
        <v>127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28"/>
    </row>
    <row r="5" spans="1:255" x14ac:dyDescent="0.15">
      <c r="A5" s="4" t="s">
        <v>4</v>
      </c>
      <c r="B5" s="4" t="s">
        <v>5</v>
      </c>
      <c r="C5" s="135" t="s">
        <v>128</v>
      </c>
      <c r="D5" s="140"/>
      <c r="E5" s="135" t="s">
        <v>129</v>
      </c>
      <c r="F5" s="140"/>
      <c r="G5" s="135" t="s">
        <v>130</v>
      </c>
      <c r="H5" s="140"/>
      <c r="I5" s="135" t="s">
        <v>131</v>
      </c>
      <c r="J5" s="140"/>
      <c r="K5" s="135" t="s">
        <v>132</v>
      </c>
      <c r="L5" s="140"/>
      <c r="M5" s="4" t="s">
        <v>5</v>
      </c>
      <c r="N5" s="176" t="s">
        <v>133</v>
      </c>
      <c r="O5" s="177"/>
      <c r="P5" s="135" t="s">
        <v>128</v>
      </c>
      <c r="Q5" s="140"/>
    </row>
    <row r="6" spans="1:255" x14ac:dyDescent="0.15">
      <c r="A6" s="5" t="s">
        <v>11</v>
      </c>
      <c r="B6" s="5" t="s">
        <v>12</v>
      </c>
      <c r="C6" s="140" t="s">
        <v>86</v>
      </c>
      <c r="D6" s="140"/>
      <c r="E6" s="140" t="s">
        <v>85</v>
      </c>
      <c r="F6" s="140"/>
      <c r="G6" s="155" t="s">
        <v>134</v>
      </c>
      <c r="H6" s="178"/>
      <c r="I6" s="140" t="s">
        <v>135</v>
      </c>
      <c r="J6" s="140"/>
      <c r="K6" s="140" t="s">
        <v>136</v>
      </c>
      <c r="L6" s="140"/>
      <c r="M6" s="5" t="s">
        <v>12</v>
      </c>
      <c r="N6" s="140" t="s">
        <v>137</v>
      </c>
      <c r="O6" s="140"/>
      <c r="P6" s="140" t="s">
        <v>86</v>
      </c>
      <c r="Q6" s="140"/>
    </row>
    <row r="7" spans="1:255" x14ac:dyDescent="0.15">
      <c r="A7" s="7"/>
      <c r="B7" s="35"/>
      <c r="C7" s="157" t="s">
        <v>18</v>
      </c>
      <c r="D7" s="157"/>
      <c r="E7" s="157" t="s">
        <v>18</v>
      </c>
      <c r="F7" s="157"/>
      <c r="G7" s="137" t="s">
        <v>18</v>
      </c>
      <c r="H7" s="138"/>
      <c r="I7" s="157" t="s">
        <v>18</v>
      </c>
      <c r="J7" s="157"/>
      <c r="K7" s="157" t="s">
        <v>18</v>
      </c>
      <c r="L7" s="157"/>
      <c r="M7" s="35"/>
      <c r="N7" s="137" t="s">
        <v>18</v>
      </c>
      <c r="O7" s="138"/>
      <c r="P7" s="157" t="s">
        <v>18</v>
      </c>
      <c r="Q7" s="157"/>
    </row>
    <row r="8" spans="1:255" ht="25.5" x14ac:dyDescent="0.15">
      <c r="A8" s="7"/>
      <c r="B8" s="102"/>
      <c r="C8" s="10" t="s">
        <v>138</v>
      </c>
      <c r="D8" s="10" t="s">
        <v>139</v>
      </c>
      <c r="E8" s="10" t="s">
        <v>140</v>
      </c>
      <c r="F8" s="10" t="s">
        <v>141</v>
      </c>
      <c r="G8" s="11" t="s">
        <v>142</v>
      </c>
      <c r="H8" s="11" t="s">
        <v>143</v>
      </c>
      <c r="I8" s="10" t="s">
        <v>144</v>
      </c>
      <c r="J8" s="10" t="s">
        <v>145</v>
      </c>
      <c r="K8" s="10" t="s">
        <v>146</v>
      </c>
      <c r="L8" s="10" t="s">
        <v>147</v>
      </c>
      <c r="M8" s="102"/>
      <c r="N8" s="10" t="s">
        <v>148</v>
      </c>
      <c r="O8" s="10" t="s">
        <v>149</v>
      </c>
      <c r="P8" s="10" t="s">
        <v>138</v>
      </c>
      <c r="Q8" s="10" t="s">
        <v>139</v>
      </c>
    </row>
    <row r="9" spans="1:255" hidden="1" x14ac:dyDescent="0.15">
      <c r="A9" s="77" t="s">
        <v>150</v>
      </c>
      <c r="B9" s="78" t="s">
        <v>151</v>
      </c>
      <c r="C9" s="14">
        <v>45608</v>
      </c>
      <c r="D9" s="58">
        <f t="shared" ref="D9:D20" si="0">C9</f>
        <v>45608</v>
      </c>
      <c r="E9" s="58">
        <f t="shared" ref="E9:E20" si="1">D9+2</f>
        <v>45610</v>
      </c>
      <c r="F9" s="14">
        <f t="shared" ref="F9:F20" si="2">E9</f>
        <v>45610</v>
      </c>
      <c r="G9" s="14">
        <f t="shared" ref="G9:G20" si="3">F9+6</f>
        <v>45616</v>
      </c>
      <c r="H9" s="14">
        <f t="shared" ref="H9:H20" si="4">G9+1</f>
        <v>45617</v>
      </c>
      <c r="I9" s="14">
        <f t="shared" ref="I9:I20" si="5">H9+2</f>
        <v>45619</v>
      </c>
      <c r="J9" s="14">
        <f t="shared" ref="J9:J20" si="6">I9+1</f>
        <v>45620</v>
      </c>
      <c r="K9" s="14">
        <f t="shared" ref="K9:K20" si="7">J9</f>
        <v>45620</v>
      </c>
      <c r="L9" s="14">
        <f t="shared" ref="L9:L20" si="8">K9+1</f>
        <v>45621</v>
      </c>
      <c r="M9" s="84" t="s">
        <v>152</v>
      </c>
      <c r="N9" s="15" t="s">
        <v>31</v>
      </c>
      <c r="O9" s="15" t="s">
        <v>31</v>
      </c>
      <c r="P9" s="54" t="s">
        <v>153</v>
      </c>
      <c r="Q9" s="14">
        <v>45631</v>
      </c>
    </row>
    <row r="10" spans="1:255" hidden="1" x14ac:dyDescent="0.15">
      <c r="A10" s="103" t="s">
        <v>154</v>
      </c>
      <c r="B10" s="89" t="s">
        <v>155</v>
      </c>
      <c r="C10" s="14">
        <v>45615</v>
      </c>
      <c r="D10" s="58">
        <f t="shared" si="0"/>
        <v>45615</v>
      </c>
      <c r="E10" s="58">
        <f t="shared" si="1"/>
        <v>45617</v>
      </c>
      <c r="F10" s="14">
        <f t="shared" si="2"/>
        <v>45617</v>
      </c>
      <c r="G10" s="14">
        <f t="shared" si="3"/>
        <v>45623</v>
      </c>
      <c r="H10" s="14">
        <f t="shared" si="4"/>
        <v>45624</v>
      </c>
      <c r="I10" s="15" t="s">
        <v>31</v>
      </c>
      <c r="J10" s="15" t="s">
        <v>31</v>
      </c>
      <c r="K10" s="14">
        <v>45627</v>
      </c>
      <c r="L10" s="14">
        <f t="shared" si="8"/>
        <v>45628</v>
      </c>
      <c r="M10" s="89" t="s">
        <v>156</v>
      </c>
      <c r="N10" s="15" t="s">
        <v>31</v>
      </c>
      <c r="O10" s="15" t="s">
        <v>31</v>
      </c>
      <c r="P10" s="14">
        <v>45636</v>
      </c>
      <c r="Q10" s="58">
        <f t="shared" ref="Q10:Q19" si="9">P10</f>
        <v>45636</v>
      </c>
    </row>
    <row r="11" spans="1:255" hidden="1" x14ac:dyDescent="0.15">
      <c r="A11" s="81" t="s">
        <v>157</v>
      </c>
      <c r="B11" s="78" t="s">
        <v>158</v>
      </c>
      <c r="C11" s="14">
        <v>45622</v>
      </c>
      <c r="D11" s="58">
        <f t="shared" si="0"/>
        <v>45622</v>
      </c>
      <c r="E11" s="58">
        <f t="shared" si="1"/>
        <v>45624</v>
      </c>
      <c r="F11" s="14">
        <f t="shared" si="2"/>
        <v>45624</v>
      </c>
      <c r="G11" s="14">
        <f t="shared" si="3"/>
        <v>45630</v>
      </c>
      <c r="H11" s="14">
        <f t="shared" si="4"/>
        <v>45631</v>
      </c>
      <c r="I11" s="14">
        <f t="shared" si="5"/>
        <v>45633</v>
      </c>
      <c r="J11" s="14">
        <f t="shared" si="6"/>
        <v>45634</v>
      </c>
      <c r="K11" s="14">
        <f t="shared" si="7"/>
        <v>45634</v>
      </c>
      <c r="L11" s="14">
        <f t="shared" si="8"/>
        <v>45635</v>
      </c>
      <c r="M11" s="78" t="s">
        <v>159</v>
      </c>
      <c r="N11" s="15" t="s">
        <v>31</v>
      </c>
      <c r="O11" s="15" t="s">
        <v>31</v>
      </c>
      <c r="P11" s="14">
        <v>45643</v>
      </c>
      <c r="Q11" s="58">
        <f t="shared" si="9"/>
        <v>45643</v>
      </c>
    </row>
    <row r="12" spans="1:255" hidden="1" x14ac:dyDescent="0.15">
      <c r="A12" s="104" t="s">
        <v>160</v>
      </c>
      <c r="B12" s="84" t="s">
        <v>161</v>
      </c>
      <c r="C12" s="14">
        <v>45629</v>
      </c>
      <c r="D12" s="58">
        <f t="shared" si="0"/>
        <v>45629</v>
      </c>
      <c r="E12" s="58">
        <f t="shared" si="1"/>
        <v>45631</v>
      </c>
      <c r="F12" s="14">
        <f t="shared" si="2"/>
        <v>45631</v>
      </c>
      <c r="G12" s="14">
        <f t="shared" si="3"/>
        <v>45637</v>
      </c>
      <c r="H12" s="14">
        <f t="shared" si="4"/>
        <v>45638</v>
      </c>
      <c r="I12" s="14">
        <f t="shared" si="5"/>
        <v>45640</v>
      </c>
      <c r="J12" s="14">
        <f t="shared" si="6"/>
        <v>45641</v>
      </c>
      <c r="K12" s="14">
        <f t="shared" si="7"/>
        <v>45641</v>
      </c>
      <c r="L12" s="14">
        <f t="shared" si="8"/>
        <v>45642</v>
      </c>
      <c r="M12" s="84" t="s">
        <v>162</v>
      </c>
      <c r="N12" s="43">
        <f>L12+3</f>
        <v>45645</v>
      </c>
      <c r="O12" s="71">
        <f>N12+1</f>
        <v>45646</v>
      </c>
      <c r="P12" s="14">
        <f>O12+4</f>
        <v>45650</v>
      </c>
      <c r="Q12" s="58">
        <f t="shared" si="9"/>
        <v>45650</v>
      </c>
    </row>
    <row r="13" spans="1:255" hidden="1" x14ac:dyDescent="0.15">
      <c r="A13" s="103" t="s">
        <v>154</v>
      </c>
      <c r="B13" s="89" t="s">
        <v>163</v>
      </c>
      <c r="C13" s="14">
        <v>45636</v>
      </c>
      <c r="D13" s="58">
        <f t="shared" si="0"/>
        <v>45636</v>
      </c>
      <c r="E13" s="58">
        <f t="shared" si="1"/>
        <v>45638</v>
      </c>
      <c r="F13" s="14">
        <f t="shared" si="2"/>
        <v>45638</v>
      </c>
      <c r="G13" s="14">
        <f t="shared" si="3"/>
        <v>45644</v>
      </c>
      <c r="H13" s="14">
        <f t="shared" si="4"/>
        <v>45645</v>
      </c>
      <c r="I13" s="15" t="s">
        <v>31</v>
      </c>
      <c r="J13" s="15" t="s">
        <v>31</v>
      </c>
      <c r="K13" s="14">
        <v>45648</v>
      </c>
      <c r="L13" s="14">
        <f t="shared" si="8"/>
        <v>45649</v>
      </c>
      <c r="M13" s="89" t="s">
        <v>164</v>
      </c>
      <c r="N13" s="15" t="s">
        <v>31</v>
      </c>
      <c r="O13" s="15" t="s">
        <v>31</v>
      </c>
      <c r="P13" s="14">
        <v>45657</v>
      </c>
      <c r="Q13" s="58">
        <f t="shared" si="9"/>
        <v>45657</v>
      </c>
    </row>
    <row r="14" spans="1:255" hidden="1" x14ac:dyDescent="0.15">
      <c r="A14" s="105" t="s">
        <v>157</v>
      </c>
      <c r="B14" s="78" t="s">
        <v>165</v>
      </c>
      <c r="C14" s="14">
        <v>45643</v>
      </c>
      <c r="D14" s="58">
        <f t="shared" si="0"/>
        <v>45643</v>
      </c>
      <c r="E14" s="58">
        <f t="shared" si="1"/>
        <v>45645</v>
      </c>
      <c r="F14" s="14">
        <f t="shared" si="2"/>
        <v>45645</v>
      </c>
      <c r="G14" s="14">
        <f t="shared" si="3"/>
        <v>45651</v>
      </c>
      <c r="H14" s="14">
        <f t="shared" si="4"/>
        <v>45652</v>
      </c>
      <c r="I14" s="15" t="s">
        <v>31</v>
      </c>
      <c r="J14" s="15" t="s">
        <v>31</v>
      </c>
      <c r="K14" s="14">
        <v>45655</v>
      </c>
      <c r="L14" s="14">
        <f t="shared" si="8"/>
        <v>45656</v>
      </c>
      <c r="M14" s="78" t="s">
        <v>166</v>
      </c>
      <c r="N14" s="15" t="s">
        <v>31</v>
      </c>
      <c r="O14" s="15" t="s">
        <v>31</v>
      </c>
      <c r="P14" s="14">
        <v>45664</v>
      </c>
      <c r="Q14" s="58">
        <f t="shared" si="9"/>
        <v>45664</v>
      </c>
    </row>
    <row r="15" spans="1:255" hidden="1" x14ac:dyDescent="0.15">
      <c r="A15" s="104" t="s">
        <v>160</v>
      </c>
      <c r="B15" s="84" t="s">
        <v>167</v>
      </c>
      <c r="C15" s="14">
        <v>45650</v>
      </c>
      <c r="D15" s="58">
        <f t="shared" si="0"/>
        <v>45650</v>
      </c>
      <c r="E15" s="58">
        <f t="shared" si="1"/>
        <v>45652</v>
      </c>
      <c r="F15" s="14">
        <f t="shared" si="2"/>
        <v>45652</v>
      </c>
      <c r="G15" s="14">
        <f t="shared" si="3"/>
        <v>45658</v>
      </c>
      <c r="H15" s="14">
        <f t="shared" si="4"/>
        <v>45659</v>
      </c>
      <c r="I15" s="14">
        <f t="shared" si="5"/>
        <v>45661</v>
      </c>
      <c r="J15" s="14">
        <f t="shared" si="6"/>
        <v>45662</v>
      </c>
      <c r="K15" s="14">
        <f t="shared" si="7"/>
        <v>45662</v>
      </c>
      <c r="L15" s="14">
        <f t="shared" si="8"/>
        <v>45663</v>
      </c>
      <c r="M15" s="84" t="s">
        <v>168</v>
      </c>
      <c r="N15" s="43">
        <f>L15+3</f>
        <v>45666</v>
      </c>
      <c r="O15" s="71">
        <f>N15+1</f>
        <v>45667</v>
      </c>
      <c r="P15" s="14">
        <f>O15+4</f>
        <v>45671</v>
      </c>
      <c r="Q15" s="58">
        <f t="shared" si="9"/>
        <v>45671</v>
      </c>
    </row>
    <row r="16" spans="1:255" hidden="1" x14ac:dyDescent="0.15">
      <c r="A16" s="103" t="s">
        <v>154</v>
      </c>
      <c r="B16" s="106" t="s">
        <v>169</v>
      </c>
      <c r="C16" s="14">
        <v>45657</v>
      </c>
      <c r="D16" s="58">
        <f t="shared" si="0"/>
        <v>45657</v>
      </c>
      <c r="E16" s="58">
        <f t="shared" si="1"/>
        <v>45659</v>
      </c>
      <c r="F16" s="14">
        <f t="shared" si="2"/>
        <v>45659</v>
      </c>
      <c r="G16" s="14">
        <f t="shared" si="3"/>
        <v>45665</v>
      </c>
      <c r="H16" s="14">
        <f t="shared" si="4"/>
        <v>45666</v>
      </c>
      <c r="I16" s="14">
        <f t="shared" si="5"/>
        <v>45668</v>
      </c>
      <c r="J16" s="14">
        <f t="shared" si="6"/>
        <v>45669</v>
      </c>
      <c r="K16" s="14">
        <f t="shared" si="7"/>
        <v>45669</v>
      </c>
      <c r="L16" s="14">
        <f t="shared" si="8"/>
        <v>45670</v>
      </c>
      <c r="M16" s="106" t="s">
        <v>170</v>
      </c>
      <c r="N16" s="43">
        <f>L16+3</f>
        <v>45673</v>
      </c>
      <c r="O16" s="71">
        <f>N16+1</f>
        <v>45674</v>
      </c>
      <c r="P16" s="14">
        <f>O16+4</f>
        <v>45678</v>
      </c>
      <c r="Q16" s="58">
        <f t="shared" si="9"/>
        <v>45678</v>
      </c>
    </row>
    <row r="17" spans="1:19" hidden="1" x14ac:dyDescent="0.15">
      <c r="A17" s="81" t="s">
        <v>157</v>
      </c>
      <c r="B17" s="78" t="s">
        <v>171</v>
      </c>
      <c r="C17" s="14">
        <v>45664</v>
      </c>
      <c r="D17" s="58">
        <f t="shared" si="0"/>
        <v>45664</v>
      </c>
      <c r="E17" s="58">
        <f t="shared" si="1"/>
        <v>45666</v>
      </c>
      <c r="F17" s="14">
        <f t="shared" si="2"/>
        <v>45666</v>
      </c>
      <c r="G17" s="14">
        <f t="shared" si="3"/>
        <v>45672</v>
      </c>
      <c r="H17" s="14">
        <f t="shared" si="4"/>
        <v>45673</v>
      </c>
      <c r="I17" s="14">
        <f t="shared" si="5"/>
        <v>45675</v>
      </c>
      <c r="J17" s="14">
        <f t="shared" si="6"/>
        <v>45676</v>
      </c>
      <c r="K17" s="14">
        <f t="shared" si="7"/>
        <v>45676</v>
      </c>
      <c r="L17" s="14">
        <f t="shared" si="8"/>
        <v>45677</v>
      </c>
      <c r="M17" s="78" t="s">
        <v>172</v>
      </c>
      <c r="N17" s="179" t="s">
        <v>173</v>
      </c>
      <c r="O17" s="180"/>
      <c r="P17" s="180"/>
      <c r="Q17" s="181"/>
    </row>
    <row r="18" spans="1:19" hidden="1" x14ac:dyDescent="0.15">
      <c r="A18" s="77" t="s">
        <v>160</v>
      </c>
      <c r="B18" s="78" t="s">
        <v>174</v>
      </c>
      <c r="C18" s="14">
        <v>45671</v>
      </c>
      <c r="D18" s="58">
        <f t="shared" si="0"/>
        <v>45671</v>
      </c>
      <c r="E18" s="58">
        <f t="shared" si="1"/>
        <v>45673</v>
      </c>
      <c r="F18" s="14">
        <f t="shared" si="2"/>
        <v>45673</v>
      </c>
      <c r="G18" s="14">
        <f t="shared" si="3"/>
        <v>45679</v>
      </c>
      <c r="H18" s="14">
        <f t="shared" si="4"/>
        <v>45680</v>
      </c>
      <c r="I18" s="14">
        <f t="shared" si="5"/>
        <v>45682</v>
      </c>
      <c r="J18" s="14">
        <f t="shared" si="6"/>
        <v>45683</v>
      </c>
      <c r="K18" s="14">
        <f t="shared" si="7"/>
        <v>45683</v>
      </c>
      <c r="L18" s="14">
        <f t="shared" si="8"/>
        <v>45684</v>
      </c>
      <c r="M18" s="78" t="s">
        <v>175</v>
      </c>
      <c r="N18" s="43">
        <f>L18+3</f>
        <v>45687</v>
      </c>
      <c r="O18" s="71">
        <f>N18+1</f>
        <v>45688</v>
      </c>
      <c r="P18" s="14">
        <f>O18+4</f>
        <v>45692</v>
      </c>
      <c r="Q18" s="58">
        <f t="shared" si="9"/>
        <v>45692</v>
      </c>
    </row>
    <row r="19" spans="1:19" x14ac:dyDescent="0.15">
      <c r="A19" s="103" t="s">
        <v>154</v>
      </c>
      <c r="B19" s="89" t="s">
        <v>176</v>
      </c>
      <c r="C19" s="14">
        <v>45678</v>
      </c>
      <c r="D19" s="58">
        <f t="shared" si="0"/>
        <v>45678</v>
      </c>
      <c r="E19" s="58">
        <f t="shared" si="1"/>
        <v>45680</v>
      </c>
      <c r="F19" s="14">
        <f t="shared" si="2"/>
        <v>45680</v>
      </c>
      <c r="G19" s="14">
        <f t="shared" si="3"/>
        <v>45686</v>
      </c>
      <c r="H19" s="14">
        <f t="shared" si="4"/>
        <v>45687</v>
      </c>
      <c r="I19" s="14">
        <f t="shared" si="5"/>
        <v>45689</v>
      </c>
      <c r="J19" s="14">
        <f t="shared" si="6"/>
        <v>45690</v>
      </c>
      <c r="K19" s="14">
        <f t="shared" si="7"/>
        <v>45690</v>
      </c>
      <c r="L19" s="14">
        <f t="shared" si="8"/>
        <v>45691</v>
      </c>
      <c r="M19" s="89" t="s">
        <v>177</v>
      </c>
      <c r="N19" s="43">
        <f>L19+3</f>
        <v>45694</v>
      </c>
      <c r="O19" s="71">
        <f>N19+1</f>
        <v>45695</v>
      </c>
      <c r="P19" s="14">
        <f>O19+4</f>
        <v>45699</v>
      </c>
      <c r="Q19" s="58">
        <f t="shared" si="9"/>
        <v>45699</v>
      </c>
    </row>
    <row r="20" spans="1:19" x14ac:dyDescent="0.15">
      <c r="A20" s="81" t="s">
        <v>157</v>
      </c>
      <c r="B20" s="78" t="s">
        <v>178</v>
      </c>
      <c r="C20" s="14">
        <v>45685</v>
      </c>
      <c r="D20" s="58">
        <f t="shared" si="0"/>
        <v>45685</v>
      </c>
      <c r="E20" s="58">
        <f t="shared" si="1"/>
        <v>45687</v>
      </c>
      <c r="F20" s="14">
        <f t="shared" si="2"/>
        <v>45687</v>
      </c>
      <c r="G20" s="14">
        <f t="shared" si="3"/>
        <v>45693</v>
      </c>
      <c r="H20" s="14">
        <f t="shared" si="4"/>
        <v>45694</v>
      </c>
      <c r="I20" s="14">
        <f t="shared" si="5"/>
        <v>45696</v>
      </c>
      <c r="J20" s="14">
        <f t="shared" si="6"/>
        <v>45697</v>
      </c>
      <c r="K20" s="14">
        <f t="shared" si="7"/>
        <v>45697</v>
      </c>
      <c r="L20" s="14">
        <f t="shared" si="8"/>
        <v>45698</v>
      </c>
      <c r="M20" s="78" t="s">
        <v>179</v>
      </c>
      <c r="N20" s="179" t="s">
        <v>173</v>
      </c>
      <c r="O20" s="180"/>
      <c r="P20" s="180"/>
      <c r="Q20" s="181"/>
    </row>
    <row r="21" spans="1:19" x14ac:dyDescent="0.15">
      <c r="A21" s="182" t="s">
        <v>180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4"/>
    </row>
    <row r="22" spans="1:19" x14ac:dyDescent="0.15">
      <c r="A22" s="77" t="s">
        <v>160</v>
      </c>
      <c r="B22" s="78" t="s">
        <v>181</v>
      </c>
      <c r="C22" s="14">
        <v>45699</v>
      </c>
      <c r="D22" s="58">
        <f t="shared" ref="D22:D28" si="10">C22</f>
        <v>45699</v>
      </c>
      <c r="E22" s="58">
        <f t="shared" ref="E22:E28" si="11">D22+2</f>
        <v>45701</v>
      </c>
      <c r="F22" s="14">
        <f t="shared" ref="F22:F28" si="12">E22</f>
        <v>45701</v>
      </c>
      <c r="G22" s="14">
        <f t="shared" ref="G22:G28" si="13">F22+6</f>
        <v>45707</v>
      </c>
      <c r="H22" s="14">
        <f t="shared" ref="H22:H28" si="14">G22+1</f>
        <v>45708</v>
      </c>
      <c r="I22" s="14">
        <f t="shared" ref="I22:I28" si="15">H22+2</f>
        <v>45710</v>
      </c>
      <c r="J22" s="14">
        <f t="shared" ref="J22:J28" si="16">I22+1</f>
        <v>45711</v>
      </c>
      <c r="K22" s="14">
        <f t="shared" ref="K22:K28" si="17">J22</f>
        <v>45711</v>
      </c>
      <c r="L22" s="14">
        <f t="shared" ref="L22:L28" si="18">K22+1</f>
        <v>45712</v>
      </c>
      <c r="M22" s="78" t="s">
        <v>182</v>
      </c>
      <c r="N22" s="43">
        <f t="shared" ref="N22:N28" si="19">L22+3</f>
        <v>45715</v>
      </c>
      <c r="O22" s="71">
        <f t="shared" ref="O22:O28" si="20">N22+1</f>
        <v>45716</v>
      </c>
      <c r="P22" s="14">
        <f t="shared" ref="P22:P28" si="21">O22+4</f>
        <v>45720</v>
      </c>
      <c r="Q22" s="58">
        <f t="shared" ref="Q22:Q28" si="22">P22</f>
        <v>45720</v>
      </c>
    </row>
    <row r="23" spans="1:19" x14ac:dyDescent="0.15">
      <c r="A23" s="103" t="s">
        <v>154</v>
      </c>
      <c r="B23" s="62" t="s">
        <v>183</v>
      </c>
      <c r="C23" s="14">
        <v>45706</v>
      </c>
      <c r="D23" s="58">
        <f t="shared" si="10"/>
        <v>45706</v>
      </c>
      <c r="E23" s="58">
        <f t="shared" si="11"/>
        <v>45708</v>
      </c>
      <c r="F23" s="14">
        <f t="shared" si="12"/>
        <v>45708</v>
      </c>
      <c r="G23" s="14">
        <f t="shared" si="13"/>
        <v>45714</v>
      </c>
      <c r="H23" s="14">
        <f t="shared" si="14"/>
        <v>45715</v>
      </c>
      <c r="I23" s="14">
        <f t="shared" si="15"/>
        <v>45717</v>
      </c>
      <c r="J23" s="14">
        <f t="shared" si="16"/>
        <v>45718</v>
      </c>
      <c r="K23" s="14">
        <f t="shared" si="17"/>
        <v>45718</v>
      </c>
      <c r="L23" s="14">
        <f t="shared" si="18"/>
        <v>45719</v>
      </c>
      <c r="M23" s="62" t="s">
        <v>184</v>
      </c>
      <c r="N23" s="43">
        <f t="shared" si="19"/>
        <v>45722</v>
      </c>
      <c r="O23" s="71">
        <f t="shared" si="20"/>
        <v>45723</v>
      </c>
      <c r="P23" s="14">
        <f t="shared" si="21"/>
        <v>45727</v>
      </c>
      <c r="Q23" s="58">
        <f t="shared" si="22"/>
        <v>45727</v>
      </c>
    </row>
    <row r="24" spans="1:19" hidden="1" x14ac:dyDescent="0.15">
      <c r="A24" s="105" t="s">
        <v>157</v>
      </c>
      <c r="B24" s="84" t="s">
        <v>185</v>
      </c>
      <c r="C24" s="14">
        <v>45713</v>
      </c>
      <c r="D24" s="58">
        <f t="shared" si="10"/>
        <v>45713</v>
      </c>
      <c r="E24" s="58">
        <f t="shared" si="11"/>
        <v>45715</v>
      </c>
      <c r="F24" s="14">
        <f t="shared" si="12"/>
        <v>45715</v>
      </c>
      <c r="G24" s="14">
        <f t="shared" si="13"/>
        <v>45721</v>
      </c>
      <c r="H24" s="14">
        <f t="shared" si="14"/>
        <v>45722</v>
      </c>
      <c r="I24" s="14">
        <f t="shared" si="15"/>
        <v>45724</v>
      </c>
      <c r="J24" s="14">
        <f t="shared" si="16"/>
        <v>45725</v>
      </c>
      <c r="K24" s="14">
        <f t="shared" si="17"/>
        <v>45725</v>
      </c>
      <c r="L24" s="14">
        <f t="shared" si="18"/>
        <v>45726</v>
      </c>
      <c r="M24" s="78" t="s">
        <v>186</v>
      </c>
      <c r="N24" s="43">
        <f t="shared" si="19"/>
        <v>45729</v>
      </c>
      <c r="O24" s="71">
        <f t="shared" si="20"/>
        <v>45730</v>
      </c>
      <c r="P24" s="14">
        <f t="shared" si="21"/>
        <v>45734</v>
      </c>
      <c r="Q24" s="58">
        <f t="shared" si="22"/>
        <v>45734</v>
      </c>
    </row>
    <row r="25" spans="1:19" hidden="1" x14ac:dyDescent="0.15">
      <c r="A25" s="77" t="s">
        <v>160</v>
      </c>
      <c r="B25" s="78" t="s">
        <v>187</v>
      </c>
      <c r="C25" s="58">
        <v>45720</v>
      </c>
      <c r="D25" s="58">
        <f t="shared" si="10"/>
        <v>45720</v>
      </c>
      <c r="E25" s="58">
        <f t="shared" si="11"/>
        <v>45722</v>
      </c>
      <c r="F25" s="14">
        <f t="shared" si="12"/>
        <v>45722</v>
      </c>
      <c r="G25" s="14">
        <f t="shared" si="13"/>
        <v>45728</v>
      </c>
      <c r="H25" s="14">
        <f t="shared" si="14"/>
        <v>45729</v>
      </c>
      <c r="I25" s="14">
        <f t="shared" si="15"/>
        <v>45731</v>
      </c>
      <c r="J25" s="14">
        <f t="shared" si="16"/>
        <v>45732</v>
      </c>
      <c r="K25" s="14">
        <f t="shared" si="17"/>
        <v>45732</v>
      </c>
      <c r="L25" s="14">
        <f t="shared" si="18"/>
        <v>45733</v>
      </c>
      <c r="M25" s="78" t="s">
        <v>188</v>
      </c>
      <c r="N25" s="43">
        <f t="shared" si="19"/>
        <v>45736</v>
      </c>
      <c r="O25" s="71">
        <f t="shared" si="20"/>
        <v>45737</v>
      </c>
      <c r="P25" s="14">
        <f t="shared" si="21"/>
        <v>45741</v>
      </c>
      <c r="Q25" s="58">
        <f t="shared" si="22"/>
        <v>45741</v>
      </c>
    </row>
    <row r="26" spans="1:19" hidden="1" x14ac:dyDescent="0.15">
      <c r="A26" s="103" t="s">
        <v>154</v>
      </c>
      <c r="B26" s="89" t="s">
        <v>189</v>
      </c>
      <c r="C26" s="58">
        <v>45727</v>
      </c>
      <c r="D26" s="58">
        <f t="shared" si="10"/>
        <v>45727</v>
      </c>
      <c r="E26" s="58">
        <f t="shared" si="11"/>
        <v>45729</v>
      </c>
      <c r="F26" s="14">
        <f t="shared" si="12"/>
        <v>45729</v>
      </c>
      <c r="G26" s="14">
        <f t="shared" si="13"/>
        <v>45735</v>
      </c>
      <c r="H26" s="14">
        <f t="shared" si="14"/>
        <v>45736</v>
      </c>
      <c r="I26" s="14">
        <f t="shared" si="15"/>
        <v>45738</v>
      </c>
      <c r="J26" s="14">
        <f t="shared" si="16"/>
        <v>45739</v>
      </c>
      <c r="K26" s="14">
        <f t="shared" si="17"/>
        <v>45739</v>
      </c>
      <c r="L26" s="14">
        <f t="shared" si="18"/>
        <v>45740</v>
      </c>
      <c r="M26" s="89" t="s">
        <v>190</v>
      </c>
      <c r="N26" s="43">
        <f t="shared" si="19"/>
        <v>45743</v>
      </c>
      <c r="O26" s="71">
        <f t="shared" si="20"/>
        <v>45744</v>
      </c>
      <c r="P26" s="14">
        <f t="shared" si="21"/>
        <v>45748</v>
      </c>
      <c r="Q26" s="58">
        <f t="shared" si="22"/>
        <v>45748</v>
      </c>
    </row>
    <row r="27" spans="1:19" hidden="1" x14ac:dyDescent="0.15">
      <c r="A27" s="81" t="s">
        <v>157</v>
      </c>
      <c r="B27" s="78" t="s">
        <v>191</v>
      </c>
      <c r="C27" s="58">
        <v>45734</v>
      </c>
      <c r="D27" s="58">
        <f t="shared" si="10"/>
        <v>45734</v>
      </c>
      <c r="E27" s="58">
        <f t="shared" si="11"/>
        <v>45736</v>
      </c>
      <c r="F27" s="14">
        <f t="shared" si="12"/>
        <v>45736</v>
      </c>
      <c r="G27" s="14">
        <f t="shared" si="13"/>
        <v>45742</v>
      </c>
      <c r="H27" s="14">
        <f t="shared" si="14"/>
        <v>45743</v>
      </c>
      <c r="I27" s="14">
        <f t="shared" si="15"/>
        <v>45745</v>
      </c>
      <c r="J27" s="14">
        <f t="shared" si="16"/>
        <v>45746</v>
      </c>
      <c r="K27" s="14">
        <f t="shared" si="17"/>
        <v>45746</v>
      </c>
      <c r="L27" s="14">
        <f t="shared" si="18"/>
        <v>45747</v>
      </c>
      <c r="M27" s="78" t="s">
        <v>192</v>
      </c>
      <c r="N27" s="43">
        <f t="shared" si="19"/>
        <v>45750</v>
      </c>
      <c r="O27" s="71">
        <f t="shared" si="20"/>
        <v>45751</v>
      </c>
      <c r="P27" s="14">
        <f t="shared" si="21"/>
        <v>45755</v>
      </c>
      <c r="Q27" s="58">
        <f t="shared" si="22"/>
        <v>45755</v>
      </c>
    </row>
    <row r="28" spans="1:19" hidden="1" x14ac:dyDescent="0.15">
      <c r="A28" s="77" t="s">
        <v>160</v>
      </c>
      <c r="B28" s="78" t="s">
        <v>193</v>
      </c>
      <c r="C28" s="58">
        <v>45741</v>
      </c>
      <c r="D28" s="58">
        <f t="shared" si="10"/>
        <v>45741</v>
      </c>
      <c r="E28" s="58">
        <f t="shared" si="11"/>
        <v>45743</v>
      </c>
      <c r="F28" s="14">
        <f t="shared" si="12"/>
        <v>45743</v>
      </c>
      <c r="G28" s="14">
        <f t="shared" si="13"/>
        <v>45749</v>
      </c>
      <c r="H28" s="14">
        <f t="shared" si="14"/>
        <v>45750</v>
      </c>
      <c r="I28" s="14">
        <f t="shared" si="15"/>
        <v>45752</v>
      </c>
      <c r="J28" s="14">
        <f t="shared" si="16"/>
        <v>45753</v>
      </c>
      <c r="K28" s="14">
        <f t="shared" si="17"/>
        <v>45753</v>
      </c>
      <c r="L28" s="14">
        <f t="shared" si="18"/>
        <v>45754</v>
      </c>
      <c r="M28" s="78" t="s">
        <v>194</v>
      </c>
      <c r="N28" s="43">
        <f t="shared" si="19"/>
        <v>45757</v>
      </c>
      <c r="O28" s="71">
        <f t="shared" si="20"/>
        <v>45758</v>
      </c>
      <c r="P28" s="14">
        <f t="shared" si="21"/>
        <v>45762</v>
      </c>
      <c r="Q28" s="58">
        <f t="shared" si="22"/>
        <v>45762</v>
      </c>
    </row>
    <row r="29" spans="1:19" hidden="1" x14ac:dyDescent="0.15"/>
    <row r="30" spans="1:19" ht="16.5" x14ac:dyDescent="0.3">
      <c r="A30" s="22" t="s">
        <v>92</v>
      </c>
      <c r="B30" s="185" t="s">
        <v>195</v>
      </c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21"/>
      <c r="P30" s="21"/>
      <c r="Q30" s="21"/>
      <c r="R30" s="21"/>
      <c r="S30" s="21"/>
    </row>
    <row r="31" spans="1:19" ht="16.5" x14ac:dyDescent="0.3">
      <c r="A31" s="24" t="s">
        <v>196</v>
      </c>
      <c r="B31" s="186" t="s">
        <v>197</v>
      </c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21"/>
      <c r="P31" s="21"/>
      <c r="Q31" s="21"/>
      <c r="R31" s="21"/>
      <c r="S31" s="21"/>
    </row>
    <row r="32" spans="1:19" ht="16.5" x14ac:dyDescent="0.3">
      <c r="A32" s="24" t="s">
        <v>198</v>
      </c>
      <c r="B32" s="186" t="s">
        <v>199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21"/>
      <c r="P32" s="21"/>
      <c r="Q32" s="21"/>
      <c r="R32" s="21" t="s">
        <v>200</v>
      </c>
      <c r="S32" s="21"/>
    </row>
    <row r="33" spans="1:19" ht="16.5" x14ac:dyDescent="0.3">
      <c r="A33" s="24" t="s">
        <v>201</v>
      </c>
      <c r="B33" s="186" t="s">
        <v>202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21"/>
      <c r="P33" s="21"/>
      <c r="Q33" s="21"/>
      <c r="R33" s="21"/>
      <c r="S33" s="21"/>
    </row>
    <row r="34" spans="1:19" ht="16.5" x14ac:dyDescent="0.3">
      <c r="A34" s="24" t="s">
        <v>203</v>
      </c>
      <c r="B34" s="187" t="s">
        <v>204</v>
      </c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9"/>
      <c r="O34" s="21"/>
      <c r="P34" s="21"/>
      <c r="Q34" s="21"/>
      <c r="R34" s="21"/>
      <c r="S34" s="21"/>
    </row>
    <row r="35" spans="1:19" ht="16.5" x14ac:dyDescent="0.3">
      <c r="A35" s="24" t="s">
        <v>205</v>
      </c>
      <c r="B35" s="186" t="s">
        <v>206</v>
      </c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21"/>
      <c r="P35" s="21" t="s">
        <v>200</v>
      </c>
      <c r="Q35" s="21"/>
      <c r="R35" s="21"/>
      <c r="S35" s="21"/>
    </row>
    <row r="36" spans="1:19" ht="16.5" x14ac:dyDescent="0.3">
      <c r="A36" s="24" t="s">
        <v>207</v>
      </c>
      <c r="B36" s="186" t="s">
        <v>208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21"/>
      <c r="P36" s="21"/>
      <c r="Q36" s="21"/>
      <c r="R36" s="21"/>
      <c r="S36" s="21"/>
    </row>
    <row r="37" spans="1:19" ht="16.5" x14ac:dyDescent="0.3">
      <c r="A37" s="24" t="s">
        <v>207</v>
      </c>
      <c r="B37" s="190" t="s">
        <v>209</v>
      </c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21"/>
      <c r="P37" s="21"/>
      <c r="Q37" s="21"/>
      <c r="R37" s="21"/>
      <c r="S37" s="21"/>
    </row>
    <row r="38" spans="1:19" ht="16.5" x14ac:dyDescent="0.15">
      <c r="A38" s="25" t="s">
        <v>210</v>
      </c>
      <c r="B38" s="186" t="s">
        <v>211</v>
      </c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Q38" t="s">
        <v>104</v>
      </c>
    </row>
  </sheetData>
  <mergeCells count="36">
    <mergeCell ref="B37:N37"/>
    <mergeCell ref="B38:N38"/>
    <mergeCell ref="B32:N32"/>
    <mergeCell ref="B33:N33"/>
    <mergeCell ref="B34:N34"/>
    <mergeCell ref="B35:N35"/>
    <mergeCell ref="B36:N36"/>
    <mergeCell ref="N17:Q17"/>
    <mergeCell ref="N20:Q20"/>
    <mergeCell ref="A21:Q21"/>
    <mergeCell ref="B30:N30"/>
    <mergeCell ref="B31:N31"/>
    <mergeCell ref="N6:O6"/>
    <mergeCell ref="P6:Q6"/>
    <mergeCell ref="C7:D7"/>
    <mergeCell ref="E7:F7"/>
    <mergeCell ref="G7:H7"/>
    <mergeCell ref="I7:J7"/>
    <mergeCell ref="K7:L7"/>
    <mergeCell ref="N7:O7"/>
    <mergeCell ref="P7:Q7"/>
    <mergeCell ref="C6:D6"/>
    <mergeCell ref="E6:F6"/>
    <mergeCell ref="G6:H6"/>
    <mergeCell ref="I6:J6"/>
    <mergeCell ref="K6:L6"/>
    <mergeCell ref="B1:Q1"/>
    <mergeCell ref="B2:Q2"/>
    <mergeCell ref="A4:Q4"/>
    <mergeCell ref="C5:D5"/>
    <mergeCell ref="E5:F5"/>
    <mergeCell ref="G5:H5"/>
    <mergeCell ref="I5:J5"/>
    <mergeCell ref="K5:L5"/>
    <mergeCell ref="N5:O5"/>
    <mergeCell ref="P5:Q5"/>
  </mergeCells>
  <phoneticPr fontId="43" type="noConversion"/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Q36"/>
  <sheetViews>
    <sheetView workbookViewId="0">
      <selection activeCell="I46" sqref="I46"/>
    </sheetView>
  </sheetViews>
  <sheetFormatPr defaultColWidth="9" defaultRowHeight="14.25" x14ac:dyDescent="0.15"/>
  <cols>
    <col min="1" max="1" width="19" customWidth="1"/>
    <col min="2" max="17" width="7.625" customWidth="1"/>
  </cols>
  <sheetData>
    <row r="1" spans="1:251" ht="51" customHeight="1" x14ac:dyDescent="0.15">
      <c r="B1" s="169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251" ht="18" x14ac:dyDescent="0.15">
      <c r="B2" s="170" t="s">
        <v>1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251" ht="15.75" x14ac:dyDescent="0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</row>
    <row r="4" spans="1:251" x14ac:dyDescent="0.15">
      <c r="A4" s="191" t="s">
        <v>212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97"/>
      <c r="O4" s="97"/>
    </row>
    <row r="5" spans="1:251" ht="15.75" x14ac:dyDescent="0.15">
      <c r="A5" s="3" t="s">
        <v>213</v>
      </c>
      <c r="B5" s="3" t="s">
        <v>214</v>
      </c>
      <c r="C5" s="192" t="s">
        <v>215</v>
      </c>
      <c r="D5" s="193"/>
      <c r="E5" s="194" t="s">
        <v>216</v>
      </c>
      <c r="F5" s="195"/>
      <c r="G5" s="194" t="s">
        <v>217</v>
      </c>
      <c r="H5" s="195"/>
      <c r="I5" s="194" t="s">
        <v>131</v>
      </c>
      <c r="J5" s="195"/>
      <c r="K5" s="3" t="s">
        <v>214</v>
      </c>
      <c r="L5" s="194" t="s">
        <v>217</v>
      </c>
      <c r="M5" s="195"/>
      <c r="N5" s="196" t="s">
        <v>218</v>
      </c>
      <c r="O5" s="197"/>
      <c r="P5" s="192" t="s">
        <v>215</v>
      </c>
      <c r="Q5" s="193"/>
    </row>
    <row r="6" spans="1:251" x14ac:dyDescent="0.15">
      <c r="A6" s="5" t="s">
        <v>11</v>
      </c>
      <c r="B6" s="5" t="s">
        <v>12</v>
      </c>
      <c r="C6" s="155" t="s">
        <v>219</v>
      </c>
      <c r="D6" s="178"/>
      <c r="E6" s="155" t="s">
        <v>220</v>
      </c>
      <c r="F6" s="178"/>
      <c r="G6" s="140" t="s">
        <v>136</v>
      </c>
      <c r="H6" s="140"/>
      <c r="I6" s="140" t="s">
        <v>135</v>
      </c>
      <c r="J6" s="140"/>
      <c r="K6" s="5" t="s">
        <v>12</v>
      </c>
      <c r="L6" s="140" t="s">
        <v>136</v>
      </c>
      <c r="M6" s="140"/>
      <c r="N6" s="155" t="s">
        <v>220</v>
      </c>
      <c r="O6" s="178"/>
      <c r="P6" s="155" t="s">
        <v>219</v>
      </c>
      <c r="Q6" s="178"/>
    </row>
    <row r="7" spans="1:251" x14ac:dyDescent="0.15">
      <c r="A7" s="5"/>
      <c r="B7" s="5"/>
      <c r="C7" s="155" t="s">
        <v>221</v>
      </c>
      <c r="D7" s="178"/>
      <c r="E7" s="198" t="s">
        <v>222</v>
      </c>
      <c r="F7" s="199"/>
      <c r="G7" s="200" t="s">
        <v>223</v>
      </c>
      <c r="H7" s="200"/>
      <c r="I7" s="198" t="s">
        <v>224</v>
      </c>
      <c r="J7" s="199"/>
      <c r="K7" s="5"/>
      <c r="L7" s="198" t="s">
        <v>225</v>
      </c>
      <c r="M7" s="199"/>
      <c r="N7" s="198" t="s">
        <v>222</v>
      </c>
      <c r="O7" s="199"/>
      <c r="P7" s="155" t="s">
        <v>221</v>
      </c>
      <c r="Q7" s="178"/>
    </row>
    <row r="8" spans="1:251" hidden="1" x14ac:dyDescent="0.15">
      <c r="A8" s="77" t="s">
        <v>226</v>
      </c>
      <c r="B8" s="78" t="s">
        <v>227</v>
      </c>
      <c r="C8" s="79">
        <v>45612</v>
      </c>
      <c r="D8" s="80">
        <f t="shared" ref="D8:D29" si="0">C8+1</f>
        <v>45613</v>
      </c>
      <c r="E8" s="79">
        <f t="shared" ref="E8:E29" si="1">D8+5</f>
        <v>45618</v>
      </c>
      <c r="F8" s="79">
        <f t="shared" ref="F8:F29" si="2">E8</f>
        <v>45618</v>
      </c>
      <c r="G8" s="79">
        <f t="shared" ref="G8:G29" si="3">F8+2</f>
        <v>45620</v>
      </c>
      <c r="H8" s="79">
        <f t="shared" ref="H8:H29" si="4">G8</f>
        <v>45620</v>
      </c>
      <c r="I8" s="15" t="s">
        <v>31</v>
      </c>
      <c r="J8" s="15" t="s">
        <v>31</v>
      </c>
      <c r="K8" s="98" t="s">
        <v>228</v>
      </c>
      <c r="L8" s="79">
        <v>45622</v>
      </c>
      <c r="M8" s="79">
        <f t="shared" ref="M8:M29" si="5">L8</f>
        <v>45622</v>
      </c>
      <c r="N8" s="15" t="s">
        <v>31</v>
      </c>
      <c r="O8" s="15" t="s">
        <v>31</v>
      </c>
      <c r="P8" s="79">
        <v>45633</v>
      </c>
      <c r="Q8" s="80">
        <f t="shared" ref="Q8:Q29" si="6">P8+1</f>
        <v>45634</v>
      </c>
    </row>
    <row r="9" spans="1:251" hidden="1" x14ac:dyDescent="0.15">
      <c r="A9" s="81" t="s">
        <v>229</v>
      </c>
      <c r="B9" s="78" t="s">
        <v>230</v>
      </c>
      <c r="C9" s="79">
        <v>45619</v>
      </c>
      <c r="D9" s="80">
        <f t="shared" si="0"/>
        <v>45620</v>
      </c>
      <c r="E9" s="79">
        <f t="shared" si="1"/>
        <v>45625</v>
      </c>
      <c r="F9" s="79">
        <f t="shared" si="2"/>
        <v>45625</v>
      </c>
      <c r="G9" s="79">
        <f t="shared" si="3"/>
        <v>45627</v>
      </c>
      <c r="H9" s="79">
        <f t="shared" si="4"/>
        <v>45627</v>
      </c>
      <c r="I9" s="79">
        <f t="shared" ref="I9:I29" si="7">H9+1</f>
        <v>45628</v>
      </c>
      <c r="J9" s="79">
        <f t="shared" ref="J9:J29" si="8">I9+1</f>
        <v>45629</v>
      </c>
      <c r="K9" s="98" t="s">
        <v>231</v>
      </c>
      <c r="L9" s="79">
        <f t="shared" ref="L9:L29" si="9">J9</f>
        <v>45629</v>
      </c>
      <c r="M9" s="79">
        <f t="shared" si="5"/>
        <v>45629</v>
      </c>
      <c r="N9" s="79">
        <f t="shared" ref="N9:N29" si="10">M9+2</f>
        <v>45631</v>
      </c>
      <c r="O9" s="80">
        <f t="shared" ref="O9:O29" si="11">N9+1</f>
        <v>45632</v>
      </c>
      <c r="P9" s="79">
        <f t="shared" ref="P9:P29" si="12">O9+8</f>
        <v>45640</v>
      </c>
      <c r="Q9" s="80">
        <f t="shared" si="6"/>
        <v>45641</v>
      </c>
    </row>
    <row r="10" spans="1:251" hidden="1" x14ac:dyDescent="0.15">
      <c r="A10" s="82" t="s">
        <v>232</v>
      </c>
      <c r="B10" s="83" t="s">
        <v>233</v>
      </c>
      <c r="C10" s="79">
        <v>45626</v>
      </c>
      <c r="D10" s="80">
        <f t="shared" si="0"/>
        <v>45627</v>
      </c>
      <c r="E10" s="79">
        <f t="shared" si="1"/>
        <v>45632</v>
      </c>
      <c r="F10" s="79">
        <f t="shared" si="2"/>
        <v>45632</v>
      </c>
      <c r="G10" s="79">
        <f t="shared" si="3"/>
        <v>45634</v>
      </c>
      <c r="H10" s="79">
        <f t="shared" si="4"/>
        <v>45634</v>
      </c>
      <c r="I10" s="79">
        <f t="shared" si="7"/>
        <v>45635</v>
      </c>
      <c r="J10" s="79">
        <f t="shared" si="8"/>
        <v>45636</v>
      </c>
      <c r="K10" s="83" t="s">
        <v>234</v>
      </c>
      <c r="L10" s="79">
        <f t="shared" si="9"/>
        <v>45636</v>
      </c>
      <c r="M10" s="79">
        <f t="shared" si="5"/>
        <v>45636</v>
      </c>
      <c r="N10" s="79">
        <f t="shared" si="10"/>
        <v>45638</v>
      </c>
      <c r="O10" s="80">
        <f t="shared" si="11"/>
        <v>45639</v>
      </c>
      <c r="P10" s="79">
        <f t="shared" si="12"/>
        <v>45647</v>
      </c>
      <c r="Q10" s="80">
        <f t="shared" si="6"/>
        <v>45648</v>
      </c>
    </row>
    <row r="11" spans="1:251" hidden="1" x14ac:dyDescent="0.15">
      <c r="A11" s="77" t="s">
        <v>226</v>
      </c>
      <c r="B11" s="78" t="s">
        <v>235</v>
      </c>
      <c r="C11" s="79">
        <v>45633</v>
      </c>
      <c r="D11" s="80">
        <f t="shared" si="0"/>
        <v>45634</v>
      </c>
      <c r="E11" s="79">
        <f t="shared" si="1"/>
        <v>45639</v>
      </c>
      <c r="F11" s="79">
        <f t="shared" si="2"/>
        <v>45639</v>
      </c>
      <c r="G11" s="79">
        <f t="shared" si="3"/>
        <v>45641</v>
      </c>
      <c r="H11" s="79">
        <f t="shared" si="4"/>
        <v>45641</v>
      </c>
      <c r="I11" s="79">
        <f t="shared" si="7"/>
        <v>45642</v>
      </c>
      <c r="J11" s="79">
        <f t="shared" si="8"/>
        <v>45643</v>
      </c>
      <c r="K11" s="98" t="s">
        <v>236</v>
      </c>
      <c r="L11" s="79">
        <f t="shared" si="9"/>
        <v>45643</v>
      </c>
      <c r="M11" s="79">
        <f t="shared" si="5"/>
        <v>45643</v>
      </c>
      <c r="N11" s="79">
        <f t="shared" si="10"/>
        <v>45645</v>
      </c>
      <c r="O11" s="80">
        <f t="shared" si="11"/>
        <v>45646</v>
      </c>
      <c r="P11" s="79">
        <f t="shared" si="12"/>
        <v>45654</v>
      </c>
      <c r="Q11" s="80">
        <f t="shared" si="6"/>
        <v>45655</v>
      </c>
    </row>
    <row r="12" spans="1:251" hidden="1" x14ac:dyDescent="0.15">
      <c r="A12" s="81" t="s">
        <v>229</v>
      </c>
      <c r="B12" s="78" t="s">
        <v>237</v>
      </c>
      <c r="C12" s="79">
        <v>45640</v>
      </c>
      <c r="D12" s="80">
        <f t="shared" si="0"/>
        <v>45641</v>
      </c>
      <c r="E12" s="79">
        <f t="shared" si="1"/>
        <v>45646</v>
      </c>
      <c r="F12" s="79">
        <f t="shared" si="2"/>
        <v>45646</v>
      </c>
      <c r="G12" s="79">
        <f t="shared" si="3"/>
        <v>45648</v>
      </c>
      <c r="H12" s="79">
        <f t="shared" si="4"/>
        <v>45648</v>
      </c>
      <c r="I12" s="79">
        <f t="shared" si="7"/>
        <v>45649</v>
      </c>
      <c r="J12" s="79">
        <f t="shared" si="8"/>
        <v>45650</v>
      </c>
      <c r="K12" s="98" t="s">
        <v>238</v>
      </c>
      <c r="L12" s="79">
        <f t="shared" si="9"/>
        <v>45650</v>
      </c>
      <c r="M12" s="79">
        <f t="shared" si="5"/>
        <v>45650</v>
      </c>
      <c r="N12" s="79">
        <f t="shared" si="10"/>
        <v>45652</v>
      </c>
      <c r="O12" s="80">
        <f t="shared" si="11"/>
        <v>45653</v>
      </c>
      <c r="P12" s="79">
        <f t="shared" si="12"/>
        <v>45661</v>
      </c>
      <c r="Q12" s="80">
        <f t="shared" si="6"/>
        <v>45662</v>
      </c>
    </row>
    <row r="13" spans="1:251" hidden="1" x14ac:dyDescent="0.15">
      <c r="A13" s="77" t="s">
        <v>239</v>
      </c>
      <c r="B13" s="78" t="s">
        <v>237</v>
      </c>
      <c r="C13" s="79">
        <v>45647</v>
      </c>
      <c r="D13" s="80">
        <f t="shared" si="0"/>
        <v>45648</v>
      </c>
      <c r="E13" s="79">
        <f t="shared" si="1"/>
        <v>45653</v>
      </c>
      <c r="F13" s="79">
        <f t="shared" si="2"/>
        <v>45653</v>
      </c>
      <c r="G13" s="79">
        <f t="shared" si="3"/>
        <v>45655</v>
      </c>
      <c r="H13" s="79">
        <f t="shared" si="4"/>
        <v>45655</v>
      </c>
      <c r="I13" s="79">
        <f t="shared" si="7"/>
        <v>45656</v>
      </c>
      <c r="J13" s="79">
        <f t="shared" si="8"/>
        <v>45657</v>
      </c>
      <c r="K13" s="98" t="s">
        <v>238</v>
      </c>
      <c r="L13" s="79">
        <f t="shared" si="9"/>
        <v>45657</v>
      </c>
      <c r="M13" s="79">
        <f t="shared" si="5"/>
        <v>45657</v>
      </c>
      <c r="N13" s="79">
        <f t="shared" si="10"/>
        <v>45659</v>
      </c>
      <c r="O13" s="80">
        <f t="shared" si="11"/>
        <v>45660</v>
      </c>
      <c r="P13" s="79">
        <f t="shared" si="12"/>
        <v>45668</v>
      </c>
      <c r="Q13" s="80">
        <f t="shared" si="6"/>
        <v>45669</v>
      </c>
    </row>
    <row r="14" spans="1:251" hidden="1" x14ac:dyDescent="0.15">
      <c r="A14" s="77" t="s">
        <v>226</v>
      </c>
      <c r="B14" s="78" t="s">
        <v>240</v>
      </c>
      <c r="C14" s="79">
        <v>45654</v>
      </c>
      <c r="D14" s="80">
        <f t="shared" si="0"/>
        <v>45655</v>
      </c>
      <c r="E14" s="79">
        <f t="shared" si="1"/>
        <v>45660</v>
      </c>
      <c r="F14" s="79">
        <f t="shared" si="2"/>
        <v>45660</v>
      </c>
      <c r="G14" s="79">
        <f t="shared" si="3"/>
        <v>45662</v>
      </c>
      <c r="H14" s="79">
        <f t="shared" si="4"/>
        <v>45662</v>
      </c>
      <c r="I14" s="79">
        <f t="shared" si="7"/>
        <v>45663</v>
      </c>
      <c r="J14" s="79">
        <f t="shared" si="8"/>
        <v>45664</v>
      </c>
      <c r="K14" s="98" t="s">
        <v>241</v>
      </c>
      <c r="L14" s="79">
        <f t="shared" si="9"/>
        <v>45664</v>
      </c>
      <c r="M14" s="79">
        <f t="shared" si="5"/>
        <v>45664</v>
      </c>
      <c r="N14" s="79">
        <f t="shared" si="10"/>
        <v>45666</v>
      </c>
      <c r="O14" s="80">
        <f t="shared" si="11"/>
        <v>45667</v>
      </c>
      <c r="P14" s="79">
        <f t="shared" si="12"/>
        <v>45675</v>
      </c>
      <c r="Q14" s="80">
        <f t="shared" si="6"/>
        <v>45676</v>
      </c>
    </row>
    <row r="15" spans="1:251" hidden="1" x14ac:dyDescent="0.15">
      <c r="A15" s="81" t="s">
        <v>229</v>
      </c>
      <c r="B15" s="84" t="s">
        <v>242</v>
      </c>
      <c r="C15" s="79">
        <v>45661</v>
      </c>
      <c r="D15" s="80">
        <f t="shared" si="0"/>
        <v>45662</v>
      </c>
      <c r="E15" s="79">
        <f t="shared" si="1"/>
        <v>45667</v>
      </c>
      <c r="F15" s="79">
        <f t="shared" si="2"/>
        <v>45667</v>
      </c>
      <c r="G15" s="79">
        <f t="shared" si="3"/>
        <v>45669</v>
      </c>
      <c r="H15" s="79">
        <f t="shared" si="4"/>
        <v>45669</v>
      </c>
      <c r="I15" s="79">
        <f t="shared" si="7"/>
        <v>45670</v>
      </c>
      <c r="J15" s="79">
        <f t="shared" si="8"/>
        <v>45671</v>
      </c>
      <c r="K15" s="84" t="s">
        <v>243</v>
      </c>
      <c r="L15" s="79">
        <f t="shared" si="9"/>
        <v>45671</v>
      </c>
      <c r="M15" s="79">
        <f t="shared" si="5"/>
        <v>45671</v>
      </c>
      <c r="N15" s="79">
        <f t="shared" si="10"/>
        <v>45673</v>
      </c>
      <c r="O15" s="80">
        <f t="shared" si="11"/>
        <v>45674</v>
      </c>
      <c r="P15" s="79">
        <f t="shared" si="12"/>
        <v>45682</v>
      </c>
      <c r="Q15" s="80">
        <f t="shared" si="6"/>
        <v>45683</v>
      </c>
    </row>
    <row r="16" spans="1:251" hidden="1" x14ac:dyDescent="0.15">
      <c r="A16" s="77" t="s">
        <v>239</v>
      </c>
      <c r="B16" s="84" t="s">
        <v>242</v>
      </c>
      <c r="C16" s="79">
        <v>45668</v>
      </c>
      <c r="D16" s="80">
        <f t="shared" si="0"/>
        <v>45669</v>
      </c>
      <c r="E16" s="79">
        <f t="shared" si="1"/>
        <v>45674</v>
      </c>
      <c r="F16" s="79">
        <f t="shared" si="2"/>
        <v>45674</v>
      </c>
      <c r="G16" s="79">
        <f t="shared" si="3"/>
        <v>45676</v>
      </c>
      <c r="H16" s="79">
        <f t="shared" si="4"/>
        <v>45676</v>
      </c>
      <c r="I16" s="79">
        <f t="shared" si="7"/>
        <v>45677</v>
      </c>
      <c r="J16" s="79">
        <f t="shared" si="8"/>
        <v>45678</v>
      </c>
      <c r="K16" s="84" t="s">
        <v>243</v>
      </c>
      <c r="L16" s="79">
        <f t="shared" si="9"/>
        <v>45678</v>
      </c>
      <c r="M16" s="79">
        <f t="shared" si="5"/>
        <v>45678</v>
      </c>
      <c r="N16" s="79">
        <f t="shared" si="10"/>
        <v>45680</v>
      </c>
      <c r="O16" s="80">
        <f t="shared" si="11"/>
        <v>45681</v>
      </c>
      <c r="P16" s="79">
        <f t="shared" si="12"/>
        <v>45689</v>
      </c>
      <c r="Q16" s="80">
        <f t="shared" si="6"/>
        <v>45690</v>
      </c>
    </row>
    <row r="17" spans="1:21" hidden="1" x14ac:dyDescent="0.15">
      <c r="A17" s="77" t="s">
        <v>226</v>
      </c>
      <c r="B17" s="84" t="s">
        <v>242</v>
      </c>
      <c r="C17" s="79">
        <v>45675</v>
      </c>
      <c r="D17" s="80">
        <f t="shared" si="0"/>
        <v>45676</v>
      </c>
      <c r="E17" s="79">
        <f t="shared" si="1"/>
        <v>45681</v>
      </c>
      <c r="F17" s="79">
        <f t="shared" si="2"/>
        <v>45681</v>
      </c>
      <c r="G17" s="79">
        <f t="shared" si="3"/>
        <v>45683</v>
      </c>
      <c r="H17" s="79">
        <f t="shared" si="4"/>
        <v>45683</v>
      </c>
      <c r="I17" s="79">
        <f t="shared" si="7"/>
        <v>45684</v>
      </c>
      <c r="J17" s="79">
        <f t="shared" si="8"/>
        <v>45685</v>
      </c>
      <c r="K17" s="84" t="s">
        <v>243</v>
      </c>
      <c r="L17" s="79">
        <f t="shared" si="9"/>
        <v>45685</v>
      </c>
      <c r="M17" s="79">
        <f t="shared" si="5"/>
        <v>45685</v>
      </c>
      <c r="N17" s="79">
        <f t="shared" si="10"/>
        <v>45687</v>
      </c>
      <c r="O17" s="80">
        <f t="shared" si="11"/>
        <v>45688</v>
      </c>
      <c r="P17" s="79">
        <f t="shared" si="12"/>
        <v>45696</v>
      </c>
      <c r="Q17" s="80">
        <f t="shared" si="6"/>
        <v>45697</v>
      </c>
    </row>
    <row r="18" spans="1:21" hidden="1" x14ac:dyDescent="0.15">
      <c r="A18" s="81" t="s">
        <v>229</v>
      </c>
      <c r="B18" s="78" t="s">
        <v>244</v>
      </c>
      <c r="C18" s="79">
        <v>45682</v>
      </c>
      <c r="D18" s="80">
        <f t="shared" si="0"/>
        <v>45683</v>
      </c>
      <c r="E18" s="79">
        <f t="shared" si="1"/>
        <v>45688</v>
      </c>
      <c r="F18" s="79">
        <f t="shared" si="2"/>
        <v>45688</v>
      </c>
      <c r="G18" s="79">
        <f t="shared" si="3"/>
        <v>45690</v>
      </c>
      <c r="H18" s="79">
        <f t="shared" si="4"/>
        <v>45690</v>
      </c>
      <c r="I18" s="79">
        <f t="shared" si="7"/>
        <v>45691</v>
      </c>
      <c r="J18" s="79">
        <f t="shared" si="8"/>
        <v>45692</v>
      </c>
      <c r="K18" s="78" t="s">
        <v>245</v>
      </c>
      <c r="L18" s="79">
        <f t="shared" si="9"/>
        <v>45692</v>
      </c>
      <c r="M18" s="79">
        <f t="shared" si="5"/>
        <v>45692</v>
      </c>
      <c r="N18" s="79">
        <f t="shared" si="10"/>
        <v>45694</v>
      </c>
      <c r="O18" s="80">
        <f t="shared" si="11"/>
        <v>45695</v>
      </c>
      <c r="P18" s="79">
        <f t="shared" si="12"/>
        <v>45703</v>
      </c>
      <c r="Q18" s="80">
        <f t="shared" si="6"/>
        <v>45704</v>
      </c>
    </row>
    <row r="19" spans="1:21" hidden="1" x14ac:dyDescent="0.15">
      <c r="A19" s="85" t="s">
        <v>239</v>
      </c>
      <c r="B19" s="86" t="s">
        <v>244</v>
      </c>
      <c r="C19" s="87">
        <v>45689</v>
      </c>
      <c r="D19" s="88">
        <f t="shared" si="0"/>
        <v>45690</v>
      </c>
      <c r="E19" s="87">
        <f t="shared" si="1"/>
        <v>45695</v>
      </c>
      <c r="F19" s="87">
        <f t="shared" si="2"/>
        <v>45695</v>
      </c>
      <c r="G19" s="87">
        <f t="shared" si="3"/>
        <v>45697</v>
      </c>
      <c r="H19" s="87">
        <f t="shared" si="4"/>
        <v>45697</v>
      </c>
      <c r="I19" s="87">
        <f t="shared" si="7"/>
        <v>45698</v>
      </c>
      <c r="J19" s="87">
        <f t="shared" si="8"/>
        <v>45699</v>
      </c>
      <c r="K19" s="86" t="s">
        <v>245</v>
      </c>
      <c r="L19" s="87">
        <f t="shared" si="9"/>
        <v>45699</v>
      </c>
      <c r="M19" s="87">
        <f t="shared" si="5"/>
        <v>45699</v>
      </c>
      <c r="N19" s="87">
        <f t="shared" si="10"/>
        <v>45701</v>
      </c>
      <c r="O19" s="88">
        <f t="shared" si="11"/>
        <v>45702</v>
      </c>
      <c r="P19" s="87">
        <f t="shared" si="12"/>
        <v>45710</v>
      </c>
      <c r="Q19" s="88">
        <f t="shared" si="6"/>
        <v>45711</v>
      </c>
    </row>
    <row r="20" spans="1:21" hidden="1" x14ac:dyDescent="0.15">
      <c r="A20" s="159" t="s">
        <v>44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1"/>
    </row>
    <row r="21" spans="1:21" hidden="1" x14ac:dyDescent="0.15">
      <c r="A21" s="77" t="s">
        <v>226</v>
      </c>
      <c r="B21" s="89" t="s">
        <v>244</v>
      </c>
      <c r="C21" s="79">
        <v>45703</v>
      </c>
      <c r="D21" s="80">
        <f t="shared" si="0"/>
        <v>45704</v>
      </c>
      <c r="E21" s="79">
        <f t="shared" si="1"/>
        <v>45709</v>
      </c>
      <c r="F21" s="79">
        <f t="shared" si="2"/>
        <v>45709</v>
      </c>
      <c r="G21" s="79">
        <f t="shared" si="3"/>
        <v>45711</v>
      </c>
      <c r="H21" s="79">
        <f t="shared" si="4"/>
        <v>45711</v>
      </c>
      <c r="I21" s="79">
        <f t="shared" si="7"/>
        <v>45712</v>
      </c>
      <c r="J21" s="79">
        <f t="shared" si="8"/>
        <v>45713</v>
      </c>
      <c r="K21" s="78" t="s">
        <v>245</v>
      </c>
      <c r="L21" s="79">
        <f t="shared" si="9"/>
        <v>45713</v>
      </c>
      <c r="M21" s="79">
        <f t="shared" si="5"/>
        <v>45713</v>
      </c>
      <c r="N21" s="79">
        <f t="shared" si="10"/>
        <v>45715</v>
      </c>
      <c r="O21" s="80">
        <f t="shared" si="11"/>
        <v>45716</v>
      </c>
      <c r="P21" s="79">
        <f t="shared" si="12"/>
        <v>45724</v>
      </c>
      <c r="Q21" s="80">
        <f t="shared" si="6"/>
        <v>45725</v>
      </c>
      <c r="R21" s="99" t="s">
        <v>246</v>
      </c>
    </row>
    <row r="22" spans="1:21" hidden="1" x14ac:dyDescent="0.15">
      <c r="A22" s="77" t="s">
        <v>229</v>
      </c>
      <c r="B22" s="89" t="s">
        <v>247</v>
      </c>
      <c r="C22" s="79">
        <v>45710</v>
      </c>
      <c r="D22" s="80">
        <f t="shared" si="0"/>
        <v>45711</v>
      </c>
      <c r="E22" s="79">
        <f t="shared" si="1"/>
        <v>45716</v>
      </c>
      <c r="F22" s="79">
        <f t="shared" si="2"/>
        <v>45716</v>
      </c>
      <c r="G22" s="79">
        <f t="shared" si="3"/>
        <v>45718</v>
      </c>
      <c r="H22" s="79">
        <f t="shared" si="4"/>
        <v>45718</v>
      </c>
      <c r="I22" s="79">
        <f t="shared" si="7"/>
        <v>45719</v>
      </c>
      <c r="J22" s="79">
        <f t="shared" si="8"/>
        <v>45720</v>
      </c>
      <c r="K22" s="78" t="s">
        <v>248</v>
      </c>
      <c r="L22" s="79">
        <f t="shared" si="9"/>
        <v>45720</v>
      </c>
      <c r="M22" s="79">
        <f t="shared" si="5"/>
        <v>45720</v>
      </c>
      <c r="N22" s="79">
        <f t="shared" si="10"/>
        <v>45722</v>
      </c>
      <c r="O22" s="80">
        <f t="shared" si="11"/>
        <v>45723</v>
      </c>
      <c r="P22" s="79">
        <f t="shared" si="12"/>
        <v>45731</v>
      </c>
      <c r="Q22" s="80">
        <f t="shared" si="6"/>
        <v>45732</v>
      </c>
    </row>
    <row r="23" spans="1:21" hidden="1" x14ac:dyDescent="0.15">
      <c r="A23" s="77" t="s">
        <v>239</v>
      </c>
      <c r="B23" s="89" t="s">
        <v>247</v>
      </c>
      <c r="C23" s="58">
        <v>45717</v>
      </c>
      <c r="D23" s="80">
        <f t="shared" si="0"/>
        <v>45718</v>
      </c>
      <c r="E23" s="79">
        <f t="shared" si="1"/>
        <v>45723</v>
      </c>
      <c r="F23" s="79">
        <f t="shared" si="2"/>
        <v>45723</v>
      </c>
      <c r="G23" s="79">
        <f t="shared" si="3"/>
        <v>45725</v>
      </c>
      <c r="H23" s="79">
        <f t="shared" si="4"/>
        <v>45725</v>
      </c>
      <c r="I23" s="79">
        <f t="shared" si="7"/>
        <v>45726</v>
      </c>
      <c r="J23" s="79">
        <f t="shared" si="8"/>
        <v>45727</v>
      </c>
      <c r="K23" s="78" t="s">
        <v>248</v>
      </c>
      <c r="L23" s="79">
        <f t="shared" si="9"/>
        <v>45727</v>
      </c>
      <c r="M23" s="79">
        <f t="shared" si="5"/>
        <v>45727</v>
      </c>
      <c r="N23" s="79">
        <f t="shared" si="10"/>
        <v>45729</v>
      </c>
      <c r="O23" s="80">
        <f t="shared" si="11"/>
        <v>45730</v>
      </c>
      <c r="P23" s="79">
        <f t="shared" si="12"/>
        <v>45738</v>
      </c>
      <c r="Q23" s="80">
        <f t="shared" si="6"/>
        <v>45739</v>
      </c>
    </row>
    <row r="24" spans="1:21" x14ac:dyDescent="0.15">
      <c r="A24" s="85" t="s">
        <v>232</v>
      </c>
      <c r="B24" s="86" t="s">
        <v>242</v>
      </c>
      <c r="C24" s="58">
        <v>45724</v>
      </c>
      <c r="D24" s="80">
        <f t="shared" si="0"/>
        <v>45725</v>
      </c>
      <c r="E24" s="79">
        <f t="shared" si="1"/>
        <v>45730</v>
      </c>
      <c r="F24" s="79">
        <f t="shared" si="2"/>
        <v>45730</v>
      </c>
      <c r="G24" s="79">
        <f t="shared" si="3"/>
        <v>45732</v>
      </c>
      <c r="H24" s="79">
        <f t="shared" si="4"/>
        <v>45732</v>
      </c>
      <c r="I24" s="79">
        <f t="shared" si="7"/>
        <v>45733</v>
      </c>
      <c r="J24" s="79">
        <f t="shared" si="8"/>
        <v>45734</v>
      </c>
      <c r="K24" s="86" t="s">
        <v>243</v>
      </c>
      <c r="L24" s="79">
        <f t="shared" si="9"/>
        <v>45734</v>
      </c>
      <c r="M24" s="79">
        <f t="shared" si="5"/>
        <v>45734</v>
      </c>
      <c r="N24" s="79">
        <f t="shared" si="10"/>
        <v>45736</v>
      </c>
      <c r="O24" s="80">
        <f t="shared" si="11"/>
        <v>45737</v>
      </c>
      <c r="P24" s="79">
        <f t="shared" si="12"/>
        <v>45745</v>
      </c>
      <c r="Q24" s="80">
        <f t="shared" si="6"/>
        <v>45746</v>
      </c>
      <c r="R24" s="99" t="s">
        <v>246</v>
      </c>
      <c r="S24" s="99"/>
      <c r="T24" s="99"/>
      <c r="U24" s="99"/>
    </row>
    <row r="25" spans="1:21" x14ac:dyDescent="0.15">
      <c r="A25" s="77" t="s">
        <v>229</v>
      </c>
      <c r="B25" s="89" t="s">
        <v>249</v>
      </c>
      <c r="C25" s="58">
        <v>45731</v>
      </c>
      <c r="D25" s="80">
        <f t="shared" si="0"/>
        <v>45732</v>
      </c>
      <c r="E25" s="79">
        <f t="shared" si="1"/>
        <v>45737</v>
      </c>
      <c r="F25" s="79">
        <f t="shared" si="2"/>
        <v>45737</v>
      </c>
      <c r="G25" s="79">
        <f t="shared" si="3"/>
        <v>45739</v>
      </c>
      <c r="H25" s="79">
        <f t="shared" si="4"/>
        <v>45739</v>
      </c>
      <c r="I25" s="79">
        <f t="shared" si="7"/>
        <v>45740</v>
      </c>
      <c r="J25" s="79">
        <f t="shared" si="8"/>
        <v>45741</v>
      </c>
      <c r="K25" s="78" t="s">
        <v>250</v>
      </c>
      <c r="L25" s="79">
        <f t="shared" si="9"/>
        <v>45741</v>
      </c>
      <c r="M25" s="79">
        <f t="shared" si="5"/>
        <v>45741</v>
      </c>
      <c r="N25" s="79">
        <f t="shared" si="10"/>
        <v>45743</v>
      </c>
      <c r="O25" s="80">
        <f t="shared" si="11"/>
        <v>45744</v>
      </c>
      <c r="P25" s="79">
        <f t="shared" si="12"/>
        <v>45752</v>
      </c>
      <c r="Q25" s="80">
        <f t="shared" si="6"/>
        <v>45753</v>
      </c>
      <c r="R25" s="100"/>
      <c r="S25" s="100"/>
      <c r="T25" s="100"/>
      <c r="U25" s="100"/>
    </row>
    <row r="26" spans="1:21" x14ac:dyDescent="0.15">
      <c r="A26" s="77" t="s">
        <v>239</v>
      </c>
      <c r="B26" s="89" t="s">
        <v>249</v>
      </c>
      <c r="C26" s="58">
        <v>45738</v>
      </c>
      <c r="D26" s="80">
        <f t="shared" si="0"/>
        <v>45739</v>
      </c>
      <c r="E26" s="79">
        <f t="shared" si="1"/>
        <v>45744</v>
      </c>
      <c r="F26" s="79">
        <f t="shared" si="2"/>
        <v>45744</v>
      </c>
      <c r="G26" s="79">
        <f t="shared" si="3"/>
        <v>45746</v>
      </c>
      <c r="H26" s="79">
        <f t="shared" si="4"/>
        <v>45746</v>
      </c>
      <c r="I26" s="79">
        <f t="shared" si="7"/>
        <v>45747</v>
      </c>
      <c r="J26" s="79">
        <f t="shared" si="8"/>
        <v>45748</v>
      </c>
      <c r="K26" s="78" t="s">
        <v>250</v>
      </c>
      <c r="L26" s="79">
        <f t="shared" si="9"/>
        <v>45748</v>
      </c>
      <c r="M26" s="79">
        <f t="shared" si="5"/>
        <v>45748</v>
      </c>
      <c r="N26" s="79">
        <f t="shared" si="10"/>
        <v>45750</v>
      </c>
      <c r="O26" s="80">
        <f t="shared" si="11"/>
        <v>45751</v>
      </c>
      <c r="P26" s="79">
        <f t="shared" si="12"/>
        <v>45759</v>
      </c>
      <c r="Q26" s="80">
        <f t="shared" si="6"/>
        <v>45760</v>
      </c>
    </row>
    <row r="27" spans="1:21" x14ac:dyDescent="0.15">
      <c r="A27" s="85" t="s">
        <v>226</v>
      </c>
      <c r="B27" s="86">
        <v>2503</v>
      </c>
      <c r="C27" s="58">
        <v>45745</v>
      </c>
      <c r="D27" s="80">
        <f t="shared" si="0"/>
        <v>45746</v>
      </c>
      <c r="E27" s="79">
        <f t="shared" si="1"/>
        <v>45751</v>
      </c>
      <c r="F27" s="79">
        <f t="shared" si="2"/>
        <v>45751</v>
      </c>
      <c r="G27" s="79">
        <f t="shared" si="3"/>
        <v>45753</v>
      </c>
      <c r="H27" s="79">
        <f t="shared" si="4"/>
        <v>45753</v>
      </c>
      <c r="I27" s="79">
        <f t="shared" si="7"/>
        <v>45754</v>
      </c>
      <c r="J27" s="79">
        <f t="shared" si="8"/>
        <v>45755</v>
      </c>
      <c r="K27" s="86" t="s">
        <v>248</v>
      </c>
      <c r="L27" s="79">
        <f t="shared" si="9"/>
        <v>45755</v>
      </c>
      <c r="M27" s="79">
        <f t="shared" si="5"/>
        <v>45755</v>
      </c>
      <c r="N27" s="79">
        <f t="shared" si="10"/>
        <v>45757</v>
      </c>
      <c r="O27" s="80">
        <f t="shared" si="11"/>
        <v>45758</v>
      </c>
      <c r="P27" s="79">
        <f t="shared" si="12"/>
        <v>45766</v>
      </c>
      <c r="Q27" s="80">
        <f t="shared" si="6"/>
        <v>45767</v>
      </c>
    </row>
    <row r="28" spans="1:21" x14ac:dyDescent="0.15">
      <c r="A28" s="77" t="s">
        <v>229</v>
      </c>
      <c r="B28" s="89" t="s">
        <v>251</v>
      </c>
      <c r="C28" s="79">
        <v>45752</v>
      </c>
      <c r="D28" s="80">
        <f t="shared" si="0"/>
        <v>45753</v>
      </c>
      <c r="E28" s="79">
        <f t="shared" si="1"/>
        <v>45758</v>
      </c>
      <c r="F28" s="79">
        <f t="shared" si="2"/>
        <v>45758</v>
      </c>
      <c r="G28" s="79">
        <f t="shared" si="3"/>
        <v>45760</v>
      </c>
      <c r="H28" s="79">
        <f t="shared" si="4"/>
        <v>45760</v>
      </c>
      <c r="I28" s="79">
        <f t="shared" si="7"/>
        <v>45761</v>
      </c>
      <c r="J28" s="79">
        <f t="shared" si="8"/>
        <v>45762</v>
      </c>
      <c r="K28" s="89" t="s">
        <v>252</v>
      </c>
      <c r="L28" s="79">
        <f t="shared" si="9"/>
        <v>45762</v>
      </c>
      <c r="M28" s="79">
        <f t="shared" si="5"/>
        <v>45762</v>
      </c>
      <c r="N28" s="79">
        <f t="shared" si="10"/>
        <v>45764</v>
      </c>
      <c r="O28" s="80">
        <f t="shared" si="11"/>
        <v>45765</v>
      </c>
      <c r="P28" s="79">
        <f t="shared" si="12"/>
        <v>45773</v>
      </c>
      <c r="Q28" s="80">
        <f t="shared" si="6"/>
        <v>45774</v>
      </c>
    </row>
    <row r="29" spans="1:21" x14ac:dyDescent="0.15">
      <c r="A29" s="90" t="s">
        <v>239</v>
      </c>
      <c r="B29" s="91" t="s">
        <v>251</v>
      </c>
      <c r="C29" s="79">
        <v>45759</v>
      </c>
      <c r="D29" s="80">
        <f t="shared" si="0"/>
        <v>45760</v>
      </c>
      <c r="E29" s="79">
        <f t="shared" si="1"/>
        <v>45765</v>
      </c>
      <c r="F29" s="79">
        <f t="shared" si="2"/>
        <v>45765</v>
      </c>
      <c r="G29" s="79">
        <f t="shared" si="3"/>
        <v>45767</v>
      </c>
      <c r="H29" s="79">
        <f t="shared" si="4"/>
        <v>45767</v>
      </c>
      <c r="I29" s="79">
        <f t="shared" si="7"/>
        <v>45768</v>
      </c>
      <c r="J29" s="79">
        <f t="shared" si="8"/>
        <v>45769</v>
      </c>
      <c r="K29" s="89" t="s">
        <v>252</v>
      </c>
      <c r="L29" s="79">
        <f t="shared" si="9"/>
        <v>45769</v>
      </c>
      <c r="M29" s="79">
        <f t="shared" si="5"/>
        <v>45769</v>
      </c>
      <c r="N29" s="79">
        <f t="shared" si="10"/>
        <v>45771</v>
      </c>
      <c r="O29" s="80">
        <f t="shared" si="11"/>
        <v>45772</v>
      </c>
      <c r="P29" s="79">
        <f t="shared" si="12"/>
        <v>45780</v>
      </c>
      <c r="Q29" s="80">
        <f t="shared" si="6"/>
        <v>45781</v>
      </c>
      <c r="R29" s="100" t="s">
        <v>253</v>
      </c>
      <c r="S29" s="100"/>
      <c r="T29" s="100"/>
      <c r="U29" s="100"/>
    </row>
    <row r="30" spans="1:21" x14ac:dyDescent="0.15">
      <c r="A30" s="92"/>
      <c r="B30" s="93"/>
      <c r="C30" s="94"/>
      <c r="D30" s="95"/>
      <c r="E30" s="94"/>
      <c r="F30" s="94"/>
      <c r="G30" s="94"/>
      <c r="H30" s="94"/>
      <c r="I30" s="94"/>
      <c r="J30" s="94"/>
      <c r="K30" s="93"/>
      <c r="L30" s="93"/>
      <c r="M30" s="93"/>
      <c r="N30" s="94"/>
      <c r="O30" s="94"/>
      <c r="P30" s="94"/>
      <c r="Q30" s="95"/>
    </row>
    <row r="31" spans="1:21" ht="16.5" x14ac:dyDescent="0.3">
      <c r="A31" s="96" t="s">
        <v>92</v>
      </c>
      <c r="B31" s="185" t="s">
        <v>254</v>
      </c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21"/>
      <c r="P31" s="21"/>
      <c r="Q31" s="21"/>
      <c r="R31" s="21"/>
      <c r="S31" s="21"/>
    </row>
    <row r="32" spans="1:21" ht="16.5" x14ac:dyDescent="0.3">
      <c r="A32" s="24" t="s">
        <v>86</v>
      </c>
      <c r="B32" s="186" t="s">
        <v>255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21"/>
      <c r="P32" s="21"/>
      <c r="Q32" s="101"/>
      <c r="R32" s="21"/>
      <c r="S32" s="21"/>
    </row>
    <row r="33" spans="1:19" ht="16.5" x14ac:dyDescent="0.3">
      <c r="A33" s="24" t="s">
        <v>256</v>
      </c>
      <c r="B33" s="186" t="s">
        <v>257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21"/>
      <c r="P33" s="21"/>
      <c r="Q33" s="21"/>
      <c r="R33" s="21"/>
      <c r="S33" s="21"/>
    </row>
    <row r="34" spans="1:19" ht="16.5" x14ac:dyDescent="0.3">
      <c r="A34" s="24" t="s">
        <v>258</v>
      </c>
      <c r="B34" s="186" t="s">
        <v>259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21"/>
      <c r="P34" s="21"/>
      <c r="Q34" s="21"/>
      <c r="R34" s="21"/>
      <c r="S34" s="21"/>
    </row>
    <row r="35" spans="1:19" ht="16.5" x14ac:dyDescent="0.3">
      <c r="A35" s="24" t="s">
        <v>135</v>
      </c>
      <c r="B35" s="186" t="s">
        <v>204</v>
      </c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21"/>
      <c r="P35" s="21"/>
      <c r="Q35" s="21"/>
      <c r="R35" s="21"/>
      <c r="S35" s="21"/>
    </row>
    <row r="36" spans="1:19" ht="16.5" x14ac:dyDescent="0.3">
      <c r="A36" s="24" t="s">
        <v>136</v>
      </c>
      <c r="B36" s="187" t="s">
        <v>260</v>
      </c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9"/>
      <c r="O36" s="21"/>
      <c r="P36" s="21"/>
      <c r="Q36" s="21"/>
      <c r="R36" s="21"/>
      <c r="S36" s="21"/>
    </row>
  </sheetData>
  <mergeCells count="31">
    <mergeCell ref="B35:N35"/>
    <mergeCell ref="B36:N36"/>
    <mergeCell ref="A20:Q20"/>
    <mergeCell ref="B31:N31"/>
    <mergeCell ref="B32:N32"/>
    <mergeCell ref="B33:N33"/>
    <mergeCell ref="B34:N34"/>
    <mergeCell ref="N6:O6"/>
    <mergeCell ref="P6:Q6"/>
    <mergeCell ref="C7:D7"/>
    <mergeCell ref="E7:F7"/>
    <mergeCell ref="G7:H7"/>
    <mergeCell ref="I7:J7"/>
    <mergeCell ref="L7:M7"/>
    <mergeCell ref="N7:O7"/>
    <mergeCell ref="P7:Q7"/>
    <mergeCell ref="C6:D6"/>
    <mergeCell ref="E6:F6"/>
    <mergeCell ref="G6:H6"/>
    <mergeCell ref="I6:J6"/>
    <mergeCell ref="L6:M6"/>
    <mergeCell ref="B1:Q1"/>
    <mergeCell ref="B2:Q2"/>
    <mergeCell ref="A4:M4"/>
    <mergeCell ref="C5:D5"/>
    <mergeCell ref="E5:F5"/>
    <mergeCell ref="G5:H5"/>
    <mergeCell ref="I5:J5"/>
    <mergeCell ref="L5:M5"/>
    <mergeCell ref="N5:O5"/>
    <mergeCell ref="P5:Q5"/>
  </mergeCells>
  <phoneticPr fontId="43" type="noConversion"/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IV68"/>
  <sheetViews>
    <sheetView topLeftCell="A4" workbookViewId="0">
      <selection activeCell="J79" sqref="J79"/>
    </sheetView>
  </sheetViews>
  <sheetFormatPr defaultColWidth="9" defaultRowHeight="14.25" x14ac:dyDescent="0.15"/>
  <cols>
    <col min="1" max="1" width="20.125" customWidth="1"/>
    <col min="2" max="3" width="7.5" customWidth="1"/>
    <col min="4" max="5" width="7.5" hidden="1" customWidth="1"/>
    <col min="6" max="21" width="7.5" customWidth="1"/>
  </cols>
  <sheetData>
    <row r="1" spans="1:256" ht="51" customHeight="1" x14ac:dyDescent="0.15">
      <c r="B1" s="169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26"/>
      <c r="N1" s="26"/>
      <c r="O1" s="26"/>
      <c r="P1" s="26"/>
      <c r="Q1" s="26"/>
      <c r="R1" s="26"/>
      <c r="S1" s="26"/>
      <c r="T1" s="31"/>
    </row>
    <row r="2" spans="1:256" ht="17.100000000000001" customHeight="1" x14ac:dyDescent="0.15">
      <c r="B2" s="170" t="s">
        <v>1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27"/>
      <c r="N2" s="27"/>
      <c r="O2" s="27"/>
      <c r="P2" s="27"/>
      <c r="Q2" s="27"/>
      <c r="R2" s="27"/>
      <c r="S2" s="27"/>
      <c r="T2" s="27"/>
    </row>
    <row r="3" spans="1:256" ht="20.100000000000001" customHeight="1" x14ac:dyDescent="0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</row>
    <row r="4" spans="1:256" x14ac:dyDescent="0.15">
      <c r="A4" s="201" t="s">
        <v>261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202"/>
      <c r="M4" s="28"/>
      <c r="N4" s="28"/>
      <c r="O4" s="28"/>
      <c r="P4" s="28"/>
      <c r="Q4" s="28"/>
      <c r="R4" s="28"/>
      <c r="S4" s="28"/>
      <c r="T4" s="28"/>
    </row>
    <row r="5" spans="1:256" ht="15.75" x14ac:dyDescent="0.15">
      <c r="A5" s="63" t="s">
        <v>213</v>
      </c>
      <c r="B5" s="194" t="s">
        <v>262</v>
      </c>
      <c r="C5" s="195"/>
      <c r="D5" s="194" t="s">
        <v>262</v>
      </c>
      <c r="E5" s="195"/>
      <c r="F5" s="194" t="s">
        <v>263</v>
      </c>
      <c r="G5" s="195"/>
      <c r="H5" s="3" t="s">
        <v>214</v>
      </c>
      <c r="I5" s="194" t="s">
        <v>264</v>
      </c>
      <c r="J5" s="194"/>
      <c r="K5" s="192" t="s">
        <v>265</v>
      </c>
      <c r="L5" s="203"/>
      <c r="M5" s="204"/>
      <c r="N5" s="205"/>
      <c r="O5" s="204"/>
      <c r="P5" s="204"/>
      <c r="Q5" s="204"/>
      <c r="R5" s="205"/>
      <c r="S5" s="2"/>
      <c r="T5" s="2"/>
    </row>
    <row r="6" spans="1:256" x14ac:dyDescent="0.15">
      <c r="A6" s="6" t="s">
        <v>11</v>
      </c>
      <c r="B6" s="140" t="s">
        <v>266</v>
      </c>
      <c r="C6" s="140"/>
      <c r="D6" s="200" t="s">
        <v>267</v>
      </c>
      <c r="E6" s="200"/>
      <c r="F6" s="140" t="s">
        <v>136</v>
      </c>
      <c r="G6" s="140"/>
      <c r="H6" s="5" t="s">
        <v>12</v>
      </c>
      <c r="I6" s="140" t="s">
        <v>86</v>
      </c>
      <c r="J6" s="140"/>
      <c r="K6" s="155" t="s">
        <v>85</v>
      </c>
      <c r="L6" s="178"/>
      <c r="M6" s="206"/>
      <c r="N6" s="206"/>
      <c r="O6" s="206"/>
      <c r="P6" s="206"/>
      <c r="Q6" s="206"/>
      <c r="R6" s="206"/>
      <c r="S6" s="29"/>
      <c r="T6" s="29"/>
    </row>
    <row r="7" spans="1:256" x14ac:dyDescent="0.15">
      <c r="A7" s="6"/>
      <c r="B7" s="140" t="s">
        <v>268</v>
      </c>
      <c r="C7" s="140"/>
      <c r="D7" s="140" t="s">
        <v>269</v>
      </c>
      <c r="E7" s="140"/>
      <c r="F7" s="140" t="s">
        <v>224</v>
      </c>
      <c r="G7" s="140"/>
      <c r="H7" s="5"/>
      <c r="I7" s="140" t="s">
        <v>222</v>
      </c>
      <c r="J7" s="140"/>
      <c r="K7" s="140" t="s">
        <v>270</v>
      </c>
      <c r="L7" s="140"/>
      <c r="M7" s="206"/>
      <c r="N7" s="206"/>
      <c r="O7" s="206"/>
      <c r="P7" s="206"/>
      <c r="Q7" s="206"/>
      <c r="R7" s="206"/>
      <c r="S7" s="29"/>
      <c r="T7" s="29"/>
    </row>
    <row r="8" spans="1:256" hidden="1" x14ac:dyDescent="0.2">
      <c r="A8" s="18" t="s">
        <v>271</v>
      </c>
      <c r="B8" s="14">
        <v>45263</v>
      </c>
      <c r="C8" s="14">
        <f t="shared" ref="C8:C10" si="0">B8+1</f>
        <v>45264</v>
      </c>
      <c r="D8" s="14">
        <f t="shared" ref="D8:D15" si="1">C8</f>
        <v>45264</v>
      </c>
      <c r="E8" s="14">
        <f t="shared" ref="E8:E14" si="2">D8</f>
        <v>45264</v>
      </c>
      <c r="F8" s="14">
        <f t="shared" ref="F8:F9" si="3">E8</f>
        <v>45264</v>
      </c>
      <c r="G8" s="14">
        <f t="shared" ref="G8:G14" si="4">F8+1</f>
        <v>45265</v>
      </c>
      <c r="H8" s="64" t="s">
        <v>272</v>
      </c>
      <c r="I8" s="14">
        <f t="shared" ref="I8:I9" si="5">G8+9</f>
        <v>45274</v>
      </c>
      <c r="J8" s="14">
        <f t="shared" ref="J8:J11" si="6">I8+1</f>
        <v>45275</v>
      </c>
      <c r="K8" s="14">
        <f t="shared" ref="K8:K11" si="7">J8+1</f>
        <v>45276</v>
      </c>
      <c r="L8" s="14">
        <f t="shared" ref="L8:L9" si="8">K8</f>
        <v>45276</v>
      </c>
    </row>
    <row r="9" spans="1:256" hidden="1" x14ac:dyDescent="0.2">
      <c r="A9" s="18" t="s">
        <v>273</v>
      </c>
      <c r="B9" s="14">
        <v>45270</v>
      </c>
      <c r="C9" s="14">
        <f t="shared" si="0"/>
        <v>45271</v>
      </c>
      <c r="D9" s="14">
        <f t="shared" si="1"/>
        <v>45271</v>
      </c>
      <c r="E9" s="14">
        <f t="shared" si="2"/>
        <v>45271</v>
      </c>
      <c r="F9" s="14">
        <f t="shared" si="3"/>
        <v>45271</v>
      </c>
      <c r="G9" s="14">
        <f t="shared" si="4"/>
        <v>45272</v>
      </c>
      <c r="H9" s="65" t="s">
        <v>274</v>
      </c>
      <c r="I9" s="14">
        <f t="shared" si="5"/>
        <v>45281</v>
      </c>
      <c r="J9" s="14">
        <f t="shared" si="6"/>
        <v>45282</v>
      </c>
      <c r="K9" s="14">
        <f t="shared" si="7"/>
        <v>45283</v>
      </c>
      <c r="L9" s="14">
        <f t="shared" si="8"/>
        <v>45283</v>
      </c>
    </row>
    <row r="10" spans="1:256" hidden="1" x14ac:dyDescent="0.2">
      <c r="A10" s="18" t="s">
        <v>275</v>
      </c>
      <c r="B10" s="14">
        <v>45277</v>
      </c>
      <c r="C10" s="14">
        <f t="shared" si="0"/>
        <v>45278</v>
      </c>
      <c r="D10" s="14">
        <f t="shared" si="1"/>
        <v>45278</v>
      </c>
      <c r="E10" s="14">
        <f t="shared" si="2"/>
        <v>45278</v>
      </c>
      <c r="F10" s="207" t="s">
        <v>276</v>
      </c>
      <c r="G10" s="208"/>
      <c r="H10" s="208"/>
      <c r="I10" s="208"/>
      <c r="J10" s="208"/>
      <c r="K10" s="208"/>
      <c r="L10" s="209"/>
    </row>
    <row r="11" spans="1:256" hidden="1" x14ac:dyDescent="0.2">
      <c r="A11" s="18" t="s">
        <v>232</v>
      </c>
      <c r="B11" s="66" t="s">
        <v>277</v>
      </c>
      <c r="C11" s="14">
        <v>45278</v>
      </c>
      <c r="D11" s="14">
        <f t="shared" si="1"/>
        <v>45278</v>
      </c>
      <c r="E11" s="14">
        <f t="shared" si="2"/>
        <v>45278</v>
      </c>
      <c r="F11" s="14">
        <f>E11</f>
        <v>45278</v>
      </c>
      <c r="G11" s="14">
        <f t="shared" si="4"/>
        <v>45279</v>
      </c>
      <c r="H11" s="67" t="s">
        <v>278</v>
      </c>
      <c r="I11" s="14">
        <f t="shared" ref="I11:I60" si="9">G11+9</f>
        <v>45288</v>
      </c>
      <c r="J11" s="14">
        <f t="shared" si="6"/>
        <v>45289</v>
      </c>
      <c r="K11" s="14">
        <f t="shared" si="7"/>
        <v>45290</v>
      </c>
      <c r="L11" s="14">
        <f t="shared" ref="L11:L59" si="10">K11</f>
        <v>45290</v>
      </c>
    </row>
    <row r="12" spans="1:256" hidden="1" x14ac:dyDescent="0.2">
      <c r="A12" s="18" t="s">
        <v>271</v>
      </c>
      <c r="B12" s="14">
        <v>45284</v>
      </c>
      <c r="C12" s="14">
        <f>B12+1</f>
        <v>45285</v>
      </c>
      <c r="D12" s="14">
        <f t="shared" si="1"/>
        <v>45285</v>
      </c>
      <c r="E12" s="14">
        <f t="shared" si="2"/>
        <v>45285</v>
      </c>
      <c r="F12" s="14">
        <f>E12</f>
        <v>45285</v>
      </c>
      <c r="G12" s="14">
        <f t="shared" si="4"/>
        <v>45286</v>
      </c>
      <c r="H12" s="64" t="s">
        <v>279</v>
      </c>
      <c r="I12" s="14">
        <f t="shared" si="9"/>
        <v>45295</v>
      </c>
      <c r="J12" s="14">
        <f t="shared" ref="J12:J60" si="11">I12+1</f>
        <v>45296</v>
      </c>
      <c r="K12" s="14">
        <f t="shared" ref="K12:K59" si="12">J12+1</f>
        <v>45297</v>
      </c>
      <c r="L12" s="14">
        <f t="shared" si="10"/>
        <v>45297</v>
      </c>
    </row>
    <row r="13" spans="1:256" hidden="1" x14ac:dyDescent="0.2">
      <c r="A13" s="18" t="s">
        <v>273</v>
      </c>
      <c r="B13" s="14">
        <v>45291</v>
      </c>
      <c r="C13" s="14">
        <f>B13+1</f>
        <v>45292</v>
      </c>
      <c r="D13" s="14">
        <f t="shared" si="1"/>
        <v>45292</v>
      </c>
      <c r="E13" s="14">
        <f t="shared" si="2"/>
        <v>45292</v>
      </c>
      <c r="F13" s="14">
        <f>E13</f>
        <v>45292</v>
      </c>
      <c r="G13" s="14">
        <f t="shared" si="4"/>
        <v>45293</v>
      </c>
      <c r="H13" s="65" t="s">
        <v>280</v>
      </c>
      <c r="I13" s="14">
        <f t="shared" si="9"/>
        <v>45302</v>
      </c>
      <c r="J13" s="14">
        <f t="shared" si="11"/>
        <v>45303</v>
      </c>
      <c r="K13" s="14">
        <f t="shared" si="12"/>
        <v>45304</v>
      </c>
      <c r="L13" s="14">
        <f t="shared" si="10"/>
        <v>45304</v>
      </c>
    </row>
    <row r="14" spans="1:256" hidden="1" x14ac:dyDescent="0.2">
      <c r="A14" s="18" t="s">
        <v>232</v>
      </c>
      <c r="B14" s="14">
        <v>45298</v>
      </c>
      <c r="C14" s="14">
        <f>B14+1</f>
        <v>45299</v>
      </c>
      <c r="D14" s="14">
        <f t="shared" si="1"/>
        <v>45299</v>
      </c>
      <c r="E14" s="14">
        <f t="shared" si="2"/>
        <v>45299</v>
      </c>
      <c r="F14" s="14">
        <f>E14</f>
        <v>45299</v>
      </c>
      <c r="G14" s="14">
        <f t="shared" si="4"/>
        <v>45300</v>
      </c>
      <c r="H14" s="65" t="s">
        <v>281</v>
      </c>
      <c r="I14" s="14">
        <f t="shared" si="9"/>
        <v>45309</v>
      </c>
      <c r="J14" s="14">
        <f t="shared" si="11"/>
        <v>45310</v>
      </c>
      <c r="K14" s="14">
        <f t="shared" si="12"/>
        <v>45311</v>
      </c>
      <c r="L14" s="14">
        <f t="shared" si="10"/>
        <v>45311</v>
      </c>
    </row>
    <row r="15" spans="1:256" hidden="1" x14ac:dyDescent="0.2">
      <c r="A15" s="18" t="s">
        <v>271</v>
      </c>
      <c r="B15" s="14">
        <v>45305</v>
      </c>
      <c r="C15" s="14">
        <f>B15+1</f>
        <v>45306</v>
      </c>
      <c r="D15" s="14">
        <f t="shared" si="1"/>
        <v>45306</v>
      </c>
      <c r="E15" s="66" t="s">
        <v>60</v>
      </c>
      <c r="F15" s="210"/>
      <c r="G15" s="211"/>
      <c r="H15" s="211"/>
      <c r="I15" s="211"/>
      <c r="J15" s="211"/>
      <c r="K15" s="211"/>
      <c r="L15" s="212"/>
    </row>
    <row r="16" spans="1:256" hidden="1" x14ac:dyDescent="0.2">
      <c r="A16" s="68" t="s">
        <v>282</v>
      </c>
      <c r="B16" s="15" t="s">
        <v>31</v>
      </c>
      <c r="C16" s="15" t="s">
        <v>31</v>
      </c>
      <c r="D16" s="14" t="s">
        <v>277</v>
      </c>
      <c r="E16" s="14">
        <v>45306</v>
      </c>
      <c r="F16" s="14">
        <f t="shared" ref="F16:F60" si="13">E16</f>
        <v>45306</v>
      </c>
      <c r="G16" s="14">
        <f t="shared" ref="G16:G60" si="14">F16+1</f>
        <v>45307</v>
      </c>
      <c r="H16" s="65" t="s">
        <v>283</v>
      </c>
      <c r="I16" s="14">
        <f t="shared" si="9"/>
        <v>45316</v>
      </c>
      <c r="J16" s="14">
        <f t="shared" si="11"/>
        <v>45317</v>
      </c>
      <c r="K16" s="14">
        <f t="shared" si="12"/>
        <v>45318</v>
      </c>
      <c r="L16" s="14">
        <f t="shared" si="10"/>
        <v>45318</v>
      </c>
    </row>
    <row r="17" spans="1:15" hidden="1" x14ac:dyDescent="0.2">
      <c r="A17" s="18" t="s">
        <v>273</v>
      </c>
      <c r="B17" s="14">
        <v>45312</v>
      </c>
      <c r="C17" s="14">
        <f t="shared" ref="C17:C60" si="15">B17+1</f>
        <v>45313</v>
      </c>
      <c r="D17" s="14">
        <f t="shared" ref="D17:D60" si="16">C17</f>
        <v>45313</v>
      </c>
      <c r="E17" s="14">
        <f t="shared" ref="E17:E60" si="17">D17</f>
        <v>45313</v>
      </c>
      <c r="F17" s="14">
        <f t="shared" si="13"/>
        <v>45313</v>
      </c>
      <c r="G17" s="14">
        <f t="shared" si="14"/>
        <v>45314</v>
      </c>
      <c r="H17" s="65" t="s">
        <v>284</v>
      </c>
      <c r="I17" s="14">
        <f t="shared" si="9"/>
        <v>45323</v>
      </c>
      <c r="J17" s="14">
        <f t="shared" si="11"/>
        <v>45324</v>
      </c>
      <c r="K17" s="14">
        <f t="shared" si="12"/>
        <v>45325</v>
      </c>
      <c r="L17" s="14">
        <f t="shared" si="10"/>
        <v>45325</v>
      </c>
    </row>
    <row r="18" spans="1:15" hidden="1" x14ac:dyDescent="0.2">
      <c r="A18" s="18" t="s">
        <v>232</v>
      </c>
      <c r="B18" s="14">
        <v>45319</v>
      </c>
      <c r="C18" s="14">
        <f t="shared" si="15"/>
        <v>45320</v>
      </c>
      <c r="D18" s="14">
        <f t="shared" si="16"/>
        <v>45320</v>
      </c>
      <c r="E18" s="14">
        <f t="shared" si="17"/>
        <v>45320</v>
      </c>
      <c r="F18" s="14">
        <f t="shared" si="13"/>
        <v>45320</v>
      </c>
      <c r="G18" s="14">
        <f t="shared" si="14"/>
        <v>45321</v>
      </c>
      <c r="H18" s="65" t="s">
        <v>285</v>
      </c>
      <c r="I18" s="14">
        <f t="shared" si="9"/>
        <v>45330</v>
      </c>
      <c r="J18" s="14">
        <f t="shared" si="11"/>
        <v>45331</v>
      </c>
      <c r="K18" s="14">
        <f t="shared" si="12"/>
        <v>45332</v>
      </c>
      <c r="L18" s="14">
        <f t="shared" si="10"/>
        <v>45332</v>
      </c>
    </row>
    <row r="19" spans="1:15" hidden="1" x14ac:dyDescent="0.2">
      <c r="A19" s="18" t="s">
        <v>282</v>
      </c>
      <c r="B19" s="14">
        <v>45326</v>
      </c>
      <c r="C19" s="14">
        <f t="shared" si="15"/>
        <v>45327</v>
      </c>
      <c r="D19" s="14">
        <f t="shared" si="16"/>
        <v>45327</v>
      </c>
      <c r="E19" s="14">
        <f t="shared" si="17"/>
        <v>45327</v>
      </c>
      <c r="F19" s="14">
        <f t="shared" si="13"/>
        <v>45327</v>
      </c>
      <c r="G19" s="14">
        <f t="shared" si="14"/>
        <v>45328</v>
      </c>
      <c r="H19" s="65" t="s">
        <v>286</v>
      </c>
      <c r="I19" s="14">
        <f t="shared" si="9"/>
        <v>45337</v>
      </c>
      <c r="J19" s="14">
        <f t="shared" si="11"/>
        <v>45338</v>
      </c>
      <c r="K19" s="14">
        <f t="shared" si="12"/>
        <v>45339</v>
      </c>
      <c r="L19" s="14">
        <f t="shared" si="10"/>
        <v>45339</v>
      </c>
    </row>
    <row r="20" spans="1:15" hidden="1" x14ac:dyDescent="0.2">
      <c r="A20" s="18" t="s">
        <v>273</v>
      </c>
      <c r="B20" s="14">
        <v>45333</v>
      </c>
      <c r="C20" s="14">
        <f t="shared" si="15"/>
        <v>45334</v>
      </c>
      <c r="D20" s="14">
        <f t="shared" si="16"/>
        <v>45334</v>
      </c>
      <c r="E20" s="14">
        <f t="shared" si="17"/>
        <v>45334</v>
      </c>
      <c r="F20" s="14">
        <f t="shared" si="13"/>
        <v>45334</v>
      </c>
      <c r="G20" s="14">
        <f t="shared" si="14"/>
        <v>45335</v>
      </c>
      <c r="H20" s="65" t="s">
        <v>287</v>
      </c>
      <c r="I20" s="14">
        <f t="shared" si="9"/>
        <v>45344</v>
      </c>
      <c r="J20" s="14">
        <f t="shared" si="11"/>
        <v>45345</v>
      </c>
      <c r="K20" s="14">
        <f t="shared" si="12"/>
        <v>45346</v>
      </c>
      <c r="L20" s="14">
        <f t="shared" si="10"/>
        <v>45346</v>
      </c>
      <c r="O20" s="75"/>
    </row>
    <row r="21" spans="1:15" hidden="1" x14ac:dyDescent="0.2">
      <c r="A21" s="16" t="s">
        <v>275</v>
      </c>
      <c r="B21" s="14">
        <v>45340</v>
      </c>
      <c r="C21" s="14">
        <f t="shared" si="15"/>
        <v>45341</v>
      </c>
      <c r="D21" s="14">
        <f t="shared" si="16"/>
        <v>45341</v>
      </c>
      <c r="E21" s="14">
        <f t="shared" si="17"/>
        <v>45341</v>
      </c>
      <c r="F21" s="14">
        <f t="shared" si="13"/>
        <v>45341</v>
      </c>
      <c r="G21" s="14">
        <f t="shared" si="14"/>
        <v>45342</v>
      </c>
      <c r="H21" s="65" t="s">
        <v>288</v>
      </c>
      <c r="I21" s="14">
        <f t="shared" si="9"/>
        <v>45351</v>
      </c>
      <c r="J21" s="14">
        <f t="shared" si="11"/>
        <v>45352</v>
      </c>
      <c r="K21" s="14">
        <f t="shared" si="12"/>
        <v>45353</v>
      </c>
      <c r="L21" s="14">
        <f t="shared" si="10"/>
        <v>45353</v>
      </c>
    </row>
    <row r="22" spans="1:15" hidden="1" x14ac:dyDescent="0.2">
      <c r="A22" s="18" t="s">
        <v>282</v>
      </c>
      <c r="B22" s="14">
        <v>45347</v>
      </c>
      <c r="C22" s="14">
        <f t="shared" si="15"/>
        <v>45348</v>
      </c>
      <c r="D22" s="14">
        <f t="shared" si="16"/>
        <v>45348</v>
      </c>
      <c r="E22" s="14">
        <f t="shared" si="17"/>
        <v>45348</v>
      </c>
      <c r="F22" s="14">
        <f t="shared" si="13"/>
        <v>45348</v>
      </c>
      <c r="G22" s="14">
        <f t="shared" si="14"/>
        <v>45349</v>
      </c>
      <c r="H22" s="65" t="s">
        <v>289</v>
      </c>
      <c r="I22" s="14">
        <f t="shared" si="9"/>
        <v>45358</v>
      </c>
      <c r="J22" s="14">
        <f t="shared" si="11"/>
        <v>45359</v>
      </c>
      <c r="K22" s="14">
        <f t="shared" si="12"/>
        <v>45360</v>
      </c>
      <c r="L22" s="14">
        <f t="shared" si="10"/>
        <v>45360</v>
      </c>
    </row>
    <row r="23" spans="1:15" hidden="1" x14ac:dyDescent="0.2">
      <c r="A23" s="18" t="s">
        <v>273</v>
      </c>
      <c r="B23" s="14">
        <v>45354</v>
      </c>
      <c r="C23" s="14">
        <f t="shared" si="15"/>
        <v>45355</v>
      </c>
      <c r="D23" s="14">
        <f t="shared" si="16"/>
        <v>45355</v>
      </c>
      <c r="E23" s="14">
        <f t="shared" si="17"/>
        <v>45355</v>
      </c>
      <c r="F23" s="14">
        <f t="shared" si="13"/>
        <v>45355</v>
      </c>
      <c r="G23" s="14">
        <f t="shared" si="14"/>
        <v>45356</v>
      </c>
      <c r="H23" s="65" t="s">
        <v>290</v>
      </c>
      <c r="I23" s="14">
        <f t="shared" si="9"/>
        <v>45365</v>
      </c>
      <c r="J23" s="14">
        <f t="shared" si="11"/>
        <v>45366</v>
      </c>
      <c r="K23" s="14">
        <f t="shared" si="12"/>
        <v>45367</v>
      </c>
      <c r="L23" s="14">
        <f t="shared" si="10"/>
        <v>45367</v>
      </c>
    </row>
    <row r="24" spans="1:15" hidden="1" x14ac:dyDescent="0.2">
      <c r="A24" s="68" t="s">
        <v>232</v>
      </c>
      <c r="B24" s="14">
        <v>45361</v>
      </c>
      <c r="C24" s="14">
        <f t="shared" si="15"/>
        <v>45362</v>
      </c>
      <c r="D24" s="14">
        <f t="shared" si="16"/>
        <v>45362</v>
      </c>
      <c r="E24" s="14">
        <f t="shared" si="17"/>
        <v>45362</v>
      </c>
      <c r="F24" s="14">
        <f t="shared" si="13"/>
        <v>45362</v>
      </c>
      <c r="G24" s="14">
        <f t="shared" si="14"/>
        <v>45363</v>
      </c>
      <c r="H24" s="65" t="s">
        <v>291</v>
      </c>
      <c r="I24" s="14">
        <f t="shared" si="9"/>
        <v>45372</v>
      </c>
      <c r="J24" s="14">
        <f t="shared" si="11"/>
        <v>45373</v>
      </c>
      <c r="K24" s="14">
        <f t="shared" si="12"/>
        <v>45374</v>
      </c>
      <c r="L24" s="14">
        <f t="shared" si="10"/>
        <v>45374</v>
      </c>
    </row>
    <row r="25" spans="1:15" hidden="1" x14ac:dyDescent="0.2">
      <c r="A25" s="18" t="s">
        <v>282</v>
      </c>
      <c r="B25" s="14">
        <v>45368</v>
      </c>
      <c r="C25" s="14">
        <f t="shared" si="15"/>
        <v>45369</v>
      </c>
      <c r="D25" s="14">
        <f t="shared" si="16"/>
        <v>45369</v>
      </c>
      <c r="E25" s="14">
        <f t="shared" si="17"/>
        <v>45369</v>
      </c>
      <c r="F25" s="14">
        <f t="shared" si="13"/>
        <v>45369</v>
      </c>
      <c r="G25" s="14">
        <f t="shared" si="14"/>
        <v>45370</v>
      </c>
      <c r="H25" s="65" t="s">
        <v>292</v>
      </c>
      <c r="I25" s="14">
        <f t="shared" si="9"/>
        <v>45379</v>
      </c>
      <c r="J25" s="14">
        <f t="shared" si="11"/>
        <v>45380</v>
      </c>
      <c r="K25" s="14">
        <f t="shared" si="12"/>
        <v>45381</v>
      </c>
      <c r="L25" s="14">
        <f t="shared" si="10"/>
        <v>45381</v>
      </c>
    </row>
    <row r="26" spans="1:15" hidden="1" x14ac:dyDescent="0.2">
      <c r="A26" s="18" t="s">
        <v>273</v>
      </c>
      <c r="B26" s="14">
        <v>45375</v>
      </c>
      <c r="C26" s="14">
        <f t="shared" si="15"/>
        <v>45376</v>
      </c>
      <c r="D26" s="14">
        <f t="shared" si="16"/>
        <v>45376</v>
      </c>
      <c r="E26" s="14">
        <f t="shared" si="17"/>
        <v>45376</v>
      </c>
      <c r="F26" s="14">
        <f t="shared" si="13"/>
        <v>45376</v>
      </c>
      <c r="G26" s="14">
        <f t="shared" si="14"/>
        <v>45377</v>
      </c>
      <c r="H26" s="65" t="s">
        <v>293</v>
      </c>
      <c r="I26" s="14">
        <f t="shared" si="9"/>
        <v>45386</v>
      </c>
      <c r="J26" s="14">
        <f t="shared" si="11"/>
        <v>45387</v>
      </c>
      <c r="K26" s="14">
        <f t="shared" si="12"/>
        <v>45388</v>
      </c>
      <c r="L26" s="14">
        <f t="shared" si="10"/>
        <v>45388</v>
      </c>
    </row>
    <row r="27" spans="1:15" hidden="1" x14ac:dyDescent="0.2">
      <c r="A27" s="68" t="s">
        <v>232</v>
      </c>
      <c r="B27" s="14">
        <v>45382</v>
      </c>
      <c r="C27" s="14">
        <f t="shared" si="15"/>
        <v>45383</v>
      </c>
      <c r="D27" s="14">
        <f t="shared" si="16"/>
        <v>45383</v>
      </c>
      <c r="E27" s="14">
        <f t="shared" si="17"/>
        <v>45383</v>
      </c>
      <c r="F27" s="14">
        <f t="shared" si="13"/>
        <v>45383</v>
      </c>
      <c r="G27" s="14">
        <f t="shared" si="14"/>
        <v>45384</v>
      </c>
      <c r="H27" s="65" t="s">
        <v>294</v>
      </c>
      <c r="I27" s="14">
        <f t="shared" si="9"/>
        <v>45393</v>
      </c>
      <c r="J27" s="14">
        <f t="shared" si="11"/>
        <v>45394</v>
      </c>
      <c r="K27" s="14">
        <f t="shared" si="12"/>
        <v>45395</v>
      </c>
      <c r="L27" s="14">
        <f t="shared" si="10"/>
        <v>45395</v>
      </c>
    </row>
    <row r="28" spans="1:15" hidden="1" x14ac:dyDescent="0.2">
      <c r="A28" s="18" t="s">
        <v>282</v>
      </c>
      <c r="B28" s="14">
        <v>45389</v>
      </c>
      <c r="C28" s="14">
        <f t="shared" si="15"/>
        <v>45390</v>
      </c>
      <c r="D28" s="14">
        <f t="shared" si="16"/>
        <v>45390</v>
      </c>
      <c r="E28" s="14">
        <f t="shared" si="17"/>
        <v>45390</v>
      </c>
      <c r="F28" s="14">
        <f t="shared" si="13"/>
        <v>45390</v>
      </c>
      <c r="G28" s="14">
        <f t="shared" si="14"/>
        <v>45391</v>
      </c>
      <c r="H28" s="65" t="s">
        <v>295</v>
      </c>
      <c r="I28" s="14">
        <f t="shared" si="9"/>
        <v>45400</v>
      </c>
      <c r="J28" s="14">
        <f t="shared" si="11"/>
        <v>45401</v>
      </c>
      <c r="K28" s="14">
        <f t="shared" si="12"/>
        <v>45402</v>
      </c>
      <c r="L28" s="14">
        <f t="shared" si="10"/>
        <v>45402</v>
      </c>
    </row>
    <row r="29" spans="1:15" hidden="1" x14ac:dyDescent="0.2">
      <c r="A29" s="69" t="s">
        <v>273</v>
      </c>
      <c r="B29" s="70">
        <v>45396</v>
      </c>
      <c r="C29" s="14">
        <f t="shared" si="15"/>
        <v>45397</v>
      </c>
      <c r="D29" s="14">
        <f t="shared" si="16"/>
        <v>45397</v>
      </c>
      <c r="E29" s="14">
        <f t="shared" si="17"/>
        <v>45397</v>
      </c>
      <c r="F29" s="14">
        <f t="shared" si="13"/>
        <v>45397</v>
      </c>
      <c r="G29" s="14">
        <f t="shared" si="14"/>
        <v>45398</v>
      </c>
      <c r="H29" s="65" t="s">
        <v>296</v>
      </c>
      <c r="I29" s="14">
        <f t="shared" si="9"/>
        <v>45407</v>
      </c>
      <c r="J29" s="14">
        <f t="shared" si="11"/>
        <v>45408</v>
      </c>
      <c r="K29" s="14">
        <f t="shared" si="12"/>
        <v>45409</v>
      </c>
      <c r="L29" s="14">
        <f t="shared" si="10"/>
        <v>45409</v>
      </c>
    </row>
    <row r="30" spans="1:15" hidden="1" x14ac:dyDescent="0.2">
      <c r="A30" s="18" t="s">
        <v>232</v>
      </c>
      <c r="B30" s="14">
        <v>45403</v>
      </c>
      <c r="C30" s="14">
        <f t="shared" si="15"/>
        <v>45404</v>
      </c>
      <c r="D30" s="14">
        <f t="shared" si="16"/>
        <v>45404</v>
      </c>
      <c r="E30" s="14">
        <f t="shared" si="17"/>
        <v>45404</v>
      </c>
      <c r="F30" s="14">
        <f t="shared" si="13"/>
        <v>45404</v>
      </c>
      <c r="G30" s="14">
        <f t="shared" si="14"/>
        <v>45405</v>
      </c>
      <c r="H30" s="65" t="s">
        <v>297</v>
      </c>
      <c r="I30" s="14">
        <f t="shared" si="9"/>
        <v>45414</v>
      </c>
      <c r="J30" s="14">
        <f t="shared" si="11"/>
        <v>45415</v>
      </c>
      <c r="K30" s="14">
        <f t="shared" si="12"/>
        <v>45416</v>
      </c>
      <c r="L30" s="66" t="s">
        <v>60</v>
      </c>
    </row>
    <row r="31" spans="1:15" hidden="1" x14ac:dyDescent="0.2">
      <c r="A31" s="18" t="s">
        <v>282</v>
      </c>
      <c r="B31" s="14">
        <v>45410</v>
      </c>
      <c r="C31" s="14">
        <f t="shared" si="15"/>
        <v>45411</v>
      </c>
      <c r="D31" s="14">
        <f t="shared" si="16"/>
        <v>45411</v>
      </c>
      <c r="E31" s="14">
        <f t="shared" si="17"/>
        <v>45411</v>
      </c>
      <c r="F31" s="14">
        <f t="shared" si="13"/>
        <v>45411</v>
      </c>
      <c r="G31" s="14">
        <f t="shared" si="14"/>
        <v>45412</v>
      </c>
      <c r="H31" s="65" t="s">
        <v>298</v>
      </c>
      <c r="I31" s="14">
        <f t="shared" si="9"/>
        <v>45421</v>
      </c>
      <c r="J31" s="14">
        <f t="shared" si="11"/>
        <v>45422</v>
      </c>
      <c r="K31" s="14">
        <f t="shared" si="12"/>
        <v>45423</v>
      </c>
      <c r="L31" s="14">
        <f t="shared" si="10"/>
        <v>45423</v>
      </c>
    </row>
    <row r="32" spans="1:15" hidden="1" x14ac:dyDescent="0.2">
      <c r="A32" s="69" t="s">
        <v>273</v>
      </c>
      <c r="B32" s="14">
        <v>45417</v>
      </c>
      <c r="C32" s="14">
        <f t="shared" si="15"/>
        <v>45418</v>
      </c>
      <c r="D32" s="14">
        <f t="shared" si="16"/>
        <v>45418</v>
      </c>
      <c r="E32" s="14">
        <f t="shared" si="17"/>
        <v>45418</v>
      </c>
      <c r="F32" s="14">
        <f t="shared" si="13"/>
        <v>45418</v>
      </c>
      <c r="G32" s="14">
        <f t="shared" si="14"/>
        <v>45419</v>
      </c>
      <c r="H32" s="65" t="s">
        <v>299</v>
      </c>
      <c r="I32" s="14">
        <f t="shared" si="9"/>
        <v>45428</v>
      </c>
      <c r="J32" s="14">
        <f t="shared" si="11"/>
        <v>45429</v>
      </c>
      <c r="K32" s="14">
        <f t="shared" si="12"/>
        <v>45430</v>
      </c>
      <c r="L32" s="14">
        <f t="shared" si="10"/>
        <v>45430</v>
      </c>
    </row>
    <row r="33" spans="1:12" hidden="1" x14ac:dyDescent="0.2">
      <c r="A33" s="16" t="s">
        <v>300</v>
      </c>
      <c r="B33" s="14">
        <v>45424</v>
      </c>
      <c r="C33" s="14">
        <f t="shared" si="15"/>
        <v>45425</v>
      </c>
      <c r="D33" s="14">
        <f t="shared" si="16"/>
        <v>45425</v>
      </c>
      <c r="E33" s="14">
        <f t="shared" si="17"/>
        <v>45425</v>
      </c>
      <c r="F33" s="14">
        <f t="shared" si="13"/>
        <v>45425</v>
      </c>
      <c r="G33" s="14">
        <f t="shared" si="14"/>
        <v>45426</v>
      </c>
      <c r="H33" s="65" t="s">
        <v>301</v>
      </c>
      <c r="I33" s="14">
        <f t="shared" si="9"/>
        <v>45435</v>
      </c>
      <c r="J33" s="14">
        <f t="shared" si="11"/>
        <v>45436</v>
      </c>
      <c r="K33" s="14">
        <f t="shared" si="12"/>
        <v>45437</v>
      </c>
      <c r="L33" s="14">
        <f t="shared" si="10"/>
        <v>45437</v>
      </c>
    </row>
    <row r="34" spans="1:12" hidden="1" x14ac:dyDescent="0.2">
      <c r="A34" s="18" t="s">
        <v>282</v>
      </c>
      <c r="B34" s="14">
        <v>45431</v>
      </c>
      <c r="C34" s="14">
        <f t="shared" si="15"/>
        <v>45432</v>
      </c>
      <c r="D34" s="14">
        <f t="shared" si="16"/>
        <v>45432</v>
      </c>
      <c r="E34" s="14">
        <f t="shared" si="17"/>
        <v>45432</v>
      </c>
      <c r="F34" s="14">
        <f t="shared" si="13"/>
        <v>45432</v>
      </c>
      <c r="G34" s="14">
        <f t="shared" si="14"/>
        <v>45433</v>
      </c>
      <c r="H34" s="65" t="s">
        <v>302</v>
      </c>
      <c r="I34" s="14">
        <f t="shared" si="9"/>
        <v>45442</v>
      </c>
      <c r="J34" s="14">
        <f t="shared" si="11"/>
        <v>45443</v>
      </c>
      <c r="K34" s="14">
        <f t="shared" si="12"/>
        <v>45444</v>
      </c>
      <c r="L34" s="14">
        <f t="shared" si="10"/>
        <v>45444</v>
      </c>
    </row>
    <row r="35" spans="1:12" hidden="1" x14ac:dyDescent="0.2">
      <c r="A35" s="18" t="s">
        <v>273</v>
      </c>
      <c r="B35" s="14">
        <v>45438</v>
      </c>
      <c r="C35" s="14">
        <f t="shared" si="15"/>
        <v>45439</v>
      </c>
      <c r="D35" s="14">
        <f t="shared" si="16"/>
        <v>45439</v>
      </c>
      <c r="E35" s="14">
        <f t="shared" si="17"/>
        <v>45439</v>
      </c>
      <c r="F35" s="14">
        <f t="shared" si="13"/>
        <v>45439</v>
      </c>
      <c r="G35" s="14">
        <f t="shared" si="14"/>
        <v>45440</v>
      </c>
      <c r="H35" s="65" t="s">
        <v>303</v>
      </c>
      <c r="I35" s="14">
        <f t="shared" si="9"/>
        <v>45449</v>
      </c>
      <c r="J35" s="14">
        <f t="shared" si="11"/>
        <v>45450</v>
      </c>
      <c r="K35" s="14">
        <f t="shared" si="12"/>
        <v>45451</v>
      </c>
      <c r="L35" s="14">
        <f t="shared" si="10"/>
        <v>45451</v>
      </c>
    </row>
    <row r="36" spans="1:12" hidden="1" x14ac:dyDescent="0.2">
      <c r="A36" s="18" t="s">
        <v>300</v>
      </c>
      <c r="B36" s="14">
        <v>45445</v>
      </c>
      <c r="C36" s="14">
        <f t="shared" si="15"/>
        <v>45446</v>
      </c>
      <c r="D36" s="14">
        <f t="shared" si="16"/>
        <v>45446</v>
      </c>
      <c r="E36" s="14">
        <f t="shared" si="17"/>
        <v>45446</v>
      </c>
      <c r="F36" s="14">
        <f t="shared" si="13"/>
        <v>45446</v>
      </c>
      <c r="G36" s="14">
        <f t="shared" si="14"/>
        <v>45447</v>
      </c>
      <c r="H36" s="65" t="s">
        <v>304</v>
      </c>
      <c r="I36" s="14">
        <f t="shared" si="9"/>
        <v>45456</v>
      </c>
      <c r="J36" s="14">
        <f t="shared" si="11"/>
        <v>45457</v>
      </c>
      <c r="K36" s="14">
        <f t="shared" si="12"/>
        <v>45458</v>
      </c>
      <c r="L36" s="14">
        <f t="shared" si="10"/>
        <v>45458</v>
      </c>
    </row>
    <row r="37" spans="1:12" hidden="1" x14ac:dyDescent="0.2">
      <c r="A37" s="18" t="s">
        <v>282</v>
      </c>
      <c r="B37" s="14">
        <v>45452</v>
      </c>
      <c r="C37" s="14">
        <f t="shared" si="15"/>
        <v>45453</v>
      </c>
      <c r="D37" s="14">
        <f t="shared" si="16"/>
        <v>45453</v>
      </c>
      <c r="E37" s="14">
        <f t="shared" si="17"/>
        <v>45453</v>
      </c>
      <c r="F37" s="14">
        <f t="shared" si="13"/>
        <v>45453</v>
      </c>
      <c r="G37" s="14">
        <f t="shared" si="14"/>
        <v>45454</v>
      </c>
      <c r="H37" s="65" t="s">
        <v>305</v>
      </c>
      <c r="I37" s="14">
        <f t="shared" si="9"/>
        <v>45463</v>
      </c>
      <c r="J37" s="14">
        <f t="shared" si="11"/>
        <v>45464</v>
      </c>
      <c r="K37" s="14">
        <f t="shared" si="12"/>
        <v>45465</v>
      </c>
      <c r="L37" s="14">
        <f t="shared" si="10"/>
        <v>45465</v>
      </c>
    </row>
    <row r="38" spans="1:12" hidden="1" x14ac:dyDescent="0.2">
      <c r="A38" s="18" t="s">
        <v>273</v>
      </c>
      <c r="B38" s="14">
        <v>45459</v>
      </c>
      <c r="C38" s="14">
        <f t="shared" si="15"/>
        <v>45460</v>
      </c>
      <c r="D38" s="14">
        <f t="shared" si="16"/>
        <v>45460</v>
      </c>
      <c r="E38" s="14">
        <f t="shared" si="17"/>
        <v>45460</v>
      </c>
      <c r="F38" s="14">
        <f t="shared" si="13"/>
        <v>45460</v>
      </c>
      <c r="G38" s="14">
        <f t="shared" si="14"/>
        <v>45461</v>
      </c>
      <c r="H38" s="65" t="s">
        <v>306</v>
      </c>
      <c r="I38" s="14">
        <f t="shared" si="9"/>
        <v>45470</v>
      </c>
      <c r="J38" s="14">
        <f t="shared" si="11"/>
        <v>45471</v>
      </c>
      <c r="K38" s="14">
        <f t="shared" si="12"/>
        <v>45472</v>
      </c>
      <c r="L38" s="14">
        <f t="shared" si="10"/>
        <v>45472</v>
      </c>
    </row>
    <row r="39" spans="1:12" hidden="1" x14ac:dyDescent="0.2">
      <c r="A39" s="18" t="s">
        <v>300</v>
      </c>
      <c r="B39" s="14">
        <v>45466</v>
      </c>
      <c r="C39" s="14">
        <f t="shared" si="15"/>
        <v>45467</v>
      </c>
      <c r="D39" s="14">
        <f t="shared" si="16"/>
        <v>45467</v>
      </c>
      <c r="E39" s="14">
        <f t="shared" si="17"/>
        <v>45467</v>
      </c>
      <c r="F39" s="14">
        <f t="shared" si="13"/>
        <v>45467</v>
      </c>
      <c r="G39" s="14">
        <f t="shared" si="14"/>
        <v>45468</v>
      </c>
      <c r="H39" s="65" t="s">
        <v>228</v>
      </c>
      <c r="I39" s="14">
        <f t="shared" si="9"/>
        <v>45477</v>
      </c>
      <c r="J39" s="14">
        <f t="shared" si="11"/>
        <v>45478</v>
      </c>
      <c r="K39" s="14">
        <f t="shared" si="12"/>
        <v>45479</v>
      </c>
      <c r="L39" s="14">
        <f t="shared" si="10"/>
        <v>45479</v>
      </c>
    </row>
    <row r="40" spans="1:12" hidden="1" x14ac:dyDescent="0.2">
      <c r="A40" s="18" t="s">
        <v>282</v>
      </c>
      <c r="B40" s="14">
        <v>45473</v>
      </c>
      <c r="C40" s="14">
        <f t="shared" si="15"/>
        <v>45474</v>
      </c>
      <c r="D40" s="14">
        <f t="shared" si="16"/>
        <v>45474</v>
      </c>
      <c r="E40" s="14">
        <f t="shared" si="17"/>
        <v>45474</v>
      </c>
      <c r="F40" s="14">
        <f t="shared" si="13"/>
        <v>45474</v>
      </c>
      <c r="G40" s="14">
        <f t="shared" si="14"/>
        <v>45475</v>
      </c>
      <c r="H40" s="65" t="s">
        <v>307</v>
      </c>
      <c r="I40" s="14">
        <f t="shared" si="9"/>
        <v>45484</v>
      </c>
      <c r="J40" s="14">
        <f t="shared" si="11"/>
        <v>45485</v>
      </c>
      <c r="K40" s="14">
        <f t="shared" si="12"/>
        <v>45486</v>
      </c>
      <c r="L40" s="14">
        <f t="shared" si="10"/>
        <v>45486</v>
      </c>
    </row>
    <row r="41" spans="1:12" hidden="1" x14ac:dyDescent="0.2">
      <c r="A41" s="18" t="s">
        <v>273</v>
      </c>
      <c r="B41" s="71">
        <v>45480</v>
      </c>
      <c r="C41" s="71">
        <f t="shared" si="15"/>
        <v>45481</v>
      </c>
      <c r="D41" s="71">
        <f t="shared" si="16"/>
        <v>45481</v>
      </c>
      <c r="E41" s="71">
        <f t="shared" si="17"/>
        <v>45481</v>
      </c>
      <c r="F41" s="71">
        <f t="shared" si="13"/>
        <v>45481</v>
      </c>
      <c r="G41" s="71">
        <f t="shared" si="14"/>
        <v>45482</v>
      </c>
      <c r="H41" s="65" t="s">
        <v>308</v>
      </c>
      <c r="I41" s="71">
        <f t="shared" si="9"/>
        <v>45491</v>
      </c>
      <c r="J41" s="71">
        <f t="shared" si="11"/>
        <v>45492</v>
      </c>
      <c r="K41" s="71">
        <f t="shared" si="12"/>
        <v>45493</v>
      </c>
      <c r="L41" s="71">
        <f t="shared" si="10"/>
        <v>45493</v>
      </c>
    </row>
    <row r="42" spans="1:12" hidden="1" x14ac:dyDescent="0.2">
      <c r="A42" s="18" t="s">
        <v>300</v>
      </c>
      <c r="B42" s="14">
        <v>45487</v>
      </c>
      <c r="C42" s="14">
        <f t="shared" si="15"/>
        <v>45488</v>
      </c>
      <c r="D42" s="14">
        <f t="shared" si="16"/>
        <v>45488</v>
      </c>
      <c r="E42" s="14">
        <f t="shared" si="17"/>
        <v>45488</v>
      </c>
      <c r="F42" s="14">
        <f t="shared" si="13"/>
        <v>45488</v>
      </c>
      <c r="G42" s="14">
        <f t="shared" si="14"/>
        <v>45489</v>
      </c>
      <c r="H42" s="65" t="s">
        <v>309</v>
      </c>
      <c r="I42" s="14">
        <f t="shared" si="9"/>
        <v>45498</v>
      </c>
      <c r="J42" s="14">
        <f t="shared" si="11"/>
        <v>45499</v>
      </c>
      <c r="K42" s="14">
        <f t="shared" si="12"/>
        <v>45500</v>
      </c>
      <c r="L42" s="14">
        <f t="shared" si="10"/>
        <v>45500</v>
      </c>
    </row>
    <row r="43" spans="1:12" hidden="1" x14ac:dyDescent="0.2">
      <c r="A43" s="16" t="s">
        <v>310</v>
      </c>
      <c r="B43" s="15" t="s">
        <v>31</v>
      </c>
      <c r="C43" s="15" t="s">
        <v>31</v>
      </c>
      <c r="D43" s="14" t="str">
        <f t="shared" si="16"/>
        <v>OMIT</v>
      </c>
      <c r="E43" s="14" t="str">
        <f t="shared" si="17"/>
        <v>OMIT</v>
      </c>
      <c r="F43" s="14">
        <v>45495</v>
      </c>
      <c r="G43" s="14">
        <f t="shared" si="14"/>
        <v>45496</v>
      </c>
      <c r="H43" s="65" t="s">
        <v>311</v>
      </c>
      <c r="I43" s="14">
        <f t="shared" si="9"/>
        <v>45505</v>
      </c>
      <c r="J43" s="14">
        <f t="shared" si="11"/>
        <v>45506</v>
      </c>
      <c r="K43" s="14">
        <f t="shared" si="12"/>
        <v>45507</v>
      </c>
      <c r="L43" s="14">
        <f t="shared" si="10"/>
        <v>45507</v>
      </c>
    </row>
    <row r="44" spans="1:12" hidden="1" x14ac:dyDescent="0.2">
      <c r="A44" s="18" t="s">
        <v>273</v>
      </c>
      <c r="B44" s="14">
        <v>45501</v>
      </c>
      <c r="C44" s="14">
        <f t="shared" si="15"/>
        <v>45502</v>
      </c>
      <c r="D44" s="14">
        <f t="shared" si="16"/>
        <v>45502</v>
      </c>
      <c r="E44" s="14">
        <f t="shared" si="17"/>
        <v>45502</v>
      </c>
      <c r="F44" s="14">
        <f t="shared" si="13"/>
        <v>45502</v>
      </c>
      <c r="G44" s="14">
        <f t="shared" si="14"/>
        <v>45503</v>
      </c>
      <c r="H44" s="65" t="s">
        <v>312</v>
      </c>
      <c r="I44" s="14">
        <f t="shared" si="9"/>
        <v>45512</v>
      </c>
      <c r="J44" s="14">
        <f t="shared" si="11"/>
        <v>45513</v>
      </c>
      <c r="K44" s="14">
        <f t="shared" si="12"/>
        <v>45514</v>
      </c>
      <c r="L44" s="14">
        <f t="shared" si="10"/>
        <v>45514</v>
      </c>
    </row>
    <row r="45" spans="1:12" hidden="1" x14ac:dyDescent="0.2">
      <c r="A45" s="18" t="s">
        <v>300</v>
      </c>
      <c r="B45" s="14">
        <v>45508</v>
      </c>
      <c r="C45" s="14">
        <f t="shared" si="15"/>
        <v>45509</v>
      </c>
      <c r="D45" s="14">
        <f t="shared" si="16"/>
        <v>45509</v>
      </c>
      <c r="E45" s="14">
        <f t="shared" si="17"/>
        <v>45509</v>
      </c>
      <c r="F45" s="14">
        <f t="shared" si="13"/>
        <v>45509</v>
      </c>
      <c r="G45" s="14">
        <f t="shared" si="14"/>
        <v>45510</v>
      </c>
      <c r="H45" s="65" t="s">
        <v>313</v>
      </c>
      <c r="I45" s="14">
        <f t="shared" si="9"/>
        <v>45519</v>
      </c>
      <c r="J45" s="14">
        <f t="shared" si="11"/>
        <v>45520</v>
      </c>
      <c r="K45" s="14">
        <f t="shared" si="12"/>
        <v>45521</v>
      </c>
      <c r="L45" s="14">
        <f t="shared" si="10"/>
        <v>45521</v>
      </c>
    </row>
    <row r="46" spans="1:12" hidden="1" x14ac:dyDescent="0.2">
      <c r="A46" s="18" t="s">
        <v>310</v>
      </c>
      <c r="B46" s="14">
        <v>45515</v>
      </c>
      <c r="C46" s="14">
        <f t="shared" si="15"/>
        <v>45516</v>
      </c>
      <c r="D46" s="14">
        <f t="shared" si="16"/>
        <v>45516</v>
      </c>
      <c r="E46" s="14">
        <f t="shared" si="17"/>
        <v>45516</v>
      </c>
      <c r="F46" s="14">
        <f t="shared" si="13"/>
        <v>45516</v>
      </c>
      <c r="G46" s="14">
        <f t="shared" si="14"/>
        <v>45517</v>
      </c>
      <c r="H46" s="65" t="s">
        <v>314</v>
      </c>
      <c r="I46" s="14">
        <f t="shared" si="9"/>
        <v>45526</v>
      </c>
      <c r="J46" s="14">
        <f t="shared" si="11"/>
        <v>45527</v>
      </c>
      <c r="K46" s="14">
        <f t="shared" si="12"/>
        <v>45528</v>
      </c>
      <c r="L46" s="14">
        <f t="shared" si="10"/>
        <v>45528</v>
      </c>
    </row>
    <row r="47" spans="1:12" hidden="1" x14ac:dyDescent="0.2">
      <c r="A47" s="18" t="s">
        <v>273</v>
      </c>
      <c r="B47" s="14">
        <v>45522</v>
      </c>
      <c r="C47" s="14">
        <f t="shared" si="15"/>
        <v>45523</v>
      </c>
      <c r="D47" s="14">
        <f t="shared" si="16"/>
        <v>45523</v>
      </c>
      <c r="E47" s="14">
        <f t="shared" si="17"/>
        <v>45523</v>
      </c>
      <c r="F47" s="14">
        <f t="shared" si="13"/>
        <v>45523</v>
      </c>
      <c r="G47" s="14">
        <f t="shared" si="14"/>
        <v>45524</v>
      </c>
      <c r="H47" s="65" t="s">
        <v>315</v>
      </c>
      <c r="I47" s="14">
        <f t="shared" si="9"/>
        <v>45533</v>
      </c>
      <c r="J47" s="14">
        <f t="shared" si="11"/>
        <v>45534</v>
      </c>
      <c r="K47" s="14">
        <f t="shared" si="12"/>
        <v>45535</v>
      </c>
      <c r="L47" s="14">
        <f t="shared" si="10"/>
        <v>45535</v>
      </c>
    </row>
    <row r="48" spans="1:12" hidden="1" x14ac:dyDescent="0.2">
      <c r="A48" s="18" t="s">
        <v>300</v>
      </c>
      <c r="B48" s="14">
        <v>45529</v>
      </c>
      <c r="C48" s="14">
        <f t="shared" si="15"/>
        <v>45530</v>
      </c>
      <c r="D48" s="14">
        <f t="shared" si="16"/>
        <v>45530</v>
      </c>
      <c r="E48" s="14">
        <f t="shared" si="17"/>
        <v>45530</v>
      </c>
      <c r="F48" s="14">
        <f t="shared" si="13"/>
        <v>45530</v>
      </c>
      <c r="G48" s="14">
        <f t="shared" si="14"/>
        <v>45531</v>
      </c>
      <c r="H48" s="65" t="s">
        <v>316</v>
      </c>
      <c r="I48" s="14">
        <f t="shared" si="9"/>
        <v>45540</v>
      </c>
      <c r="J48" s="14">
        <f t="shared" si="11"/>
        <v>45541</v>
      </c>
      <c r="K48" s="14">
        <f t="shared" si="12"/>
        <v>45542</v>
      </c>
      <c r="L48" s="14">
        <f t="shared" si="10"/>
        <v>45542</v>
      </c>
    </row>
    <row r="49" spans="1:21" hidden="1" x14ac:dyDescent="0.2">
      <c r="A49" s="18" t="s">
        <v>310</v>
      </c>
      <c r="B49" s="71">
        <v>45536</v>
      </c>
      <c r="C49" s="71">
        <f t="shared" si="15"/>
        <v>45537</v>
      </c>
      <c r="D49" s="71">
        <f t="shared" si="16"/>
        <v>45537</v>
      </c>
      <c r="E49" s="71">
        <f t="shared" si="17"/>
        <v>45537</v>
      </c>
      <c r="F49" s="71">
        <f t="shared" si="13"/>
        <v>45537</v>
      </c>
      <c r="G49" s="71">
        <f t="shared" si="14"/>
        <v>45538</v>
      </c>
      <c r="H49" s="64" t="s">
        <v>317</v>
      </c>
      <c r="I49" s="71">
        <f t="shared" si="9"/>
        <v>45547</v>
      </c>
      <c r="J49" s="71">
        <f t="shared" si="11"/>
        <v>45548</v>
      </c>
      <c r="K49" s="71">
        <f t="shared" si="12"/>
        <v>45549</v>
      </c>
      <c r="L49" s="71">
        <f t="shared" si="10"/>
        <v>45549</v>
      </c>
    </row>
    <row r="50" spans="1:21" hidden="1" x14ac:dyDescent="0.2">
      <c r="A50" s="18" t="s">
        <v>273</v>
      </c>
      <c r="B50" s="14">
        <v>45543</v>
      </c>
      <c r="C50" s="14">
        <f t="shared" si="15"/>
        <v>45544</v>
      </c>
      <c r="D50" s="14">
        <f t="shared" si="16"/>
        <v>45544</v>
      </c>
      <c r="E50" s="14">
        <f t="shared" si="17"/>
        <v>45544</v>
      </c>
      <c r="F50" s="14">
        <f t="shared" si="13"/>
        <v>45544</v>
      </c>
      <c r="G50" s="14">
        <f t="shared" si="14"/>
        <v>45545</v>
      </c>
      <c r="H50" s="65" t="s">
        <v>318</v>
      </c>
      <c r="I50" s="14">
        <f t="shared" si="9"/>
        <v>45554</v>
      </c>
      <c r="J50" s="14">
        <f t="shared" si="11"/>
        <v>45555</v>
      </c>
      <c r="K50" s="14">
        <f t="shared" si="12"/>
        <v>45556</v>
      </c>
      <c r="L50" s="14">
        <f t="shared" si="10"/>
        <v>45556</v>
      </c>
    </row>
    <row r="51" spans="1:21" hidden="1" x14ac:dyDescent="0.2">
      <c r="A51" s="18" t="s">
        <v>300</v>
      </c>
      <c r="B51" s="14">
        <v>45550</v>
      </c>
      <c r="C51" s="14">
        <f t="shared" si="15"/>
        <v>45551</v>
      </c>
      <c r="D51" s="14">
        <f t="shared" si="16"/>
        <v>45551</v>
      </c>
      <c r="E51" s="14">
        <f t="shared" si="17"/>
        <v>45551</v>
      </c>
      <c r="F51" s="14">
        <f t="shared" si="13"/>
        <v>45551</v>
      </c>
      <c r="G51" s="14">
        <f t="shared" si="14"/>
        <v>45552</v>
      </c>
      <c r="H51" s="65" t="s">
        <v>319</v>
      </c>
      <c r="I51" s="14">
        <f t="shared" si="9"/>
        <v>45561</v>
      </c>
      <c r="J51" s="14">
        <f t="shared" si="11"/>
        <v>45562</v>
      </c>
      <c r="K51" s="14">
        <f t="shared" si="12"/>
        <v>45563</v>
      </c>
      <c r="L51" s="14">
        <f t="shared" si="10"/>
        <v>45563</v>
      </c>
    </row>
    <row r="52" spans="1:21" hidden="1" x14ac:dyDescent="0.2">
      <c r="A52" s="18" t="s">
        <v>310</v>
      </c>
      <c r="B52" s="14">
        <v>45557</v>
      </c>
      <c r="C52" s="14">
        <f t="shared" si="15"/>
        <v>45558</v>
      </c>
      <c r="D52" s="14">
        <f t="shared" si="16"/>
        <v>45558</v>
      </c>
      <c r="E52" s="14">
        <f t="shared" si="17"/>
        <v>45558</v>
      </c>
      <c r="F52" s="14">
        <f t="shared" si="13"/>
        <v>45558</v>
      </c>
      <c r="G52" s="14">
        <f t="shared" si="14"/>
        <v>45559</v>
      </c>
      <c r="H52" s="65" t="s">
        <v>320</v>
      </c>
      <c r="I52" s="14">
        <f t="shared" si="9"/>
        <v>45568</v>
      </c>
      <c r="J52" s="14">
        <f t="shared" si="11"/>
        <v>45569</v>
      </c>
      <c r="K52" s="14">
        <f t="shared" si="12"/>
        <v>45570</v>
      </c>
      <c r="L52" s="14">
        <f t="shared" si="10"/>
        <v>45570</v>
      </c>
    </row>
    <row r="53" spans="1:21" hidden="1" x14ac:dyDescent="0.2">
      <c r="A53" s="18" t="s">
        <v>273</v>
      </c>
      <c r="B53" s="14">
        <v>45564</v>
      </c>
      <c r="C53" s="14">
        <f t="shared" si="15"/>
        <v>45565</v>
      </c>
      <c r="D53" s="14">
        <f t="shared" si="16"/>
        <v>45565</v>
      </c>
      <c r="E53" s="14">
        <f t="shared" si="17"/>
        <v>45565</v>
      </c>
      <c r="F53" s="14">
        <f t="shared" si="13"/>
        <v>45565</v>
      </c>
      <c r="G53" s="14">
        <f t="shared" si="14"/>
        <v>45566</v>
      </c>
      <c r="H53" s="65" t="s">
        <v>321</v>
      </c>
      <c r="I53" s="14">
        <f t="shared" si="9"/>
        <v>45575</v>
      </c>
      <c r="J53" s="14">
        <f t="shared" si="11"/>
        <v>45576</v>
      </c>
      <c r="K53" s="14">
        <f t="shared" si="12"/>
        <v>45577</v>
      </c>
      <c r="L53" s="14">
        <f t="shared" si="10"/>
        <v>45577</v>
      </c>
    </row>
    <row r="54" spans="1:21" hidden="1" x14ac:dyDescent="0.2">
      <c r="A54" s="18" t="s">
        <v>300</v>
      </c>
      <c r="B54" s="51">
        <v>45571</v>
      </c>
      <c r="C54" s="51">
        <f t="shared" si="15"/>
        <v>45572</v>
      </c>
      <c r="D54" s="51">
        <f t="shared" si="16"/>
        <v>45572</v>
      </c>
      <c r="E54" s="51">
        <f t="shared" si="17"/>
        <v>45572</v>
      </c>
      <c r="F54" s="51">
        <f t="shared" si="13"/>
        <v>45572</v>
      </c>
      <c r="G54" s="51">
        <f t="shared" si="14"/>
        <v>45573</v>
      </c>
      <c r="H54" s="64" t="s">
        <v>322</v>
      </c>
      <c r="I54" s="51">
        <f t="shared" si="9"/>
        <v>45582</v>
      </c>
      <c r="J54" s="51">
        <f t="shared" si="11"/>
        <v>45583</v>
      </c>
      <c r="K54" s="51">
        <f t="shared" si="12"/>
        <v>45584</v>
      </c>
      <c r="L54" s="51">
        <f t="shared" si="10"/>
        <v>45584</v>
      </c>
    </row>
    <row r="55" spans="1:21" hidden="1" x14ac:dyDescent="0.2">
      <c r="A55" s="18" t="s">
        <v>310</v>
      </c>
      <c r="B55" s="14">
        <v>45578</v>
      </c>
      <c r="C55" s="14">
        <f t="shared" si="15"/>
        <v>45579</v>
      </c>
      <c r="D55" s="14">
        <f t="shared" si="16"/>
        <v>45579</v>
      </c>
      <c r="E55" s="14">
        <f t="shared" si="17"/>
        <v>45579</v>
      </c>
      <c r="F55" s="14">
        <f t="shared" si="13"/>
        <v>45579</v>
      </c>
      <c r="G55" s="14">
        <f t="shared" si="14"/>
        <v>45580</v>
      </c>
      <c r="H55" s="65" t="s">
        <v>323</v>
      </c>
      <c r="I55" s="14">
        <f t="shared" si="9"/>
        <v>45589</v>
      </c>
      <c r="J55" s="14">
        <f t="shared" si="11"/>
        <v>45590</v>
      </c>
      <c r="K55" s="14">
        <f t="shared" si="12"/>
        <v>45591</v>
      </c>
      <c r="L55" s="14">
        <f t="shared" si="10"/>
        <v>45591</v>
      </c>
    </row>
    <row r="56" spans="1:21" hidden="1" x14ac:dyDescent="0.2">
      <c r="A56" s="18" t="s">
        <v>273</v>
      </c>
      <c r="B56" s="14">
        <v>45585</v>
      </c>
      <c r="C56" s="14">
        <f t="shared" si="15"/>
        <v>45586</v>
      </c>
      <c r="D56" s="14">
        <f t="shared" si="16"/>
        <v>45586</v>
      </c>
      <c r="E56" s="14">
        <f t="shared" si="17"/>
        <v>45586</v>
      </c>
      <c r="F56" s="14">
        <f t="shared" si="13"/>
        <v>45586</v>
      </c>
      <c r="G56" s="14">
        <f t="shared" si="14"/>
        <v>45587</v>
      </c>
      <c r="H56" s="65" t="s">
        <v>324</v>
      </c>
      <c r="I56" s="14">
        <f t="shared" si="9"/>
        <v>45596</v>
      </c>
      <c r="J56" s="14">
        <f t="shared" si="11"/>
        <v>45597</v>
      </c>
      <c r="K56" s="14">
        <f t="shared" si="12"/>
        <v>45598</v>
      </c>
      <c r="L56" s="14">
        <f t="shared" si="10"/>
        <v>45598</v>
      </c>
    </row>
    <row r="57" spans="1:21" hidden="1" x14ac:dyDescent="0.2">
      <c r="A57" s="18" t="s">
        <v>300</v>
      </c>
      <c r="B57" s="14">
        <v>45592</v>
      </c>
      <c r="C57" s="14">
        <f t="shared" si="15"/>
        <v>45593</v>
      </c>
      <c r="D57" s="14">
        <f t="shared" si="16"/>
        <v>45593</v>
      </c>
      <c r="E57" s="14">
        <f t="shared" si="17"/>
        <v>45593</v>
      </c>
      <c r="F57" s="14">
        <f t="shared" si="13"/>
        <v>45593</v>
      </c>
      <c r="G57" s="14">
        <f t="shared" si="14"/>
        <v>45594</v>
      </c>
      <c r="H57" s="65" t="s">
        <v>325</v>
      </c>
      <c r="I57" s="14">
        <f t="shared" si="9"/>
        <v>45603</v>
      </c>
      <c r="J57" s="14">
        <f t="shared" si="11"/>
        <v>45604</v>
      </c>
      <c r="K57" s="14">
        <f t="shared" si="12"/>
        <v>45605</v>
      </c>
      <c r="L57" s="14">
        <f t="shared" si="10"/>
        <v>45605</v>
      </c>
    </row>
    <row r="58" spans="1:21" x14ac:dyDescent="0.2">
      <c r="A58" s="18" t="s">
        <v>310</v>
      </c>
      <c r="B58" s="14">
        <v>45599</v>
      </c>
      <c r="C58" s="14">
        <f t="shared" si="15"/>
        <v>45600</v>
      </c>
      <c r="D58" s="14">
        <f t="shared" si="16"/>
        <v>45600</v>
      </c>
      <c r="E58" s="14">
        <f t="shared" si="17"/>
        <v>45600</v>
      </c>
      <c r="F58" s="14">
        <f t="shared" si="13"/>
        <v>45600</v>
      </c>
      <c r="G58" s="14">
        <f t="shared" si="14"/>
        <v>45601</v>
      </c>
      <c r="H58" s="65" t="s">
        <v>326</v>
      </c>
      <c r="I58" s="14">
        <f t="shared" si="9"/>
        <v>45610</v>
      </c>
      <c r="J58" s="14">
        <f t="shared" si="11"/>
        <v>45611</v>
      </c>
      <c r="K58" s="14">
        <f t="shared" si="12"/>
        <v>45612</v>
      </c>
      <c r="L58" s="14">
        <f t="shared" si="10"/>
        <v>45612</v>
      </c>
    </row>
    <row r="59" spans="1:21" x14ac:dyDescent="0.2">
      <c r="A59" s="18" t="s">
        <v>273</v>
      </c>
      <c r="B59" s="14">
        <v>45606</v>
      </c>
      <c r="C59" s="14">
        <f t="shared" si="15"/>
        <v>45607</v>
      </c>
      <c r="D59" s="14">
        <f t="shared" si="16"/>
        <v>45607</v>
      </c>
      <c r="E59" s="14">
        <f t="shared" si="17"/>
        <v>45607</v>
      </c>
      <c r="F59" s="14">
        <f t="shared" si="13"/>
        <v>45607</v>
      </c>
      <c r="G59" s="14">
        <f t="shared" si="14"/>
        <v>45608</v>
      </c>
      <c r="H59" s="65" t="s">
        <v>327</v>
      </c>
      <c r="I59" s="14">
        <f t="shared" si="9"/>
        <v>45617</v>
      </c>
      <c r="J59" s="14">
        <f t="shared" si="11"/>
        <v>45618</v>
      </c>
      <c r="K59" s="14">
        <f t="shared" si="12"/>
        <v>45619</v>
      </c>
      <c r="L59" s="14">
        <f t="shared" si="10"/>
        <v>45619</v>
      </c>
    </row>
    <row r="60" spans="1:21" x14ac:dyDescent="0.2">
      <c r="A60" s="72" t="s">
        <v>328</v>
      </c>
      <c r="B60" s="73">
        <v>45613</v>
      </c>
      <c r="C60" s="73">
        <f t="shared" si="15"/>
        <v>45614</v>
      </c>
      <c r="D60" s="73">
        <f t="shared" si="16"/>
        <v>45614</v>
      </c>
      <c r="E60" s="73">
        <f t="shared" si="17"/>
        <v>45614</v>
      </c>
      <c r="F60" s="73">
        <f t="shared" si="13"/>
        <v>45614</v>
      </c>
      <c r="G60" s="73">
        <f t="shared" si="14"/>
        <v>45615</v>
      </c>
      <c r="H60" s="74" t="s">
        <v>329</v>
      </c>
      <c r="I60" s="73">
        <f t="shared" si="9"/>
        <v>45624</v>
      </c>
      <c r="J60" s="73">
        <f t="shared" si="11"/>
        <v>45625</v>
      </c>
      <c r="K60" s="15" t="s">
        <v>31</v>
      </c>
      <c r="L60" s="15" t="s">
        <v>31</v>
      </c>
    </row>
    <row r="61" spans="1:21" x14ac:dyDescent="0.15">
      <c r="A61" s="75"/>
      <c r="B61" s="75"/>
      <c r="C61" s="75"/>
      <c r="D61" s="75"/>
      <c r="E61" s="75"/>
      <c r="F61" s="75"/>
      <c r="G61" s="75"/>
      <c r="H61" s="75"/>
    </row>
    <row r="62" spans="1:21" ht="16.350000000000001" customHeight="1" x14ac:dyDescent="0.3">
      <c r="A62" s="22" t="s">
        <v>92</v>
      </c>
      <c r="B62" s="185" t="s">
        <v>330</v>
      </c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21"/>
      <c r="N62" s="21"/>
      <c r="O62" s="21"/>
      <c r="P62" s="21"/>
      <c r="Q62" s="21"/>
      <c r="R62" s="21"/>
      <c r="S62" s="21"/>
    </row>
    <row r="63" spans="1:21" ht="16.350000000000001" customHeight="1" x14ac:dyDescent="0.3">
      <c r="A63" s="76" t="s">
        <v>196</v>
      </c>
      <c r="B63" s="213" t="s">
        <v>331</v>
      </c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"/>
      <c r="N63" s="21"/>
      <c r="O63" s="21"/>
      <c r="P63" s="21"/>
      <c r="Q63" s="21"/>
      <c r="R63" s="21"/>
      <c r="S63" s="21"/>
      <c r="T63" s="21"/>
      <c r="U63" s="21"/>
    </row>
    <row r="64" spans="1:21" ht="16.350000000000001" customHeight="1" x14ac:dyDescent="0.15">
      <c r="A64" s="23" t="s">
        <v>198</v>
      </c>
      <c r="B64" s="214" t="s">
        <v>332</v>
      </c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"/>
      <c r="N64" s="21"/>
      <c r="O64" s="21"/>
      <c r="P64" s="21"/>
      <c r="Q64" s="21"/>
      <c r="R64" s="21"/>
      <c r="S64" s="21"/>
      <c r="T64" s="21"/>
      <c r="U64" s="21"/>
    </row>
    <row r="65" spans="1:19" ht="16.350000000000001" customHeight="1" x14ac:dyDescent="0.15">
      <c r="A65" s="23" t="s">
        <v>203</v>
      </c>
      <c r="B65" s="186" t="s">
        <v>333</v>
      </c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21"/>
      <c r="N65" s="21"/>
      <c r="O65" s="21"/>
      <c r="P65" s="21"/>
      <c r="Q65" s="21"/>
      <c r="R65" s="21"/>
      <c r="S65" s="21"/>
    </row>
    <row r="66" spans="1:19" ht="16.350000000000001" customHeight="1" x14ac:dyDescent="0.15">
      <c r="A66" s="23" t="s">
        <v>203</v>
      </c>
      <c r="B66" s="186" t="s">
        <v>334</v>
      </c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21"/>
      <c r="N66" s="21"/>
      <c r="O66" s="21"/>
      <c r="P66" s="21"/>
      <c r="Q66" s="21"/>
      <c r="R66" s="21"/>
      <c r="S66" s="21"/>
    </row>
    <row r="67" spans="1:19" ht="16.350000000000001" customHeight="1" x14ac:dyDescent="0.15">
      <c r="A67" s="23" t="s">
        <v>203</v>
      </c>
      <c r="B67" s="215" t="s">
        <v>335</v>
      </c>
      <c r="C67" s="216"/>
      <c r="D67" s="216"/>
      <c r="E67" s="216"/>
      <c r="F67" s="216"/>
      <c r="G67" s="216"/>
      <c r="H67" s="216"/>
      <c r="I67" s="216"/>
      <c r="J67" s="216"/>
      <c r="K67" s="216"/>
      <c r="L67" s="217"/>
      <c r="M67" s="21"/>
      <c r="N67" s="21"/>
      <c r="O67" s="21"/>
      <c r="P67" s="21"/>
      <c r="Q67" s="21"/>
      <c r="R67" s="21"/>
      <c r="S67" s="21"/>
    </row>
    <row r="68" spans="1:19" ht="16.5" x14ac:dyDescent="0.3">
      <c r="A68" s="24" t="s">
        <v>205</v>
      </c>
      <c r="B68" s="187" t="s">
        <v>336</v>
      </c>
      <c r="C68" s="188"/>
      <c r="D68" s="188"/>
      <c r="E68" s="188"/>
      <c r="F68" s="188"/>
      <c r="G68" s="188"/>
      <c r="H68" s="188"/>
      <c r="I68" s="188"/>
      <c r="J68" s="188"/>
      <c r="K68" s="188"/>
      <c r="L68" s="189"/>
      <c r="M68" s="21"/>
      <c r="N68" s="21"/>
      <c r="O68" s="21"/>
      <c r="P68" s="21"/>
      <c r="Q68" s="21"/>
      <c r="R68" s="21"/>
      <c r="S68" s="21"/>
    </row>
  </sheetData>
  <mergeCells count="36">
    <mergeCell ref="B67:L67"/>
    <mergeCell ref="B68:L68"/>
    <mergeCell ref="B62:L62"/>
    <mergeCell ref="B63:L63"/>
    <mergeCell ref="B64:L64"/>
    <mergeCell ref="B65:L65"/>
    <mergeCell ref="B66:L66"/>
    <mergeCell ref="M7:N7"/>
    <mergeCell ref="O7:P7"/>
    <mergeCell ref="Q7:R7"/>
    <mergeCell ref="F10:L10"/>
    <mergeCell ref="F15:L15"/>
    <mergeCell ref="B7:C7"/>
    <mergeCell ref="D7:E7"/>
    <mergeCell ref="F7:G7"/>
    <mergeCell ref="I7:J7"/>
    <mergeCell ref="K7:L7"/>
    <mergeCell ref="M5:N5"/>
    <mergeCell ref="O5:P5"/>
    <mergeCell ref="Q5:R5"/>
    <mergeCell ref="B6:C6"/>
    <mergeCell ref="D6:E6"/>
    <mergeCell ref="F6:G6"/>
    <mergeCell ref="I6:J6"/>
    <mergeCell ref="K6:L6"/>
    <mergeCell ref="M6:N6"/>
    <mergeCell ref="O6:P6"/>
    <mergeCell ref="Q6:R6"/>
    <mergeCell ref="B1:L1"/>
    <mergeCell ref="B2:L2"/>
    <mergeCell ref="A4:L4"/>
    <mergeCell ref="B5:C5"/>
    <mergeCell ref="D5:E5"/>
    <mergeCell ref="F5:G5"/>
    <mergeCell ref="I5:J5"/>
    <mergeCell ref="K5:L5"/>
  </mergeCells>
  <phoneticPr fontId="43" type="noConversion"/>
  <pageMargins left="0.7" right="0.7" top="0.75" bottom="0.75" header="0.3" footer="0.3"/>
  <pageSetup paperSize="9" orientation="portrait" verticalDpi="12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H25"/>
  <sheetViews>
    <sheetView topLeftCell="A2" workbookViewId="0">
      <selection activeCell="M32" sqref="M32"/>
    </sheetView>
  </sheetViews>
  <sheetFormatPr defaultColWidth="9" defaultRowHeight="14.25" x14ac:dyDescent="0.15"/>
  <cols>
    <col min="1" max="1" width="19" customWidth="1"/>
    <col min="2" max="18" width="8.625" customWidth="1"/>
    <col min="19" max="19" width="10.625" customWidth="1"/>
  </cols>
  <sheetData>
    <row r="1" spans="1:242" ht="45" customHeight="1" x14ac:dyDescent="0.15">
      <c r="B1" s="169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</row>
    <row r="2" spans="1:242" ht="17.100000000000001" customHeight="1" x14ac:dyDescent="0.15">
      <c r="B2" s="170" t="s">
        <v>1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242" ht="20.100000000000001" customHeight="1" x14ac:dyDescent="0.15">
      <c r="A3" s="1" t="s">
        <v>2</v>
      </c>
      <c r="B3" s="2"/>
      <c r="C3" s="2"/>
      <c r="D3" s="2"/>
      <c r="E3" s="2"/>
      <c r="F3" s="2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</row>
    <row r="4" spans="1:242" x14ac:dyDescent="0.15">
      <c r="A4" s="191" t="s">
        <v>337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</row>
    <row r="5" spans="1:242" ht="15.75" x14ac:dyDescent="0.15">
      <c r="A5" s="3" t="s">
        <v>213</v>
      </c>
      <c r="B5" s="3" t="s">
        <v>214</v>
      </c>
      <c r="C5" s="192" t="s">
        <v>338</v>
      </c>
      <c r="D5" s="193"/>
      <c r="E5" s="192" t="s">
        <v>339</v>
      </c>
      <c r="F5" s="193"/>
      <c r="G5" s="192" t="s">
        <v>7</v>
      </c>
      <c r="H5" s="193"/>
      <c r="I5" s="192" t="s">
        <v>340</v>
      </c>
      <c r="J5" s="193"/>
      <c r="K5" s="192" t="s">
        <v>341</v>
      </c>
      <c r="L5" s="193"/>
      <c r="M5" s="3" t="s">
        <v>214</v>
      </c>
      <c r="N5" s="194" t="s">
        <v>216</v>
      </c>
      <c r="O5" s="195"/>
      <c r="P5" s="192" t="s">
        <v>340</v>
      </c>
      <c r="Q5" s="193"/>
      <c r="R5" s="192" t="s">
        <v>338</v>
      </c>
      <c r="S5" s="193"/>
    </row>
    <row r="6" spans="1:242" x14ac:dyDescent="0.15">
      <c r="A6" s="5" t="s">
        <v>11</v>
      </c>
      <c r="B6" s="5" t="s">
        <v>12</v>
      </c>
      <c r="C6" s="155" t="s">
        <v>342</v>
      </c>
      <c r="D6" s="178"/>
      <c r="E6" s="155" t="s">
        <v>343</v>
      </c>
      <c r="F6" s="178"/>
      <c r="G6" s="155" t="s">
        <v>14</v>
      </c>
      <c r="H6" s="178"/>
      <c r="I6" s="155" t="s">
        <v>344</v>
      </c>
      <c r="J6" s="178"/>
      <c r="K6" s="155" t="s">
        <v>345</v>
      </c>
      <c r="L6" s="178"/>
      <c r="M6" s="5" t="s">
        <v>12</v>
      </c>
      <c r="N6" s="155" t="s">
        <v>220</v>
      </c>
      <c r="O6" s="178"/>
      <c r="P6" s="155" t="s">
        <v>344</v>
      </c>
      <c r="Q6" s="178"/>
      <c r="R6" s="155" t="s">
        <v>342</v>
      </c>
      <c r="S6" s="178"/>
    </row>
    <row r="7" spans="1:242" x14ac:dyDescent="0.15">
      <c r="A7" s="5"/>
      <c r="B7" s="5"/>
      <c r="C7" s="155" t="s">
        <v>346</v>
      </c>
      <c r="D7" s="178"/>
      <c r="E7" s="155" t="s">
        <v>268</v>
      </c>
      <c r="F7" s="178"/>
      <c r="G7" s="155" t="s">
        <v>347</v>
      </c>
      <c r="H7" s="178"/>
      <c r="I7" s="155" t="s">
        <v>348</v>
      </c>
      <c r="J7" s="178"/>
      <c r="K7" s="155" t="s">
        <v>269</v>
      </c>
      <c r="L7" s="178"/>
      <c r="M7" s="5"/>
      <c r="N7" s="155" t="s">
        <v>222</v>
      </c>
      <c r="O7" s="178"/>
      <c r="P7" s="155" t="s">
        <v>268</v>
      </c>
      <c r="Q7" s="178"/>
      <c r="R7" s="155" t="s">
        <v>346</v>
      </c>
      <c r="S7" s="178"/>
    </row>
    <row r="8" spans="1:242" hidden="1" x14ac:dyDescent="0.15">
      <c r="A8" s="56" t="s">
        <v>349</v>
      </c>
      <c r="B8" s="57" t="s">
        <v>350</v>
      </c>
      <c r="C8" s="58">
        <v>45262</v>
      </c>
      <c r="D8" s="14">
        <f t="shared" ref="D8:D10" si="0">C8</f>
        <v>45262</v>
      </c>
      <c r="E8" s="14">
        <f t="shared" ref="E8:E10" si="1">D8+1</f>
        <v>45263</v>
      </c>
      <c r="F8" s="14">
        <f t="shared" ref="F8:F10" si="2">E8+1</f>
        <v>45264</v>
      </c>
      <c r="G8" s="58">
        <f t="shared" ref="G8:G10" si="3">F8+1</f>
        <v>45265</v>
      </c>
      <c r="H8" s="58">
        <f t="shared" ref="H8:H10" si="4">G8</f>
        <v>45265</v>
      </c>
      <c r="I8" s="58">
        <f t="shared" ref="I8:I10" si="5">H8+5</f>
        <v>45270</v>
      </c>
      <c r="J8" s="58">
        <f t="shared" ref="J8:J10" si="6">I8</f>
        <v>45270</v>
      </c>
      <c r="K8" s="58">
        <f t="shared" ref="K8:K10" si="7">J8+1</f>
        <v>45271</v>
      </c>
      <c r="L8" s="58">
        <f t="shared" ref="L8:L10" si="8">K8</f>
        <v>45271</v>
      </c>
      <c r="M8" s="57" t="s">
        <v>351</v>
      </c>
      <c r="N8" s="58">
        <f t="shared" ref="N8:N10" si="9">L8+3</f>
        <v>45274</v>
      </c>
      <c r="O8" s="58">
        <f t="shared" ref="O8:O17" si="10">N8+1</f>
        <v>45275</v>
      </c>
      <c r="P8" s="15" t="s">
        <v>31</v>
      </c>
      <c r="Q8" s="15" t="s">
        <v>31</v>
      </c>
      <c r="R8" s="58">
        <v>45283</v>
      </c>
      <c r="S8" s="58">
        <f t="shared" ref="S8:S17" si="11">R8</f>
        <v>45283</v>
      </c>
    </row>
    <row r="9" spans="1:242" x14ac:dyDescent="0.15">
      <c r="A9" s="59" t="s">
        <v>352</v>
      </c>
      <c r="B9" s="57" t="s">
        <v>353</v>
      </c>
      <c r="C9" s="58">
        <v>45269</v>
      </c>
      <c r="D9" s="14">
        <f t="shared" si="0"/>
        <v>45269</v>
      </c>
      <c r="E9" s="14">
        <f t="shared" si="1"/>
        <v>45270</v>
      </c>
      <c r="F9" s="14">
        <f t="shared" si="2"/>
        <v>45271</v>
      </c>
      <c r="G9" s="58">
        <f t="shared" si="3"/>
        <v>45272</v>
      </c>
      <c r="H9" s="58">
        <f t="shared" si="4"/>
        <v>45272</v>
      </c>
      <c r="I9" s="58">
        <f t="shared" si="5"/>
        <v>45277</v>
      </c>
      <c r="J9" s="58">
        <f t="shared" si="6"/>
        <v>45277</v>
      </c>
      <c r="K9" s="58">
        <f t="shared" si="7"/>
        <v>45278</v>
      </c>
      <c r="L9" s="58">
        <f t="shared" si="8"/>
        <v>45278</v>
      </c>
      <c r="M9" s="57" t="s">
        <v>354</v>
      </c>
      <c r="N9" s="58">
        <f t="shared" si="9"/>
        <v>45281</v>
      </c>
      <c r="O9" s="58">
        <f t="shared" si="10"/>
        <v>45282</v>
      </c>
      <c r="P9" s="58">
        <f t="shared" ref="P9:P17" si="12">O9+2</f>
        <v>45284</v>
      </c>
      <c r="Q9" s="58">
        <f t="shared" ref="Q9:Q17" si="13">P9+1</f>
        <v>45285</v>
      </c>
      <c r="R9" s="58">
        <f t="shared" ref="R9:R17" si="14">Q9+5</f>
        <v>45290</v>
      </c>
      <c r="S9" s="58">
        <f t="shared" si="11"/>
        <v>45290</v>
      </c>
    </row>
    <row r="10" spans="1:242" x14ac:dyDescent="0.15">
      <c r="A10" s="60" t="s">
        <v>355</v>
      </c>
      <c r="B10" s="57" t="s">
        <v>356</v>
      </c>
      <c r="C10" s="58">
        <v>45276</v>
      </c>
      <c r="D10" s="14">
        <f t="shared" si="0"/>
        <v>45276</v>
      </c>
      <c r="E10" s="14">
        <f t="shared" si="1"/>
        <v>45277</v>
      </c>
      <c r="F10" s="14">
        <f t="shared" si="2"/>
        <v>45278</v>
      </c>
      <c r="G10" s="58">
        <f t="shared" si="3"/>
        <v>45279</v>
      </c>
      <c r="H10" s="58">
        <f t="shared" si="4"/>
        <v>45279</v>
      </c>
      <c r="I10" s="58">
        <f t="shared" si="5"/>
        <v>45284</v>
      </c>
      <c r="J10" s="58">
        <f t="shared" si="6"/>
        <v>45284</v>
      </c>
      <c r="K10" s="58">
        <f t="shared" si="7"/>
        <v>45285</v>
      </c>
      <c r="L10" s="58">
        <f t="shared" si="8"/>
        <v>45285</v>
      </c>
      <c r="M10" s="57" t="s">
        <v>357</v>
      </c>
      <c r="N10" s="58">
        <f t="shared" si="9"/>
        <v>45288</v>
      </c>
      <c r="O10" s="58">
        <f t="shared" si="10"/>
        <v>45289</v>
      </c>
      <c r="P10" s="218" t="s">
        <v>358</v>
      </c>
      <c r="Q10" s="219"/>
      <c r="R10" s="219"/>
      <c r="S10" s="220"/>
    </row>
    <row r="11" spans="1:242" x14ac:dyDescent="0.15">
      <c r="A11" s="61" t="s">
        <v>359</v>
      </c>
      <c r="B11" s="57"/>
      <c r="C11" s="58"/>
      <c r="D11" s="14"/>
      <c r="E11" s="14"/>
      <c r="F11" s="14"/>
      <c r="G11" s="58"/>
      <c r="H11" s="58"/>
      <c r="I11" s="58"/>
      <c r="J11" s="58"/>
      <c r="K11" s="221" t="s">
        <v>360</v>
      </c>
      <c r="L11" s="222"/>
      <c r="M11" s="62" t="s">
        <v>361</v>
      </c>
      <c r="N11" s="58">
        <v>45288</v>
      </c>
      <c r="O11" s="58">
        <f t="shared" si="10"/>
        <v>45289</v>
      </c>
      <c r="P11" s="58">
        <f t="shared" si="12"/>
        <v>45291</v>
      </c>
      <c r="Q11" s="58">
        <f t="shared" si="13"/>
        <v>45292</v>
      </c>
      <c r="R11" s="58">
        <f t="shared" si="14"/>
        <v>45297</v>
      </c>
      <c r="S11" s="58">
        <f t="shared" si="11"/>
        <v>45297</v>
      </c>
    </row>
    <row r="12" spans="1:242" x14ac:dyDescent="0.15">
      <c r="A12" s="60" t="s">
        <v>349</v>
      </c>
      <c r="B12" s="57" t="s">
        <v>362</v>
      </c>
      <c r="C12" s="58">
        <v>45283</v>
      </c>
      <c r="D12" s="14">
        <f t="shared" ref="D12:D17" si="15">C12</f>
        <v>45283</v>
      </c>
      <c r="E12" s="14">
        <f t="shared" ref="E12:E17" si="16">D12+1</f>
        <v>45284</v>
      </c>
      <c r="F12" s="14">
        <f t="shared" ref="F12:F17" si="17">E12+1</f>
        <v>45285</v>
      </c>
      <c r="G12" s="58">
        <f t="shared" ref="G12:G17" si="18">F12+1</f>
        <v>45286</v>
      </c>
      <c r="H12" s="58">
        <f t="shared" ref="H12:H17" si="19">G12</f>
        <v>45286</v>
      </c>
      <c r="I12" s="15" t="s">
        <v>31</v>
      </c>
      <c r="J12" s="15" t="s">
        <v>31</v>
      </c>
      <c r="K12" s="15" t="s">
        <v>31</v>
      </c>
      <c r="L12" s="15" t="s">
        <v>31</v>
      </c>
      <c r="M12" s="57" t="s">
        <v>363</v>
      </c>
      <c r="N12" s="58">
        <v>45295</v>
      </c>
      <c r="O12" s="58">
        <f t="shared" si="10"/>
        <v>45296</v>
      </c>
      <c r="P12" s="15" t="s">
        <v>31</v>
      </c>
      <c r="Q12" s="15" t="s">
        <v>31</v>
      </c>
      <c r="R12" s="58">
        <v>45304</v>
      </c>
      <c r="S12" s="58">
        <f t="shared" si="11"/>
        <v>45304</v>
      </c>
    </row>
    <row r="13" spans="1:242" x14ac:dyDescent="0.15">
      <c r="A13" s="59" t="s">
        <v>352</v>
      </c>
      <c r="B13" s="57" t="s">
        <v>364</v>
      </c>
      <c r="C13" s="58">
        <v>45290</v>
      </c>
      <c r="D13" s="14">
        <f t="shared" si="15"/>
        <v>45290</v>
      </c>
      <c r="E13" s="14">
        <f t="shared" si="16"/>
        <v>45291</v>
      </c>
      <c r="F13" s="14">
        <f t="shared" si="17"/>
        <v>45292</v>
      </c>
      <c r="G13" s="58">
        <f t="shared" si="18"/>
        <v>45293</v>
      </c>
      <c r="H13" s="58">
        <f t="shared" si="19"/>
        <v>45293</v>
      </c>
      <c r="I13" s="58">
        <f t="shared" ref="I13:I17" si="20">H13+5</f>
        <v>45298</v>
      </c>
      <c r="J13" s="58">
        <f t="shared" ref="J13:J17" si="21">I13</f>
        <v>45298</v>
      </c>
      <c r="K13" s="58">
        <f t="shared" ref="K13:K17" si="22">J13+1</f>
        <v>45299</v>
      </c>
      <c r="L13" s="58">
        <f t="shared" ref="L13:L17" si="23">K13</f>
        <v>45299</v>
      </c>
      <c r="M13" s="57" t="s">
        <v>365</v>
      </c>
      <c r="N13" s="58">
        <f t="shared" ref="N13:N17" si="24">L13+3</f>
        <v>45302</v>
      </c>
      <c r="O13" s="58">
        <f t="shared" si="10"/>
        <v>45303</v>
      </c>
      <c r="P13" s="58">
        <f t="shared" si="12"/>
        <v>45305</v>
      </c>
      <c r="Q13" s="58">
        <f t="shared" si="13"/>
        <v>45306</v>
      </c>
      <c r="R13" s="58">
        <f t="shared" si="14"/>
        <v>45311</v>
      </c>
      <c r="S13" s="58">
        <f t="shared" si="11"/>
        <v>45311</v>
      </c>
    </row>
    <row r="14" spans="1:242" hidden="1" x14ac:dyDescent="0.15">
      <c r="A14" s="61" t="s">
        <v>359</v>
      </c>
      <c r="B14" s="57" t="s">
        <v>366</v>
      </c>
      <c r="C14" s="58">
        <v>45297</v>
      </c>
      <c r="D14" s="14">
        <f t="shared" si="15"/>
        <v>45297</v>
      </c>
      <c r="E14" s="14">
        <f t="shared" si="16"/>
        <v>45298</v>
      </c>
      <c r="F14" s="14">
        <f t="shared" si="17"/>
        <v>45299</v>
      </c>
      <c r="G14" s="58">
        <f t="shared" si="18"/>
        <v>45300</v>
      </c>
      <c r="H14" s="58">
        <f t="shared" si="19"/>
        <v>45300</v>
      </c>
      <c r="I14" s="58">
        <f t="shared" si="20"/>
        <v>45305</v>
      </c>
      <c r="J14" s="58">
        <f t="shared" si="21"/>
        <v>45305</v>
      </c>
      <c r="K14" s="58">
        <f t="shared" si="22"/>
        <v>45306</v>
      </c>
      <c r="L14" s="58">
        <f t="shared" si="23"/>
        <v>45306</v>
      </c>
      <c r="M14" s="57" t="s">
        <v>367</v>
      </c>
      <c r="N14" s="58">
        <f t="shared" si="24"/>
        <v>45309</v>
      </c>
      <c r="O14" s="58">
        <f t="shared" si="10"/>
        <v>45310</v>
      </c>
      <c r="P14" s="58">
        <f t="shared" si="12"/>
        <v>45312</v>
      </c>
      <c r="Q14" s="58">
        <f t="shared" si="13"/>
        <v>45313</v>
      </c>
      <c r="R14" s="58">
        <f t="shared" si="14"/>
        <v>45318</v>
      </c>
      <c r="S14" s="58">
        <f t="shared" si="11"/>
        <v>45318</v>
      </c>
    </row>
    <row r="15" spans="1:242" hidden="1" x14ac:dyDescent="0.15">
      <c r="A15" s="60" t="s">
        <v>349</v>
      </c>
      <c r="B15" s="57" t="s">
        <v>368</v>
      </c>
      <c r="C15" s="58">
        <v>45304</v>
      </c>
      <c r="D15" s="14">
        <f t="shared" si="15"/>
        <v>45304</v>
      </c>
      <c r="E15" s="14">
        <f t="shared" si="16"/>
        <v>45305</v>
      </c>
      <c r="F15" s="14">
        <f t="shared" si="17"/>
        <v>45306</v>
      </c>
      <c r="G15" s="58">
        <f t="shared" si="18"/>
        <v>45307</v>
      </c>
      <c r="H15" s="58">
        <f t="shared" si="19"/>
        <v>45307</v>
      </c>
      <c r="I15" s="58">
        <f t="shared" si="20"/>
        <v>45312</v>
      </c>
      <c r="J15" s="58">
        <f t="shared" si="21"/>
        <v>45312</v>
      </c>
      <c r="K15" s="58">
        <f t="shared" si="22"/>
        <v>45313</v>
      </c>
      <c r="L15" s="58">
        <f t="shared" si="23"/>
        <v>45313</v>
      </c>
      <c r="M15" s="57" t="s">
        <v>369</v>
      </c>
      <c r="N15" s="58">
        <f t="shared" si="24"/>
        <v>45316</v>
      </c>
      <c r="O15" s="58">
        <f t="shared" si="10"/>
        <v>45317</v>
      </c>
      <c r="P15" s="58">
        <f t="shared" si="12"/>
        <v>45319</v>
      </c>
      <c r="Q15" s="58">
        <f t="shared" si="13"/>
        <v>45320</v>
      </c>
      <c r="R15" s="58">
        <f t="shared" si="14"/>
        <v>45325</v>
      </c>
      <c r="S15" s="58">
        <f t="shared" si="11"/>
        <v>45325</v>
      </c>
    </row>
    <row r="16" spans="1:242" hidden="1" x14ac:dyDescent="0.15">
      <c r="A16" s="59" t="s">
        <v>352</v>
      </c>
      <c r="B16" s="57" t="s">
        <v>370</v>
      </c>
      <c r="C16" s="58">
        <v>45311</v>
      </c>
      <c r="D16" s="14">
        <f t="shared" si="15"/>
        <v>45311</v>
      </c>
      <c r="E16" s="14">
        <f t="shared" si="16"/>
        <v>45312</v>
      </c>
      <c r="F16" s="14">
        <f t="shared" si="17"/>
        <v>45313</v>
      </c>
      <c r="G16" s="58">
        <f t="shared" si="18"/>
        <v>45314</v>
      </c>
      <c r="H16" s="58">
        <f t="shared" si="19"/>
        <v>45314</v>
      </c>
      <c r="I16" s="58">
        <f t="shared" si="20"/>
        <v>45319</v>
      </c>
      <c r="J16" s="58">
        <f t="shared" si="21"/>
        <v>45319</v>
      </c>
      <c r="K16" s="58">
        <f t="shared" si="22"/>
        <v>45320</v>
      </c>
      <c r="L16" s="58">
        <f t="shared" si="23"/>
        <v>45320</v>
      </c>
      <c r="M16" s="57" t="s">
        <v>371</v>
      </c>
      <c r="N16" s="58">
        <f t="shared" si="24"/>
        <v>45323</v>
      </c>
      <c r="O16" s="58">
        <f t="shared" si="10"/>
        <v>45324</v>
      </c>
      <c r="P16" s="58">
        <f t="shared" si="12"/>
        <v>45326</v>
      </c>
      <c r="Q16" s="58">
        <f t="shared" si="13"/>
        <v>45327</v>
      </c>
      <c r="R16" s="58">
        <f t="shared" si="14"/>
        <v>45332</v>
      </c>
      <c r="S16" s="58">
        <f t="shared" si="11"/>
        <v>45332</v>
      </c>
    </row>
    <row r="17" spans="1:23" hidden="1" x14ac:dyDescent="0.15">
      <c r="A17" s="61" t="s">
        <v>359</v>
      </c>
      <c r="B17" s="57" t="s">
        <v>372</v>
      </c>
      <c r="C17" s="58">
        <v>45318</v>
      </c>
      <c r="D17" s="14">
        <f t="shared" si="15"/>
        <v>45318</v>
      </c>
      <c r="E17" s="14">
        <f t="shared" si="16"/>
        <v>45319</v>
      </c>
      <c r="F17" s="14">
        <f t="shared" si="17"/>
        <v>45320</v>
      </c>
      <c r="G17" s="58">
        <f t="shared" si="18"/>
        <v>45321</v>
      </c>
      <c r="H17" s="58">
        <f t="shared" si="19"/>
        <v>45321</v>
      </c>
      <c r="I17" s="58">
        <f t="shared" si="20"/>
        <v>45326</v>
      </c>
      <c r="J17" s="58">
        <f t="shared" si="21"/>
        <v>45326</v>
      </c>
      <c r="K17" s="58">
        <f t="shared" si="22"/>
        <v>45327</v>
      </c>
      <c r="L17" s="58">
        <f t="shared" si="23"/>
        <v>45327</v>
      </c>
      <c r="M17" s="57" t="s">
        <v>373</v>
      </c>
      <c r="N17" s="58">
        <f t="shared" si="24"/>
        <v>45330</v>
      </c>
      <c r="O17" s="58">
        <f t="shared" si="10"/>
        <v>45331</v>
      </c>
      <c r="P17" s="58">
        <f t="shared" si="12"/>
        <v>45333</v>
      </c>
      <c r="Q17" s="58">
        <f t="shared" si="13"/>
        <v>45334</v>
      </c>
      <c r="R17" s="58">
        <f t="shared" si="14"/>
        <v>45339</v>
      </c>
      <c r="S17" s="58">
        <f t="shared" si="11"/>
        <v>45339</v>
      </c>
    </row>
    <row r="18" spans="1:23" ht="15.75" x14ac:dyDescent="0.15">
      <c r="A18" s="21"/>
      <c r="B18" s="21"/>
      <c r="C18" s="21"/>
      <c r="D18" s="21"/>
      <c r="E18" s="21"/>
      <c r="F18" s="21"/>
    </row>
    <row r="19" spans="1:23" ht="16.350000000000001" customHeight="1" x14ac:dyDescent="0.3">
      <c r="A19" s="22" t="s">
        <v>92</v>
      </c>
      <c r="B19" s="223" t="s">
        <v>374</v>
      </c>
      <c r="C19" s="224"/>
      <c r="D19" s="224"/>
      <c r="E19" s="224"/>
      <c r="F19" s="224"/>
      <c r="G19" s="224"/>
      <c r="H19" s="224"/>
      <c r="I19" s="224"/>
      <c r="J19" s="224"/>
      <c r="K19" s="224"/>
      <c r="L19" s="225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23" ht="16.350000000000001" customHeight="1" x14ac:dyDescent="0.3">
      <c r="A20" s="24" t="s">
        <v>342</v>
      </c>
      <c r="B20" s="187" t="s">
        <v>375</v>
      </c>
      <c r="C20" s="188"/>
      <c r="D20" s="188"/>
      <c r="E20" s="188"/>
      <c r="F20" s="188"/>
      <c r="G20" s="188"/>
      <c r="H20" s="188"/>
      <c r="I20" s="188"/>
      <c r="J20" s="188"/>
      <c r="K20" s="188"/>
      <c r="L20" s="189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 ht="16.5" x14ac:dyDescent="0.3">
      <c r="A21" s="24" t="s">
        <v>343</v>
      </c>
      <c r="B21" s="186" t="s">
        <v>376</v>
      </c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1:23" ht="16.5" x14ac:dyDescent="0.3">
      <c r="A22" s="24" t="s">
        <v>14</v>
      </c>
      <c r="B22" s="187" t="s">
        <v>377</v>
      </c>
      <c r="C22" s="188"/>
      <c r="D22" s="188"/>
      <c r="E22" s="188"/>
      <c r="F22" s="188"/>
      <c r="G22" s="188"/>
      <c r="H22" s="188"/>
      <c r="I22" s="188"/>
      <c r="J22" s="188"/>
      <c r="K22" s="188"/>
      <c r="L22" s="189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3" ht="16.5" x14ac:dyDescent="0.3">
      <c r="A23" s="24" t="s">
        <v>344</v>
      </c>
      <c r="B23" s="186" t="s">
        <v>378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1:23" ht="16.5" x14ac:dyDescent="0.3">
      <c r="A24" s="24" t="s">
        <v>345</v>
      </c>
      <c r="B24" s="186" t="s">
        <v>379</v>
      </c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 ht="16.5" x14ac:dyDescent="0.15">
      <c r="A25" s="23" t="s">
        <v>220</v>
      </c>
      <c r="B25" s="186" t="s">
        <v>257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</sheetData>
  <mergeCells count="36">
    <mergeCell ref="B22:L22"/>
    <mergeCell ref="B23:L23"/>
    <mergeCell ref="B24:L24"/>
    <mergeCell ref="B25:L25"/>
    <mergeCell ref="P10:S10"/>
    <mergeCell ref="K11:L11"/>
    <mergeCell ref="B19:L19"/>
    <mergeCell ref="B20:L20"/>
    <mergeCell ref="B21:L21"/>
    <mergeCell ref="N6:O6"/>
    <mergeCell ref="P6:Q6"/>
    <mergeCell ref="R6:S6"/>
    <mergeCell ref="C7:D7"/>
    <mergeCell ref="E7:F7"/>
    <mergeCell ref="G7:H7"/>
    <mergeCell ref="I7:J7"/>
    <mergeCell ref="K7:L7"/>
    <mergeCell ref="N7:O7"/>
    <mergeCell ref="P7:Q7"/>
    <mergeCell ref="R7:S7"/>
    <mergeCell ref="C6:D6"/>
    <mergeCell ref="E6:F6"/>
    <mergeCell ref="G6:H6"/>
    <mergeCell ref="I6:J6"/>
    <mergeCell ref="K6:L6"/>
    <mergeCell ref="B1:S1"/>
    <mergeCell ref="B2:S2"/>
    <mergeCell ref="A4:S4"/>
    <mergeCell ref="C5:D5"/>
    <mergeCell ref="E5:F5"/>
    <mergeCell ref="G5:H5"/>
    <mergeCell ref="I5:J5"/>
    <mergeCell ref="K5:L5"/>
    <mergeCell ref="N5:O5"/>
    <mergeCell ref="P5:Q5"/>
    <mergeCell ref="R5:S5"/>
  </mergeCells>
  <phoneticPr fontId="43" type="noConversion"/>
  <pageMargins left="0.7" right="0.7" top="0.75" bottom="0.75" header="0.3" footer="0.3"/>
  <pageSetup paperSize="9" orientation="portrait" verticalDpi="12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F24"/>
  <sheetViews>
    <sheetView topLeftCell="A4" workbookViewId="0">
      <selection activeCell="Q23" sqref="Q23"/>
    </sheetView>
  </sheetViews>
  <sheetFormatPr defaultColWidth="9" defaultRowHeight="14.25" x14ac:dyDescent="0.15"/>
  <cols>
    <col min="1" max="1" width="19" customWidth="1"/>
    <col min="2" max="5" width="7.5" customWidth="1"/>
    <col min="6" max="6" width="9.125" customWidth="1"/>
    <col min="7" max="7" width="7.5" customWidth="1"/>
    <col min="8" max="8" width="8.125" customWidth="1"/>
    <col min="9" max="11" width="7.5" customWidth="1"/>
    <col min="12" max="12" width="9" customWidth="1"/>
    <col min="13" max="14" width="8.625" customWidth="1"/>
    <col min="15" max="17" width="7.5" customWidth="1"/>
    <col min="18" max="18" width="9.125" customWidth="1"/>
    <col min="19" max="19" width="8.125" customWidth="1"/>
  </cols>
  <sheetData>
    <row r="1" spans="1:240" ht="45" customHeight="1" x14ac:dyDescent="0.15">
      <c r="B1" s="169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240" ht="17.100000000000001" customHeight="1" x14ac:dyDescent="0.15">
      <c r="B2" s="170" t="s">
        <v>1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240" ht="18" customHeight="1" x14ac:dyDescent="0.15">
      <c r="A3" s="1" t="s">
        <v>2</v>
      </c>
      <c r="B3" s="2"/>
      <c r="C3" s="2"/>
      <c r="D3" s="2"/>
      <c r="E3" s="2"/>
      <c r="F3" s="2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</row>
    <row r="4" spans="1:240" x14ac:dyDescent="0.15">
      <c r="A4" s="191" t="s">
        <v>380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</row>
    <row r="5" spans="1:240" s="32" customFormat="1" ht="12.75" x14ac:dyDescent="0.15">
      <c r="A5" s="4" t="s">
        <v>4</v>
      </c>
      <c r="B5" s="4" t="s">
        <v>5</v>
      </c>
      <c r="C5" s="131" t="s">
        <v>381</v>
      </c>
      <c r="D5" s="131"/>
      <c r="E5" s="132" t="s">
        <v>382</v>
      </c>
      <c r="F5" s="133"/>
      <c r="G5" s="152" t="s">
        <v>383</v>
      </c>
      <c r="H5" s="226"/>
      <c r="I5" s="152" t="s">
        <v>384</v>
      </c>
      <c r="J5" s="226"/>
      <c r="K5" s="154" t="s">
        <v>84</v>
      </c>
      <c r="L5" s="154"/>
      <c r="M5" s="4" t="s">
        <v>5</v>
      </c>
      <c r="N5" s="150" t="s">
        <v>82</v>
      </c>
      <c r="O5" s="151"/>
      <c r="P5" s="135" t="s">
        <v>385</v>
      </c>
      <c r="Q5" s="140"/>
      <c r="R5" s="135" t="s">
        <v>80</v>
      </c>
      <c r="S5" s="140"/>
    </row>
    <row r="6" spans="1:240" x14ac:dyDescent="0.15">
      <c r="A6" s="5" t="s">
        <v>11</v>
      </c>
      <c r="B6" s="5" t="s">
        <v>12</v>
      </c>
      <c r="C6" s="137" t="s">
        <v>345</v>
      </c>
      <c r="D6" s="138"/>
      <c r="E6" s="137" t="s">
        <v>386</v>
      </c>
      <c r="F6" s="138"/>
      <c r="G6" s="155" t="s">
        <v>387</v>
      </c>
      <c r="H6" s="178"/>
      <c r="I6" s="155" t="s">
        <v>388</v>
      </c>
      <c r="J6" s="178"/>
      <c r="K6" s="156" t="s">
        <v>89</v>
      </c>
      <c r="L6" s="156"/>
      <c r="M6" s="5" t="s">
        <v>12</v>
      </c>
      <c r="N6" s="151" t="s">
        <v>87</v>
      </c>
      <c r="O6" s="151"/>
      <c r="P6" s="140" t="s">
        <v>86</v>
      </c>
      <c r="Q6" s="140"/>
      <c r="R6" s="140" t="s">
        <v>85</v>
      </c>
      <c r="S6" s="140"/>
    </row>
    <row r="7" spans="1:240" x14ac:dyDescent="0.15">
      <c r="A7" s="7"/>
      <c r="B7" s="35"/>
      <c r="C7" s="137" t="s">
        <v>18</v>
      </c>
      <c r="D7" s="138"/>
      <c r="E7" s="137" t="s">
        <v>18</v>
      </c>
      <c r="F7" s="138"/>
      <c r="G7" s="137" t="s">
        <v>18</v>
      </c>
      <c r="H7" s="138"/>
      <c r="I7" s="137" t="s">
        <v>18</v>
      </c>
      <c r="J7" s="138"/>
      <c r="K7" s="140" t="s">
        <v>18</v>
      </c>
      <c r="L7" s="140"/>
      <c r="M7" s="5"/>
      <c r="N7" s="158" t="s">
        <v>18</v>
      </c>
      <c r="O7" s="158"/>
      <c r="P7" s="157" t="s">
        <v>18</v>
      </c>
      <c r="Q7" s="157"/>
      <c r="R7" s="157" t="s">
        <v>18</v>
      </c>
      <c r="S7" s="157"/>
    </row>
    <row r="8" spans="1:240" ht="25.5" x14ac:dyDescent="0.15">
      <c r="A8" s="7"/>
      <c r="B8" s="35"/>
      <c r="C8" s="36"/>
      <c r="D8" s="9"/>
      <c r="E8" s="36"/>
      <c r="F8" s="9"/>
      <c r="G8" s="8"/>
      <c r="H8" s="9"/>
      <c r="I8" s="10" t="s">
        <v>389</v>
      </c>
      <c r="J8" s="10" t="s">
        <v>390</v>
      </c>
      <c r="K8" s="10"/>
      <c r="L8" s="10"/>
      <c r="M8" s="5"/>
      <c r="N8" s="10"/>
      <c r="O8" s="10"/>
      <c r="P8" s="10" t="s">
        <v>391</v>
      </c>
      <c r="Q8" s="10" t="s">
        <v>392</v>
      </c>
      <c r="R8" s="10" t="s">
        <v>393</v>
      </c>
      <c r="S8" s="10" t="s">
        <v>394</v>
      </c>
    </row>
    <row r="9" spans="1:240" s="33" customFormat="1" ht="14.1" hidden="1" customHeight="1" x14ac:dyDescent="0.2">
      <c r="A9" s="37" t="s">
        <v>120</v>
      </c>
      <c r="B9" s="38" t="s">
        <v>395</v>
      </c>
      <c r="C9" s="39">
        <v>45608</v>
      </c>
      <c r="D9" s="39">
        <f>C9</f>
        <v>45608</v>
      </c>
      <c r="E9" s="39">
        <f>D9+1</f>
        <v>45609</v>
      </c>
      <c r="F9" s="39">
        <f>E9</f>
        <v>45609</v>
      </c>
      <c r="G9" s="39">
        <v>45614</v>
      </c>
      <c r="H9" s="40">
        <f>G9+1</f>
        <v>45615</v>
      </c>
      <c r="I9" s="39">
        <v>45617</v>
      </c>
      <c r="J9" s="40">
        <f>I9</f>
        <v>45617</v>
      </c>
      <c r="K9" s="15" t="s">
        <v>31</v>
      </c>
      <c r="L9" s="46" t="s">
        <v>31</v>
      </c>
      <c r="M9" s="47" t="s">
        <v>319</v>
      </c>
      <c r="N9" s="39">
        <v>45622</v>
      </c>
      <c r="O9" s="39">
        <v>45622</v>
      </c>
      <c r="P9" s="39">
        <v>45623</v>
      </c>
      <c r="Q9" s="51">
        <f>P9+1</f>
        <v>45624</v>
      </c>
      <c r="R9" s="39">
        <v>45624</v>
      </c>
      <c r="S9" s="51">
        <f>R9+1</f>
        <v>45625</v>
      </c>
      <c r="T9" s="52"/>
      <c r="U9" s="52"/>
      <c r="V9" s="52"/>
      <c r="W9" s="52"/>
    </row>
    <row r="10" spans="1:240" s="33" customFormat="1" ht="14.1" hidden="1" customHeight="1" x14ac:dyDescent="0.2">
      <c r="A10" s="41" t="s">
        <v>110</v>
      </c>
      <c r="B10" s="42" t="s">
        <v>396</v>
      </c>
      <c r="C10" s="39">
        <v>45622</v>
      </c>
      <c r="D10" s="39">
        <f>C10+1</f>
        <v>45623</v>
      </c>
      <c r="E10" s="39">
        <v>45623</v>
      </c>
      <c r="F10" s="39">
        <f>E10+1</f>
        <v>45624</v>
      </c>
      <c r="G10" s="227" t="s">
        <v>397</v>
      </c>
      <c r="H10" s="228"/>
      <c r="I10" s="227" t="s">
        <v>398</v>
      </c>
      <c r="J10" s="228"/>
      <c r="K10" s="15" t="s">
        <v>31</v>
      </c>
      <c r="L10" s="46" t="s">
        <v>31</v>
      </c>
      <c r="M10" s="48" t="s">
        <v>399</v>
      </c>
      <c r="N10" s="229" t="s">
        <v>400</v>
      </c>
      <c r="O10" s="230"/>
      <c r="P10" s="229" t="s">
        <v>401</v>
      </c>
      <c r="Q10" s="230"/>
      <c r="R10" s="229" t="s">
        <v>402</v>
      </c>
      <c r="S10" s="230"/>
      <c r="T10" s="52"/>
      <c r="U10" s="52"/>
      <c r="V10" s="52"/>
      <c r="W10" s="52"/>
    </row>
    <row r="11" spans="1:240" s="33" customFormat="1" ht="14.1" hidden="1" customHeight="1" x14ac:dyDescent="0.2">
      <c r="A11" s="19" t="s">
        <v>120</v>
      </c>
      <c r="B11" s="38" t="s">
        <v>403</v>
      </c>
      <c r="C11" s="39">
        <v>45641</v>
      </c>
      <c r="D11" s="39">
        <v>45641</v>
      </c>
      <c r="E11" s="39">
        <v>45642</v>
      </c>
      <c r="F11" s="39">
        <v>45642</v>
      </c>
      <c r="G11" s="39">
        <v>45647</v>
      </c>
      <c r="H11" s="40">
        <v>45648</v>
      </c>
      <c r="I11" s="39">
        <v>45650</v>
      </c>
      <c r="J11" s="40">
        <v>45650</v>
      </c>
      <c r="K11" s="15" t="s">
        <v>31</v>
      </c>
      <c r="L11" s="46" t="s">
        <v>31</v>
      </c>
      <c r="M11" s="47" t="s">
        <v>404</v>
      </c>
      <c r="N11" s="229" t="s">
        <v>405</v>
      </c>
      <c r="O11" s="230"/>
      <c r="P11" s="229" t="s">
        <v>406</v>
      </c>
      <c r="Q11" s="230"/>
      <c r="R11" s="229" t="s">
        <v>407</v>
      </c>
      <c r="S11" s="230"/>
      <c r="T11" s="52"/>
      <c r="U11" s="52"/>
      <c r="V11" s="52"/>
      <c r="W11" s="52"/>
    </row>
    <row r="12" spans="1:240" s="33" customFormat="1" ht="14.1" customHeight="1" x14ac:dyDescent="0.2">
      <c r="A12" s="37" t="s">
        <v>110</v>
      </c>
      <c r="B12" s="38" t="s">
        <v>395</v>
      </c>
      <c r="C12" s="39">
        <v>45653</v>
      </c>
      <c r="D12" s="39">
        <f>C12</f>
        <v>45653</v>
      </c>
      <c r="E12" s="39">
        <f>D12+1</f>
        <v>45654</v>
      </c>
      <c r="F12" s="39">
        <f>E12</f>
        <v>45654</v>
      </c>
      <c r="G12" s="39">
        <v>45659</v>
      </c>
      <c r="H12" s="40">
        <v>45660</v>
      </c>
      <c r="I12" s="39">
        <v>45662</v>
      </c>
      <c r="J12" s="40">
        <f>I12+1</f>
        <v>45663</v>
      </c>
      <c r="K12" s="15" t="s">
        <v>31</v>
      </c>
      <c r="L12" s="46" t="s">
        <v>31</v>
      </c>
      <c r="M12" s="47" t="s">
        <v>319</v>
      </c>
      <c r="N12" s="39">
        <v>45669</v>
      </c>
      <c r="O12" s="39">
        <f>N12</f>
        <v>45669</v>
      </c>
      <c r="P12" s="39">
        <v>45670</v>
      </c>
      <c r="Q12" s="39">
        <f>P12+1</f>
        <v>45671</v>
      </c>
      <c r="R12" s="39">
        <v>45672</v>
      </c>
      <c r="S12" s="53" t="s">
        <v>408</v>
      </c>
      <c r="T12" s="52"/>
      <c r="U12" s="52"/>
      <c r="V12" s="52"/>
      <c r="W12" s="52"/>
    </row>
    <row r="13" spans="1:240" s="33" customFormat="1" ht="14.1" customHeight="1" x14ac:dyDescent="0.2">
      <c r="A13" s="37" t="s">
        <v>409</v>
      </c>
      <c r="B13" s="38" t="s">
        <v>244</v>
      </c>
      <c r="C13" s="15" t="s">
        <v>31</v>
      </c>
      <c r="D13" s="15" t="s">
        <v>31</v>
      </c>
      <c r="E13" s="39">
        <v>45686</v>
      </c>
      <c r="F13" s="43">
        <f>E13</f>
        <v>45686</v>
      </c>
      <c r="G13" s="227" t="s">
        <v>410</v>
      </c>
      <c r="H13" s="228"/>
      <c r="I13" s="227" t="s">
        <v>411</v>
      </c>
      <c r="J13" s="228"/>
      <c r="K13" s="15" t="s">
        <v>31</v>
      </c>
      <c r="L13" s="46" t="s">
        <v>31</v>
      </c>
      <c r="M13" s="50" t="s">
        <v>245</v>
      </c>
      <c r="N13" s="49" t="s">
        <v>412</v>
      </c>
      <c r="O13" s="49" t="s">
        <v>413</v>
      </c>
      <c r="P13" s="231" t="s">
        <v>414</v>
      </c>
      <c r="Q13" s="232"/>
      <c r="R13" s="54" t="s">
        <v>415</v>
      </c>
      <c r="S13" s="55" t="s">
        <v>416</v>
      </c>
      <c r="T13" s="52"/>
      <c r="U13" s="52"/>
      <c r="V13" s="52"/>
      <c r="W13" s="52"/>
    </row>
    <row r="14" spans="1:240" s="33" customFormat="1" ht="14.1" customHeight="1" x14ac:dyDescent="0.2">
      <c r="A14" s="37" t="s">
        <v>110</v>
      </c>
      <c r="B14" s="38" t="s">
        <v>247</v>
      </c>
      <c r="C14" s="15" t="s">
        <v>31</v>
      </c>
      <c r="D14" s="15" t="s">
        <v>31</v>
      </c>
      <c r="E14" s="39">
        <v>45710</v>
      </c>
      <c r="F14" s="43">
        <f>E14</f>
        <v>45710</v>
      </c>
      <c r="G14" s="39">
        <v>45715</v>
      </c>
      <c r="H14" s="40">
        <f>G14+1</f>
        <v>45716</v>
      </c>
      <c r="I14" s="39">
        <v>45718</v>
      </c>
      <c r="J14" s="43">
        <f>I14</f>
        <v>45718</v>
      </c>
      <c r="K14" s="15" t="s">
        <v>31</v>
      </c>
      <c r="L14" s="46" t="s">
        <v>31</v>
      </c>
      <c r="M14" s="50" t="s">
        <v>248</v>
      </c>
      <c r="N14" s="229" t="s">
        <v>417</v>
      </c>
      <c r="O14" s="230"/>
      <c r="P14" s="229" t="s">
        <v>418</v>
      </c>
      <c r="Q14" s="230"/>
      <c r="R14" s="233" t="s">
        <v>419</v>
      </c>
      <c r="S14" s="234"/>
      <c r="T14" s="52"/>
      <c r="U14" s="52"/>
      <c r="V14" s="52"/>
      <c r="W14" s="52"/>
    </row>
    <row r="15" spans="1:240" ht="15" customHeight="1" x14ac:dyDescent="0.15"/>
    <row r="16" spans="1:240" ht="15" customHeight="1" x14ac:dyDescent="0.15">
      <c r="A16" s="44" t="s">
        <v>92</v>
      </c>
      <c r="B16" s="235" t="s">
        <v>420</v>
      </c>
      <c r="C16" s="235"/>
      <c r="D16" s="235"/>
      <c r="E16" s="235"/>
      <c r="F16" s="235"/>
      <c r="G16" s="235"/>
      <c r="H16" s="235"/>
      <c r="I16" s="235"/>
      <c r="J16" s="235"/>
      <c r="K16" s="235"/>
      <c r="L16" s="235"/>
    </row>
    <row r="17" spans="1:12" ht="16.5" customHeight="1" x14ac:dyDescent="0.15">
      <c r="A17" s="25" t="s">
        <v>210</v>
      </c>
      <c r="B17" s="236" t="s">
        <v>421</v>
      </c>
      <c r="C17" s="236"/>
      <c r="D17" s="236"/>
      <c r="E17" s="236"/>
      <c r="F17" s="236"/>
      <c r="G17" s="236"/>
      <c r="H17" s="236"/>
      <c r="I17" s="236"/>
      <c r="J17" s="236"/>
      <c r="K17" s="236"/>
      <c r="L17" s="236"/>
    </row>
    <row r="18" spans="1:12" ht="15" customHeight="1" x14ac:dyDescent="0.15">
      <c r="A18" s="25" t="s">
        <v>422</v>
      </c>
      <c r="B18" s="237" t="s">
        <v>423</v>
      </c>
      <c r="C18" s="237"/>
      <c r="D18" s="237"/>
      <c r="E18" s="237"/>
      <c r="F18" s="237"/>
      <c r="G18" s="237"/>
      <c r="H18" s="237"/>
      <c r="I18" s="237"/>
      <c r="J18" s="237"/>
      <c r="K18" s="237"/>
      <c r="L18" s="237"/>
    </row>
    <row r="19" spans="1:12" ht="15" customHeight="1" x14ac:dyDescent="0.15">
      <c r="A19" s="45" t="s">
        <v>424</v>
      </c>
      <c r="B19" s="237" t="s">
        <v>425</v>
      </c>
      <c r="C19" s="237"/>
      <c r="D19" s="237"/>
      <c r="E19" s="237"/>
      <c r="F19" s="237"/>
      <c r="G19" s="237"/>
      <c r="H19" s="237"/>
      <c r="I19" s="237"/>
      <c r="J19" s="237"/>
      <c r="K19" s="237"/>
      <c r="L19" s="237"/>
    </row>
    <row r="20" spans="1:12" ht="16.5" x14ac:dyDescent="0.15">
      <c r="A20" s="45" t="s">
        <v>426</v>
      </c>
      <c r="B20" s="238" t="s">
        <v>427</v>
      </c>
      <c r="C20" s="238"/>
      <c r="D20" s="238"/>
      <c r="E20" s="238"/>
      <c r="F20" s="238"/>
      <c r="G20" s="238"/>
      <c r="H20" s="238"/>
      <c r="I20" s="238"/>
      <c r="J20" s="238"/>
      <c r="K20" s="238"/>
      <c r="L20" s="238"/>
    </row>
    <row r="21" spans="1:12" ht="16.5" x14ac:dyDescent="0.15">
      <c r="A21" s="45" t="s">
        <v>428</v>
      </c>
      <c r="B21" s="237" t="s">
        <v>429</v>
      </c>
      <c r="C21" s="237"/>
      <c r="D21" s="237"/>
      <c r="E21" s="237"/>
      <c r="F21" s="237"/>
      <c r="G21" s="237"/>
      <c r="H21" s="237"/>
      <c r="I21" s="237"/>
      <c r="J21" s="237"/>
      <c r="K21" s="237"/>
      <c r="L21" s="237"/>
    </row>
    <row r="22" spans="1:12" ht="16.5" x14ac:dyDescent="0.15">
      <c r="A22" s="45" t="s">
        <v>430</v>
      </c>
      <c r="B22" s="237" t="s">
        <v>431</v>
      </c>
      <c r="C22" s="237"/>
      <c r="D22" s="237"/>
      <c r="E22" s="237"/>
      <c r="F22" s="237"/>
      <c r="G22" s="237"/>
      <c r="H22" s="237"/>
      <c r="I22" s="237"/>
      <c r="J22" s="237"/>
      <c r="K22" s="237"/>
      <c r="L22" s="237"/>
    </row>
    <row r="23" spans="1:12" ht="16.5" x14ac:dyDescent="0.15">
      <c r="A23" s="45" t="s">
        <v>196</v>
      </c>
      <c r="B23" s="237" t="s">
        <v>432</v>
      </c>
      <c r="C23" s="237"/>
      <c r="D23" s="237"/>
      <c r="E23" s="237"/>
      <c r="F23" s="237"/>
      <c r="G23" s="237"/>
      <c r="H23" s="237"/>
      <c r="I23" s="237"/>
      <c r="J23" s="237"/>
      <c r="K23" s="237"/>
      <c r="L23" s="237"/>
    </row>
    <row r="24" spans="1:12" ht="16.5" x14ac:dyDescent="0.15">
      <c r="A24" s="45" t="s">
        <v>198</v>
      </c>
      <c r="B24" s="237" t="s">
        <v>433</v>
      </c>
      <c r="C24" s="237"/>
      <c r="D24" s="237"/>
      <c r="E24" s="237"/>
      <c r="F24" s="237"/>
      <c r="G24" s="237"/>
      <c r="H24" s="237"/>
      <c r="I24" s="237"/>
      <c r="J24" s="237"/>
      <c r="K24" s="237"/>
      <c r="L24" s="237"/>
    </row>
  </sheetData>
  <mergeCells count="50">
    <mergeCell ref="B23:L23"/>
    <mergeCell ref="B24:L24"/>
    <mergeCell ref="B18:L18"/>
    <mergeCell ref="B19:L19"/>
    <mergeCell ref="B20:L20"/>
    <mergeCell ref="B21:L21"/>
    <mergeCell ref="B22:L22"/>
    <mergeCell ref="N14:O14"/>
    <mergeCell ref="P14:Q14"/>
    <mergeCell ref="R14:S14"/>
    <mergeCell ref="B16:L16"/>
    <mergeCell ref="B17:L17"/>
    <mergeCell ref="N11:O11"/>
    <mergeCell ref="P11:Q11"/>
    <mergeCell ref="R11:S11"/>
    <mergeCell ref="G13:H13"/>
    <mergeCell ref="I13:J13"/>
    <mergeCell ref="P13:Q13"/>
    <mergeCell ref="G10:H10"/>
    <mergeCell ref="I10:J10"/>
    <mergeCell ref="N10:O10"/>
    <mergeCell ref="P10:Q10"/>
    <mergeCell ref="R10:S10"/>
    <mergeCell ref="N6:O6"/>
    <mergeCell ref="P6:Q6"/>
    <mergeCell ref="R6:S6"/>
    <mergeCell ref="C7:D7"/>
    <mergeCell ref="E7:F7"/>
    <mergeCell ref="G7:H7"/>
    <mergeCell ref="I7:J7"/>
    <mergeCell ref="K7:L7"/>
    <mergeCell ref="N7:O7"/>
    <mergeCell ref="P7:Q7"/>
    <mergeCell ref="R7:S7"/>
    <mergeCell ref="C6:D6"/>
    <mergeCell ref="E6:F6"/>
    <mergeCell ref="G6:H6"/>
    <mergeCell ref="I6:J6"/>
    <mergeCell ref="K6:L6"/>
    <mergeCell ref="B1:Q1"/>
    <mergeCell ref="B2:Q2"/>
    <mergeCell ref="A4:S4"/>
    <mergeCell ref="C5:D5"/>
    <mergeCell ref="E5:F5"/>
    <mergeCell ref="G5:H5"/>
    <mergeCell ref="I5:J5"/>
    <mergeCell ref="K5:L5"/>
    <mergeCell ref="N5:O5"/>
    <mergeCell ref="P5:Q5"/>
    <mergeCell ref="R5:S5"/>
  </mergeCells>
  <phoneticPr fontId="43" type="noConversion"/>
  <pageMargins left="0.75" right="0.75" top="1" bottom="1" header="0.5" footer="0.5"/>
  <pageSetup paperSize="9" orientation="portrait"/>
  <ignoredErrors>
    <ignoredError sqref="E9 E12" 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T32"/>
  <sheetViews>
    <sheetView workbookViewId="0">
      <selection activeCell="S24" sqref="S24"/>
    </sheetView>
  </sheetViews>
  <sheetFormatPr defaultColWidth="9" defaultRowHeight="14.25" x14ac:dyDescent="0.15"/>
  <cols>
    <col min="1" max="1" width="20.125" customWidth="1"/>
    <col min="2" max="19" width="7.5" customWidth="1"/>
  </cols>
  <sheetData>
    <row r="1" spans="1:254" ht="51" customHeight="1" x14ac:dyDescent="0.15">
      <c r="B1" s="169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26"/>
      <c r="N1" s="26"/>
      <c r="O1" s="26"/>
      <c r="P1" s="26"/>
      <c r="Q1" s="26"/>
      <c r="R1" s="31"/>
    </row>
    <row r="2" spans="1:254" ht="17.100000000000001" customHeight="1" x14ac:dyDescent="0.15">
      <c r="B2" s="170" t="s">
        <v>1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27"/>
      <c r="N2" s="27"/>
      <c r="O2" s="27"/>
      <c r="P2" s="27"/>
      <c r="Q2" s="27"/>
      <c r="R2" s="27"/>
    </row>
    <row r="3" spans="1:254" ht="20.100000000000001" customHeight="1" x14ac:dyDescent="0.1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</row>
    <row r="4" spans="1:254" x14ac:dyDescent="0.15">
      <c r="A4" s="174" t="s">
        <v>434</v>
      </c>
      <c r="B4" s="175"/>
      <c r="C4" s="175"/>
      <c r="D4" s="175"/>
      <c r="E4" s="175"/>
      <c r="F4" s="175"/>
      <c r="G4" s="175"/>
      <c r="H4" s="175"/>
      <c r="I4" s="175"/>
      <c r="J4" s="175"/>
      <c r="K4" s="28"/>
      <c r="L4" s="28"/>
    </row>
    <row r="5" spans="1:254" ht="15.75" x14ac:dyDescent="0.15">
      <c r="A5" s="3" t="s">
        <v>213</v>
      </c>
      <c r="B5" s="3" t="s">
        <v>214</v>
      </c>
      <c r="C5" s="135" t="s">
        <v>131</v>
      </c>
      <c r="D5" s="140"/>
      <c r="E5" s="194" t="s">
        <v>435</v>
      </c>
      <c r="F5" s="195"/>
      <c r="G5" s="135" t="s">
        <v>340</v>
      </c>
      <c r="H5" s="140"/>
      <c r="I5" s="150" t="s">
        <v>82</v>
      </c>
      <c r="J5" s="151"/>
      <c r="K5" s="2"/>
      <c r="L5" s="2"/>
    </row>
    <row r="6" spans="1:254" x14ac:dyDescent="0.15">
      <c r="A6" s="5" t="s">
        <v>11</v>
      </c>
      <c r="B6" s="5" t="s">
        <v>12</v>
      </c>
      <c r="C6" s="140" t="s">
        <v>135</v>
      </c>
      <c r="D6" s="140"/>
      <c r="E6" s="140" t="s">
        <v>136</v>
      </c>
      <c r="F6" s="140"/>
      <c r="G6" s="155" t="s">
        <v>344</v>
      </c>
      <c r="H6" s="178"/>
      <c r="I6" s="151" t="s">
        <v>87</v>
      </c>
      <c r="J6" s="151"/>
      <c r="K6" s="29"/>
      <c r="L6" s="29"/>
    </row>
    <row r="7" spans="1:254" x14ac:dyDescent="0.15">
      <c r="A7" s="5"/>
      <c r="B7" s="5"/>
      <c r="C7" s="157" t="s">
        <v>18</v>
      </c>
      <c r="D7" s="157"/>
      <c r="E7" s="140" t="s">
        <v>224</v>
      </c>
      <c r="F7" s="140"/>
      <c r="G7" s="137" t="s">
        <v>18</v>
      </c>
      <c r="H7" s="138"/>
      <c r="I7" s="158" t="s">
        <v>18</v>
      </c>
      <c r="J7" s="158"/>
      <c r="K7" s="29"/>
      <c r="L7" s="29"/>
    </row>
    <row r="8" spans="1:254" ht="25.5" x14ac:dyDescent="0.15">
      <c r="A8" s="5"/>
      <c r="B8" s="5"/>
      <c r="C8" s="10" t="s">
        <v>436</v>
      </c>
      <c r="D8" s="10" t="s">
        <v>437</v>
      </c>
      <c r="E8" s="10" t="s">
        <v>438</v>
      </c>
      <c r="F8" s="10" t="s">
        <v>439</v>
      </c>
      <c r="G8" s="11" t="s">
        <v>440</v>
      </c>
      <c r="H8" s="11" t="s">
        <v>441</v>
      </c>
      <c r="I8" s="30" t="s">
        <v>442</v>
      </c>
      <c r="J8" s="30" t="s">
        <v>443</v>
      </c>
      <c r="K8" s="29"/>
      <c r="L8" s="29"/>
    </row>
    <row r="9" spans="1:254" ht="16.350000000000001" hidden="1" customHeight="1" x14ac:dyDescent="0.2">
      <c r="A9" s="12" t="s">
        <v>444</v>
      </c>
      <c r="B9" s="13" t="s">
        <v>285</v>
      </c>
      <c r="C9" s="14">
        <v>45395</v>
      </c>
      <c r="D9" s="14">
        <f t="shared" ref="D9:D26" si="0">C9+1</f>
        <v>45396</v>
      </c>
      <c r="E9" s="14">
        <f t="shared" ref="E9:E26" si="1">D9+1</f>
        <v>45397</v>
      </c>
      <c r="F9" s="14">
        <f t="shared" ref="F9:F26" si="2">E9</f>
        <v>45397</v>
      </c>
      <c r="G9" s="14">
        <f t="shared" ref="G9:G26" si="3">F9+4</f>
        <v>45401</v>
      </c>
      <c r="H9" s="14">
        <f t="shared" ref="H9:H26" si="4">G9+1</f>
        <v>45402</v>
      </c>
      <c r="I9" s="14">
        <f>H9+1</f>
        <v>45403</v>
      </c>
      <c r="J9" s="14">
        <f t="shared" ref="J9:J23" si="5">I9</f>
        <v>45403</v>
      </c>
      <c r="K9" s="21"/>
      <c r="L9" s="21"/>
      <c r="M9" s="21"/>
      <c r="N9" s="21"/>
      <c r="O9" s="21"/>
    </row>
    <row r="10" spans="1:254" ht="16.350000000000001" hidden="1" customHeight="1" x14ac:dyDescent="0.2">
      <c r="A10" s="12" t="s">
        <v>445</v>
      </c>
      <c r="B10" s="13" t="s">
        <v>285</v>
      </c>
      <c r="C10" s="231" t="s">
        <v>44</v>
      </c>
      <c r="D10" s="239"/>
      <c r="E10" s="239"/>
      <c r="F10" s="239"/>
      <c r="G10" s="239"/>
      <c r="H10" s="239"/>
      <c r="I10" s="239"/>
      <c r="J10" s="232"/>
      <c r="K10" s="21"/>
      <c r="L10" s="21"/>
      <c r="M10" s="21"/>
      <c r="N10" s="21"/>
      <c r="O10" s="21"/>
    </row>
    <row r="11" spans="1:254" ht="16.350000000000001" hidden="1" customHeight="1" x14ac:dyDescent="0.2">
      <c r="A11" s="12" t="s">
        <v>446</v>
      </c>
      <c r="B11" s="13" t="s">
        <v>447</v>
      </c>
      <c r="C11" s="14">
        <v>45409</v>
      </c>
      <c r="D11" s="14">
        <f t="shared" si="0"/>
        <v>45410</v>
      </c>
      <c r="E11" s="14">
        <f t="shared" si="1"/>
        <v>45411</v>
      </c>
      <c r="F11" s="14">
        <f t="shared" si="2"/>
        <v>45411</v>
      </c>
      <c r="G11" s="14">
        <f t="shared" si="3"/>
        <v>45415</v>
      </c>
      <c r="H11" s="14">
        <f t="shared" si="4"/>
        <v>45416</v>
      </c>
      <c r="I11" s="14">
        <f>H11+1</f>
        <v>45417</v>
      </c>
      <c r="J11" s="14">
        <f t="shared" si="5"/>
        <v>45417</v>
      </c>
      <c r="K11" s="21"/>
      <c r="L11" s="21"/>
      <c r="M11" s="21"/>
      <c r="N11" s="21"/>
      <c r="O11" s="21"/>
    </row>
    <row r="12" spans="1:254" ht="16.350000000000001" hidden="1" customHeight="1" x14ac:dyDescent="0.2">
      <c r="A12" s="12" t="s">
        <v>444</v>
      </c>
      <c r="B12" s="13" t="s">
        <v>447</v>
      </c>
      <c r="C12" s="231" t="s">
        <v>44</v>
      </c>
      <c r="D12" s="239"/>
      <c r="E12" s="239"/>
      <c r="F12" s="239"/>
      <c r="G12" s="239"/>
      <c r="H12" s="239"/>
      <c r="I12" s="239"/>
      <c r="J12" s="232"/>
      <c r="K12" s="21"/>
      <c r="L12" s="21"/>
      <c r="M12" s="21"/>
      <c r="N12" s="21"/>
      <c r="O12" s="21"/>
    </row>
    <row r="13" spans="1:254" ht="16.350000000000001" hidden="1" customHeight="1" x14ac:dyDescent="0.2">
      <c r="A13" s="12" t="s">
        <v>445</v>
      </c>
      <c r="B13" s="13" t="s">
        <v>447</v>
      </c>
      <c r="C13" s="14">
        <v>45423</v>
      </c>
      <c r="D13" s="14">
        <f t="shared" si="0"/>
        <v>45424</v>
      </c>
      <c r="E13" s="14">
        <f t="shared" si="1"/>
        <v>45425</v>
      </c>
      <c r="F13" s="14">
        <f t="shared" si="2"/>
        <v>45425</v>
      </c>
      <c r="G13" s="15" t="s">
        <v>31</v>
      </c>
      <c r="H13" s="15" t="s">
        <v>31</v>
      </c>
      <c r="I13" s="14">
        <v>45431</v>
      </c>
      <c r="J13" s="14">
        <f t="shared" si="5"/>
        <v>45431</v>
      </c>
      <c r="K13" s="21"/>
      <c r="L13" s="21"/>
      <c r="M13" s="21"/>
      <c r="N13" s="21"/>
      <c r="O13" s="21"/>
    </row>
    <row r="14" spans="1:254" ht="16.350000000000001" hidden="1" customHeight="1" x14ac:dyDescent="0.2">
      <c r="A14" s="12" t="s">
        <v>446</v>
      </c>
      <c r="B14" s="13" t="s">
        <v>448</v>
      </c>
      <c r="C14" s="14">
        <v>45430</v>
      </c>
      <c r="D14" s="14">
        <f t="shared" si="0"/>
        <v>45431</v>
      </c>
      <c r="E14" s="14">
        <f t="shared" si="1"/>
        <v>45432</v>
      </c>
      <c r="F14" s="14">
        <f t="shared" si="2"/>
        <v>45432</v>
      </c>
      <c r="G14" s="14">
        <f t="shared" si="3"/>
        <v>45436</v>
      </c>
      <c r="H14" s="14">
        <f t="shared" si="4"/>
        <v>45437</v>
      </c>
      <c r="I14" s="15" t="s">
        <v>31</v>
      </c>
      <c r="J14" s="15" t="s">
        <v>31</v>
      </c>
      <c r="K14" s="21"/>
      <c r="L14" s="21"/>
      <c r="M14" s="21"/>
      <c r="N14" s="21"/>
      <c r="O14" s="21"/>
    </row>
    <row r="15" spans="1:254" ht="16.350000000000001" hidden="1" customHeight="1" x14ac:dyDescent="0.2">
      <c r="A15" s="16" t="s">
        <v>449</v>
      </c>
      <c r="B15" s="17" t="s">
        <v>447</v>
      </c>
      <c r="C15" s="14">
        <v>45437</v>
      </c>
      <c r="D15" s="14">
        <f t="shared" si="0"/>
        <v>45438</v>
      </c>
      <c r="E15" s="14">
        <f t="shared" si="1"/>
        <v>45439</v>
      </c>
      <c r="F15" s="14">
        <f t="shared" si="2"/>
        <v>45439</v>
      </c>
      <c r="G15" s="14">
        <f t="shared" si="3"/>
        <v>45443</v>
      </c>
      <c r="H15" s="14">
        <f t="shared" si="4"/>
        <v>45444</v>
      </c>
      <c r="I15" s="14">
        <f>H15+1</f>
        <v>45445</v>
      </c>
      <c r="J15" s="14">
        <f t="shared" si="5"/>
        <v>45445</v>
      </c>
      <c r="K15" s="21"/>
      <c r="L15" s="21"/>
      <c r="M15" s="21"/>
      <c r="N15" s="21"/>
      <c r="O15" s="21"/>
    </row>
    <row r="16" spans="1:254" ht="16.350000000000001" hidden="1" customHeight="1" x14ac:dyDescent="0.2">
      <c r="A16" s="12" t="s">
        <v>445</v>
      </c>
      <c r="B16" s="13" t="s">
        <v>448</v>
      </c>
      <c r="C16" s="14">
        <v>45444</v>
      </c>
      <c r="D16" s="14">
        <f t="shared" si="0"/>
        <v>45445</v>
      </c>
      <c r="E16" s="14">
        <f t="shared" si="1"/>
        <v>45446</v>
      </c>
      <c r="F16" s="14">
        <f t="shared" si="2"/>
        <v>45446</v>
      </c>
      <c r="G16" s="14">
        <f t="shared" si="3"/>
        <v>45450</v>
      </c>
      <c r="H16" s="14">
        <f t="shared" si="4"/>
        <v>45451</v>
      </c>
      <c r="I16" s="15" t="s">
        <v>31</v>
      </c>
      <c r="J16" s="15" t="s">
        <v>31</v>
      </c>
      <c r="K16" s="21"/>
      <c r="L16" s="21"/>
      <c r="M16" s="21"/>
      <c r="N16" s="21"/>
      <c r="O16" s="21"/>
    </row>
    <row r="17" spans="1:17" ht="16.350000000000001" hidden="1" customHeight="1" x14ac:dyDescent="0.2">
      <c r="A17" s="12" t="s">
        <v>446</v>
      </c>
      <c r="B17" s="13" t="s">
        <v>288</v>
      </c>
      <c r="C17" s="14">
        <v>45451</v>
      </c>
      <c r="D17" s="14">
        <f t="shared" si="0"/>
        <v>45452</v>
      </c>
      <c r="E17" s="14">
        <f t="shared" si="1"/>
        <v>45453</v>
      </c>
      <c r="F17" s="14">
        <f t="shared" si="2"/>
        <v>45453</v>
      </c>
      <c r="G17" s="14">
        <f t="shared" si="3"/>
        <v>45457</v>
      </c>
      <c r="H17" s="14">
        <f t="shared" si="4"/>
        <v>45458</v>
      </c>
      <c r="I17" s="15" t="s">
        <v>31</v>
      </c>
      <c r="J17" s="15" t="s">
        <v>31</v>
      </c>
      <c r="K17" s="21"/>
      <c r="L17" s="21"/>
      <c r="M17" s="21"/>
      <c r="N17" s="21"/>
      <c r="O17" s="21"/>
    </row>
    <row r="18" spans="1:17" ht="16.350000000000001" hidden="1" customHeight="1" x14ac:dyDescent="0.2">
      <c r="A18" s="16" t="s">
        <v>449</v>
      </c>
      <c r="B18" s="17" t="s">
        <v>448</v>
      </c>
      <c r="C18" s="14">
        <v>45458</v>
      </c>
      <c r="D18" s="14">
        <f t="shared" si="0"/>
        <v>45459</v>
      </c>
      <c r="E18" s="14">
        <f t="shared" si="1"/>
        <v>45460</v>
      </c>
      <c r="F18" s="14">
        <f t="shared" si="2"/>
        <v>45460</v>
      </c>
      <c r="G18" s="14">
        <f t="shared" si="3"/>
        <v>45464</v>
      </c>
      <c r="H18" s="14">
        <f t="shared" si="4"/>
        <v>45465</v>
      </c>
      <c r="I18" s="15" t="s">
        <v>31</v>
      </c>
      <c r="J18" s="15" t="s">
        <v>31</v>
      </c>
      <c r="K18" s="21"/>
      <c r="L18" s="21"/>
      <c r="M18" s="21"/>
      <c r="N18" s="21"/>
      <c r="O18" s="21"/>
    </row>
    <row r="19" spans="1:17" ht="16.350000000000001" hidden="1" customHeight="1" x14ac:dyDescent="0.2">
      <c r="A19" s="12" t="s">
        <v>445</v>
      </c>
      <c r="B19" s="13" t="s">
        <v>288</v>
      </c>
      <c r="C19" s="14">
        <v>45465</v>
      </c>
      <c r="D19" s="14">
        <f t="shared" si="0"/>
        <v>45466</v>
      </c>
      <c r="E19" s="14">
        <f t="shared" si="1"/>
        <v>45467</v>
      </c>
      <c r="F19" s="14">
        <f t="shared" si="2"/>
        <v>45467</v>
      </c>
      <c r="G19" s="15" t="s">
        <v>31</v>
      </c>
      <c r="H19" s="15" t="s">
        <v>31</v>
      </c>
      <c r="I19" s="14">
        <v>45473</v>
      </c>
      <c r="J19" s="14">
        <f t="shared" si="5"/>
        <v>45473</v>
      </c>
      <c r="K19" s="21"/>
      <c r="L19" s="21"/>
      <c r="M19" s="21"/>
      <c r="N19" s="21"/>
      <c r="O19" s="21"/>
    </row>
    <row r="20" spans="1:17" ht="16.350000000000001" hidden="1" customHeight="1" x14ac:dyDescent="0.2">
      <c r="A20" s="12" t="s">
        <v>446</v>
      </c>
      <c r="B20" s="13" t="s">
        <v>450</v>
      </c>
      <c r="C20" s="14">
        <v>45472</v>
      </c>
      <c r="D20" s="14">
        <f t="shared" si="0"/>
        <v>45473</v>
      </c>
      <c r="E20" s="14">
        <f t="shared" si="1"/>
        <v>45474</v>
      </c>
      <c r="F20" s="14">
        <f t="shared" si="2"/>
        <v>45474</v>
      </c>
      <c r="G20" s="14">
        <f t="shared" si="3"/>
        <v>45478</v>
      </c>
      <c r="H20" s="14">
        <f t="shared" si="4"/>
        <v>45479</v>
      </c>
      <c r="I20" s="14">
        <f>H20+1</f>
        <v>45480</v>
      </c>
      <c r="J20" s="14">
        <f t="shared" si="5"/>
        <v>45480</v>
      </c>
      <c r="K20" s="21"/>
      <c r="L20" s="21"/>
      <c r="M20" s="21"/>
      <c r="N20" s="21"/>
      <c r="O20" s="21"/>
    </row>
    <row r="21" spans="1:17" ht="16.350000000000001" hidden="1" customHeight="1" x14ac:dyDescent="0.2">
      <c r="A21" s="18" t="s">
        <v>449</v>
      </c>
      <c r="B21" s="19" t="s">
        <v>288</v>
      </c>
      <c r="C21" s="14">
        <v>45479</v>
      </c>
      <c r="D21" s="14">
        <f t="shared" si="0"/>
        <v>45480</v>
      </c>
      <c r="E21" s="14">
        <f t="shared" si="1"/>
        <v>45481</v>
      </c>
      <c r="F21" s="14">
        <f t="shared" si="2"/>
        <v>45481</v>
      </c>
      <c r="G21" s="14">
        <f t="shared" si="3"/>
        <v>45485</v>
      </c>
      <c r="H21" s="14">
        <f t="shared" si="4"/>
        <v>45486</v>
      </c>
      <c r="I21" s="14">
        <f>H21+1</f>
        <v>45487</v>
      </c>
      <c r="J21" s="14">
        <f t="shared" si="5"/>
        <v>45487</v>
      </c>
      <c r="K21" s="21"/>
      <c r="L21" s="21"/>
      <c r="M21" s="21"/>
      <c r="N21" s="21"/>
      <c r="O21" s="21"/>
    </row>
    <row r="22" spans="1:17" ht="16.350000000000001" customHeight="1" x14ac:dyDescent="0.2">
      <c r="A22" s="12" t="s">
        <v>445</v>
      </c>
      <c r="B22" s="19" t="s">
        <v>450</v>
      </c>
      <c r="C22" s="14">
        <v>45486</v>
      </c>
      <c r="D22" s="14">
        <f t="shared" si="0"/>
        <v>45487</v>
      </c>
      <c r="E22" s="14">
        <f t="shared" si="1"/>
        <v>45488</v>
      </c>
      <c r="F22" s="14">
        <f t="shared" si="2"/>
        <v>45488</v>
      </c>
      <c r="G22" s="14">
        <f t="shared" si="3"/>
        <v>45492</v>
      </c>
      <c r="H22" s="14">
        <f t="shared" si="4"/>
        <v>45493</v>
      </c>
      <c r="I22" s="15" t="s">
        <v>31</v>
      </c>
      <c r="J22" s="15" t="s">
        <v>31</v>
      </c>
      <c r="K22" s="21"/>
      <c r="L22" s="21"/>
      <c r="M22" s="21"/>
      <c r="N22" s="21"/>
      <c r="O22" s="21"/>
    </row>
    <row r="23" spans="1:17" ht="16.350000000000001" customHeight="1" x14ac:dyDescent="0.2">
      <c r="A23" s="12" t="s">
        <v>446</v>
      </c>
      <c r="B23" s="13" t="s">
        <v>451</v>
      </c>
      <c r="C23" s="14">
        <v>45493</v>
      </c>
      <c r="D23" s="14">
        <f t="shared" si="0"/>
        <v>45494</v>
      </c>
      <c r="E23" s="14">
        <f t="shared" si="1"/>
        <v>45495</v>
      </c>
      <c r="F23" s="14">
        <f t="shared" si="2"/>
        <v>45495</v>
      </c>
      <c r="G23" s="14">
        <f t="shared" si="3"/>
        <v>45499</v>
      </c>
      <c r="H23" s="14">
        <f t="shared" si="4"/>
        <v>45500</v>
      </c>
      <c r="I23" s="14">
        <f>H23+1</f>
        <v>45501</v>
      </c>
      <c r="J23" s="14">
        <f t="shared" si="5"/>
        <v>45501</v>
      </c>
      <c r="K23" s="21"/>
      <c r="L23" s="21"/>
      <c r="M23" s="21"/>
      <c r="N23" s="21"/>
      <c r="O23" s="21"/>
    </row>
    <row r="24" spans="1:17" ht="16.350000000000001" customHeight="1" x14ac:dyDescent="0.2">
      <c r="A24" s="18" t="s">
        <v>449</v>
      </c>
      <c r="B24" s="19" t="s">
        <v>450</v>
      </c>
      <c r="C24" s="14">
        <v>45500</v>
      </c>
      <c r="D24" s="14">
        <f t="shared" si="0"/>
        <v>45501</v>
      </c>
      <c r="E24" s="14">
        <f t="shared" si="1"/>
        <v>45502</v>
      </c>
      <c r="F24" s="14">
        <f t="shared" si="2"/>
        <v>45502</v>
      </c>
      <c r="G24" s="14">
        <f t="shared" si="3"/>
        <v>45506</v>
      </c>
      <c r="H24" s="14">
        <f t="shared" si="4"/>
        <v>45507</v>
      </c>
      <c r="I24" s="15" t="s">
        <v>31</v>
      </c>
      <c r="J24" s="15" t="s">
        <v>31</v>
      </c>
      <c r="K24" s="21"/>
      <c r="L24" s="21"/>
      <c r="M24" s="21"/>
      <c r="N24" s="21"/>
      <c r="O24" s="21"/>
    </row>
    <row r="25" spans="1:17" ht="16.350000000000001" customHeight="1" x14ac:dyDescent="0.2">
      <c r="A25" s="12" t="s">
        <v>445</v>
      </c>
      <c r="B25" s="13" t="s">
        <v>451</v>
      </c>
      <c r="C25" s="14">
        <v>45507</v>
      </c>
      <c r="D25" s="14">
        <f t="shared" si="0"/>
        <v>45508</v>
      </c>
      <c r="E25" s="14">
        <f t="shared" si="1"/>
        <v>45509</v>
      </c>
      <c r="F25" s="14">
        <f t="shared" si="2"/>
        <v>45509</v>
      </c>
      <c r="G25" s="14">
        <f t="shared" si="3"/>
        <v>45513</v>
      </c>
      <c r="H25" s="14">
        <f t="shared" si="4"/>
        <v>45514</v>
      </c>
      <c r="I25" s="15" t="s">
        <v>31</v>
      </c>
      <c r="J25" s="15" t="s">
        <v>31</v>
      </c>
      <c r="K25" s="21"/>
      <c r="L25" s="21"/>
      <c r="M25" s="21"/>
      <c r="N25" s="21"/>
      <c r="O25" s="21"/>
    </row>
    <row r="26" spans="1:17" ht="16.350000000000001" customHeight="1" x14ac:dyDescent="0.2">
      <c r="A26" s="12" t="s">
        <v>446</v>
      </c>
      <c r="B26" s="13" t="s">
        <v>291</v>
      </c>
      <c r="C26" s="14">
        <v>45514</v>
      </c>
      <c r="D26" s="14">
        <f t="shared" si="0"/>
        <v>45515</v>
      </c>
      <c r="E26" s="14">
        <f t="shared" si="1"/>
        <v>45516</v>
      </c>
      <c r="F26" s="14">
        <f t="shared" si="2"/>
        <v>45516</v>
      </c>
      <c r="G26" s="14">
        <f t="shared" si="3"/>
        <v>45520</v>
      </c>
      <c r="H26" s="14">
        <f t="shared" si="4"/>
        <v>45521</v>
      </c>
      <c r="I26" s="14">
        <f>H26+1</f>
        <v>45522</v>
      </c>
      <c r="J26" s="14">
        <f>I26</f>
        <v>45522</v>
      </c>
      <c r="K26" s="21"/>
      <c r="L26" s="21"/>
      <c r="M26" s="21"/>
      <c r="N26" s="21"/>
      <c r="O26" s="21"/>
    </row>
    <row r="27" spans="1:17" ht="15.75" x14ac:dyDescent="0.15">
      <c r="A27" s="2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7" ht="16.5" x14ac:dyDescent="0.3">
      <c r="A28" s="22" t="s">
        <v>92</v>
      </c>
      <c r="B28" s="185" t="s">
        <v>452</v>
      </c>
      <c r="C28" s="185"/>
      <c r="D28" s="185"/>
      <c r="E28" s="185"/>
      <c r="F28" s="185"/>
      <c r="G28" s="185"/>
      <c r="H28" s="185"/>
      <c r="I28" s="185"/>
      <c r="J28" s="185"/>
      <c r="K28" s="185"/>
      <c r="L28" s="21"/>
      <c r="M28" s="21"/>
      <c r="N28" s="21"/>
      <c r="O28" s="21"/>
      <c r="P28" s="21"/>
      <c r="Q28" s="21"/>
    </row>
    <row r="29" spans="1:17" ht="16.5" x14ac:dyDescent="0.15">
      <c r="A29" s="23" t="s">
        <v>203</v>
      </c>
      <c r="B29" s="214" t="s">
        <v>333</v>
      </c>
      <c r="C29" s="214"/>
      <c r="D29" s="214"/>
      <c r="E29" s="214"/>
      <c r="F29" s="214"/>
      <c r="G29" s="214"/>
      <c r="H29" s="214"/>
      <c r="I29" s="214"/>
      <c r="J29" s="214"/>
      <c r="K29" s="214"/>
      <c r="L29" s="21"/>
      <c r="M29" s="21"/>
      <c r="N29" s="21"/>
      <c r="O29" s="21"/>
      <c r="P29" s="21"/>
      <c r="Q29" s="21"/>
    </row>
    <row r="30" spans="1:17" ht="16.5" x14ac:dyDescent="0.3">
      <c r="A30" s="24" t="s">
        <v>205</v>
      </c>
      <c r="B30" s="214" t="s">
        <v>453</v>
      </c>
      <c r="C30" s="214"/>
      <c r="D30" s="214"/>
      <c r="E30" s="214"/>
      <c r="F30" s="214"/>
      <c r="G30" s="214"/>
      <c r="H30" s="214"/>
      <c r="I30" s="214"/>
      <c r="J30" s="214"/>
      <c r="K30" s="214"/>
      <c r="L30" s="21"/>
      <c r="M30" s="21"/>
      <c r="N30" s="21"/>
      <c r="O30" s="21"/>
      <c r="P30" s="21"/>
      <c r="Q30" s="21"/>
    </row>
    <row r="31" spans="1:17" ht="16.5" x14ac:dyDescent="0.15">
      <c r="A31" s="25" t="s">
        <v>454</v>
      </c>
      <c r="B31" s="214" t="s">
        <v>455</v>
      </c>
      <c r="C31" s="214"/>
      <c r="D31" s="214"/>
      <c r="E31" s="214"/>
      <c r="F31" s="214"/>
      <c r="G31" s="214"/>
      <c r="H31" s="214"/>
      <c r="I31" s="214"/>
      <c r="J31" s="214"/>
      <c r="K31" s="214"/>
      <c r="L31" s="21"/>
      <c r="M31" s="21"/>
      <c r="N31" s="21"/>
      <c r="O31" s="21"/>
      <c r="P31" s="21"/>
      <c r="Q31" s="21"/>
    </row>
    <row r="32" spans="1:17" ht="16.5" x14ac:dyDescent="0.3">
      <c r="A32" s="24" t="s">
        <v>430</v>
      </c>
      <c r="B32" s="214" t="s">
        <v>431</v>
      </c>
      <c r="C32" s="214"/>
      <c r="D32" s="214"/>
      <c r="E32" s="214"/>
      <c r="F32" s="214"/>
      <c r="G32" s="214"/>
      <c r="H32" s="214"/>
      <c r="I32" s="214"/>
      <c r="J32" s="214"/>
      <c r="K32" s="214"/>
      <c r="L32" s="21"/>
      <c r="M32" s="21"/>
      <c r="N32" s="21"/>
      <c r="O32" s="21"/>
      <c r="P32" s="21"/>
      <c r="Q32" s="21"/>
    </row>
  </sheetData>
  <mergeCells count="22">
    <mergeCell ref="B31:K31"/>
    <mergeCell ref="B32:K32"/>
    <mergeCell ref="C10:J10"/>
    <mergeCell ref="C12:J12"/>
    <mergeCell ref="B28:K28"/>
    <mergeCell ref="B29:K29"/>
    <mergeCell ref="B30:K30"/>
    <mergeCell ref="C6:D6"/>
    <mergeCell ref="E6:F6"/>
    <mergeCell ref="G6:H6"/>
    <mergeCell ref="I6:J6"/>
    <mergeCell ref="C7:D7"/>
    <mergeCell ref="E7:F7"/>
    <mergeCell ref="G7:H7"/>
    <mergeCell ref="I7:J7"/>
    <mergeCell ref="B1:L1"/>
    <mergeCell ref="B2:L2"/>
    <mergeCell ref="A4:J4"/>
    <mergeCell ref="C5:D5"/>
    <mergeCell ref="E5:F5"/>
    <mergeCell ref="G5:H5"/>
    <mergeCell ref="I5:J5"/>
  </mergeCells>
  <phoneticPr fontId="43" type="noConversion"/>
  <pageMargins left="0.7" right="0.7" top="0.75" bottom="0.75" header="0.3" footer="0.3"/>
  <pageSetup paperSize="9" scale="71" orientation="landscape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</vt:i4>
      </vt:variant>
    </vt:vector>
  </HeadingPairs>
  <TitlesOfParts>
    <vt:vector size="9" baseType="lpstr">
      <vt:lpstr>PJX2</vt:lpstr>
      <vt:lpstr>HHX1</vt:lpstr>
      <vt:lpstr>CTK</vt:lpstr>
      <vt:lpstr>CVT</vt:lpstr>
      <vt:lpstr>RBC</vt:lpstr>
      <vt:lpstr>NCX2(HCM)</vt:lpstr>
      <vt:lpstr>CPM</vt:lpstr>
      <vt:lpstr>VTS</vt:lpstr>
      <vt:lpstr>'HHX1'!Print_Area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</dc:creator>
  <cp:lastModifiedBy>漪 曹</cp:lastModifiedBy>
  <cp:lastPrinted>2020-01-12T14:46:00Z</cp:lastPrinted>
  <dcterms:created xsi:type="dcterms:W3CDTF">2016-09-23T06:43:00Z</dcterms:created>
  <dcterms:modified xsi:type="dcterms:W3CDTF">2025-07-18T03:57:39Z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1B76C27567FC4385AEA5DD72EC8A6610_13</vt:lpwstr>
  </property>
  <property fmtid="{D5CDD505-2E9C-101B-9397-08002B2CF9AE}" pid="3" name="KSOProductBuildVer">
    <vt:lpwstr>2052-12.1.0.21915</vt:lpwstr>
  </property>
</Properties>
</file>