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Lfn04\Desktop\发\"/>
    </mc:Choice>
  </mc:AlternateContent>
  <xr:revisionPtr revIDLastSave="0" documentId="13_ncr:1_{C9169D4D-F25C-43CB-91DF-F36802C6C84F}" xr6:coauthVersionLast="47" xr6:coauthVersionMax="47" xr10:uidLastSave="{00000000-0000-0000-0000-000000000000}"/>
  <bookViews>
    <workbookView xWindow="-120" yWindow="-120" windowWidth="20730" windowHeight="11040" tabRatio="920" firstSheet="7" activeTab="12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r:id="rId23"/>
    <sheet name="BTX" sheetId="65" r:id="rId24"/>
    <sheet name="VTS" sheetId="62" state="hidden" r:id="rId25"/>
  </sheets>
  <definedNames>
    <definedName name="_xlnm.Print_Area" localSheetId="2">'HHX1'!$A$3:$U$45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45" i="61"/>
  <c r="P45" i="61"/>
  <c r="O45" i="61"/>
  <c r="N45" i="61"/>
  <c r="L45" i="61"/>
  <c r="K45" i="61"/>
  <c r="J45" i="61"/>
  <c r="I45" i="61"/>
  <c r="H45" i="61"/>
  <c r="G45" i="61"/>
  <c r="F45" i="61"/>
  <c r="E45" i="61"/>
  <c r="D45" i="61"/>
  <c r="Q44" i="61"/>
  <c r="P44" i="61"/>
  <c r="O44" i="61"/>
  <c r="N44" i="61"/>
  <c r="L44" i="61"/>
  <c r="K44" i="61"/>
  <c r="J44" i="61"/>
  <c r="I44" i="61"/>
  <c r="H44" i="61"/>
  <c r="G44" i="61"/>
  <c r="F44" i="61"/>
  <c r="E44" i="61"/>
  <c r="D44" i="61"/>
  <c r="Q43" i="61"/>
  <c r="P43" i="61"/>
  <c r="O43" i="61"/>
  <c r="N43" i="61"/>
  <c r="L43" i="61"/>
  <c r="K43" i="61"/>
  <c r="J43" i="61"/>
  <c r="I43" i="61"/>
  <c r="H43" i="61"/>
  <c r="G43" i="61"/>
  <c r="F43" i="61"/>
  <c r="E43" i="61"/>
  <c r="D43" i="61"/>
  <c r="Q42" i="61"/>
  <c r="P42" i="61"/>
  <c r="O42" i="61"/>
  <c r="N42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25" i="67"/>
  <c r="P25" i="67"/>
  <c r="O25" i="67"/>
  <c r="N25" i="67"/>
  <c r="M25" i="67"/>
  <c r="L25" i="67"/>
  <c r="J25" i="67"/>
  <c r="I25" i="67"/>
  <c r="H25" i="67"/>
  <c r="G25" i="67"/>
  <c r="Q24" i="67"/>
  <c r="P24" i="67"/>
  <c r="O24" i="67"/>
  <c r="N24" i="67"/>
  <c r="M24" i="67"/>
  <c r="L24" i="67"/>
  <c r="J24" i="67"/>
  <c r="I24" i="67"/>
  <c r="H24" i="67"/>
  <c r="G24" i="67"/>
  <c r="Q23" i="67"/>
  <c r="P23" i="67"/>
  <c r="O23" i="67"/>
  <c r="N23" i="67"/>
  <c r="M23" i="67"/>
  <c r="L23" i="67"/>
  <c r="J23" i="67"/>
  <c r="I23" i="67"/>
  <c r="H23" i="67"/>
  <c r="G23" i="67"/>
  <c r="Q22" i="67"/>
  <c r="P22" i="67"/>
  <c r="O22" i="67"/>
  <c r="N22" i="67"/>
  <c r="M22" i="67"/>
  <c r="L22" i="67"/>
  <c r="J22" i="67"/>
  <c r="I22" i="67"/>
  <c r="H22" i="67"/>
  <c r="G22" i="67"/>
  <c r="Q21" i="67"/>
  <c r="P21" i="67"/>
  <c r="O21" i="67"/>
  <c r="N21" i="67"/>
  <c r="M21" i="67"/>
  <c r="L21" i="67"/>
  <c r="J21" i="67"/>
  <c r="I21" i="67"/>
  <c r="H21" i="67"/>
  <c r="G21" i="67"/>
  <c r="Q20" i="67"/>
  <c r="P20" i="67"/>
  <c r="O20" i="67"/>
  <c r="N20" i="67"/>
  <c r="M20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32" i="59"/>
  <c r="P32" i="59"/>
  <c r="J32" i="59"/>
  <c r="I32" i="59"/>
  <c r="H32" i="59"/>
  <c r="G32" i="59"/>
  <c r="Q31" i="59"/>
  <c r="P31" i="59"/>
  <c r="J31" i="59"/>
  <c r="I31" i="59"/>
  <c r="H31" i="59"/>
  <c r="G31" i="59"/>
  <c r="Q30" i="59"/>
  <c r="P30" i="59"/>
  <c r="J30" i="59"/>
  <c r="I30" i="59"/>
  <c r="H30" i="59"/>
  <c r="G30" i="59"/>
  <c r="Q29" i="59"/>
  <c r="P29" i="59"/>
  <c r="J29" i="59"/>
  <c r="I29" i="59"/>
  <c r="H29" i="59"/>
  <c r="G29" i="59"/>
  <c r="Q28" i="59"/>
  <c r="P28" i="59"/>
  <c r="O28" i="59"/>
  <c r="N28" i="59"/>
  <c r="J28" i="59"/>
  <c r="I28" i="59"/>
  <c r="H28" i="59"/>
  <c r="G28" i="59"/>
  <c r="F28" i="59"/>
  <c r="Q27" i="59"/>
  <c r="P27" i="59"/>
  <c r="O27" i="59"/>
  <c r="N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26" i="63"/>
  <c r="P26" i="63"/>
  <c r="O26" i="63"/>
  <c r="N26" i="63"/>
  <c r="M26" i="63"/>
  <c r="L26" i="63"/>
  <c r="J26" i="63"/>
  <c r="I26" i="63"/>
  <c r="H26" i="63"/>
  <c r="G26" i="63"/>
  <c r="F26" i="63"/>
  <c r="E26" i="63"/>
  <c r="Q25" i="63"/>
  <c r="P25" i="63"/>
  <c r="O25" i="63"/>
  <c r="N25" i="63"/>
  <c r="M25" i="63"/>
  <c r="L25" i="63"/>
  <c r="J25" i="63"/>
  <c r="I25" i="63"/>
  <c r="H25" i="63"/>
  <c r="G25" i="63"/>
  <c r="F25" i="63"/>
  <c r="E25" i="63"/>
  <c r="Q24" i="63"/>
  <c r="P24" i="63"/>
  <c r="O24" i="63"/>
  <c r="N24" i="63"/>
  <c r="M24" i="63"/>
  <c r="L24" i="63"/>
  <c r="J24" i="63"/>
  <c r="I24" i="63"/>
  <c r="H24" i="63"/>
  <c r="G24" i="63"/>
  <c r="F24" i="63"/>
  <c r="E24" i="63"/>
  <c r="Q23" i="63"/>
  <c r="P23" i="63"/>
  <c r="O23" i="63"/>
  <c r="N23" i="63"/>
  <c r="M23" i="63"/>
  <c r="L23" i="63"/>
  <c r="J23" i="63"/>
  <c r="I23" i="63"/>
  <c r="H23" i="63"/>
  <c r="G23" i="63"/>
  <c r="F23" i="63"/>
  <c r="E23" i="63"/>
  <c r="Q22" i="63"/>
  <c r="P22" i="63"/>
  <c r="O22" i="63"/>
  <c r="N22" i="63"/>
  <c r="M22" i="63"/>
  <c r="L22" i="63"/>
  <c r="J22" i="63"/>
  <c r="I22" i="63"/>
  <c r="H22" i="63"/>
  <c r="G22" i="63"/>
  <c r="F22" i="63"/>
  <c r="E22" i="63"/>
  <c r="D22" i="63"/>
  <c r="Q21" i="63"/>
  <c r="P21" i="63"/>
  <c r="O21" i="63"/>
  <c r="N21" i="63"/>
  <c r="M21" i="63"/>
  <c r="L21" i="63"/>
  <c r="J21" i="63"/>
  <c r="I21" i="63"/>
  <c r="H21" i="63"/>
  <c r="G21" i="63"/>
  <c r="F21" i="63"/>
  <c r="E21" i="63"/>
  <c r="D21" i="63"/>
  <c r="Q20" i="63"/>
  <c r="P20" i="63"/>
  <c r="O20" i="63"/>
  <c r="N20" i="63"/>
  <c r="M20" i="63"/>
  <c r="L20" i="63"/>
  <c r="J20" i="63"/>
  <c r="I20" i="63"/>
  <c r="H20" i="63"/>
  <c r="G20" i="63"/>
  <c r="F20" i="63"/>
  <c r="E20" i="63"/>
  <c r="D20" i="63"/>
  <c r="Q19" i="63"/>
  <c r="P19" i="63"/>
  <c r="O19" i="63"/>
  <c r="N19" i="63"/>
  <c r="M19" i="63"/>
  <c r="L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35" i="38"/>
  <c r="R35" i="38"/>
  <c r="Q35" i="38"/>
  <c r="P35" i="38"/>
  <c r="O35" i="38"/>
  <c r="N35" i="38"/>
  <c r="J35" i="38"/>
  <c r="I35" i="38"/>
  <c r="H35" i="38"/>
  <c r="G35" i="38"/>
  <c r="F35" i="38"/>
  <c r="E35" i="38"/>
  <c r="S34" i="38"/>
  <c r="R34" i="38"/>
  <c r="Q34" i="38"/>
  <c r="P34" i="38"/>
  <c r="O34" i="38"/>
  <c r="N34" i="38"/>
  <c r="J34" i="38"/>
  <c r="I34" i="38"/>
  <c r="H34" i="38"/>
  <c r="G34" i="38"/>
  <c r="F34" i="38"/>
  <c r="E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S32" i="38"/>
  <c r="R32" i="38"/>
  <c r="Q32" i="38"/>
  <c r="P32" i="38"/>
  <c r="O32" i="38"/>
  <c r="N32" i="38"/>
  <c r="J32" i="38"/>
  <c r="I32" i="38"/>
  <c r="H32" i="38"/>
  <c r="G32" i="38"/>
  <c r="F32" i="38"/>
  <c r="E32" i="38"/>
  <c r="S31" i="38"/>
  <c r="R31" i="38"/>
  <c r="Q31" i="38"/>
  <c r="P31" i="38"/>
  <c r="O31" i="38"/>
  <c r="N31" i="38"/>
  <c r="J31" i="38"/>
  <c r="I31" i="38"/>
  <c r="H31" i="38"/>
  <c r="G31" i="38"/>
  <c r="F31" i="38"/>
  <c r="E31" i="38"/>
  <c r="S30" i="38"/>
  <c r="R30" i="38"/>
  <c r="Q30" i="38"/>
  <c r="P30" i="38"/>
  <c r="O30" i="38"/>
  <c r="N30" i="38"/>
  <c r="J30" i="38"/>
  <c r="I30" i="38"/>
  <c r="H30" i="38"/>
  <c r="G30" i="38"/>
  <c r="F30" i="38"/>
  <c r="E30" i="38"/>
  <c r="D30" i="38"/>
  <c r="S29" i="38"/>
  <c r="R29" i="38"/>
  <c r="Q29" i="38"/>
  <c r="P29" i="38"/>
  <c r="O29" i="38"/>
  <c r="N29" i="38"/>
  <c r="J29" i="38"/>
  <c r="I29" i="38"/>
  <c r="H29" i="38"/>
  <c r="G29" i="38"/>
  <c r="F29" i="38"/>
  <c r="E29" i="38"/>
  <c r="D29" i="38"/>
  <c r="S28" i="38"/>
  <c r="R28" i="38"/>
  <c r="Q28" i="38"/>
  <c r="P28" i="38"/>
  <c r="O28" i="38"/>
  <c r="N28" i="38"/>
  <c r="J28" i="38"/>
  <c r="I28" i="38"/>
  <c r="H28" i="38"/>
  <c r="G28" i="38"/>
  <c r="F28" i="38"/>
  <c r="E28" i="38"/>
  <c r="D28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15" i="71"/>
  <c r="R15" i="71"/>
  <c r="Q15" i="71"/>
  <c r="P15" i="71"/>
  <c r="O15" i="71"/>
  <c r="N15" i="71"/>
  <c r="M15" i="71"/>
  <c r="L15" i="71"/>
  <c r="J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L14" i="71"/>
  <c r="J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L13" i="71"/>
  <c r="J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P11" i="71"/>
  <c r="O11" i="71"/>
  <c r="N11" i="71"/>
  <c r="M11" i="71"/>
  <c r="S10" i="71"/>
  <c r="R10" i="71"/>
  <c r="Q10" i="71"/>
  <c r="P10" i="71"/>
  <c r="O10" i="71"/>
  <c r="N10" i="71"/>
  <c r="M10" i="71"/>
  <c r="R9" i="71"/>
  <c r="Q9" i="71"/>
  <c r="P9" i="71"/>
  <c r="O9" i="71"/>
  <c r="M9" i="71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P36" i="47"/>
  <c r="O36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L37" i="15"/>
  <c r="K37" i="15"/>
  <c r="J37" i="15"/>
  <c r="I37" i="15"/>
  <c r="H37" i="15"/>
  <c r="G37" i="15"/>
  <c r="F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38" i="7"/>
  <c r="L38" i="7"/>
  <c r="K38" i="7"/>
  <c r="J38" i="7"/>
  <c r="I38" i="7"/>
  <c r="H38" i="7"/>
  <c r="F38" i="7"/>
  <c r="E38" i="7"/>
  <c r="D38" i="7"/>
  <c r="M37" i="7"/>
  <c r="L37" i="7"/>
  <c r="K37" i="7"/>
  <c r="J37" i="7"/>
  <c r="I37" i="7"/>
  <c r="H37" i="7"/>
  <c r="F37" i="7"/>
  <c r="E37" i="7"/>
  <c r="M36" i="7"/>
  <c r="L36" i="7"/>
  <c r="K36" i="7"/>
  <c r="J36" i="7"/>
  <c r="I36" i="7"/>
  <c r="F35" i="7"/>
  <c r="E35" i="7"/>
  <c r="D35" i="7"/>
  <c r="M34" i="7"/>
  <c r="L34" i="7"/>
  <c r="K34" i="7"/>
  <c r="J34" i="7"/>
  <c r="I34" i="7"/>
  <c r="H34" i="7"/>
  <c r="F34" i="7"/>
  <c r="E34" i="7"/>
  <c r="M33" i="7"/>
  <c r="L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M31" i="7"/>
  <c r="L31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38" i="66"/>
  <c r="I38" i="66"/>
  <c r="H38" i="66"/>
  <c r="G38" i="66"/>
  <c r="J37" i="66"/>
  <c r="I37" i="66"/>
  <c r="H37" i="66"/>
  <c r="G37" i="66"/>
  <c r="J36" i="66"/>
  <c r="I36" i="66"/>
  <c r="H36" i="66"/>
  <c r="G36" i="66"/>
  <c r="J35" i="66"/>
  <c r="I35" i="66"/>
  <c r="H35" i="66"/>
  <c r="G35" i="66"/>
  <c r="J34" i="66"/>
  <c r="I34" i="66"/>
  <c r="H34" i="66"/>
  <c r="G34" i="66"/>
  <c r="E34" i="66"/>
  <c r="J33" i="66"/>
  <c r="I33" i="66"/>
  <c r="H33" i="66"/>
  <c r="G33" i="66"/>
  <c r="E33" i="66"/>
  <c r="J28" i="66"/>
  <c r="I28" i="66"/>
  <c r="H28" i="66"/>
  <c r="J27" i="66"/>
  <c r="I27" i="66"/>
  <c r="H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35" i="23"/>
  <c r="I35" i="23"/>
  <c r="H35" i="23"/>
  <c r="G35" i="23"/>
  <c r="F35" i="23"/>
  <c r="E35" i="23"/>
  <c r="J34" i="23"/>
  <c r="I34" i="23"/>
  <c r="H34" i="23"/>
  <c r="G34" i="23"/>
  <c r="F34" i="23"/>
  <c r="E34" i="23"/>
  <c r="J33" i="23"/>
  <c r="I33" i="23"/>
  <c r="H33" i="23"/>
  <c r="G33" i="23"/>
  <c r="F33" i="23"/>
  <c r="E33" i="23"/>
  <c r="J32" i="23"/>
  <c r="I32" i="23"/>
  <c r="H32" i="23"/>
  <c r="G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G30" i="23"/>
  <c r="F30" i="23"/>
  <c r="E30" i="23"/>
  <c r="D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45" i="27"/>
  <c r="R45" i="27"/>
  <c r="Q45" i="27"/>
  <c r="P45" i="27"/>
  <c r="O45" i="27"/>
  <c r="N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K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L43" i="27"/>
  <c r="K43" i="27"/>
  <c r="H43" i="27"/>
  <c r="G43" i="27"/>
  <c r="F43" i="27"/>
  <c r="E43" i="27"/>
  <c r="D43" i="27"/>
  <c r="S42" i="27"/>
  <c r="R42" i="27"/>
  <c r="Q42" i="27"/>
  <c r="P42" i="27"/>
  <c r="O42" i="27"/>
  <c r="N42" i="27"/>
  <c r="L42" i="27"/>
  <c r="H42" i="27"/>
  <c r="G42" i="27"/>
  <c r="F42" i="27"/>
  <c r="Q41" i="27"/>
  <c r="L41" i="27"/>
  <c r="K41" i="27"/>
  <c r="H41" i="27"/>
  <c r="G41" i="27"/>
  <c r="F41" i="27"/>
  <c r="E41" i="27"/>
  <c r="D41" i="27"/>
  <c r="S40" i="27"/>
  <c r="R40" i="27"/>
  <c r="Q40" i="27"/>
  <c r="P40" i="27"/>
  <c r="O40" i="27"/>
  <c r="N40" i="27"/>
  <c r="L40" i="27"/>
  <c r="K40" i="27"/>
  <c r="H40" i="27"/>
  <c r="G40" i="27"/>
  <c r="F40" i="27"/>
  <c r="E40" i="27"/>
  <c r="D40" i="27"/>
  <c r="S39" i="27"/>
  <c r="R39" i="27"/>
  <c r="Q39" i="27"/>
  <c r="P39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G36" i="68"/>
  <c r="F36" i="68"/>
  <c r="E36" i="68"/>
  <c r="Q35" i="68"/>
  <c r="P35" i="68"/>
  <c r="L35" i="68"/>
  <c r="K35" i="68"/>
  <c r="J35" i="68"/>
  <c r="I35" i="68"/>
  <c r="H35" i="68"/>
  <c r="G35" i="68"/>
  <c r="F35" i="68"/>
  <c r="E35" i="68"/>
  <c r="Q34" i="68"/>
  <c r="P34" i="68"/>
  <c r="L34" i="68"/>
  <c r="K34" i="68"/>
  <c r="J34" i="68"/>
  <c r="I34" i="68"/>
  <c r="H34" i="68"/>
  <c r="G34" i="68"/>
  <c r="F34" i="68"/>
  <c r="E34" i="68"/>
  <c r="Q32" i="68"/>
  <c r="P32" i="68"/>
  <c r="L32" i="68"/>
  <c r="K32" i="68"/>
  <c r="J32" i="68"/>
  <c r="I32" i="68"/>
  <c r="H32" i="68"/>
  <c r="G32" i="68"/>
  <c r="F32" i="68"/>
  <c r="E32" i="68"/>
  <c r="Q31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36" i="3"/>
  <c r="M36" i="3"/>
  <c r="L36" i="3"/>
  <c r="K36" i="3"/>
  <c r="H36" i="3"/>
  <c r="G36" i="3"/>
  <c r="F36" i="3"/>
  <c r="E36" i="3"/>
  <c r="N35" i="3"/>
  <c r="M35" i="3"/>
  <c r="L35" i="3"/>
  <c r="K35" i="3"/>
  <c r="H35" i="3"/>
  <c r="G35" i="3"/>
  <c r="F35" i="3"/>
  <c r="E35" i="3"/>
  <c r="N34" i="3"/>
  <c r="M34" i="3"/>
  <c r="L34" i="3"/>
  <c r="K34" i="3"/>
  <c r="H34" i="3"/>
  <c r="G34" i="3"/>
  <c r="F34" i="3"/>
  <c r="E34" i="3"/>
  <c r="N33" i="3"/>
  <c r="M33" i="3"/>
  <c r="L33" i="3"/>
  <c r="K33" i="3"/>
  <c r="H33" i="3"/>
  <c r="G33" i="3"/>
  <c r="F33" i="3"/>
  <c r="E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36" i="2"/>
  <c r="T36" i="2"/>
  <c r="S36" i="2"/>
  <c r="R36" i="2"/>
  <c r="L36" i="2"/>
  <c r="K36" i="2"/>
  <c r="J36" i="2"/>
  <c r="I36" i="2"/>
  <c r="H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<sst xmlns="http://schemas.openxmlformats.org/spreadsheetml/2006/main" count="4091" uniqueCount="1391">
  <si>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</si>
  <si>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</si>
  <si>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</si>
  <si>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</si>
  <si>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</si>
  <si>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</si>
  <si>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</si>
  <si>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</si>
  <si>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</si>
  <si>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</si>
  <si>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</si>
  <si>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</si>
  <si>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</si>
  <si>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</si>
  <si>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</si>
  <si>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</si>
  <si>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</si>
  <si>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</si>
  <si>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</si>
  <si>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</si>
  <si>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</si>
  <si>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</si>
  <si>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</si>
  <si>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</si>
  <si>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</si>
  <si>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</si>
  <si>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</si>
  <si>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</si>
  <si>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</si>
  <si>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</si>
  <si>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</si>
  <si>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</si>
  <si>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</si>
  <si>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</si>
  <si>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</si>
  <si>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</si>
  <si>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</si>
  <si>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</si>
  <si>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</si>
  <si>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</si>
  <si>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</si>
  <si>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</si>
  <si>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</si>
  <si>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</si>
  <si>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</si>
  <si>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</si>
  <si>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</si>
  <si>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</si>
  <si>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</si>
  <si>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</si>
  <si>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</si>
  <si>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</si>
  <si>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</si>
  <si>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</si>
  <si>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</si>
  <si>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</si>
  <si>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</si>
  <si>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</si>
  <si>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</si>
  <si>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</si>
  <si>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</si>
  <si>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</si>
  <si>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</si>
  <si>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</si>
  <si>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</si>
  <si>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</si>
  <si>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</si>
  <si>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</si>
  <si>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</si>
  <si>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</si>
  <si>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</si>
  <si>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</si>
  <si>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</si>
  <si>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</si>
  <si>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</si>
  <si>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</si>
  <si>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</si>
  <si>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</si>
  <si>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</si>
  <si>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</si>
  <si>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</si>
  <si>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</si>
  <si>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</si>
  <si>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</si>
  <si>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</si>
  <si>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</si>
  <si>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</si>
  <si>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</si>
  <si>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</si>
  <si>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</si>
  <si>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</si>
  <si>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</si>
  <si>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</si>
  <si>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</si>
  <si>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</si>
  <si>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</si>
  <si>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</si>
  <si>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</si>
  <si>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</si>
  <si>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</si>
  <si>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</si>
  <si>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</si>
  <si>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</si>
  <si>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</si>
  <si>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</si>
  <si>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</si>
  <si>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</si>
  <si>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</si>
  <si>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</si>
  <si>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</si>
  <si>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</si>
  <si>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</si>
  <si>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</si>
  <si>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</si>
  <si>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</si>
  <si>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</si>
  <si>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</si>
  <si>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</si>
  <si>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</si>
  <si>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</si>
  <si>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</si>
  <si>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</si>
  <si>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</si>
  <si>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</si>
  <si>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</si>
  <si>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</si>
  <si>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</si>
  <si>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</si>
  <si>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</si>
  <si>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</si>
  <si>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</si>
  <si>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</si>
  <si>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</si>
  <si>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</si>
  <si>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</si>
  <si>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</si>
  <si>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</si>
  <si>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</si>
  <si>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</si>
  <si>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</si>
  <si>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</si>
  <si>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</si>
  <si>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</si>
  <si>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</si>
  <si>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</si>
  <si>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</si>
  <si>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</si>
  <si>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</si>
  <si>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</si>
  <si>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</si>
  <si>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</si>
  <si>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</si>
  <si>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</si>
  <si>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STRAITS CITY)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</si>
  <si>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</si>
  <si>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</si>
  <si>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</si>
  <si>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</si>
  <si>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</si>
  <si>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</si>
  <si>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</si>
  <si>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</si>
  <si>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</si>
  <si>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</si>
  <si>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</si>
  <si>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</si>
  <si>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</si>
  <si>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</si>
  <si>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</si>
  <si>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</si>
  <si>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</si>
  <si>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</si>
  <si>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</si>
  <si>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</si>
  <si>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</si>
  <si>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</si>
  <si>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</si>
  <si>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</si>
  <si>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</si>
  <si>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</si>
  <si>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</si>
  <si>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</si>
  <si>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</si>
  <si>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</si>
  <si>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</si>
  <si>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</si>
  <si>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</si>
  <si>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</si>
  <si>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</si>
  <si>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</si>
  <si>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</si>
  <si>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</si>
  <si>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</si>
  <si>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</si>
  <si>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</si>
  <si>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</si>
  <si>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</si>
  <si>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</si>
  <si>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</si>
  <si>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</si>
  <si>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</si>
  <si>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</si>
  <si>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</si>
  <si>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</si>
  <si>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</si>
  <si>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</si>
  <si>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</si>
  <si>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</si>
  <si>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</si>
  <si>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</si>
  <si>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</si>
  <si>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</si>
  <si>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</si>
  <si>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</si>
  <si>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</si>
  <si>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</si>
  <si>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</si>
  <si>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</si>
  <si>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</si>
  <si>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</si>
  <si>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</si>
  <si>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</si>
  <si>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</si>
  <si>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</si>
  <si>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</si>
  <si>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</si>
  <si>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</si>
  <si>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</si>
  <si>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</si>
  <si>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</si>
  <si>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</si>
  <si>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</si>
  <si>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</si>
  <si>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</si>
  <si>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</si>
  <si>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</si>
  <si>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</si>
  <si>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</si>
  <si>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</si>
  <si>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</si>
  <si>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</si>
  <si>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</si>
  <si>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</si>
  <si>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</si>
  <si>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</si>
  <si>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</si>
  <si>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</si>
  <si>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</si>
  <si>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</si>
  <si>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</si>
  <si>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</si>
  <si>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</si>
  <si>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</si>
  <si>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</si>
  <si>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</si>
  <si>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</si>
  <si>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</si>
  <si>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</si>
  <si>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</si>
  <si>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</si>
  <si>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</si>
  <si>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</si>
  <si>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</si>
  <si>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</si>
  <si>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</si>
  <si>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</si>
  <si>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</si>
  <si>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</si>
  <si>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</si>
  <si>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</si>
  <si>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</si>
  <si>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</si>
  <si>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</si>
  <si>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</si>
  <si>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</si>
  <si>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</si>
  <si>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</si>
  <si>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</si>
  <si>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</si>
  <si>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</si>
  <si>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</si>
  <si>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</si>
  <si>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</si>
  <si>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</si>
  <si>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</si>
  <si>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</si>
  <si>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</si>
  <si>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</si>
  <si>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</si>
  <si>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</si>
  <si>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</si>
  <si>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</si>
  <si>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</si>
  <si>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</si>
  <si>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</si>
  <si>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</si>
  <si>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</si>
  <si>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</si>
  <si>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</si>
  <si>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</si>
  <si>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</si>
  <si>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</si>
  <si>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</si>
  <si>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</si>
  <si>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</si>
  <si>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</si>
  <si>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</si>
  <si>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</si>
  <si>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</si>
  <si>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</si>
  <si>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</si>
  <si>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</si>
  <si>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</si>
  <si>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</si>
  <si>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</si>
  <si>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</si>
  <si>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</si>
  <si>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</si>
  <si>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</si>
  <si>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</si>
  <si>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</si>
  <si>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</si>
  <si>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</si>
  <si>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</si>
  <si>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</si>
  <si>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</si>
  <si>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</si>
  <si>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</si>
  <si>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</si>
  <si>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</si>
  <si>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</si>
  <si>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</si>
  <si>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</si>
  <si>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</si>
  <si>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</si>
  <si>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</si>
  <si>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</si>
  <si>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</si>
  <si>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10-11/May NSA</t>
  </si>
  <si>
    <t>12/May XMN</t>
  </si>
  <si>
    <t>17-18/May NSA</t>
  </si>
  <si>
    <t>19/May XMN</t>
  </si>
  <si>
    <t>24-25/May NSA</t>
  </si>
  <si>
    <t>26/May XMN</t>
  </si>
  <si>
    <t>31/May-1/Jun NSA</t>
  </si>
  <si>
    <t>2/Jun XMN</t>
  </si>
  <si>
    <t>7-8/Jun NSA</t>
  </si>
  <si>
    <t>9/Jun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</si>
  <si>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</si>
  <si>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</si>
  <si>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</si>
  <si>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</si>
  <si>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</si>
  <si>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</si>
  <si>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</si>
  <si>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</si>
  <si>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</si>
  <si>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</si>
  <si>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</si>
  <si>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</si>
  <si>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</si>
  <si>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</si>
  <si>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</si>
  <si>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</si>
  <si>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</si>
  <si>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</si>
  <si>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</si>
  <si>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</si>
  <si>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</si>
  <si>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</si>
  <si>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</si>
  <si>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</si>
  <si>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</si>
  <si>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</si>
  <si>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</si>
  <si>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</si>
  <si>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</si>
  <si>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</si>
  <si>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</si>
  <si>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</si>
  <si>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</si>
  <si>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</si>
  <si>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</si>
  <si>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</si>
  <si>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</si>
  <si>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</si>
  <si>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</si>
  <si>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</si>
  <si>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</si>
  <si>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</si>
  <si>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</si>
  <si>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</si>
  <si>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</si>
  <si>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</si>
  <si>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</si>
  <si>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</si>
  <si>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</si>
  <si>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</si>
  <si>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</si>
  <si>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</si>
  <si>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</si>
  <si>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</si>
  <si>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</si>
  <si>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</si>
  <si>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</si>
  <si>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</si>
  <si>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</si>
  <si>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</si>
  <si>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</si>
  <si>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</si>
  <si>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</si>
  <si>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</si>
  <si>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</si>
  <si>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</si>
  <si>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</si>
  <si>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</si>
  <si>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</si>
  <si>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</si>
  <si>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</si>
  <si>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</si>
  <si>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</si>
  <si>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</si>
  <si>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</si>
  <si>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</si>
  <si>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</si>
  <si>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</si>
  <si>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</si>
  <si>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</si>
  <si>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</si>
  <si>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</si>
  <si>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</si>
  <si>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</si>
  <si>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</si>
  <si>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</si>
  <si>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</si>
  <si>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</si>
  <si>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</si>
  <si>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</si>
  <si>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</si>
  <si>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</si>
  <si>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</si>
  <si>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</si>
  <si>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</si>
  <si>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</si>
  <si>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</si>
  <si>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</si>
  <si>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</si>
  <si>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</si>
  <si>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</si>
  <si>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</si>
  <si>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</si>
  <si>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</si>
  <si>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</si>
  <si>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</si>
  <si>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</si>
  <si>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</si>
  <si>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t>P/O for repair</t>
  </si>
  <si>
    <t>P/I at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</si>
  <si>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</si>
  <si>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</si>
  <si>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</si>
  <si>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</si>
  <si>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</si>
  <si>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</si>
  <si>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</si>
  <si>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</si>
  <si>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</si>
  <si>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</si>
  <si>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</si>
  <si>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</si>
  <si>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</si>
  <si>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</si>
  <si>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</si>
  <si>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</si>
  <si>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</si>
  <si>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</si>
  <si>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</si>
  <si>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</si>
  <si>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</si>
  <si>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</si>
  <si>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</si>
  <si>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</si>
  <si>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</si>
  <si>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</si>
  <si>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</si>
  <si>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</si>
  <si>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</si>
  <si>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</si>
  <si>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</si>
  <si>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</si>
  <si>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</si>
  <si>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</si>
  <si>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</si>
  <si>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</si>
  <si>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</si>
  <si>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</si>
  <si>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</si>
  <si>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</si>
  <si>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</si>
  <si>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</si>
  <si>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</si>
  <si>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</si>
  <si>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</si>
  <si>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</si>
  <si>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</si>
  <si>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</si>
  <si>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</si>
  <si>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</si>
  <si>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</si>
  <si>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</si>
  <si>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</si>
  <si>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</si>
  <si>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</si>
  <si>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</si>
  <si>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</si>
  <si>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</si>
  <si>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</si>
  <si>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</si>
  <si>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</si>
  <si>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</si>
  <si>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</si>
  <si>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</si>
  <si>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</si>
  <si>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</si>
  <si>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</si>
  <si>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</si>
  <si>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</si>
  <si>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</si>
  <si>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</si>
  <si>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</si>
  <si>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</si>
  <si>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</si>
  <si>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</si>
  <si>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</si>
  <si>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</si>
  <si>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</si>
  <si>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</si>
  <si>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</si>
  <si>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</si>
  <si>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</si>
  <si>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</si>
  <si>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</si>
  <si>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</si>
  <si>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</si>
  <si>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</si>
  <si>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</si>
  <si>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</si>
  <si>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</si>
  <si>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</si>
  <si>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</si>
  <si>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</si>
  <si>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</si>
  <si>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</si>
  <si>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</si>
  <si>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</si>
  <si>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</si>
  <si>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</si>
  <si>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</si>
  <si>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</si>
  <si>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</si>
  <si>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</si>
  <si>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</si>
  <si>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</si>
  <si>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</si>
  <si>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</si>
  <si>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</si>
  <si>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</si>
  <si>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</si>
  <si>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</si>
  <si>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</si>
  <si>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</si>
  <si>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</si>
  <si>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</si>
  <si>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</si>
  <si>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</si>
  <si>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</si>
  <si>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</si>
  <si>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</si>
  <si>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</si>
  <si>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</si>
  <si>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</si>
  <si>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</si>
  <si>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</si>
  <si>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</si>
  <si>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</si>
  <si>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</si>
  <si>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</si>
  <si>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</si>
  <si>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</si>
  <si>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</si>
  <si>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</si>
  <si>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</si>
  <si>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</si>
  <si>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</si>
  <si>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</si>
  <si>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</si>
  <si>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</si>
  <si>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</si>
  <si>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</si>
  <si>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</si>
  <si>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</si>
  <si>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</si>
  <si>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</si>
  <si>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2506S</t>
  </si>
  <si>
    <t>2506N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</si>
  <si>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</si>
  <si>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</si>
  <si>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</si>
  <si>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</si>
  <si>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</si>
  <si>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</si>
  <si>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</si>
  <si>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</si>
  <si>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</si>
  <si>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</si>
  <si>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</si>
  <si>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</si>
  <si>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</si>
  <si>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</si>
  <si>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</si>
  <si>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</si>
  <si>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</si>
  <si>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</si>
  <si>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</si>
  <si>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</si>
  <si>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</si>
  <si>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</si>
  <si>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</si>
  <si>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</si>
  <si>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</si>
  <si>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</si>
  <si>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</si>
  <si>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</si>
  <si>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</si>
  <si>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</si>
  <si>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</si>
  <si>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</si>
  <si>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</si>
  <si>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</si>
  <si>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</si>
  <si>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</si>
  <si>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</si>
  <si>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</si>
  <si>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</si>
  <si>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</si>
  <si>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</si>
  <si>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</si>
  <si>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</si>
  <si>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</si>
  <si>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</si>
  <si>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</si>
  <si>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0XSMXS</t>
  </si>
  <si>
    <t>0XSMZS</t>
  </si>
  <si>
    <t>CNC PEARL</t>
  </si>
  <si>
    <t>0XSN1S</t>
  </si>
  <si>
    <t>0XSN3S</t>
  </si>
  <si>
    <t>0XSN5S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</si>
  <si>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</si>
  <si>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</si>
  <si>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</si>
  <si>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</si>
  <si>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</si>
  <si>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</si>
  <si>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</si>
  <si>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</si>
  <si>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</si>
  <si>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</si>
  <si>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</si>
  <si>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</si>
  <si>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</si>
  <si>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</si>
  <si>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</si>
  <si>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</si>
  <si>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</si>
  <si>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</si>
  <si>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</si>
  <si>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</si>
  <si>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</si>
  <si>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</si>
  <si>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</si>
  <si>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</si>
  <si>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</si>
  <si>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</si>
  <si>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</si>
  <si>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</si>
  <si>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</si>
  <si>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</si>
  <si>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</si>
  <si>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</si>
  <si>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</si>
  <si>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</si>
  <si>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</si>
  <si>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</si>
  <si>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</si>
  <si>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</si>
  <si>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</si>
  <si>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</si>
  <si>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</si>
  <si>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</si>
  <si>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</si>
  <si>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</si>
  <si>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</si>
  <si>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</si>
  <si>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</si>
  <si>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</si>
  <si>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</si>
  <si>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</si>
  <si>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</si>
  <si>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</si>
  <si>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</si>
  <si>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</si>
  <si>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</si>
  <si>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</si>
  <si>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</si>
  <si>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</si>
  <si>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</si>
  <si>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</si>
  <si>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</si>
  <si>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</si>
  <si>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</si>
  <si>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</si>
  <si>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</si>
  <si>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</si>
  <si>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</si>
  <si>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</si>
  <si>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</si>
  <si>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</si>
  <si>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</si>
  <si>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</si>
  <si>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</si>
  <si>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</si>
  <si>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</si>
  <si>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</si>
  <si>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</si>
  <si>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</si>
  <si>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</si>
  <si>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</si>
  <si>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</si>
  <si>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</si>
  <si>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</si>
  <si>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</si>
  <si>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</si>
  <si>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</si>
  <si>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</si>
  <si>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</si>
  <si>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</si>
  <si>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</si>
  <si>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</si>
  <si>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</si>
  <si>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</si>
  <si>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</si>
  <si>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</si>
  <si>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</si>
  <si>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</si>
  <si>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</si>
  <si>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</si>
  <si>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</si>
  <si>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</si>
  <si>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</si>
  <si>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</si>
  <si>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</si>
  <si>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</si>
  <si>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</si>
  <si>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</si>
  <si>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</si>
  <si>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</si>
  <si>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</si>
  <si>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</si>
  <si>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</si>
  <si>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</si>
  <si>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</si>
  <si>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</si>
  <si>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</si>
  <si>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</si>
  <si>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</si>
  <si>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</si>
  <si>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</si>
  <si>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</si>
  <si>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</si>
  <si>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</si>
  <si>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</si>
  <si>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</si>
  <si>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</si>
  <si>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</si>
  <si>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</si>
  <si>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</si>
  <si>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</si>
  <si>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</si>
  <si>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</si>
  <si>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</si>
  <si>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</si>
  <si>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</si>
  <si>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</si>
  <si>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</si>
  <si>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</si>
  <si>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</si>
  <si>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</si>
  <si>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</si>
  <si>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</si>
  <si>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</si>
  <si>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</si>
  <si>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</si>
  <si>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</si>
  <si>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</si>
  <si>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</si>
  <si>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</si>
  <si>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</si>
  <si>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</si>
  <si>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</si>
  <si>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</si>
  <si>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</si>
  <si>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</si>
  <si>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</si>
  <si>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</si>
  <si>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</si>
  <si>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</si>
  <si>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</si>
  <si>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</si>
  <si>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</si>
  <si>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</si>
  <si>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</si>
  <si>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</si>
  <si>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</si>
  <si>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</si>
  <si>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</si>
  <si>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</si>
  <si>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</si>
  <si>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</si>
  <si>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</si>
  <si>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</si>
  <si>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</si>
  <si>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</si>
  <si>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</si>
  <si>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</si>
  <si>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</si>
  <si>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</si>
  <si>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</si>
  <si>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</si>
  <si>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</si>
  <si>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</si>
  <si>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</si>
  <si>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257S</t>
  </si>
  <si>
    <t>257N</t>
  </si>
  <si>
    <t>1QAJ4S</t>
  </si>
  <si>
    <t>1QAJ5N</t>
  </si>
  <si>
    <t>104S</t>
  </si>
  <si>
    <t>104N</t>
  </si>
  <si>
    <t>0QAUDS</t>
  </si>
  <si>
    <t>30/May SHK</t>
  </si>
  <si>
    <t>CMA CGM DOLOMITES</t>
  </si>
  <si>
    <t>1QAJ8S</t>
  </si>
  <si>
    <t>1QAJ9N</t>
  </si>
  <si>
    <t>258S</t>
  </si>
  <si>
    <t>258N</t>
  </si>
  <si>
    <t>1QAJCS</t>
  </si>
  <si>
    <t>1QAJDN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</si>
  <si>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</si>
  <si>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</si>
  <si>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</si>
  <si>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</si>
  <si>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</si>
  <si>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</si>
  <si>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</si>
  <si>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</si>
  <si>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</si>
  <si>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</si>
  <si>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</si>
  <si>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</si>
  <si>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</si>
  <si>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</si>
  <si>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</si>
  <si>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</si>
  <si>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</si>
  <si>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</si>
  <si>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</si>
  <si>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</si>
  <si>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</si>
  <si>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</si>
  <si>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</si>
  <si>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</si>
  <si>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</si>
  <si>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</si>
  <si>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</si>
  <si>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</si>
  <si>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</si>
  <si>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</si>
  <si>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</si>
  <si>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</si>
  <si>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</si>
  <si>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</si>
  <si>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</si>
  <si>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</si>
  <si>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</si>
  <si>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</si>
  <si>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</si>
  <si>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</si>
  <si>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</si>
  <si>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</si>
  <si>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</si>
  <si>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</si>
  <si>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</si>
  <si>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</si>
  <si>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</si>
  <si>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</si>
  <si>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</si>
  <si>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</si>
  <si>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</si>
  <si>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</si>
  <si>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</si>
  <si>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</si>
  <si>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</si>
  <si>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</si>
  <si>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</si>
  <si>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</si>
  <si>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</si>
  <si>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</si>
  <si>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</si>
  <si>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</si>
  <si>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</si>
  <si>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</si>
  <si>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</si>
  <si>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</si>
  <si>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</si>
  <si>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</si>
  <si>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</si>
  <si>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</si>
  <si>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</si>
  <si>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</si>
  <si>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</si>
  <si>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</si>
  <si>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</si>
  <si>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</si>
  <si>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</si>
  <si>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</si>
  <si>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</si>
  <si>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</si>
  <si>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</si>
  <si>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</si>
  <si>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</si>
  <si>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</si>
  <si>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</si>
  <si>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</si>
  <si>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</si>
  <si>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</si>
  <si>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</si>
  <si>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</si>
  <si>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0XL8KN</t>
  </si>
  <si>
    <t>0XL8LS</t>
  </si>
  <si>
    <t>0XL8MN</t>
  </si>
  <si>
    <t>0XL8NS</t>
  </si>
  <si>
    <t>0XL8ON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</si>
  <si>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</si>
  <si>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</si>
  <si>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</si>
  <si>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</si>
  <si>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</si>
  <si>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</si>
  <si>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</si>
  <si>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</si>
  <si>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</si>
  <si>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</si>
  <si>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</si>
  <si>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</si>
  <si>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</si>
  <si>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</si>
  <si>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</si>
  <si>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</si>
  <si>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</si>
  <si>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</si>
  <si>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</si>
  <si>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</si>
  <si>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</si>
  <si>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</si>
  <si>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</si>
  <si>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</si>
  <si>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</si>
  <si>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</si>
  <si>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</si>
  <si>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</si>
  <si>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</si>
  <si>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</si>
  <si>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</si>
  <si>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</si>
  <si>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</si>
  <si>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</si>
  <si>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</si>
  <si>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</si>
  <si>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</si>
  <si>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</si>
  <si>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</si>
  <si>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</si>
  <si>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</si>
  <si>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</si>
  <si>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</si>
  <si>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</si>
  <si>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</si>
  <si>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</si>
  <si>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</si>
  <si>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</si>
  <si>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</si>
  <si>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</si>
  <si>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</si>
  <si>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</si>
  <si>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</si>
  <si>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</si>
  <si>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</si>
  <si>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</si>
  <si>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</si>
  <si>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</si>
  <si>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</si>
  <si>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</si>
  <si>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</si>
  <si>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</si>
  <si>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</si>
  <si>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</si>
  <si>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</si>
  <si>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</si>
  <si>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</si>
  <si>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</si>
  <si>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</si>
  <si>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2507S</t>
  </si>
  <si>
    <t>2507N</t>
  </si>
  <si>
    <t>2508S</t>
  </si>
  <si>
    <t>2508N</t>
  </si>
  <si>
    <t>2509S</t>
  </si>
  <si>
    <t>2509N</t>
  </si>
  <si>
    <t xml:space="preserve">SLIDE ONE WEEK </t>
  </si>
  <si>
    <t>2511S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</si>
  <si>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</si>
  <si>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</si>
  <si>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</si>
  <si>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</si>
  <si>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</si>
  <si>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</si>
  <si>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</si>
  <si>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</si>
  <si>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</si>
  <si>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</si>
  <si>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</si>
  <si>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</si>
  <si>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</si>
  <si>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</si>
  <si>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</si>
  <si>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</si>
  <si>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</si>
  <si>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</si>
  <si>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</si>
  <si>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</si>
  <si>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</si>
  <si>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</si>
  <si>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</si>
  <si>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TBN</t>
  </si>
  <si>
    <t>2522S</t>
  </si>
  <si>
    <t>2522N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</si>
  <si>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</si>
  <si>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</si>
  <si>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</si>
  <si>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</si>
  <si>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</si>
  <si>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</si>
  <si>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</si>
  <si>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</si>
  <si>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</si>
  <si>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</si>
  <si>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</si>
  <si>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</si>
  <si>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</si>
  <si>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</si>
  <si>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</si>
  <si>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</si>
  <si>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</si>
  <si>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</si>
  <si>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</si>
  <si>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</si>
  <si>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</si>
  <si>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</si>
  <si>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</si>
  <si>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</si>
  <si>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</si>
  <si>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</si>
  <si>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</si>
  <si>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</si>
  <si>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</si>
  <si>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012S</t>
  </si>
  <si>
    <t>063N</t>
  </si>
  <si>
    <t>063S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</si>
  <si>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</si>
  <si>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</si>
  <si>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</si>
  <si>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</si>
  <si>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</si>
  <si>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</si>
  <si>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</si>
  <si>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</si>
  <si>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</si>
  <si>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</si>
  <si>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</si>
  <si>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</si>
  <si>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</si>
  <si>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</si>
  <si>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</si>
  <si>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</si>
  <si>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</si>
  <si>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</si>
  <si>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</si>
  <si>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</si>
  <si>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</si>
  <si>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</si>
  <si>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</si>
  <si>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</si>
  <si>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</si>
  <si>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WILLIAM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</si>
  <si>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</si>
  <si>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</si>
  <si>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</si>
  <si>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</si>
  <si>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</si>
  <si>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</si>
  <si>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</si>
  <si>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</si>
  <si>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</si>
  <si>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</si>
  <si>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</si>
  <si>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</si>
  <si>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</si>
  <si>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</si>
  <si>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</si>
  <si>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</si>
  <si>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</si>
  <si>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</si>
  <si>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</si>
  <si>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</si>
  <si>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</si>
  <si>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</si>
  <si>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</si>
  <si>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50S</t>
  </si>
  <si>
    <t>50N</t>
  </si>
  <si>
    <t>51S</t>
  </si>
  <si>
    <t>51N</t>
  </si>
  <si>
    <t>52S</t>
  </si>
  <si>
    <t>52N</t>
  </si>
  <si>
    <t>53S</t>
  </si>
  <si>
    <t>53N</t>
  </si>
  <si>
    <t>2510S</t>
  </si>
  <si>
    <t>2510N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</si>
  <si>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</si>
  <si>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</si>
  <si>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</si>
  <si>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</si>
  <si>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</si>
  <si>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</si>
  <si>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</si>
  <si>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</si>
  <si>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</si>
  <si>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</si>
  <si>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</si>
  <si>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</si>
  <si>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</si>
  <si>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</si>
  <si>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</si>
  <si>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</si>
  <si>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</si>
  <si>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</si>
  <si>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</si>
  <si>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</si>
  <si>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</si>
  <si>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</si>
  <si>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</si>
  <si>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</si>
  <si>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</si>
  <si>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</si>
  <si>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</si>
  <si>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</si>
  <si>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</si>
  <si>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</si>
  <si>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</si>
  <si>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</si>
  <si>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</si>
  <si>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</si>
  <si>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</si>
  <si>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</si>
  <si>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</si>
  <si>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</si>
  <si>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</si>
  <si>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</si>
  <si>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</si>
  <si>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</si>
  <si>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</si>
  <si>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</si>
  <si>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</si>
  <si>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</si>
  <si>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</si>
  <si>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</si>
  <si>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</si>
  <si>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 xml:space="preserve"> 2516N 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</si>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</sst>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69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948728904080327"/>
      <name val="Times New Roman"/>
      <family val="1"/>
    </font>
    <font>
      <sz val="9"/>
      <color theme="3" tint="0.39948728904080327"/>
      <name val="Times New Roman"/>
      <family val="1"/>
    </font>
    <font>
      <b/>
      <sz val="9"/>
      <color theme="3" tint="0.39906002990813927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948728904080327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charset val="134"/>
    </font>
    <font>
      <b/>
      <sz val="9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7924741355632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67" fillId="0" borderId="0">
      <alignment vertical="center"/>
    </xf>
    <xf numFmtId="176" fontId="67" fillId="0" borderId="0"/>
    <xf numFmtId="176" fontId="55" fillId="0" borderId="0"/>
    <xf numFmtId="176" fontId="56" fillId="0" borderId="0"/>
  </cellStyleXfs>
  <cellXfs count="545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16" fontId="15" fillId="6" borderId="4" xfId="0" applyNumberFormat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11" fillId="5" borderId="3" xfId="0" applyFont="1" applyFill="1" applyBorder="1" applyAlignment="1">
      <alignment horizontal="left" vertical="center"/>
    </xf>
    <xf numFmtId="176" fontId="13" fillId="3" borderId="1" xfId="0" applyFont="1" applyFill="1" applyBorder="1" applyAlignment="1">
      <alignment horizont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22" fillId="0" borderId="0" xfId="0" applyFont="1">
      <alignment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76" fontId="12" fillId="5" borderId="11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0" fontId="22" fillId="0" borderId="11" xfId="0" applyNumberFormat="1" applyFont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5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76" fontId="12" fillId="6" borderId="3" xfId="0" applyFont="1" applyFill="1" applyBorder="1" applyAlignment="1">
      <alignment horizontal="center"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19" fillId="5" borderId="3" xfId="2" applyNumberFormat="1" applyFont="1" applyFill="1" applyBorder="1" applyAlignment="1">
      <alignment horizont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11" fillId="14" borderId="3" xfId="0" applyFont="1" applyFill="1" applyBorder="1" applyAlignment="1">
      <alignment horizontal="center" vertical="center"/>
    </xf>
    <xf numFmtId="0" fontId="11" fillId="14" borderId="3" xfId="2" applyNumberFormat="1" applyFont="1" applyFill="1" applyBorder="1" applyAlignment="1">
      <alignment horizontal="center"/>
    </xf>
    <xf numFmtId="16" fontId="9" fillId="14" borderId="3" xfId="0" applyNumberFormat="1" applyFont="1" applyFill="1" applyBorder="1" applyAlignment="1">
      <alignment horizontal="center" vertical="center"/>
    </xf>
    <xf numFmtId="16" fontId="15" fillId="14" borderId="3" xfId="0" applyNumberFormat="1" applyFont="1" applyFill="1" applyBorder="1" applyAlignment="1">
      <alignment horizontal="center" vertical="center"/>
    </xf>
    <xf numFmtId="176" fontId="12" fillId="14" borderId="3" xfId="0" applyFont="1" applyFill="1" applyBorder="1" applyAlignment="1">
      <alignment horizontal="center" vertical="center"/>
    </xf>
    <xf numFmtId="0" fontId="12" fillId="14" borderId="3" xfId="2" applyNumberFormat="1" applyFont="1" applyFill="1" applyBorder="1" applyAlignment="1">
      <alignment horizontal="center"/>
    </xf>
    <xf numFmtId="176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29" fillId="14" borderId="3" xfId="2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9" fillId="14" borderId="3" xfId="2" applyNumberFormat="1" applyFont="1" applyFill="1" applyBorder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5" fillId="15" borderId="3" xfId="0" applyNumberFormat="1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76" fontId="9" fillId="6" borderId="3" xfId="0" applyFont="1" applyFill="1" applyBorder="1" applyAlignment="1">
      <alignment horizontal="center" vertic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19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1" fillId="0" borderId="15" xfId="0" applyNumberFormat="1" applyFont="1" applyBorder="1" applyAlignment="1">
      <alignment horizontal="center" vertical="center" wrapText="1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1" fillId="0" borderId="16" xfId="0" applyNumberFormat="1" applyFont="1" applyBorder="1" applyAlignment="1">
      <alignment horizontal="center" vertical="center" wrapText="1"/>
    </xf>
    <xf numFmtId="178" fontId="31" fillId="0" borderId="17" xfId="0" applyNumberFormat="1" applyFont="1" applyBorder="1" applyAlignment="1">
      <alignment horizontal="center" vertical="center" wrapText="1"/>
    </xf>
    <xf numFmtId="178" fontId="31" fillId="0" borderId="3" xfId="0" applyNumberFormat="1" applyFont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2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3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5" fillId="5" borderId="3" xfId="0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0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4" fillId="0" borderId="3" xfId="0" applyFont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76" fontId="35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76" fontId="12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20" fillId="0" borderId="0" xfId="0" applyFont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2" fillId="14" borderId="3" xfId="3" applyFont="1" applyFill="1" applyBorder="1" applyAlignment="1">
      <alignment horizontal="left"/>
    </xf>
    <xf numFmtId="16" fontId="9" fillId="14" borderId="0" xfId="0" applyNumberFormat="1" applyFont="1" applyFill="1" applyAlignment="1">
      <alignment horizontal="center" vertical="center"/>
    </xf>
    <xf numFmtId="16" fontId="11" fillId="14" borderId="3" xfId="0" applyNumberFormat="1" applyFont="1" applyFill="1" applyBorder="1" applyAlignment="1">
      <alignment horizontal="center" vertical="center"/>
    </xf>
    <xf numFmtId="16" fontId="12" fillId="14" borderId="3" xfId="0" applyNumberFormat="1" applyFont="1" applyFill="1" applyBorder="1" applyAlignment="1">
      <alignment horizontal="center" vertical="center"/>
    </xf>
    <xf numFmtId="176" fontId="11" fillId="14" borderId="3" xfId="3" applyFont="1" applyFill="1" applyBorder="1" applyAlignment="1">
      <alignment horizontal="left"/>
    </xf>
    <xf numFmtId="176" fontId="11" fillId="5" borderId="0" xfId="3" applyFont="1" applyFill="1" applyAlignment="1">
      <alignment horizontal="left"/>
    </xf>
    <xf numFmtId="16" fontId="12" fillId="5" borderId="0" xfId="0" applyNumberFormat="1" applyFont="1" applyFill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2" fillId="13" borderId="3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30" fillId="5" borderId="3" xfId="3" applyFont="1" applyFill="1" applyBorder="1" applyAlignment="1">
      <alignment horizontal="left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0" fillId="6" borderId="3" xfId="2" applyNumberFormat="1" applyFont="1" applyFill="1" applyBorder="1" applyAlignment="1">
      <alignment horizontal="center" vertical="center"/>
    </xf>
    <xf numFmtId="16" fontId="15" fillId="17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38" fillId="0" borderId="0" xfId="0" applyFont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2" fillId="5" borderId="3" xfId="0" applyFont="1" applyFill="1" applyBorder="1" applyAlignment="1">
      <alignment horizontal="left" vertical="center"/>
    </xf>
    <xf numFmtId="176" fontId="43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43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5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1" fillId="5" borderId="11" xfId="2" applyFont="1" applyFill="1" applyBorder="1" applyAlignment="1">
      <alignment horizont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left" vertical="center"/>
    </xf>
    <xf numFmtId="176" fontId="47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47" fillId="5" borderId="0" xfId="0" applyFont="1" applyFill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5" fillId="6" borderId="3" xfId="0" applyNumberFormat="1" applyFont="1" applyFill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48" fillId="0" borderId="0" xfId="0" applyFont="1" applyAlignment="1">
      <alignment vertical="center" wrapText="1"/>
    </xf>
    <xf numFmtId="176" fontId="49" fillId="0" borderId="0" xfId="0" applyFont="1">
      <alignment vertical="center"/>
    </xf>
    <xf numFmtId="16" fontId="53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4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48" fillId="0" borderId="0" xfId="0" applyFont="1" applyAlignment="1">
      <alignment horizontal="center" vertical="center" wrapText="1"/>
    </xf>
    <xf numFmtId="176" fontId="49" fillId="0" borderId="0" xfId="0" applyFont="1" applyAlignment="1">
      <alignment horizontal="center" vertical="center"/>
    </xf>
    <xf numFmtId="176" fontId="38" fillId="19" borderId="1" xfId="0" applyFont="1" applyFill="1" applyBorder="1" applyAlignment="1">
      <alignment horizontal="left" vertical="center"/>
    </xf>
    <xf numFmtId="176" fontId="38" fillId="19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0" fillId="7" borderId="3" xfId="0" applyFont="1" applyFill="1" applyBorder="1" applyAlignment="1">
      <alignment horizontal="center" vertical="center"/>
    </xf>
    <xf numFmtId="176" fontId="50" fillId="7" borderId="4" xfId="0" applyFont="1" applyFill="1" applyBorder="1" applyAlignment="1">
      <alignment horizontal="left" vertical="center" wrapText="1"/>
    </xf>
    <xf numFmtId="176" fontId="50" fillId="7" borderId="7" xfId="0" applyFont="1" applyFill="1" applyBorder="1" applyAlignment="1">
      <alignment horizontal="left" vertical="center"/>
    </xf>
    <xf numFmtId="176" fontId="50" fillId="7" borderId="5" xfId="0" applyFont="1" applyFill="1" applyBorder="1" applyAlignment="1">
      <alignment horizontal="left" vertical="center"/>
    </xf>
    <xf numFmtId="176" fontId="50" fillId="7" borderId="3" xfId="0" applyFont="1" applyFill="1" applyBorder="1" applyAlignment="1">
      <alignment horizontal="left" vertical="center"/>
    </xf>
    <xf numFmtId="176" fontId="50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51" fillId="3" borderId="3" xfId="0" applyFont="1" applyFill="1" applyBorder="1" applyAlignment="1">
      <alignment horizontal="center" vertical="center"/>
    </xf>
    <xf numFmtId="176" fontId="52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4" fillId="3" borderId="3" xfId="0" applyFont="1" applyFill="1" applyBorder="1" applyAlignment="1">
      <alignment horizontal="left" vertical="center"/>
    </xf>
    <xf numFmtId="176" fontId="17" fillId="0" borderId="3" xfId="0" applyFont="1" applyBorder="1" applyAlignment="1">
      <alignment horizontal="left" vertical="top" wrapText="1"/>
    </xf>
    <xf numFmtId="176" fontId="46" fillId="3" borderId="3" xfId="0" applyFont="1" applyFill="1" applyBorder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0" borderId="3" xfId="0" applyFont="1" applyBorder="1" applyAlignment="1">
      <alignment horizontal="left"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6" fillId="0" borderId="1" xfId="0" applyFont="1" applyBorder="1" applyAlignment="1">
      <alignment horizontal="center" vertical="center"/>
    </xf>
    <xf numFmtId="176" fontId="36" fillId="0" borderId="2" xfId="0" applyFont="1" applyBorder="1" applyAlignment="1">
      <alignment horizontal="center" vertical="center"/>
    </xf>
    <xf numFmtId="176" fontId="36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0" fillId="0" borderId="3" xfId="0" applyBorder="1">
      <alignment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7" fillId="18" borderId="3" xfId="0" applyFont="1" applyFill="1" applyBorder="1" applyAlignment="1">
      <alignment horizontal="left" vertical="center"/>
    </xf>
    <xf numFmtId="176" fontId="21" fillId="18" borderId="3" xfId="0" applyFont="1" applyFill="1" applyBorder="1" applyAlignment="1">
      <alignment horizontal="left" vertical="center"/>
    </xf>
    <xf numFmtId="176" fontId="6" fillId="3" borderId="5" xfId="0" applyFont="1" applyFill="1" applyBorder="1" applyAlignment="1">
      <alignment horizontal="center" vertical="center"/>
    </xf>
    <xf numFmtId="176" fontId="38" fillId="2" borderId="4" xfId="0" applyFont="1" applyFill="1" applyBorder="1" applyAlignment="1">
      <alignment horizontal="left" vertical="center"/>
    </xf>
    <xf numFmtId="176" fontId="38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4" fillId="6" borderId="3" xfId="0" applyFont="1" applyFill="1" applyBorder="1" applyAlignment="1">
      <alignment horizontal="center" vertical="center"/>
    </xf>
    <xf numFmtId="176" fontId="40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1" fillId="3" borderId="3" xfId="0" applyFont="1" applyFill="1" applyBorder="1" applyAlignment="1">
      <alignment horizontal="center" vertical="center"/>
    </xf>
    <xf numFmtId="176" fontId="36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17" fillId="3" borderId="5" xfId="0" applyFont="1" applyFill="1" applyBorder="1" applyAlignment="1">
      <alignment horizontal="left" vertical="top" wrapText="1"/>
    </xf>
    <xf numFmtId="176" fontId="36" fillId="3" borderId="4" xfId="0" applyFont="1" applyFill="1" applyBorder="1" applyAlignment="1">
      <alignment horizontal="left" vertical="top" wrapText="1"/>
    </xf>
    <xf numFmtId="176" fontId="36" fillId="3" borderId="7" xfId="0" applyFont="1" applyFill="1" applyBorder="1" applyAlignment="1">
      <alignment horizontal="left" vertical="top" wrapText="1"/>
    </xf>
    <xf numFmtId="176" fontId="36" fillId="3" borderId="5" xfId="0" applyFont="1" applyFill="1" applyBorder="1" applyAlignment="1">
      <alignment horizontal="left" vertical="top" wrapText="1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39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38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7" fillId="0" borderId="4" xfId="0" applyFont="1" applyBorder="1" applyAlignment="1">
      <alignment horizontal="left" vertical="center" wrapText="1"/>
    </xf>
    <xf numFmtId="176" fontId="37" fillId="0" borderId="7" xfId="0" applyFont="1" applyBorder="1" applyAlignment="1">
      <alignment horizontal="left" vertical="center" wrapText="1"/>
    </xf>
    <xf numFmtId="176" fontId="37" fillId="0" borderId="5" xfId="0" applyFont="1" applyBorder="1" applyAlignment="1">
      <alignment horizontal="left" vertical="center" wrapText="1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6" fillId="0" borderId="6" xfId="0" applyFont="1" applyBorder="1" applyAlignment="1">
      <alignment horizontal="center" vertical="center"/>
    </xf>
    <xf numFmtId="176" fontId="36" fillId="0" borderId="8" xfId="0" applyFont="1" applyBorder="1" applyAlignment="1">
      <alignment horizontal="center" vertical="center"/>
    </xf>
    <xf numFmtId="176" fontId="36" fillId="0" borderId="13" xfId="0" applyFont="1" applyBorder="1" applyAlignment="1">
      <alignment horizontal="center" vertical="center"/>
    </xf>
    <xf numFmtId="176" fontId="36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1" fillId="0" borderId="14" xfId="0" applyNumberFormat="1" applyFont="1" applyBorder="1" applyAlignment="1">
      <alignment horizontal="center" vertical="center" wrapText="1"/>
    </xf>
    <xf numFmtId="178" fontId="31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67" fillId="3" borderId="4" xfId="2" applyFill="1" applyBorder="1" applyAlignment="1">
      <alignment horizontal="center" vertical="center"/>
    </xf>
    <xf numFmtId="176" fontId="67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1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17" fillId="9" borderId="3" xfId="0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368300</xdr:colOff>
      <xdr:row>0</xdr:row>
      <xdr:rowOff>30480</xdr:rowOff>
    </xdr:from>
    <xdr:to>
      <xdr:col>0</xdr:col>
      <xdr:colOff>1270000</xdr:colOff>
      <xdr:row>0</xdr:row>
      <xdr:rowOff>579119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30480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0</xdr:rowOff>
    </xdr:from>
    <xdr:to>
      <xdr:col>0</xdr:col>
      <xdr:colOff>1173480</xdr:colOff>
      <xdr:row>1</xdr:row>
      <xdr:rowOff>7620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" y="0"/>
          <a:ext cx="1127760" cy="672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31750</xdr:colOff>
      <xdr:row>0</xdr:row>
      <xdr:rowOff>0</xdr:rowOff>
    </xdr:from>
    <xdr:to>
      <xdr:col>0</xdr:col>
      <xdr:colOff>1168400</xdr:colOff>
      <xdr:row>0</xdr:row>
      <xdr:rowOff>655320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50" y="0"/>
          <a:ext cx="113665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31750</xdr:colOff>
      <xdr:row>0</xdr:row>
      <xdr:rowOff>0</xdr:rowOff>
    </xdr:from>
    <xdr:to>
      <xdr:col>0</xdr:col>
      <xdr:colOff>1168400</xdr:colOff>
      <xdr:row>0</xdr:row>
      <xdr:rowOff>655320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50" y="0"/>
          <a:ext cx="113665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120650</xdr:colOff>
      <xdr:row>0</xdr:row>
      <xdr:rowOff>0</xdr:rowOff>
    </xdr:from>
    <xdr:to>
      <xdr:col>0</xdr:col>
      <xdr:colOff>984250</xdr:colOff>
      <xdr:row>0</xdr:row>
      <xdr:rowOff>560743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650" y="0"/>
          <a:ext cx="863600" cy="56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120650</xdr:colOff>
      <xdr:row>0</xdr:row>
      <xdr:rowOff>0</xdr:rowOff>
    </xdr:from>
    <xdr:to>
      <xdr:col>0</xdr:col>
      <xdr:colOff>984250</xdr:colOff>
      <xdr:row>0</xdr:row>
      <xdr:rowOff>560743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650" y="0"/>
          <a:ext cx="863600" cy="56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52"/>
  <sheetViews>
    <sheetView workbookViewId="0">
      <selection activeCell="V45" sqref="V45"/>
    </sheetView>
  </sheetViews>
  <sheetFormatPr defaultColWidth="9" defaultRowHeight="14.25" x14ac:dyDescent="0.15"/>
  <cols>
    <col min="1" max="1" width="28.25" customWidth="1"/>
    <col min="2" max="2" width="7.125" customWidth="1"/>
    <col min="3" max="6" width="6.625" customWidth="1"/>
    <col min="7" max="7" width="7.875" customWidth="1"/>
    <col min="8" max="8" width="7.75" customWidth="1"/>
    <col min="9" max="9" width="7.875" customWidth="1"/>
    <col min="10" max="10" width="7.75" customWidth="1"/>
    <col min="11" max="11" width="8.25" customWidth="1"/>
    <col min="12" max="12" width="7.875" customWidth="1"/>
    <col min="13" max="16" width="6.625" hidden="1" customWidth="1"/>
    <col min="17" max="17" width="6.625" customWidth="1"/>
    <col min="18" max="18" width="7.75" customWidth="1"/>
    <col min="19" max="19" width="6.625" customWidth="1"/>
    <col min="20" max="20" width="7.125" customWidth="1"/>
    <col min="21" max="21" width="7.375" customWidth="1"/>
    <col min="22" max="22" width="6.625" customWidth="1"/>
  </cols>
  <sheetData>
    <row r="1" spans="1:256" ht="46.7" customHeight="1" x14ac:dyDescent="0.1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299"/>
      <c r="W1" s="28"/>
      <c r="X1" s="28"/>
      <c r="Y1" s="28"/>
      <c r="Z1" s="28"/>
      <c r="AA1" s="28"/>
      <c r="AB1" s="33"/>
    </row>
    <row r="2" spans="1:256" ht="17.100000000000001" customHeight="1" x14ac:dyDescent="0.15">
      <c r="B2" s="322" t="s">
        <v>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00"/>
      <c r="W2" s="29"/>
      <c r="X2" s="29"/>
      <c r="Y2" s="29"/>
      <c r="Z2" s="29"/>
      <c r="AA2" s="29"/>
      <c r="AB2" s="29"/>
    </row>
    <row r="3" spans="1:256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15.75" x14ac:dyDescent="0.15">
      <c r="A4" s="323" t="s">
        <v>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</row>
    <row r="5" spans="1:256" x14ac:dyDescent="0.15">
      <c r="A5" s="47" t="s">
        <v>4</v>
      </c>
      <c r="B5" s="47" t="s">
        <v>5</v>
      </c>
      <c r="C5" s="325" t="s">
        <v>6</v>
      </c>
      <c r="D5" s="326"/>
      <c r="E5" s="327" t="s">
        <v>7</v>
      </c>
      <c r="F5" s="327"/>
      <c r="G5" s="327" t="s">
        <v>8</v>
      </c>
      <c r="H5" s="327"/>
      <c r="I5" s="327" t="s">
        <v>9</v>
      </c>
      <c r="J5" s="327"/>
      <c r="K5" s="325" t="s">
        <v>10</v>
      </c>
      <c r="L5" s="328"/>
      <c r="M5" s="325" t="s">
        <v>11</v>
      </c>
      <c r="N5" s="328"/>
      <c r="O5" s="325" t="s">
        <v>12</v>
      </c>
      <c r="P5" s="328"/>
      <c r="Q5" s="47" t="s">
        <v>5</v>
      </c>
      <c r="R5" s="325" t="s">
        <v>6</v>
      </c>
      <c r="S5" s="326"/>
      <c r="T5" s="327" t="s">
        <v>7</v>
      </c>
      <c r="U5" s="327"/>
    </row>
    <row r="6" spans="1:256" x14ac:dyDescent="0.15">
      <c r="A6" s="310" t="s">
        <v>13</v>
      </c>
      <c r="B6" s="310" t="s">
        <v>14</v>
      </c>
      <c r="C6" s="320" t="s">
        <v>15</v>
      </c>
      <c r="D6" s="320"/>
      <c r="E6" s="320" t="s">
        <v>16</v>
      </c>
      <c r="F6" s="320"/>
      <c r="G6" s="320" t="s">
        <v>17</v>
      </c>
      <c r="H6" s="320"/>
      <c r="I6" s="320" t="s">
        <v>18</v>
      </c>
      <c r="J6" s="320"/>
      <c r="K6" s="318" t="s">
        <v>19</v>
      </c>
      <c r="L6" s="319"/>
      <c r="M6" s="318" t="s">
        <v>20</v>
      </c>
      <c r="N6" s="319"/>
      <c r="O6" s="318" t="s">
        <v>21</v>
      </c>
      <c r="P6" s="319"/>
      <c r="Q6" s="147" t="s">
        <v>14</v>
      </c>
      <c r="R6" s="320" t="s">
        <v>15</v>
      </c>
      <c r="S6" s="320"/>
      <c r="T6" s="320" t="s">
        <v>16</v>
      </c>
      <c r="U6" s="320"/>
    </row>
    <row r="7" spans="1:256" x14ac:dyDescent="0.15">
      <c r="A7" s="311"/>
      <c r="B7" s="311"/>
      <c r="C7" s="310" t="s">
        <v>22</v>
      </c>
      <c r="D7" s="310"/>
      <c r="E7" s="310" t="s">
        <v>22</v>
      </c>
      <c r="F7" s="310"/>
      <c r="G7" s="310" t="s">
        <v>22</v>
      </c>
      <c r="H7" s="310"/>
      <c r="I7" s="310" t="s">
        <v>22</v>
      </c>
      <c r="J7" s="310"/>
      <c r="K7" s="310" t="s">
        <v>22</v>
      </c>
      <c r="L7" s="310"/>
      <c r="M7" s="310" t="s">
        <v>22</v>
      </c>
      <c r="N7" s="310"/>
      <c r="O7" s="310" t="s">
        <v>22</v>
      </c>
      <c r="P7" s="310"/>
      <c r="Q7" s="286"/>
      <c r="R7" s="310" t="s">
        <v>22</v>
      </c>
      <c r="S7" s="310"/>
      <c r="T7" s="310" t="s">
        <v>22</v>
      </c>
      <c r="U7" s="310"/>
    </row>
    <row r="8" spans="1:256" ht="25.5" x14ac:dyDescent="0.15">
      <c r="A8" s="250"/>
      <c r="B8" s="147"/>
      <c r="C8" s="262" t="s">
        <v>23</v>
      </c>
      <c r="D8" s="262" t="s">
        <v>24</v>
      </c>
      <c r="E8" s="262" t="s">
        <v>25</v>
      </c>
      <c r="F8" s="262" t="s">
        <v>26</v>
      </c>
      <c r="G8" s="262" t="s">
        <v>27</v>
      </c>
      <c r="H8" s="262" t="s">
        <v>28</v>
      </c>
      <c r="I8" s="262" t="s">
        <v>29</v>
      </c>
      <c r="J8" s="262" t="s">
        <v>30</v>
      </c>
      <c r="K8" s="262" t="s">
        <v>31</v>
      </c>
      <c r="L8" s="262" t="s">
        <v>32</v>
      </c>
      <c r="M8" s="262" t="s">
        <v>33</v>
      </c>
      <c r="N8" s="262" t="s">
        <v>34</v>
      </c>
      <c r="O8" s="262" t="s">
        <v>35</v>
      </c>
      <c r="P8" s="262" t="s">
        <v>36</v>
      </c>
      <c r="Q8" s="287"/>
      <c r="R8" s="262" t="s">
        <v>23</v>
      </c>
      <c r="S8" s="262" t="s">
        <v>24</v>
      </c>
      <c r="T8" s="262" t="s">
        <v>25</v>
      </c>
      <c r="U8" s="262" t="s">
        <v>26</v>
      </c>
    </row>
    <row r="9" spans="1:256" hidden="1" x14ac:dyDescent="0.15">
      <c r="A9" s="288" t="s">
        <v>37</v>
      </c>
      <c r="B9" s="284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8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13" t="s">
        <v>40</v>
      </c>
      <c r="N9" s="113" t="s">
        <v>40</v>
      </c>
      <c r="O9" s="113" t="s">
        <v>40</v>
      </c>
      <c r="P9" s="113" t="s">
        <v>40</v>
      </c>
      <c r="Q9" s="288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15">
      <c r="A10" s="21" t="s">
        <v>43</v>
      </c>
      <c r="B10" s="284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84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89" t="s">
        <v>45</v>
      </c>
      <c r="M10" s="113" t="s">
        <v>40</v>
      </c>
      <c r="N10" s="113" t="s">
        <v>40</v>
      </c>
      <c r="O10" s="113" t="s">
        <v>40</v>
      </c>
      <c r="P10" s="113" t="s">
        <v>40</v>
      </c>
      <c r="Q10" s="288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15">
      <c r="A11" s="288" t="s">
        <v>37</v>
      </c>
      <c r="B11" s="284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8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13" t="s">
        <v>40</v>
      </c>
      <c r="N11" s="113" t="s">
        <v>40</v>
      </c>
      <c r="O11" s="113" t="s">
        <v>40</v>
      </c>
      <c r="P11" s="113" t="s">
        <v>40</v>
      </c>
      <c r="Q11" s="288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15">
      <c r="A12" s="21" t="s">
        <v>43</v>
      </c>
      <c r="B12" s="284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89" t="s">
        <v>51</v>
      </c>
      <c r="M12" s="113" t="s">
        <v>40</v>
      </c>
      <c r="N12" s="113" t="s">
        <v>40</v>
      </c>
      <c r="O12" s="113" t="s">
        <v>40</v>
      </c>
      <c r="P12" s="113" t="s">
        <v>40</v>
      </c>
      <c r="Q12" s="288" t="s">
        <v>52</v>
      </c>
      <c r="R12" s="301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15">
      <c r="A13" s="288" t="s">
        <v>37</v>
      </c>
      <c r="B13" s="284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89" t="s">
        <v>55</v>
      </c>
      <c r="H13" s="289" t="s">
        <v>56</v>
      </c>
      <c r="I13" s="315" t="s">
        <v>57</v>
      </c>
      <c r="J13" s="316"/>
      <c r="K13" s="315" t="s">
        <v>58</v>
      </c>
      <c r="L13" s="316"/>
      <c r="M13" s="113" t="s">
        <v>40</v>
      </c>
      <c r="N13" s="113" t="s">
        <v>40</v>
      </c>
      <c r="O13" s="113" t="s">
        <v>40</v>
      </c>
      <c r="P13" s="113" t="s">
        <v>40</v>
      </c>
      <c r="Q13" s="288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15">
      <c r="A14" s="21" t="s">
        <v>43</v>
      </c>
      <c r="B14" s="284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84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89" t="s">
        <v>61</v>
      </c>
      <c r="M14" s="113" t="s">
        <v>40</v>
      </c>
      <c r="N14" s="113" t="s">
        <v>40</v>
      </c>
      <c r="O14" s="113" t="s">
        <v>40</v>
      </c>
      <c r="P14" s="113" t="s">
        <v>40</v>
      </c>
      <c r="Q14" s="288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15">
      <c r="A15" s="288" t="s">
        <v>37</v>
      </c>
      <c r="B15" s="292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89" t="s">
        <v>64</v>
      </c>
      <c r="M15" s="113" t="s">
        <v>40</v>
      </c>
      <c r="N15" s="113" t="s">
        <v>40</v>
      </c>
      <c r="O15" s="113" t="s">
        <v>40</v>
      </c>
      <c r="P15" s="113" t="s">
        <v>40</v>
      </c>
      <c r="Q15" s="302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15">
      <c r="A16" s="21" t="s">
        <v>43</v>
      </c>
      <c r="B16" s="284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84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13" t="s">
        <v>40</v>
      </c>
      <c r="N16" s="113" t="s">
        <v>40</v>
      </c>
      <c r="O16" s="113" t="s">
        <v>40</v>
      </c>
      <c r="P16" s="113" t="s">
        <v>40</v>
      </c>
      <c r="Q16" s="256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15">
      <c r="A17" s="288" t="s">
        <v>37</v>
      </c>
      <c r="B17" s="284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8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13" t="s">
        <v>40</v>
      </c>
      <c r="N17" s="113" t="s">
        <v>40</v>
      </c>
      <c r="O17" s="113" t="s">
        <v>40</v>
      </c>
      <c r="P17" s="113" t="s">
        <v>40</v>
      </c>
      <c r="Q17" s="256" t="s">
        <v>70</v>
      </c>
      <c r="R17" s="313" t="s">
        <v>71</v>
      </c>
      <c r="S17" s="314"/>
      <c r="T17" s="313" t="s">
        <v>72</v>
      </c>
      <c r="U17" s="314"/>
    </row>
    <row r="18" spans="1:21" hidden="1" x14ac:dyDescent="0.15">
      <c r="A18" s="21" t="s">
        <v>43</v>
      </c>
      <c r="B18" s="284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89" t="s">
        <v>74</v>
      </c>
      <c r="H18" s="289" t="s">
        <v>75</v>
      </c>
      <c r="I18" s="315" t="s">
        <v>76</v>
      </c>
      <c r="J18" s="316"/>
      <c r="K18" s="315" t="s">
        <v>77</v>
      </c>
      <c r="L18" s="316"/>
      <c r="M18" s="113" t="s">
        <v>40</v>
      </c>
      <c r="N18" s="113" t="s">
        <v>40</v>
      </c>
      <c r="O18" s="113" t="s">
        <v>40</v>
      </c>
      <c r="P18" s="113" t="s">
        <v>40</v>
      </c>
      <c r="Q18" s="256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15">
      <c r="A19" s="288" t="s">
        <v>37</v>
      </c>
      <c r="B19" s="284" t="s">
        <v>79</v>
      </c>
      <c r="C19" s="313" t="s">
        <v>71</v>
      </c>
      <c r="D19" s="314"/>
      <c r="E19" s="313" t="s">
        <v>72</v>
      </c>
      <c r="F19" s="314"/>
      <c r="G19" s="28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13" t="s">
        <v>40</v>
      </c>
      <c r="N19" s="113" t="s">
        <v>40</v>
      </c>
      <c r="O19" s="113" t="s">
        <v>40</v>
      </c>
      <c r="P19" s="113" t="s">
        <v>40</v>
      </c>
      <c r="Q19" s="256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15">
      <c r="A20" s="21" t="s">
        <v>43</v>
      </c>
      <c r="B20" s="284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8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13"/>
      <c r="N20" s="113"/>
      <c r="O20" s="113"/>
      <c r="P20" s="113"/>
      <c r="Q20" s="256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15">
      <c r="A21" s="288" t="s">
        <v>37</v>
      </c>
      <c r="B21" s="284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8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13"/>
      <c r="N21" s="113"/>
      <c r="O21" s="113"/>
      <c r="P21" s="113"/>
      <c r="Q21" s="256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15">
      <c r="A22" s="21" t="s">
        <v>43</v>
      </c>
      <c r="B22" s="293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8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13"/>
      <c r="N22" s="113"/>
      <c r="O22" s="113"/>
      <c r="P22" s="113"/>
      <c r="Q22" s="256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15">
      <c r="A23" s="288" t="s">
        <v>37</v>
      </c>
      <c r="B23" s="293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8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13"/>
      <c r="N23" s="113"/>
      <c r="O23" s="113"/>
      <c r="P23" s="113"/>
      <c r="Q23" s="256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15">
      <c r="A24" s="21" t="s">
        <v>43</v>
      </c>
      <c r="B24" s="293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8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13"/>
      <c r="N24" s="113"/>
      <c r="O24" s="113"/>
      <c r="P24" s="113"/>
      <c r="Q24" s="256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15">
      <c r="A25" s="288" t="s">
        <v>37</v>
      </c>
      <c r="B25" s="293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8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13"/>
      <c r="N25" s="113"/>
      <c r="O25" s="113"/>
      <c r="P25" s="113"/>
      <c r="Q25" s="256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15">
      <c r="A26" s="21" t="s">
        <v>43</v>
      </c>
      <c r="B26" s="293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89" t="s">
        <v>101</v>
      </c>
      <c r="K26" s="289" t="s">
        <v>102</v>
      </c>
      <c r="L26" s="289" t="s">
        <v>103</v>
      </c>
      <c r="M26" s="113"/>
      <c r="N26" s="113"/>
      <c r="O26" s="113"/>
      <c r="P26" s="113"/>
      <c r="Q26" s="256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x14ac:dyDescent="0.15">
      <c r="A27" s="14" t="s">
        <v>37</v>
      </c>
      <c r="B27" s="293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294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3"/>
      <c r="N27" s="193"/>
      <c r="O27" s="193"/>
      <c r="P27" s="193"/>
      <c r="Q27" s="21" t="s">
        <v>107</v>
      </c>
      <c r="R27" s="315" t="s">
        <v>108</v>
      </c>
      <c r="S27" s="316"/>
      <c r="T27" s="315" t="s">
        <v>109</v>
      </c>
      <c r="U27" s="316"/>
    </row>
    <row r="28" spans="1:21" x14ac:dyDescent="0.15">
      <c r="A28" s="21" t="s">
        <v>43</v>
      </c>
      <c r="B28" s="293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8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3"/>
      <c r="N28" s="193"/>
      <c r="O28" s="193"/>
      <c r="P28" s="193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x14ac:dyDescent="0.15">
      <c r="A29" s="19" t="s">
        <v>113</v>
      </c>
      <c r="B29" s="293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8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3"/>
      <c r="N29" s="193"/>
      <c r="O29" s="193"/>
      <c r="P29" s="193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x14ac:dyDescent="0.15">
      <c r="A30" s="21" t="s">
        <v>43</v>
      </c>
      <c r="B30" s="293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89" t="s">
        <v>118</v>
      </c>
      <c r="M30" s="193"/>
      <c r="N30" s="193"/>
      <c r="O30" s="193"/>
      <c r="P30" s="193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x14ac:dyDescent="0.15">
      <c r="A31" s="21" t="s">
        <v>120</v>
      </c>
      <c r="B31" s="293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8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3"/>
      <c r="N31" s="193"/>
      <c r="O31" s="193"/>
      <c r="P31" s="193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x14ac:dyDescent="0.15">
      <c r="A32" s="256" t="s">
        <v>43</v>
      </c>
      <c r="B32" s="284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8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3"/>
      <c r="N32" s="193"/>
      <c r="O32" s="193"/>
      <c r="P32" s="193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x14ac:dyDescent="0.15">
      <c r="A33" s="256" t="s">
        <v>120</v>
      </c>
      <c r="B33" s="284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8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3"/>
      <c r="N33" s="193"/>
      <c r="O33" s="193"/>
      <c r="P33" s="193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x14ac:dyDescent="0.15">
      <c r="A34" s="256" t="s">
        <v>43</v>
      </c>
      <c r="B34" s="284" t="s">
        <v>130</v>
      </c>
      <c r="C34" s="15">
        <v>45792</v>
      </c>
      <c r="D34" s="42">
        <f t="shared" ref="D34:D36" si="18">C34</f>
        <v>45792</v>
      </c>
      <c r="E34" s="42">
        <f t="shared" ref="E34:E36" si="19">C34+1</f>
        <v>45793</v>
      </c>
      <c r="F34" s="42">
        <f t="shared" ref="F34:F36" si="20">D34+2</f>
        <v>45794</v>
      </c>
      <c r="G34" s="289" t="s">
        <v>131</v>
      </c>
      <c r="H34" s="42">
        <v>45798</v>
      </c>
      <c r="I34" s="42">
        <f t="shared" ref="I34:I36" si="21">H34+1</f>
        <v>45799</v>
      </c>
      <c r="J34" s="42">
        <f t="shared" ref="J34:J36" si="22">H34+1</f>
        <v>45799</v>
      </c>
      <c r="K34" s="42">
        <f t="shared" ref="K34:K36" si="23">H34+2</f>
        <v>45800</v>
      </c>
      <c r="L34" s="42">
        <f t="shared" ref="L34:L36" si="24">K34</f>
        <v>45800</v>
      </c>
      <c r="M34" s="298"/>
      <c r="N34" s="298"/>
      <c r="O34" s="298"/>
      <c r="P34" s="298"/>
      <c r="Q34" s="284" t="s">
        <v>132</v>
      </c>
      <c r="R34" s="42">
        <v>45806</v>
      </c>
      <c r="S34" s="42">
        <f t="shared" ref="S34:S36" si="25">R34</f>
        <v>45806</v>
      </c>
      <c r="T34" s="42">
        <f t="shared" ref="T34:T36" si="26">R34+1</f>
        <v>45807</v>
      </c>
      <c r="U34" s="42">
        <f t="shared" ref="U34:U36" si="27">T34+1</f>
        <v>45808</v>
      </c>
    </row>
    <row r="35" spans="1:21" x14ac:dyDescent="0.15">
      <c r="A35" s="256" t="s">
        <v>120</v>
      </c>
      <c r="B35" s="284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8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298"/>
      <c r="N35" s="298"/>
      <c r="O35" s="298"/>
      <c r="P35" s="298"/>
      <c r="Q35" s="284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x14ac:dyDescent="0.15">
      <c r="A36" s="21" t="s">
        <v>43</v>
      </c>
      <c r="B36" s="293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89" t="s">
        <v>137</v>
      </c>
      <c r="H36" s="42">
        <f>H35+7</f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298"/>
      <c r="N36" s="298"/>
      <c r="O36" s="298"/>
      <c r="P36" s="298"/>
      <c r="Q36" s="293" t="s">
        <v>138</v>
      </c>
      <c r="R36" s="42">
        <f>R35+7</f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x14ac:dyDescent="0.15">
      <c r="A37" s="295"/>
      <c r="B37" s="255"/>
      <c r="C37" s="233"/>
      <c r="D37" s="233"/>
      <c r="E37" s="233"/>
      <c r="F37" s="233"/>
      <c r="G37" s="296"/>
      <c r="H37" s="233"/>
      <c r="I37" s="233"/>
      <c r="J37" s="233"/>
      <c r="K37" s="233"/>
      <c r="L37" s="233"/>
      <c r="M37" s="298"/>
      <c r="N37" s="298"/>
      <c r="O37" s="298"/>
      <c r="P37" s="298"/>
      <c r="Q37" s="257"/>
      <c r="R37" s="233"/>
      <c r="S37" s="233"/>
      <c r="T37" s="233"/>
      <c r="U37" s="233"/>
    </row>
    <row r="38" spans="1:21" ht="16.5" x14ac:dyDescent="0.15">
      <c r="A38" s="297" t="s">
        <v>139</v>
      </c>
      <c r="B38" s="317" t="s">
        <v>140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</row>
    <row r="39" spans="1:21" ht="16.5" x14ac:dyDescent="0.15">
      <c r="A39" s="27" t="s">
        <v>141</v>
      </c>
      <c r="B39" s="304" t="s">
        <v>142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  <c r="R39" s="2"/>
      <c r="S39" s="2"/>
    </row>
    <row r="40" spans="1:21" ht="16.5" x14ac:dyDescent="0.15">
      <c r="A40" s="27" t="s">
        <v>143</v>
      </c>
      <c r="B40" s="304" t="s">
        <v>144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6"/>
      <c r="T40" s="303"/>
    </row>
    <row r="41" spans="1:21" ht="16.5" x14ac:dyDescent="0.15">
      <c r="A41" s="58" t="s">
        <v>145</v>
      </c>
      <c r="B41" s="312" t="s">
        <v>146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</row>
    <row r="42" spans="1:21" ht="16.5" x14ac:dyDescent="0.15">
      <c r="A42" s="58" t="s">
        <v>147</v>
      </c>
      <c r="B42" s="312" t="s">
        <v>148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</row>
    <row r="43" spans="1:21" ht="16.5" x14ac:dyDescent="0.15">
      <c r="A43" s="58" t="s">
        <v>149</v>
      </c>
      <c r="B43" s="304" t="s">
        <v>150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6"/>
    </row>
    <row r="44" spans="1:21" ht="16.5" x14ac:dyDescent="0.15">
      <c r="A44" s="58" t="s">
        <v>151</v>
      </c>
      <c r="B44" s="304" t="s">
        <v>152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6"/>
    </row>
    <row r="45" spans="1:21" ht="16.5" x14ac:dyDescent="0.15">
      <c r="A45" s="291" t="s">
        <v>153</v>
      </c>
      <c r="B45" s="307" t="s">
        <v>154</v>
      </c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9"/>
    </row>
    <row r="46" spans="1:21" ht="16.5" x14ac:dyDescent="0.15">
      <c r="A46" s="291" t="s">
        <v>155</v>
      </c>
      <c r="B46" s="307" t="s">
        <v>156</v>
      </c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9"/>
    </row>
    <row r="52" spans="9:9" x14ac:dyDescent="0.15">
      <c r="I52" t="s">
        <v>157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38:Q38"/>
    <mergeCell ref="I13:J13"/>
    <mergeCell ref="K13:L13"/>
    <mergeCell ref="R17:S17"/>
    <mergeCell ref="T17:U17"/>
    <mergeCell ref="I18:J18"/>
    <mergeCell ref="K18:L18"/>
    <mergeCell ref="B44:Q44"/>
    <mergeCell ref="B45:Q45"/>
    <mergeCell ref="B46:Q46"/>
    <mergeCell ref="A6:A7"/>
    <mergeCell ref="B6:B7"/>
    <mergeCell ref="B39:Q39"/>
    <mergeCell ref="B40:Q40"/>
    <mergeCell ref="B41:Q41"/>
    <mergeCell ref="B42:Q42"/>
    <mergeCell ref="B43:Q43"/>
    <mergeCell ref="C19:D19"/>
    <mergeCell ref="E19:F19"/>
    <mergeCell ref="M6:N6"/>
    <mergeCell ref="O6:P6"/>
  </mergeCells>
  <phoneticPr fontId="68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4.25" x14ac:dyDescent="0.15"/>
  <cols>
    <col min="1" max="1" width="21.625" customWidth="1"/>
    <col min="2" max="9" width="8.125" customWidth="1"/>
    <col min="10" max="10" width="9.5" customWidth="1"/>
    <col min="11" max="17" width="8.125" customWidth="1"/>
  </cols>
  <sheetData>
    <row r="1" spans="1:248" ht="46.7" customHeight="1" x14ac:dyDescent="0.1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28"/>
      <c r="S1" s="28"/>
      <c r="T1" s="33"/>
    </row>
    <row r="2" spans="1:248" ht="17.100000000000001" customHeight="1" x14ac:dyDescent="0.15">
      <c r="B2" s="322" t="s">
        <v>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29"/>
      <c r="S2" s="29"/>
      <c r="T2" s="29"/>
    </row>
    <row r="3" spans="1:248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ht="15.75" x14ac:dyDescent="0.15">
      <c r="A4" s="323" t="s">
        <v>158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248" x14ac:dyDescent="0.15">
      <c r="A5" s="47" t="s">
        <v>4</v>
      </c>
      <c r="B5" s="47" t="s">
        <v>5</v>
      </c>
      <c r="C5" s="327" t="s">
        <v>159</v>
      </c>
      <c r="D5" s="327"/>
      <c r="E5" s="327" t="s">
        <v>7</v>
      </c>
      <c r="F5" s="327"/>
      <c r="G5" s="325" t="s">
        <v>11</v>
      </c>
      <c r="H5" s="326"/>
      <c r="I5" s="325" t="s">
        <v>12</v>
      </c>
      <c r="J5" s="328"/>
      <c r="K5" s="348" t="s">
        <v>160</v>
      </c>
      <c r="L5" s="348"/>
      <c r="M5" s="47" t="s">
        <v>5</v>
      </c>
      <c r="N5" s="327" t="s">
        <v>159</v>
      </c>
      <c r="O5" s="327"/>
      <c r="P5" s="327" t="s">
        <v>7</v>
      </c>
      <c r="Q5" s="327"/>
    </row>
    <row r="6" spans="1:248" x14ac:dyDescent="0.15">
      <c r="A6" s="310" t="s">
        <v>13</v>
      </c>
      <c r="B6" s="310" t="s">
        <v>14</v>
      </c>
      <c r="C6" s="320" t="s">
        <v>161</v>
      </c>
      <c r="D6" s="320"/>
      <c r="E6" s="320" t="s">
        <v>16</v>
      </c>
      <c r="F6" s="320"/>
      <c r="G6" s="318" t="s">
        <v>20</v>
      </c>
      <c r="H6" s="344"/>
      <c r="I6" s="318" t="s">
        <v>21</v>
      </c>
      <c r="J6" s="319"/>
      <c r="K6" s="329" t="s">
        <v>162</v>
      </c>
      <c r="L6" s="329"/>
      <c r="M6" s="147" t="s">
        <v>14</v>
      </c>
      <c r="N6" s="320" t="s">
        <v>161</v>
      </c>
      <c r="O6" s="320"/>
      <c r="P6" s="320" t="s">
        <v>16</v>
      </c>
      <c r="Q6" s="320"/>
    </row>
    <row r="7" spans="1:248" x14ac:dyDescent="0.15">
      <c r="A7" s="311"/>
      <c r="B7" s="311"/>
      <c r="C7" s="310" t="s">
        <v>22</v>
      </c>
      <c r="D7" s="310"/>
      <c r="E7" s="310" t="s">
        <v>22</v>
      </c>
      <c r="F7" s="310"/>
      <c r="G7" s="310" t="s">
        <v>22</v>
      </c>
      <c r="H7" s="310"/>
      <c r="I7" s="310" t="s">
        <v>22</v>
      </c>
      <c r="J7" s="310"/>
      <c r="K7" s="310" t="s">
        <v>22</v>
      </c>
      <c r="L7" s="310"/>
      <c r="M7" s="286"/>
      <c r="N7" s="310" t="s">
        <v>22</v>
      </c>
      <c r="O7" s="310"/>
      <c r="P7" s="310" t="s">
        <v>22</v>
      </c>
      <c r="Q7" s="310"/>
    </row>
    <row r="8" spans="1:248" ht="25.5" x14ac:dyDescent="0.15">
      <c r="A8" s="250"/>
      <c r="B8" s="147"/>
      <c r="C8" s="262" t="s">
        <v>163</v>
      </c>
      <c r="D8" s="262" t="s">
        <v>164</v>
      </c>
      <c r="E8" s="262" t="s">
        <v>165</v>
      </c>
      <c r="F8" s="262" t="s">
        <v>166</v>
      </c>
      <c r="G8" s="262" t="s">
        <v>167</v>
      </c>
      <c r="H8" s="262" t="s">
        <v>168</v>
      </c>
      <c r="I8" s="262" t="s">
        <v>169</v>
      </c>
      <c r="J8" s="262" t="s">
        <v>170</v>
      </c>
      <c r="K8" s="262" t="s">
        <v>171</v>
      </c>
      <c r="L8" s="262" t="s">
        <v>172</v>
      </c>
      <c r="M8" s="287"/>
      <c r="N8" s="262" t="s">
        <v>163</v>
      </c>
      <c r="O8" s="262" t="s">
        <v>164</v>
      </c>
      <c r="P8" s="262" t="s">
        <v>165</v>
      </c>
      <c r="Q8" s="262" t="s">
        <v>166</v>
      </c>
    </row>
    <row r="9" spans="1:248" hidden="1" x14ac:dyDescent="0.15">
      <c r="A9" s="283" t="s">
        <v>173</v>
      </c>
      <c r="B9" s="284" t="s">
        <v>174</v>
      </c>
      <c r="C9" s="113" t="s">
        <v>40</v>
      </c>
      <c r="D9" s="11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288" t="s">
        <v>175</v>
      </c>
      <c r="N9" s="113" t="s">
        <v>40</v>
      </c>
      <c r="O9" s="11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15">
      <c r="A10" s="283" t="s">
        <v>173</v>
      </c>
      <c r="B10" s="284" t="s">
        <v>176</v>
      </c>
      <c r="C10" s="113" t="s">
        <v>40</v>
      </c>
      <c r="D10" s="11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288" t="s">
        <v>177</v>
      </c>
      <c r="N10" s="113" t="s">
        <v>40</v>
      </c>
      <c r="O10" s="11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15">
      <c r="A11" s="283" t="s">
        <v>173</v>
      </c>
      <c r="B11" s="284" t="s">
        <v>178</v>
      </c>
      <c r="C11" s="113" t="s">
        <v>40</v>
      </c>
      <c r="D11" s="11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288" t="s">
        <v>179</v>
      </c>
      <c r="N11" s="15">
        <v>45254</v>
      </c>
      <c r="O11" s="84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15">
      <c r="A12" s="283" t="s">
        <v>173</v>
      </c>
      <c r="B12" s="284" t="s">
        <v>180</v>
      </c>
      <c r="C12" s="15">
        <v>45254</v>
      </c>
      <c r="D12" s="84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288" t="s">
        <v>181</v>
      </c>
      <c r="N12" s="113" t="s">
        <v>40</v>
      </c>
      <c r="O12" s="11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15">
      <c r="A13" s="283" t="s">
        <v>173</v>
      </c>
      <c r="B13" s="284" t="s">
        <v>182</v>
      </c>
      <c r="C13" s="113" t="s">
        <v>40</v>
      </c>
      <c r="D13" s="11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288" t="s">
        <v>183</v>
      </c>
      <c r="N13" s="113" t="s">
        <v>40</v>
      </c>
      <c r="O13" s="11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15">
      <c r="A14" s="283" t="s">
        <v>173</v>
      </c>
      <c r="B14" s="284" t="s">
        <v>184</v>
      </c>
      <c r="C14" s="113" t="s">
        <v>40</v>
      </c>
      <c r="D14" s="11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288" t="s">
        <v>185</v>
      </c>
      <c r="N14" s="113" t="s">
        <v>40</v>
      </c>
      <c r="O14" s="11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15">
      <c r="A15" s="283" t="s">
        <v>173</v>
      </c>
      <c r="B15" s="284" t="s">
        <v>186</v>
      </c>
      <c r="C15" s="355" t="s">
        <v>187</v>
      </c>
      <c r="D15" s="356"/>
      <c r="E15" s="356"/>
      <c r="F15" s="356"/>
      <c r="G15" s="356"/>
      <c r="H15" s="356"/>
      <c r="I15" s="356"/>
      <c r="J15" s="356"/>
      <c r="K15" s="356"/>
      <c r="L15" s="357"/>
      <c r="M15" s="288" t="s">
        <v>188</v>
      </c>
      <c r="N15" s="355" t="s">
        <v>187</v>
      </c>
      <c r="O15" s="356"/>
      <c r="P15" s="356"/>
      <c r="Q15" s="357"/>
    </row>
    <row r="16" spans="1:248" hidden="1" x14ac:dyDescent="0.15">
      <c r="A16" s="283" t="s">
        <v>173</v>
      </c>
      <c r="B16" s="284" t="s">
        <v>189</v>
      </c>
      <c r="C16" s="355" t="s">
        <v>187</v>
      </c>
      <c r="D16" s="356"/>
      <c r="E16" s="356"/>
      <c r="F16" s="356"/>
      <c r="G16" s="356"/>
      <c r="H16" s="356"/>
      <c r="I16" s="356"/>
      <c r="J16" s="356"/>
      <c r="K16" s="356"/>
      <c r="L16" s="357"/>
      <c r="M16" s="288" t="s">
        <v>190</v>
      </c>
      <c r="N16" s="355" t="s">
        <v>187</v>
      </c>
      <c r="O16" s="356"/>
      <c r="P16" s="356"/>
      <c r="Q16" s="357"/>
    </row>
    <row r="17" spans="1:17" hidden="1" x14ac:dyDescent="0.15">
      <c r="A17" s="283" t="s">
        <v>173</v>
      </c>
      <c r="B17" s="284" t="s">
        <v>191</v>
      </c>
      <c r="C17" s="355" t="s">
        <v>187</v>
      </c>
      <c r="D17" s="356"/>
      <c r="E17" s="356"/>
      <c r="F17" s="356"/>
      <c r="G17" s="356"/>
      <c r="H17" s="356"/>
      <c r="I17" s="356"/>
      <c r="J17" s="356"/>
      <c r="K17" s="356"/>
      <c r="L17" s="357"/>
      <c r="M17" s="288" t="s">
        <v>192</v>
      </c>
      <c r="N17" s="355" t="s">
        <v>187</v>
      </c>
      <c r="O17" s="356"/>
      <c r="P17" s="356"/>
      <c r="Q17" s="357"/>
    </row>
    <row r="18" spans="1:17" hidden="1" x14ac:dyDescent="0.15">
      <c r="A18" s="283" t="s">
        <v>173</v>
      </c>
      <c r="B18" s="284" t="s">
        <v>193</v>
      </c>
      <c r="C18" s="355" t="s">
        <v>187</v>
      </c>
      <c r="D18" s="356"/>
      <c r="E18" s="356"/>
      <c r="F18" s="356"/>
      <c r="G18" s="356"/>
      <c r="H18" s="356"/>
      <c r="I18" s="356"/>
      <c r="J18" s="356"/>
      <c r="K18" s="356"/>
      <c r="L18" s="357"/>
      <c r="M18" s="288" t="s">
        <v>194</v>
      </c>
      <c r="N18" s="355" t="s">
        <v>187</v>
      </c>
      <c r="O18" s="356"/>
      <c r="P18" s="356"/>
      <c r="Q18" s="357"/>
    </row>
    <row r="19" spans="1:17" hidden="1" x14ac:dyDescent="0.2">
      <c r="A19" s="285" t="s">
        <v>195</v>
      </c>
      <c r="B19" s="284" t="s">
        <v>196</v>
      </c>
      <c r="C19" s="113" t="s">
        <v>40</v>
      </c>
      <c r="D19" s="11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288" t="s">
        <v>197</v>
      </c>
      <c r="N19" s="113" t="s">
        <v>40</v>
      </c>
      <c r="O19" s="11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69" t="s">
        <v>195</v>
      </c>
      <c r="B20" s="284" t="s">
        <v>198</v>
      </c>
      <c r="C20" s="113" t="s">
        <v>40</v>
      </c>
      <c r="D20" s="11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288" t="s">
        <v>199</v>
      </c>
      <c r="N20" s="113" t="s">
        <v>40</v>
      </c>
      <c r="O20" s="11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69" t="s">
        <v>195</v>
      </c>
      <c r="B21" s="284" t="s">
        <v>200</v>
      </c>
      <c r="C21" s="113" t="s">
        <v>40</v>
      </c>
      <c r="D21" s="11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288" t="s">
        <v>201</v>
      </c>
      <c r="N21" s="113" t="s">
        <v>40</v>
      </c>
      <c r="O21" s="11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69" t="s">
        <v>195</v>
      </c>
      <c r="B22" s="284" t="s">
        <v>202</v>
      </c>
      <c r="C22" s="113" t="s">
        <v>40</v>
      </c>
      <c r="D22" s="11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191" t="s">
        <v>203</v>
      </c>
      <c r="M22" s="288" t="s">
        <v>204</v>
      </c>
      <c r="N22" s="355" t="s">
        <v>187</v>
      </c>
      <c r="O22" s="356"/>
      <c r="P22" s="356"/>
      <c r="Q22" s="357"/>
    </row>
    <row r="23" spans="1:17" hidden="1" x14ac:dyDescent="0.2">
      <c r="A23" s="69" t="s">
        <v>195</v>
      </c>
      <c r="B23" s="284" t="s">
        <v>205</v>
      </c>
      <c r="C23" s="355" t="s">
        <v>187</v>
      </c>
      <c r="D23" s="356"/>
      <c r="E23" s="356"/>
      <c r="F23" s="356"/>
      <c r="G23" s="356"/>
      <c r="H23" s="356"/>
      <c r="I23" s="356"/>
      <c r="J23" s="356"/>
      <c r="K23" s="356"/>
      <c r="L23" s="357"/>
      <c r="M23" s="288" t="s">
        <v>206</v>
      </c>
      <c r="N23" s="355" t="s">
        <v>187</v>
      </c>
      <c r="O23" s="356"/>
      <c r="P23" s="356"/>
      <c r="Q23" s="357"/>
    </row>
    <row r="24" spans="1:17" hidden="1" x14ac:dyDescent="0.2">
      <c r="A24" s="69" t="s">
        <v>195</v>
      </c>
      <c r="B24" s="284" t="s">
        <v>207</v>
      </c>
      <c r="C24" s="355" t="s">
        <v>187</v>
      </c>
      <c r="D24" s="356"/>
      <c r="E24" s="356"/>
      <c r="F24" s="356"/>
      <c r="G24" s="356"/>
      <c r="H24" s="356"/>
      <c r="I24" s="356"/>
      <c r="J24" s="356"/>
      <c r="K24" s="356"/>
      <c r="L24" s="357"/>
      <c r="M24" s="288" t="s">
        <v>208</v>
      </c>
      <c r="N24" s="355" t="s">
        <v>187</v>
      </c>
      <c r="O24" s="356"/>
      <c r="P24" s="356"/>
      <c r="Q24" s="357"/>
    </row>
    <row r="25" spans="1:17" hidden="1" x14ac:dyDescent="0.2">
      <c r="A25" s="69" t="s">
        <v>195</v>
      </c>
      <c r="B25" s="284" t="s">
        <v>209</v>
      </c>
      <c r="C25" s="355" t="s">
        <v>187</v>
      </c>
      <c r="D25" s="356"/>
      <c r="E25" s="356"/>
      <c r="F25" s="356"/>
      <c r="G25" s="356"/>
      <c r="H25" s="356"/>
      <c r="I25" s="356"/>
      <c r="J25" s="356"/>
      <c r="K25" s="356"/>
      <c r="L25" s="357"/>
      <c r="M25" s="288" t="s">
        <v>210</v>
      </c>
      <c r="N25" s="355" t="s">
        <v>187</v>
      </c>
      <c r="O25" s="356"/>
      <c r="P25" s="356"/>
      <c r="Q25" s="357"/>
    </row>
    <row r="26" spans="1:17" hidden="1" x14ac:dyDescent="0.2">
      <c r="A26" s="69" t="s">
        <v>195</v>
      </c>
      <c r="B26" s="284" t="s">
        <v>211</v>
      </c>
      <c r="C26" s="355" t="s">
        <v>187</v>
      </c>
      <c r="D26" s="356"/>
      <c r="E26" s="356"/>
      <c r="F26" s="356"/>
      <c r="G26" s="356"/>
      <c r="H26" s="356"/>
      <c r="I26" s="356"/>
      <c r="J26" s="356"/>
      <c r="K26" s="356"/>
      <c r="L26" s="357"/>
      <c r="M26" s="288" t="s">
        <v>212</v>
      </c>
      <c r="N26" s="355" t="s">
        <v>187</v>
      </c>
      <c r="O26" s="356"/>
      <c r="P26" s="356"/>
      <c r="Q26" s="357"/>
    </row>
    <row r="27" spans="1:17" hidden="1" x14ac:dyDescent="0.2">
      <c r="A27" s="352" t="s">
        <v>187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</row>
    <row r="28" spans="1:17" hidden="1" x14ac:dyDescent="0.2">
      <c r="A28" s="352" t="s">
        <v>187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</row>
    <row r="29" spans="1:17" hidden="1" x14ac:dyDescent="0.2">
      <c r="A29" s="352" t="s">
        <v>187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</row>
    <row r="30" spans="1:17" hidden="1" x14ac:dyDescent="0.2">
      <c r="A30" s="352" t="s">
        <v>187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</row>
    <row r="31" spans="1:17" hidden="1" x14ac:dyDescent="0.2">
      <c r="A31" s="352" t="s">
        <v>187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</row>
    <row r="32" spans="1:17" hidden="1" x14ac:dyDescent="0.2">
      <c r="A32" s="352" t="s">
        <v>187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</row>
    <row r="33" spans="1:17" hidden="1" x14ac:dyDescent="0.2">
      <c r="A33" s="352" t="s">
        <v>187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</row>
    <row r="34" spans="1:17" hidden="1" x14ac:dyDescent="0.2">
      <c r="A34" s="352" t="s">
        <v>187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</row>
    <row r="35" spans="1:17" hidden="1" x14ac:dyDescent="0.2">
      <c r="A35" s="352" t="s">
        <v>187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</row>
    <row r="36" spans="1:17" hidden="1" x14ac:dyDescent="0.2">
      <c r="A36" s="352" t="s">
        <v>187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</row>
    <row r="37" spans="1:17" hidden="1" x14ac:dyDescent="0.2">
      <c r="A37" s="352" t="s">
        <v>187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</row>
    <row r="38" spans="1:17" hidden="1" x14ac:dyDescent="0.2">
      <c r="A38" s="352" t="s">
        <v>187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idden="1" x14ac:dyDescent="0.2">
      <c r="A39" s="352" t="s">
        <v>187</v>
      </c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</row>
    <row r="40" spans="1:17" hidden="1" x14ac:dyDescent="0.2">
      <c r="A40" s="352" t="s">
        <v>187</v>
      </c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</row>
    <row r="41" spans="1:17" hidden="1" x14ac:dyDescent="0.2">
      <c r="A41" s="352" t="s">
        <v>187</v>
      </c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</row>
    <row r="42" spans="1:17" hidden="1" x14ac:dyDescent="0.2">
      <c r="A42" s="352" t="s">
        <v>187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</row>
    <row r="43" spans="1:17" hidden="1" x14ac:dyDescent="0.2">
      <c r="A43" s="352" t="s">
        <v>187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</row>
    <row r="44" spans="1:17" hidden="1" x14ac:dyDescent="0.2">
      <c r="A44" s="352" t="s">
        <v>187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</row>
    <row r="45" spans="1:17" hidden="1" x14ac:dyDescent="0.2">
      <c r="A45" s="352" t="s">
        <v>187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</row>
    <row r="46" spans="1:17" hidden="1" x14ac:dyDescent="0.2">
      <c r="A46" s="352" t="s">
        <v>187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</row>
    <row r="47" spans="1:17" hidden="1" x14ac:dyDescent="0.2">
      <c r="A47" s="352" t="s">
        <v>187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</row>
    <row r="48" spans="1:17" hidden="1" x14ac:dyDescent="0.2">
      <c r="A48" s="352" t="s">
        <v>187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</row>
    <row r="49" spans="1:17" hidden="1" x14ac:dyDescent="0.2">
      <c r="A49" s="352" t="s">
        <v>187</v>
      </c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</row>
    <row r="50" spans="1:17" hidden="1" x14ac:dyDescent="0.2">
      <c r="A50" s="352" t="s">
        <v>187</v>
      </c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</row>
    <row r="51" spans="1:17" hidden="1" x14ac:dyDescent="0.2">
      <c r="A51" s="352" t="s">
        <v>187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</row>
    <row r="52" spans="1:17" hidden="1" x14ac:dyDescent="0.2">
      <c r="A52" s="352" t="s">
        <v>187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</row>
    <row r="53" spans="1:17" hidden="1" x14ac:dyDescent="0.2">
      <c r="A53" s="352" t="s">
        <v>187</v>
      </c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</row>
    <row r="54" spans="1:17" hidden="1" x14ac:dyDescent="0.2">
      <c r="A54" s="352" t="s">
        <v>187</v>
      </c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</row>
    <row r="55" spans="1:17" hidden="1" x14ac:dyDescent="0.2">
      <c r="A55" s="352" t="s">
        <v>187</v>
      </c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</row>
    <row r="56" spans="1:17" hidden="1" x14ac:dyDescent="0.2">
      <c r="A56" s="352" t="s">
        <v>187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</row>
    <row r="57" spans="1:17" hidden="1" x14ac:dyDescent="0.2">
      <c r="A57" s="352" t="s">
        <v>187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</row>
    <row r="58" spans="1:17" hidden="1" x14ac:dyDescent="0.2">
      <c r="A58" s="352" t="s">
        <v>187</v>
      </c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</row>
    <row r="59" spans="1:17" hidden="1" x14ac:dyDescent="0.2">
      <c r="A59" s="352" t="s">
        <v>187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</row>
    <row r="60" spans="1:17" hidden="1" x14ac:dyDescent="0.2">
      <c r="A60" s="352" t="s">
        <v>187</v>
      </c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</row>
    <row r="61" spans="1:17" hidden="1" x14ac:dyDescent="0.2">
      <c r="A61" s="352" t="s">
        <v>187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</row>
    <row r="62" spans="1:17" hidden="1" x14ac:dyDescent="0.2">
      <c r="A62" s="352" t="s">
        <v>187</v>
      </c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</row>
    <row r="63" spans="1:17" hidden="1" x14ac:dyDescent="0.2">
      <c r="A63" s="352" t="s">
        <v>187</v>
      </c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</row>
    <row r="64" spans="1:17" hidden="1" x14ac:dyDescent="0.2">
      <c r="A64" s="352" t="s">
        <v>187</v>
      </c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</row>
    <row r="65" spans="1:23" hidden="1" x14ac:dyDescent="0.2">
      <c r="A65" s="352" t="s">
        <v>187</v>
      </c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</row>
    <row r="66" spans="1:23" hidden="1" x14ac:dyDescent="0.2">
      <c r="A66" s="352" t="s">
        <v>187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</row>
    <row r="67" spans="1:23" hidden="1" x14ac:dyDescent="0.2">
      <c r="A67" s="352" t="s">
        <v>187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</row>
    <row r="68" spans="1:23" hidden="1" x14ac:dyDescent="0.2">
      <c r="A68" s="352" t="s">
        <v>187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</row>
    <row r="69" spans="1:23" hidden="1" x14ac:dyDescent="0.2">
      <c r="A69" s="352" t="s">
        <v>187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</row>
    <row r="70" spans="1:23" hidden="1" x14ac:dyDescent="0.2">
      <c r="A70" s="352" t="s">
        <v>187</v>
      </c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</row>
    <row r="71" spans="1:23" x14ac:dyDescent="0.2">
      <c r="A71" s="21" t="s">
        <v>213</v>
      </c>
      <c r="B71" s="51" t="s">
        <v>73</v>
      </c>
      <c r="C71" s="15">
        <v>45681</v>
      </c>
      <c r="D71" s="56">
        <f>C71</f>
        <v>45681</v>
      </c>
      <c r="E71" s="15">
        <v>45682</v>
      </c>
      <c r="F71" s="56">
        <f>E71</f>
        <v>45682</v>
      </c>
      <c r="G71" s="289" t="s">
        <v>214</v>
      </c>
      <c r="H71" s="290" t="s">
        <v>215</v>
      </c>
      <c r="I71" s="289" t="s">
        <v>75</v>
      </c>
      <c r="J71" s="289" t="s">
        <v>216</v>
      </c>
      <c r="K71" s="353" t="s">
        <v>217</v>
      </c>
      <c r="L71" s="354"/>
      <c r="M71" s="288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213</v>
      </c>
      <c r="B72" s="51" t="s">
        <v>82</v>
      </c>
      <c r="C72" s="355" t="s">
        <v>187</v>
      </c>
      <c r="D72" s="356"/>
      <c r="E72" s="356"/>
      <c r="F72" s="356"/>
      <c r="G72" s="356"/>
      <c r="H72" s="356"/>
      <c r="I72" s="356"/>
      <c r="J72" s="356"/>
      <c r="K72" s="356"/>
      <c r="L72" s="357"/>
      <c r="M72" s="288" t="s">
        <v>84</v>
      </c>
      <c r="N72" s="355" t="s">
        <v>187</v>
      </c>
      <c r="O72" s="356"/>
      <c r="P72" s="356"/>
      <c r="Q72" s="357"/>
    </row>
    <row r="73" spans="1:23" ht="15.75" x14ac:dyDescent="0.15">
      <c r="A73" s="323" t="s">
        <v>158</v>
      </c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</row>
    <row r="74" spans="1:23" x14ac:dyDescent="0.15">
      <c r="A74" s="47" t="s">
        <v>4</v>
      </c>
      <c r="B74" s="47" t="s">
        <v>5</v>
      </c>
      <c r="C74" s="327" t="s">
        <v>159</v>
      </c>
      <c r="D74" s="327"/>
      <c r="E74" s="327" t="s">
        <v>7</v>
      </c>
      <c r="F74" s="327"/>
      <c r="G74" s="325" t="s">
        <v>11</v>
      </c>
      <c r="H74" s="326"/>
      <c r="I74" s="325" t="s">
        <v>12</v>
      </c>
      <c r="J74" s="328"/>
      <c r="K74" s="348" t="s">
        <v>160</v>
      </c>
      <c r="L74" s="348"/>
      <c r="M74" s="47" t="s">
        <v>5</v>
      </c>
      <c r="N74" s="348" t="s">
        <v>218</v>
      </c>
      <c r="O74" s="329"/>
      <c r="P74" s="349" t="s">
        <v>219</v>
      </c>
      <c r="Q74" s="350"/>
      <c r="R74" s="351" t="s">
        <v>220</v>
      </c>
      <c r="S74" s="345"/>
      <c r="T74" s="341" t="s">
        <v>221</v>
      </c>
      <c r="U74" s="342"/>
      <c r="V74" s="343" t="s">
        <v>222</v>
      </c>
      <c r="W74" s="343"/>
    </row>
    <row r="75" spans="1:23" x14ac:dyDescent="0.15">
      <c r="A75" s="310" t="s">
        <v>13</v>
      </c>
      <c r="B75" s="310" t="s">
        <v>14</v>
      </c>
      <c r="C75" s="320" t="s">
        <v>161</v>
      </c>
      <c r="D75" s="320"/>
      <c r="E75" s="320" t="s">
        <v>16</v>
      </c>
      <c r="F75" s="320"/>
      <c r="G75" s="318" t="s">
        <v>20</v>
      </c>
      <c r="H75" s="344"/>
      <c r="I75" s="318" t="s">
        <v>21</v>
      </c>
      <c r="J75" s="319"/>
      <c r="K75" s="329" t="s">
        <v>162</v>
      </c>
      <c r="L75" s="329"/>
      <c r="M75" s="147" t="s">
        <v>14</v>
      </c>
      <c r="N75" s="329" t="s">
        <v>223</v>
      </c>
      <c r="O75" s="329"/>
      <c r="P75" s="329" t="s">
        <v>224</v>
      </c>
      <c r="Q75" s="329"/>
      <c r="R75" s="345" t="s">
        <v>225</v>
      </c>
      <c r="S75" s="345"/>
      <c r="T75" s="346" t="s">
        <v>226</v>
      </c>
      <c r="U75" s="342"/>
      <c r="V75" s="347" t="s">
        <v>227</v>
      </c>
      <c r="W75" s="347"/>
    </row>
    <row r="76" spans="1:23" x14ac:dyDescent="0.15">
      <c r="A76" s="311"/>
      <c r="B76" s="311"/>
      <c r="C76" s="310" t="s">
        <v>22</v>
      </c>
      <c r="D76" s="310"/>
      <c r="E76" s="310" t="s">
        <v>22</v>
      </c>
      <c r="F76" s="310"/>
      <c r="G76" s="310" t="s">
        <v>22</v>
      </c>
      <c r="H76" s="310"/>
      <c r="I76" s="310" t="s">
        <v>22</v>
      </c>
      <c r="J76" s="310"/>
      <c r="K76" s="310" t="s">
        <v>22</v>
      </c>
      <c r="L76" s="310"/>
      <c r="M76" s="286"/>
      <c r="N76" s="339" t="s">
        <v>22</v>
      </c>
      <c r="O76" s="339"/>
      <c r="P76" s="339" t="s">
        <v>22</v>
      </c>
      <c r="Q76" s="339"/>
      <c r="R76" s="340" t="s">
        <v>22</v>
      </c>
      <c r="S76" s="340"/>
      <c r="T76" s="339" t="s">
        <v>22</v>
      </c>
      <c r="U76" s="339"/>
      <c r="V76" s="329" t="s">
        <v>22</v>
      </c>
      <c r="W76" s="329"/>
    </row>
    <row r="77" spans="1:23" ht="25.5" x14ac:dyDescent="0.15">
      <c r="A77" s="250"/>
      <c r="B77" s="147"/>
      <c r="C77" s="262" t="s">
        <v>163</v>
      </c>
      <c r="D77" s="262" t="s">
        <v>164</v>
      </c>
      <c r="E77" s="262" t="s">
        <v>165</v>
      </c>
      <c r="F77" s="262" t="s">
        <v>166</v>
      </c>
      <c r="G77" s="262" t="s">
        <v>167</v>
      </c>
      <c r="H77" s="262" t="s">
        <v>168</v>
      </c>
      <c r="I77" s="262" t="s">
        <v>169</v>
      </c>
      <c r="J77" s="262" t="s">
        <v>170</v>
      </c>
      <c r="K77" s="262" t="s">
        <v>171</v>
      </c>
      <c r="L77" s="262" t="s">
        <v>172</v>
      </c>
      <c r="M77" s="287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213</v>
      </c>
      <c r="B78" s="51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84">
        <f>I78</f>
        <v>45706</v>
      </c>
      <c r="K78" s="84">
        <f>J78+1</f>
        <v>45707</v>
      </c>
      <c r="L78" s="148">
        <f>K78</f>
        <v>45707</v>
      </c>
      <c r="M78" s="288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15">
      <c r="A79" s="330" t="s">
        <v>187</v>
      </c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2"/>
    </row>
    <row r="81" spans="1:23" ht="16.5" x14ac:dyDescent="0.15">
      <c r="A81" s="57" t="s">
        <v>139</v>
      </c>
      <c r="B81" s="333" t="s">
        <v>228</v>
      </c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23"/>
      <c r="O81" s="23"/>
    </row>
    <row r="82" spans="1:23" ht="16.5" x14ac:dyDescent="0.15">
      <c r="A82" s="27" t="s">
        <v>229</v>
      </c>
      <c r="B82" s="334" t="s">
        <v>230</v>
      </c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6"/>
      <c r="N82" s="1"/>
      <c r="O82" s="1"/>
    </row>
    <row r="83" spans="1:23" ht="16.5" x14ac:dyDescent="0.15">
      <c r="A83" s="27" t="s">
        <v>143</v>
      </c>
      <c r="B83" s="337" t="s">
        <v>231</v>
      </c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1"/>
      <c r="O83" s="1"/>
    </row>
    <row r="84" spans="1:23" ht="16.5" x14ac:dyDescent="0.15">
      <c r="A84" s="291" t="s">
        <v>232</v>
      </c>
      <c r="B84" s="338" t="s">
        <v>154</v>
      </c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15">
      <c r="A85" s="291" t="s">
        <v>151</v>
      </c>
      <c r="B85" s="338" t="s">
        <v>152</v>
      </c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15">
      <c r="A86" s="291" t="s">
        <v>233</v>
      </c>
      <c r="B86" s="338" t="s">
        <v>234</v>
      </c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15">
      <c r="Q90" t="s">
        <v>157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48"/>
  <sheetViews>
    <sheetView zoomScale="90" zoomScaleNormal="90" workbookViewId="0">
      <selection activeCell="M49" sqref="M49"/>
    </sheetView>
  </sheetViews>
  <sheetFormatPr defaultColWidth="9" defaultRowHeight="14.25" x14ac:dyDescent="0.15"/>
  <cols>
    <col min="1" max="1" width="18" customWidth="1"/>
    <col min="2" max="2" width="8.125" customWidth="1"/>
    <col min="3" max="3" width="8.5" customWidth="1"/>
    <col min="4" max="4" width="8.375" customWidth="1"/>
    <col min="5" max="6" width="8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875" customWidth="1"/>
    <col min="13" max="13" width="8.125" customWidth="1"/>
    <col min="14" max="14" width="8.625" customWidth="1"/>
    <col min="15" max="15" width="9.875" customWidth="1"/>
    <col min="16" max="16" width="8.375" customWidth="1"/>
    <col min="17" max="17" width="11.875" customWidth="1"/>
    <col min="18" max="18" width="10.625" customWidth="1"/>
    <col min="19" max="19" width="10" customWidth="1"/>
    <col min="20" max="21" width="8.125" customWidth="1"/>
  </cols>
  <sheetData>
    <row r="1" spans="1:256" ht="52.3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3"/>
    </row>
    <row r="2" spans="1:256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29"/>
    </row>
    <row r="3" spans="1:256" ht="19.5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15">
      <c r="A4" s="392" t="s">
        <v>235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</row>
    <row r="5" spans="1:256" x14ac:dyDescent="0.15">
      <c r="A5" s="4" t="s">
        <v>4</v>
      </c>
      <c r="B5" s="4" t="s">
        <v>5</v>
      </c>
      <c r="C5" s="348" t="s">
        <v>236</v>
      </c>
      <c r="D5" s="329"/>
      <c r="E5" s="348" t="s">
        <v>218</v>
      </c>
      <c r="F5" s="329"/>
      <c r="G5" s="351" t="s">
        <v>220</v>
      </c>
      <c r="H5" s="345"/>
      <c r="I5" s="348" t="s">
        <v>237</v>
      </c>
      <c r="J5" s="329"/>
      <c r="K5" s="341" t="s">
        <v>221</v>
      </c>
      <c r="L5" s="342"/>
      <c r="M5" s="343" t="s">
        <v>222</v>
      </c>
      <c r="N5" s="343"/>
      <c r="O5" s="4" t="s">
        <v>5</v>
      </c>
      <c r="P5" s="348" t="s">
        <v>219</v>
      </c>
      <c r="Q5" s="329"/>
      <c r="R5" s="348" t="s">
        <v>218</v>
      </c>
      <c r="S5" s="329"/>
    </row>
    <row r="6" spans="1:256" x14ac:dyDescent="0.15">
      <c r="A6" s="5" t="s">
        <v>13</v>
      </c>
      <c r="B6" s="5" t="s">
        <v>14</v>
      </c>
      <c r="C6" s="329" t="s">
        <v>224</v>
      </c>
      <c r="D6" s="329"/>
      <c r="E6" s="329" t="s">
        <v>223</v>
      </c>
      <c r="F6" s="329"/>
      <c r="G6" s="345" t="s">
        <v>225</v>
      </c>
      <c r="H6" s="345"/>
      <c r="I6" s="329" t="s">
        <v>238</v>
      </c>
      <c r="J6" s="329"/>
      <c r="K6" s="346" t="s">
        <v>226</v>
      </c>
      <c r="L6" s="342"/>
      <c r="M6" s="347" t="s">
        <v>227</v>
      </c>
      <c r="N6" s="347"/>
      <c r="O6" s="5" t="s">
        <v>14</v>
      </c>
      <c r="P6" s="329" t="s">
        <v>224</v>
      </c>
      <c r="Q6" s="329"/>
      <c r="R6" s="329" t="s">
        <v>223</v>
      </c>
      <c r="S6" s="329"/>
    </row>
    <row r="7" spans="1:256" x14ac:dyDescent="0.15">
      <c r="A7" s="8"/>
      <c r="B7" s="48"/>
      <c r="C7" s="339" t="s">
        <v>22</v>
      </c>
      <c r="D7" s="339"/>
      <c r="E7" s="339" t="s">
        <v>22</v>
      </c>
      <c r="F7" s="339"/>
      <c r="G7" s="340" t="s">
        <v>22</v>
      </c>
      <c r="H7" s="340"/>
      <c r="I7" s="339" t="s">
        <v>22</v>
      </c>
      <c r="J7" s="339"/>
      <c r="K7" s="339" t="s">
        <v>22</v>
      </c>
      <c r="L7" s="339"/>
      <c r="M7" s="329" t="s">
        <v>22</v>
      </c>
      <c r="N7" s="329"/>
      <c r="O7" s="48"/>
      <c r="P7" s="339" t="s">
        <v>22</v>
      </c>
      <c r="Q7" s="339"/>
      <c r="R7" s="339" t="s">
        <v>22</v>
      </c>
      <c r="S7" s="339"/>
    </row>
    <row r="8" spans="1:256" ht="25.5" x14ac:dyDescent="0.15">
      <c r="A8" s="8"/>
      <c r="B8" s="81"/>
      <c r="C8" s="11" t="s">
        <v>239</v>
      </c>
      <c r="D8" s="11" t="s">
        <v>240</v>
      </c>
      <c r="E8" s="11" t="s">
        <v>24</v>
      </c>
      <c r="F8" s="11" t="s">
        <v>241</v>
      </c>
      <c r="G8" s="32" t="s">
        <v>242</v>
      </c>
      <c r="H8" s="32" t="s">
        <v>243</v>
      </c>
      <c r="I8" s="11" t="s">
        <v>244</v>
      </c>
      <c r="J8" s="11" t="s">
        <v>245</v>
      </c>
      <c r="K8" s="11" t="s">
        <v>246</v>
      </c>
      <c r="L8" s="11" t="s">
        <v>247</v>
      </c>
      <c r="M8" s="11" t="s">
        <v>248</v>
      </c>
      <c r="N8" s="11" t="s">
        <v>249</v>
      </c>
      <c r="O8" s="81"/>
      <c r="P8" s="11" t="s">
        <v>239</v>
      </c>
      <c r="Q8" s="11" t="s">
        <v>240</v>
      </c>
      <c r="R8" s="11" t="s">
        <v>24</v>
      </c>
      <c r="S8" s="11" t="s">
        <v>241</v>
      </c>
    </row>
    <row r="9" spans="1:256" hidden="1" x14ac:dyDescent="0.2">
      <c r="A9" s="21" t="s">
        <v>250</v>
      </c>
      <c r="B9" s="171" t="s">
        <v>251</v>
      </c>
      <c r="C9" s="62" t="s">
        <v>252</v>
      </c>
      <c r="D9" s="62" t="s">
        <v>253</v>
      </c>
      <c r="E9" s="52">
        <v>45624</v>
      </c>
      <c r="F9" s="42">
        <f>E9+1</f>
        <v>45625</v>
      </c>
      <c r="G9" s="84"/>
      <c r="H9" s="89"/>
      <c r="I9" s="17" t="s">
        <v>40</v>
      </c>
      <c r="J9" s="17" t="s">
        <v>40</v>
      </c>
      <c r="K9" s="52">
        <v>45630</v>
      </c>
      <c r="L9" s="52">
        <v>45631</v>
      </c>
      <c r="M9" s="88" t="s">
        <v>40</v>
      </c>
      <c r="N9" s="171" t="s">
        <v>254</v>
      </c>
      <c r="O9" s="234" t="s">
        <v>255</v>
      </c>
      <c r="P9" s="66" t="s">
        <v>256</v>
      </c>
      <c r="Q9" s="66" t="s">
        <v>257</v>
      </c>
      <c r="R9" s="65" t="s">
        <v>258</v>
      </c>
      <c r="S9" s="17" t="s">
        <v>259</v>
      </c>
    </row>
    <row r="10" spans="1:256" hidden="1" x14ac:dyDescent="0.15">
      <c r="A10" s="330" t="s">
        <v>187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88"/>
      <c r="Q10" s="388"/>
      <c r="R10" s="388"/>
      <c r="S10" s="389"/>
    </row>
    <row r="11" spans="1:256" hidden="1" x14ac:dyDescent="0.2">
      <c r="A11" s="99" t="s">
        <v>260</v>
      </c>
      <c r="B11" s="171" t="s">
        <v>261</v>
      </c>
      <c r="C11" s="385" t="s">
        <v>262</v>
      </c>
      <c r="D11" s="386"/>
      <c r="E11" s="385" t="s">
        <v>263</v>
      </c>
      <c r="F11" s="386"/>
      <c r="G11" s="52">
        <v>45641</v>
      </c>
      <c r="H11" s="89">
        <f t="shared" ref="H11:H25" si="0">G11</f>
        <v>45641</v>
      </c>
      <c r="I11" s="17" t="s">
        <v>40</v>
      </c>
      <c r="J11" s="17" t="s">
        <v>40</v>
      </c>
      <c r="K11" s="52">
        <v>45644</v>
      </c>
      <c r="L11" s="89">
        <f t="shared" ref="L11:L36" si="1">K11+1</f>
        <v>45645</v>
      </c>
      <c r="M11" s="88" t="s">
        <v>40</v>
      </c>
      <c r="N11" s="88" t="s">
        <v>40</v>
      </c>
      <c r="O11" s="171" t="s">
        <v>264</v>
      </c>
      <c r="P11" s="66" t="s">
        <v>265</v>
      </c>
      <c r="Q11" s="66" t="s">
        <v>266</v>
      </c>
      <c r="R11" s="65" t="s">
        <v>267</v>
      </c>
      <c r="S11" s="17" t="s">
        <v>268</v>
      </c>
    </row>
    <row r="12" spans="1:256" hidden="1" x14ac:dyDescent="0.2">
      <c r="A12" s="19" t="s">
        <v>213</v>
      </c>
      <c r="B12" s="171" t="s">
        <v>269</v>
      </c>
      <c r="C12" s="385" t="s">
        <v>270</v>
      </c>
      <c r="D12" s="386"/>
      <c r="E12" s="385" t="s">
        <v>271</v>
      </c>
      <c r="F12" s="386"/>
      <c r="G12" s="52">
        <v>45648</v>
      </c>
      <c r="H12" s="89">
        <f t="shared" si="0"/>
        <v>45648</v>
      </c>
      <c r="I12" s="17" t="s">
        <v>40</v>
      </c>
      <c r="J12" s="17" t="s">
        <v>40</v>
      </c>
      <c r="K12" s="52">
        <v>45661</v>
      </c>
      <c r="L12" s="89">
        <f t="shared" si="1"/>
        <v>45662</v>
      </c>
      <c r="M12" s="88" t="s">
        <v>40</v>
      </c>
      <c r="N12" s="88" t="s">
        <v>40</v>
      </c>
      <c r="O12" s="171" t="s">
        <v>272</v>
      </c>
      <c r="P12" s="66" t="s">
        <v>273</v>
      </c>
      <c r="Q12" s="132" t="s">
        <v>274</v>
      </c>
      <c r="R12" s="52">
        <v>45669</v>
      </c>
      <c r="S12" s="89">
        <f t="shared" ref="S12:S17" si="2">R12+1</f>
        <v>45670</v>
      </c>
    </row>
    <row r="13" spans="1:256" hidden="1" x14ac:dyDescent="0.2">
      <c r="A13" s="21" t="s">
        <v>250</v>
      </c>
      <c r="B13" s="171" t="s">
        <v>275</v>
      </c>
      <c r="C13" s="385" t="s">
        <v>276</v>
      </c>
      <c r="D13" s="386"/>
      <c r="E13" s="385" t="s">
        <v>277</v>
      </c>
      <c r="F13" s="386"/>
      <c r="G13" s="52">
        <v>45655</v>
      </c>
      <c r="H13" s="89">
        <f t="shared" si="0"/>
        <v>45655</v>
      </c>
      <c r="I13" s="17" t="s">
        <v>40</v>
      </c>
      <c r="J13" s="17" t="s">
        <v>40</v>
      </c>
      <c r="K13" s="52">
        <v>45658</v>
      </c>
      <c r="L13" s="89">
        <f t="shared" si="1"/>
        <v>45659</v>
      </c>
      <c r="M13" s="88" t="s">
        <v>40</v>
      </c>
      <c r="N13" s="88" t="s">
        <v>40</v>
      </c>
      <c r="O13" s="171" t="s">
        <v>278</v>
      </c>
      <c r="P13" s="36">
        <v>45672</v>
      </c>
      <c r="Q13" s="84">
        <f>P13+1</f>
        <v>45673</v>
      </c>
      <c r="R13" s="84">
        <f>Q13</f>
        <v>45673</v>
      </c>
      <c r="S13" s="84">
        <f t="shared" si="2"/>
        <v>45674</v>
      </c>
    </row>
    <row r="14" spans="1:256" hidden="1" x14ac:dyDescent="0.15">
      <c r="A14" s="330" t="s">
        <v>187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88"/>
      <c r="Q14" s="388"/>
      <c r="R14" s="388"/>
      <c r="S14" s="389"/>
    </row>
    <row r="15" spans="1:256" hidden="1" x14ac:dyDescent="0.2">
      <c r="A15" s="99" t="s">
        <v>260</v>
      </c>
      <c r="B15" s="263" t="s">
        <v>65</v>
      </c>
      <c r="C15" s="66" t="s">
        <v>279</v>
      </c>
      <c r="D15" s="36">
        <v>45671</v>
      </c>
      <c r="E15" s="84">
        <f>D15+1</f>
        <v>45672</v>
      </c>
      <c r="F15" s="84">
        <f>E15+1</f>
        <v>45673</v>
      </c>
      <c r="G15" s="385" t="s">
        <v>280</v>
      </c>
      <c r="H15" s="386"/>
      <c r="I15" s="313" t="s">
        <v>281</v>
      </c>
      <c r="J15" s="314"/>
      <c r="K15" s="135" t="s">
        <v>282</v>
      </c>
      <c r="L15" s="17" t="s">
        <v>40</v>
      </c>
      <c r="M15" s="88" t="s">
        <v>40</v>
      </c>
      <c r="N15" s="88" t="s">
        <v>40</v>
      </c>
      <c r="O15" s="263" t="s">
        <v>63</v>
      </c>
      <c r="P15" s="385" t="s">
        <v>71</v>
      </c>
      <c r="Q15" s="386"/>
      <c r="R15" s="36">
        <v>45688</v>
      </c>
      <c r="S15" s="66" t="s">
        <v>283</v>
      </c>
    </row>
    <row r="16" spans="1:256" hidden="1" x14ac:dyDescent="0.2">
      <c r="A16" s="21" t="s">
        <v>250</v>
      </c>
      <c r="B16" s="170" t="s">
        <v>65</v>
      </c>
      <c r="C16" s="36">
        <v>45672</v>
      </c>
      <c r="D16" s="84">
        <f>C16+1</f>
        <v>45673</v>
      </c>
      <c r="E16" s="84">
        <f>D16</f>
        <v>45673</v>
      </c>
      <c r="F16" s="84">
        <f t="shared" ref="F16:F17" si="3">E16+1</f>
        <v>45674</v>
      </c>
      <c r="G16" s="36">
        <f>F16+2</f>
        <v>45676</v>
      </c>
      <c r="H16" s="89">
        <f t="shared" si="0"/>
        <v>45676</v>
      </c>
      <c r="I16" s="313" t="s">
        <v>284</v>
      </c>
      <c r="J16" s="314"/>
      <c r="K16" s="36">
        <v>45681</v>
      </c>
      <c r="L16" s="89">
        <f t="shared" si="1"/>
        <v>45682</v>
      </c>
      <c r="M16" s="88" t="s">
        <v>40</v>
      </c>
      <c r="N16" s="88" t="s">
        <v>40</v>
      </c>
      <c r="O16" s="170" t="s">
        <v>63</v>
      </c>
      <c r="P16" s="135" t="s">
        <v>285</v>
      </c>
      <c r="Q16" s="135" t="s">
        <v>286</v>
      </c>
      <c r="R16" s="66" t="s">
        <v>287</v>
      </c>
      <c r="S16" s="278" t="s">
        <v>288</v>
      </c>
    </row>
    <row r="17" spans="1:20" hidden="1" x14ac:dyDescent="0.2">
      <c r="A17" s="50" t="s">
        <v>289</v>
      </c>
      <c r="B17" s="55" t="s">
        <v>65</v>
      </c>
      <c r="C17" s="36">
        <v>45679</v>
      </c>
      <c r="D17" s="66" t="s">
        <v>290</v>
      </c>
      <c r="E17" s="36">
        <v>45681</v>
      </c>
      <c r="F17" s="84">
        <f t="shared" si="3"/>
        <v>45682</v>
      </c>
      <c r="G17" s="36">
        <v>45684</v>
      </c>
      <c r="H17" s="110">
        <f t="shared" si="0"/>
        <v>45684</v>
      </c>
      <c r="I17" s="385" t="s">
        <v>291</v>
      </c>
      <c r="J17" s="386"/>
      <c r="K17" s="36">
        <v>45686</v>
      </c>
      <c r="L17" s="36">
        <v>45687</v>
      </c>
      <c r="M17" s="36">
        <v>45688</v>
      </c>
      <c r="N17" s="135" t="s">
        <v>292</v>
      </c>
      <c r="O17" s="55" t="s">
        <v>63</v>
      </c>
      <c r="P17" s="66" t="s">
        <v>293</v>
      </c>
      <c r="Q17" s="66" t="s">
        <v>294</v>
      </c>
      <c r="R17" s="36">
        <v>45695</v>
      </c>
      <c r="S17" s="89">
        <f t="shared" si="2"/>
        <v>45696</v>
      </c>
    </row>
    <row r="18" spans="1:20" hidden="1" x14ac:dyDescent="0.2">
      <c r="A18" s="264" t="s">
        <v>260</v>
      </c>
      <c r="B18" s="265" t="s">
        <v>67</v>
      </c>
      <c r="C18" s="385" t="s">
        <v>71</v>
      </c>
      <c r="D18" s="386"/>
      <c r="E18" s="36">
        <v>45688</v>
      </c>
      <c r="F18" s="17" t="s">
        <v>295</v>
      </c>
      <c r="G18" s="88" t="s">
        <v>40</v>
      </c>
      <c r="H18" s="88" t="s">
        <v>40</v>
      </c>
      <c r="I18" s="385" t="s">
        <v>296</v>
      </c>
      <c r="J18" s="386"/>
      <c r="K18" s="95">
        <v>45693</v>
      </c>
      <c r="L18" s="96">
        <f t="shared" si="1"/>
        <v>45694</v>
      </c>
      <c r="M18" s="88" t="s">
        <v>40</v>
      </c>
      <c r="N18" s="88" t="s">
        <v>40</v>
      </c>
      <c r="O18" s="91" t="s">
        <v>66</v>
      </c>
      <c r="P18" s="135" t="s">
        <v>285</v>
      </c>
      <c r="Q18" s="66" t="s">
        <v>297</v>
      </c>
      <c r="R18" s="65" t="s">
        <v>298</v>
      </c>
      <c r="S18" s="17" t="s">
        <v>299</v>
      </c>
    </row>
    <row r="19" spans="1:20" hidden="1" x14ac:dyDescent="0.15">
      <c r="A19" s="387" t="s">
        <v>300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</row>
    <row r="20" spans="1:20" hidden="1" x14ac:dyDescent="0.2">
      <c r="A20" s="99" t="s">
        <v>301</v>
      </c>
      <c r="B20" s="98" t="s">
        <v>78</v>
      </c>
      <c r="C20" s="36">
        <v>45700</v>
      </c>
      <c r="D20" s="36">
        <f>C20+1</f>
        <v>45701</v>
      </c>
      <c r="E20" s="84">
        <f>D20</f>
        <v>45701</v>
      </c>
      <c r="F20" s="84">
        <f t="shared" ref="F20" si="4">E20+1</f>
        <v>45702</v>
      </c>
      <c r="G20" s="17" t="s">
        <v>302</v>
      </c>
      <c r="H20" s="36">
        <v>45706</v>
      </c>
      <c r="I20" s="385" t="s">
        <v>303</v>
      </c>
      <c r="J20" s="386"/>
      <c r="K20" s="36">
        <v>45709</v>
      </c>
      <c r="L20" s="89">
        <f t="shared" si="1"/>
        <v>45710</v>
      </c>
      <c r="M20" s="36">
        <v>45711</v>
      </c>
      <c r="N20" s="89">
        <f>M20+1</f>
        <v>45712</v>
      </c>
      <c r="O20" s="98" t="s">
        <v>73</v>
      </c>
      <c r="P20" s="385" t="s">
        <v>304</v>
      </c>
      <c r="Q20" s="386"/>
      <c r="R20" s="36">
        <v>45717</v>
      </c>
      <c r="S20" s="17" t="s">
        <v>305</v>
      </c>
    </row>
    <row r="21" spans="1:20" hidden="1" x14ac:dyDescent="0.2">
      <c r="A21" s="266" t="s">
        <v>213</v>
      </c>
      <c r="B21" s="267" t="s">
        <v>90</v>
      </c>
      <c r="C21" s="385" t="s">
        <v>306</v>
      </c>
      <c r="D21" s="386"/>
      <c r="E21" s="385" t="s">
        <v>307</v>
      </c>
      <c r="F21" s="386"/>
      <c r="G21" s="36">
        <v>45711</v>
      </c>
      <c r="H21" s="89">
        <f t="shared" si="0"/>
        <v>45711</v>
      </c>
      <c r="I21" s="17" t="s">
        <v>40</v>
      </c>
      <c r="J21" s="17" t="s">
        <v>40</v>
      </c>
      <c r="K21" s="36">
        <v>45715</v>
      </c>
      <c r="L21" s="89">
        <f t="shared" si="1"/>
        <v>45716</v>
      </c>
      <c r="M21" s="88" t="s">
        <v>40</v>
      </c>
      <c r="N21" s="88" t="s">
        <v>40</v>
      </c>
      <c r="O21" s="267" t="s">
        <v>88</v>
      </c>
      <c r="P21" s="274" t="s">
        <v>308</v>
      </c>
      <c r="Q21" s="274" t="s">
        <v>309</v>
      </c>
      <c r="R21" s="66" t="s">
        <v>310</v>
      </c>
      <c r="S21" s="66" t="s">
        <v>305</v>
      </c>
      <c r="T21" s="279" t="s">
        <v>311</v>
      </c>
    </row>
    <row r="22" spans="1:20" hidden="1" x14ac:dyDescent="0.2">
      <c r="A22" s="99" t="s">
        <v>312</v>
      </c>
      <c r="B22" s="98" t="s">
        <v>84</v>
      </c>
      <c r="C22" s="66" t="s">
        <v>313</v>
      </c>
      <c r="D22" s="36">
        <v>45716</v>
      </c>
      <c r="E22" s="36">
        <v>45717</v>
      </c>
      <c r="F22" s="84">
        <f>E22</f>
        <v>45717</v>
      </c>
      <c r="G22" s="36"/>
      <c r="H22" s="89"/>
      <c r="I22" s="17" t="s">
        <v>40</v>
      </c>
      <c r="J22" s="17" t="s">
        <v>40</v>
      </c>
      <c r="K22" s="36">
        <v>45721</v>
      </c>
      <c r="L22" s="89">
        <f t="shared" si="1"/>
        <v>45722</v>
      </c>
      <c r="M22" s="88" t="s">
        <v>40</v>
      </c>
      <c r="N22" s="88" t="s">
        <v>40</v>
      </c>
      <c r="O22" s="98" t="s">
        <v>82</v>
      </c>
      <c r="P22" s="16" t="s">
        <v>314</v>
      </c>
      <c r="Q22" s="280" t="s">
        <v>315</v>
      </c>
      <c r="R22" s="62" t="s">
        <v>316</v>
      </c>
      <c r="S22" s="66" t="s">
        <v>317</v>
      </c>
      <c r="T22" s="281" t="s">
        <v>318</v>
      </c>
    </row>
    <row r="23" spans="1:20" hidden="1" x14ac:dyDescent="0.2">
      <c r="A23" s="268" t="s">
        <v>250</v>
      </c>
      <c r="B23" s="269" t="s">
        <v>81</v>
      </c>
      <c r="C23" s="36">
        <v>45721</v>
      </c>
      <c r="D23" s="36">
        <v>45722</v>
      </c>
      <c r="E23" s="84">
        <v>45723</v>
      </c>
      <c r="F23" s="84">
        <v>45723</v>
      </c>
      <c r="G23" s="36">
        <v>45725</v>
      </c>
      <c r="H23" s="89">
        <f>G23</f>
        <v>45725</v>
      </c>
      <c r="I23" s="17" t="s">
        <v>40</v>
      </c>
      <c r="J23" s="17" t="s">
        <v>40</v>
      </c>
      <c r="K23" s="36">
        <v>45729</v>
      </c>
      <c r="L23" s="89">
        <f t="shared" si="1"/>
        <v>45730</v>
      </c>
      <c r="M23" s="88" t="s">
        <v>40</v>
      </c>
      <c r="N23" s="88" t="s">
        <v>40</v>
      </c>
      <c r="O23" s="87" t="s">
        <v>79</v>
      </c>
      <c r="P23" s="16" t="s">
        <v>319</v>
      </c>
      <c r="Q23" s="280" t="s">
        <v>320</v>
      </c>
      <c r="R23" s="66" t="s">
        <v>321</v>
      </c>
      <c r="S23" s="66" t="s">
        <v>322</v>
      </c>
      <c r="T23" s="279" t="s">
        <v>311</v>
      </c>
    </row>
    <row r="24" spans="1:20" hidden="1" x14ac:dyDescent="0.2">
      <c r="A24" s="21" t="s">
        <v>260</v>
      </c>
      <c r="B24" s="98" t="s">
        <v>81</v>
      </c>
      <c r="C24" s="385" t="s">
        <v>323</v>
      </c>
      <c r="D24" s="386"/>
      <c r="E24" s="385" t="s">
        <v>324</v>
      </c>
      <c r="F24" s="386"/>
      <c r="G24" s="36">
        <v>45732</v>
      </c>
      <c r="H24" s="89">
        <f t="shared" si="0"/>
        <v>45732</v>
      </c>
      <c r="I24" s="17" t="s">
        <v>40</v>
      </c>
      <c r="J24" s="17" t="s">
        <v>40</v>
      </c>
      <c r="K24" s="36">
        <v>45735</v>
      </c>
      <c r="L24" s="89">
        <f t="shared" si="1"/>
        <v>45736</v>
      </c>
      <c r="M24" s="88" t="s">
        <v>40</v>
      </c>
      <c r="N24" s="88" t="s">
        <v>40</v>
      </c>
      <c r="O24" s="98" t="s">
        <v>79</v>
      </c>
      <c r="P24" s="377" t="s">
        <v>325</v>
      </c>
      <c r="Q24" s="378"/>
      <c r="R24" s="66" t="s">
        <v>326</v>
      </c>
      <c r="S24" s="66" t="s">
        <v>327</v>
      </c>
      <c r="T24" s="279" t="s">
        <v>311</v>
      </c>
    </row>
    <row r="25" spans="1:20" hidden="1" x14ac:dyDescent="0.2">
      <c r="A25" s="270" t="s">
        <v>213</v>
      </c>
      <c r="B25" s="263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89">
        <f t="shared" ref="F25:F36" si="6">E25+1</f>
        <v>45737</v>
      </c>
      <c r="G25" s="36">
        <v>45739</v>
      </c>
      <c r="H25" s="89">
        <f t="shared" si="0"/>
        <v>45739</v>
      </c>
      <c r="I25" s="17" t="s">
        <v>40</v>
      </c>
      <c r="J25" s="17" t="s">
        <v>40</v>
      </c>
      <c r="K25" s="36">
        <v>45742</v>
      </c>
      <c r="L25" s="89">
        <f t="shared" si="1"/>
        <v>45743</v>
      </c>
      <c r="M25" s="17" t="s">
        <v>40</v>
      </c>
      <c r="N25" s="17" t="s">
        <v>40</v>
      </c>
      <c r="O25" s="263" t="s">
        <v>97</v>
      </c>
      <c r="P25" s="36">
        <v>45749</v>
      </c>
      <c r="Q25" s="110">
        <f t="shared" ref="Q25:Q29" si="7">P25+1</f>
        <v>45750</v>
      </c>
      <c r="R25" s="17" t="s">
        <v>40</v>
      </c>
      <c r="S25" s="17" t="s">
        <v>328</v>
      </c>
      <c r="T25" s="282"/>
    </row>
    <row r="26" spans="1:20" x14ac:dyDescent="0.2">
      <c r="A26" s="271" t="s">
        <v>260</v>
      </c>
      <c r="B26" s="50" t="s">
        <v>84</v>
      </c>
      <c r="C26" s="379" t="s">
        <v>329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1"/>
      <c r="O26" s="98" t="s">
        <v>82</v>
      </c>
      <c r="P26" s="315" t="s">
        <v>330</v>
      </c>
      <c r="Q26" s="382"/>
      <c r="R26" s="382"/>
      <c r="S26" s="316"/>
      <c r="T26" s="282"/>
    </row>
    <row r="27" spans="1:20" x14ac:dyDescent="0.2">
      <c r="A27" s="270" t="s">
        <v>213</v>
      </c>
      <c r="B27" s="272" t="s">
        <v>104</v>
      </c>
      <c r="C27" s="41">
        <v>45749</v>
      </c>
      <c r="D27" s="11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2">
        <f t="shared" si="1"/>
        <v>45756</v>
      </c>
      <c r="M27" s="88" t="s">
        <v>40</v>
      </c>
      <c r="N27" s="88" t="s">
        <v>40</v>
      </c>
      <c r="O27" s="275" t="s">
        <v>100</v>
      </c>
      <c r="P27" s="41">
        <v>45759</v>
      </c>
      <c r="Q27" s="110">
        <f t="shared" si="7"/>
        <v>45760</v>
      </c>
      <c r="R27" s="52">
        <f>Q27</f>
        <v>45760</v>
      </c>
      <c r="S27" s="52">
        <f>R27+1</f>
        <v>45761</v>
      </c>
      <c r="T27" s="282"/>
    </row>
    <row r="28" spans="1:20" x14ac:dyDescent="0.2">
      <c r="A28" s="99" t="s">
        <v>250</v>
      </c>
      <c r="B28" s="98" t="s">
        <v>87</v>
      </c>
      <c r="C28" s="17" t="s">
        <v>40</v>
      </c>
      <c r="D28" s="17" t="s">
        <v>40</v>
      </c>
      <c r="E28" s="41">
        <v>45751</v>
      </c>
      <c r="F28" s="84">
        <f t="shared" si="6"/>
        <v>45752</v>
      </c>
      <c r="G28" s="118">
        <v>45754</v>
      </c>
      <c r="H28" s="118">
        <v>45754</v>
      </c>
      <c r="I28" s="17" t="s">
        <v>40</v>
      </c>
      <c r="J28" s="17" t="s">
        <v>40</v>
      </c>
      <c r="K28" s="41">
        <v>45756</v>
      </c>
      <c r="L28" s="52">
        <f t="shared" si="1"/>
        <v>45757</v>
      </c>
      <c r="M28" s="88" t="s">
        <v>40</v>
      </c>
      <c r="N28" s="88" t="s">
        <v>40</v>
      </c>
      <c r="O28" s="98" t="s">
        <v>85</v>
      </c>
      <c r="P28" s="383" t="s">
        <v>331</v>
      </c>
      <c r="Q28" s="384"/>
      <c r="R28" s="66" t="s">
        <v>332</v>
      </c>
      <c r="S28" s="66" t="s">
        <v>333</v>
      </c>
      <c r="T28" s="279" t="s">
        <v>311</v>
      </c>
    </row>
    <row r="29" spans="1:20" x14ac:dyDescent="0.2">
      <c r="A29" s="273" t="s">
        <v>213</v>
      </c>
      <c r="B29" s="272" t="s">
        <v>107</v>
      </c>
      <c r="C29" s="41">
        <v>45759</v>
      </c>
      <c r="D29" s="110">
        <f t="shared" si="5"/>
        <v>45760</v>
      </c>
      <c r="E29" s="52">
        <f t="shared" ref="E29:E36" si="8">D29</f>
        <v>45760</v>
      </c>
      <c r="F29" s="52">
        <f t="shared" si="6"/>
        <v>45761</v>
      </c>
      <c r="G29" s="56">
        <f t="shared" ref="G29:G36" si="9">F29+2</f>
        <v>45763</v>
      </c>
      <c r="H29" s="56">
        <f>G29</f>
        <v>45763</v>
      </c>
      <c r="I29" s="17" t="s">
        <v>40</v>
      </c>
      <c r="J29" s="17" t="s">
        <v>40</v>
      </c>
      <c r="K29" s="41">
        <f>H29+2</f>
        <v>45765</v>
      </c>
      <c r="L29" s="52">
        <f t="shared" si="1"/>
        <v>45766</v>
      </c>
      <c r="M29" s="41">
        <v>45771</v>
      </c>
      <c r="N29" s="276">
        <f t="shared" ref="N29:N36" si="10">M29</f>
        <v>45771</v>
      </c>
      <c r="O29" s="275" t="s">
        <v>105</v>
      </c>
      <c r="P29" s="41">
        <v>45777</v>
      </c>
      <c r="Q29" s="110">
        <f t="shared" si="7"/>
        <v>45778</v>
      </c>
      <c r="R29" s="84">
        <f>Q29</f>
        <v>45778</v>
      </c>
      <c r="S29" s="84">
        <f>R29+1</f>
        <v>45779</v>
      </c>
      <c r="T29" s="282"/>
    </row>
    <row r="30" spans="1:20" x14ac:dyDescent="0.2">
      <c r="A30" s="99" t="s">
        <v>260</v>
      </c>
      <c r="B30" s="50" t="s">
        <v>90</v>
      </c>
      <c r="C30" s="41">
        <v>45763</v>
      </c>
      <c r="D30" s="110">
        <f t="shared" si="5"/>
        <v>45764</v>
      </c>
      <c r="E30" s="84">
        <f t="shared" si="8"/>
        <v>45764</v>
      </c>
      <c r="F30" s="84">
        <f t="shared" si="6"/>
        <v>45765</v>
      </c>
      <c r="G30" s="41">
        <f>F30+1</f>
        <v>45766</v>
      </c>
      <c r="H30" s="56">
        <f t="shared" ref="H30:H36" si="11">G30+1</f>
        <v>45767</v>
      </c>
      <c r="I30" s="17" t="s">
        <v>40</v>
      </c>
      <c r="J30" s="17" t="s">
        <v>40</v>
      </c>
      <c r="K30" s="41">
        <v>45770</v>
      </c>
      <c r="L30" s="52">
        <f t="shared" si="1"/>
        <v>45771</v>
      </c>
      <c r="M30" s="276">
        <f t="shared" ref="M30:M36" si="12">L30+1</f>
        <v>45772</v>
      </c>
      <c r="N30" s="276">
        <f t="shared" si="10"/>
        <v>45772</v>
      </c>
      <c r="O30" s="98" t="s">
        <v>88</v>
      </c>
      <c r="P30" s="377" t="s">
        <v>334</v>
      </c>
      <c r="Q30" s="378"/>
      <c r="R30" s="377" t="s">
        <v>335</v>
      </c>
      <c r="S30" s="378"/>
      <c r="T30" s="279" t="s">
        <v>311</v>
      </c>
    </row>
    <row r="31" spans="1:20" x14ac:dyDescent="0.2">
      <c r="A31" s="21" t="s">
        <v>250</v>
      </c>
      <c r="B31" s="50" t="s">
        <v>93</v>
      </c>
      <c r="C31" s="41">
        <v>45770</v>
      </c>
      <c r="D31" s="110">
        <f t="shared" si="5"/>
        <v>45771</v>
      </c>
      <c r="E31" s="84">
        <f t="shared" si="8"/>
        <v>45771</v>
      </c>
      <c r="F31" s="84">
        <f t="shared" si="6"/>
        <v>45772</v>
      </c>
      <c r="G31" s="41">
        <f t="shared" si="9"/>
        <v>45774</v>
      </c>
      <c r="H31" s="56">
        <f t="shared" si="11"/>
        <v>45775</v>
      </c>
      <c r="I31" s="17" t="s">
        <v>40</v>
      </c>
      <c r="J31" s="17" t="s">
        <v>40</v>
      </c>
      <c r="K31" s="41">
        <v>45777</v>
      </c>
      <c r="L31" s="52">
        <f t="shared" si="1"/>
        <v>45778</v>
      </c>
      <c r="M31" s="276">
        <f t="shared" si="12"/>
        <v>45779</v>
      </c>
      <c r="N31" s="276">
        <f t="shared" si="10"/>
        <v>45779</v>
      </c>
      <c r="O31" s="98" t="s">
        <v>91</v>
      </c>
      <c r="P31" s="377" t="s">
        <v>336</v>
      </c>
      <c r="Q31" s="378"/>
      <c r="R31" s="377" t="s">
        <v>337</v>
      </c>
      <c r="S31" s="378"/>
      <c r="T31" s="279" t="s">
        <v>311</v>
      </c>
    </row>
    <row r="32" spans="1:20" x14ac:dyDescent="0.2">
      <c r="A32" s="99" t="s">
        <v>213</v>
      </c>
      <c r="B32" s="98" t="s">
        <v>112</v>
      </c>
      <c r="C32" s="41">
        <v>45777</v>
      </c>
      <c r="D32" s="110">
        <f t="shared" si="5"/>
        <v>45778</v>
      </c>
      <c r="E32" s="84">
        <f t="shared" si="8"/>
        <v>45778</v>
      </c>
      <c r="F32" s="84">
        <f t="shared" si="6"/>
        <v>45779</v>
      </c>
      <c r="G32" s="41">
        <f t="shared" si="9"/>
        <v>45781</v>
      </c>
      <c r="H32" s="56">
        <f t="shared" si="11"/>
        <v>45782</v>
      </c>
      <c r="I32" s="17" t="s">
        <v>40</v>
      </c>
      <c r="J32" s="17" t="s">
        <v>40</v>
      </c>
      <c r="K32" s="41">
        <v>45784</v>
      </c>
      <c r="L32" s="52">
        <f t="shared" si="1"/>
        <v>45785</v>
      </c>
      <c r="M32" s="276">
        <f t="shared" si="12"/>
        <v>45786</v>
      </c>
      <c r="N32" s="276">
        <f t="shared" si="10"/>
        <v>45786</v>
      </c>
      <c r="O32" s="98" t="s">
        <v>110</v>
      </c>
      <c r="P32" s="377" t="s">
        <v>338</v>
      </c>
      <c r="Q32" s="378"/>
      <c r="R32" s="377" t="s">
        <v>339</v>
      </c>
      <c r="S32" s="378"/>
      <c r="T32" s="279" t="s">
        <v>311</v>
      </c>
    </row>
    <row r="33" spans="1:20" x14ac:dyDescent="0.2">
      <c r="A33" s="99" t="s">
        <v>260</v>
      </c>
      <c r="B33" s="50" t="s">
        <v>96</v>
      </c>
      <c r="C33" s="41">
        <v>45784</v>
      </c>
      <c r="D33" s="110">
        <v>45785</v>
      </c>
      <c r="E33" s="84">
        <f t="shared" si="8"/>
        <v>45785</v>
      </c>
      <c r="F33" s="84">
        <f t="shared" si="6"/>
        <v>45786</v>
      </c>
      <c r="G33" s="41">
        <f t="shared" si="9"/>
        <v>45788</v>
      </c>
      <c r="H33" s="56">
        <f t="shared" si="11"/>
        <v>45789</v>
      </c>
      <c r="I33" s="17" t="s">
        <v>40</v>
      </c>
      <c r="J33" s="17" t="s">
        <v>40</v>
      </c>
      <c r="K33" s="41">
        <f t="shared" ref="K33:K36" si="13">K32+7</f>
        <v>45791</v>
      </c>
      <c r="L33" s="52">
        <f t="shared" si="1"/>
        <v>45792</v>
      </c>
      <c r="M33" s="276">
        <f t="shared" si="12"/>
        <v>45793</v>
      </c>
      <c r="N33" s="276">
        <f t="shared" si="10"/>
        <v>45793</v>
      </c>
      <c r="O33" s="98" t="s">
        <v>94</v>
      </c>
      <c r="P33" s="377" t="s">
        <v>340</v>
      </c>
      <c r="Q33" s="378"/>
      <c r="R33" s="377" t="s">
        <v>341</v>
      </c>
      <c r="S33" s="378"/>
      <c r="T33" s="279" t="s">
        <v>311</v>
      </c>
    </row>
    <row r="34" spans="1:20" x14ac:dyDescent="0.2">
      <c r="A34" s="99" t="s">
        <v>250</v>
      </c>
      <c r="B34" s="50" t="s">
        <v>99</v>
      </c>
      <c r="C34" s="41">
        <v>45791</v>
      </c>
      <c r="D34" s="110">
        <v>45792</v>
      </c>
      <c r="E34" s="84">
        <f t="shared" si="8"/>
        <v>45792</v>
      </c>
      <c r="F34" s="84">
        <f t="shared" si="6"/>
        <v>45793</v>
      </c>
      <c r="G34" s="41">
        <f t="shared" si="9"/>
        <v>45795</v>
      </c>
      <c r="H34" s="56">
        <f t="shared" si="11"/>
        <v>45796</v>
      </c>
      <c r="I34" s="17" t="s">
        <v>40</v>
      </c>
      <c r="J34" s="17" t="s">
        <v>40</v>
      </c>
      <c r="K34" s="41">
        <f t="shared" si="13"/>
        <v>45798</v>
      </c>
      <c r="L34" s="52">
        <f t="shared" si="1"/>
        <v>45799</v>
      </c>
      <c r="M34" s="276">
        <f t="shared" si="12"/>
        <v>45800</v>
      </c>
      <c r="N34" s="276">
        <f t="shared" si="10"/>
        <v>45800</v>
      </c>
      <c r="O34" s="98" t="s">
        <v>97</v>
      </c>
      <c r="P34" s="377" t="s">
        <v>342</v>
      </c>
      <c r="Q34" s="378"/>
      <c r="R34" s="377" t="s">
        <v>343</v>
      </c>
      <c r="S34" s="378"/>
      <c r="T34" s="279" t="s">
        <v>311</v>
      </c>
    </row>
    <row r="35" spans="1:20" x14ac:dyDescent="0.2">
      <c r="A35" s="99" t="s">
        <v>213</v>
      </c>
      <c r="B35" s="50" t="s">
        <v>119</v>
      </c>
      <c r="C35" s="41">
        <v>45798</v>
      </c>
      <c r="D35" s="110">
        <v>45799</v>
      </c>
      <c r="E35" s="84">
        <f t="shared" si="8"/>
        <v>45799</v>
      </c>
      <c r="F35" s="84">
        <f t="shared" si="6"/>
        <v>45800</v>
      </c>
      <c r="G35" s="41">
        <f t="shared" si="9"/>
        <v>45802</v>
      </c>
      <c r="H35" s="56">
        <f t="shared" si="11"/>
        <v>45803</v>
      </c>
      <c r="I35" s="17" t="s">
        <v>40</v>
      </c>
      <c r="J35" s="17" t="s">
        <v>40</v>
      </c>
      <c r="K35" s="41">
        <f t="shared" si="13"/>
        <v>45805</v>
      </c>
      <c r="L35" s="52">
        <f t="shared" si="1"/>
        <v>45806</v>
      </c>
      <c r="M35" s="276">
        <f t="shared" si="12"/>
        <v>45807</v>
      </c>
      <c r="N35" s="276">
        <f t="shared" si="10"/>
        <v>45807</v>
      </c>
      <c r="O35" s="98" t="s">
        <v>117</v>
      </c>
      <c r="P35" s="377" t="s">
        <v>344</v>
      </c>
      <c r="Q35" s="378"/>
      <c r="R35" s="377" t="s">
        <v>345</v>
      </c>
      <c r="S35" s="378"/>
      <c r="T35" s="279" t="s">
        <v>311</v>
      </c>
    </row>
    <row r="36" spans="1:20" x14ac:dyDescent="0.2">
      <c r="A36" s="99" t="s">
        <v>260</v>
      </c>
      <c r="B36" s="50" t="s">
        <v>104</v>
      </c>
      <c r="C36" s="41">
        <v>45805</v>
      </c>
      <c r="D36" s="110">
        <v>45806</v>
      </c>
      <c r="E36" s="84">
        <f t="shared" si="8"/>
        <v>45806</v>
      </c>
      <c r="F36" s="84">
        <f t="shared" si="6"/>
        <v>45807</v>
      </c>
      <c r="G36" s="41">
        <f t="shared" si="9"/>
        <v>45809</v>
      </c>
      <c r="H36" s="56">
        <f t="shared" si="11"/>
        <v>45810</v>
      </c>
      <c r="I36" s="17" t="s">
        <v>40</v>
      </c>
      <c r="J36" s="17" t="s">
        <v>40</v>
      </c>
      <c r="K36" s="41">
        <f t="shared" si="13"/>
        <v>45812</v>
      </c>
      <c r="L36" s="52">
        <f t="shared" si="1"/>
        <v>45813</v>
      </c>
      <c r="M36" s="276">
        <f t="shared" si="12"/>
        <v>45814</v>
      </c>
      <c r="N36" s="276">
        <f t="shared" si="10"/>
        <v>45814</v>
      </c>
      <c r="O36" s="98" t="s">
        <v>100</v>
      </c>
      <c r="P36" s="377" t="s">
        <v>346</v>
      </c>
      <c r="Q36" s="378"/>
      <c r="R36" s="377" t="s">
        <v>347</v>
      </c>
      <c r="S36" s="378"/>
      <c r="T36" s="279" t="s">
        <v>311</v>
      </c>
    </row>
    <row r="37" spans="1:20" ht="15.75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179"/>
      <c r="M37" s="179"/>
      <c r="N37" s="179"/>
      <c r="O37" s="179"/>
      <c r="P37" s="277"/>
      <c r="Q37" s="179"/>
    </row>
    <row r="38" spans="1:20" ht="16.350000000000001" customHeight="1" x14ac:dyDescent="0.3">
      <c r="A38" s="373" t="s">
        <v>139</v>
      </c>
      <c r="B38" s="374"/>
      <c r="C38" s="375" t="s">
        <v>348</v>
      </c>
      <c r="D38" s="375"/>
      <c r="E38" s="375"/>
      <c r="F38" s="375"/>
      <c r="G38" s="375"/>
      <c r="H38" s="375"/>
      <c r="I38" s="375"/>
      <c r="J38" s="375"/>
      <c r="K38" s="375"/>
      <c r="L38" s="23"/>
      <c r="M38" s="23"/>
      <c r="N38" s="239"/>
      <c r="O38" s="23"/>
      <c r="P38" s="23"/>
      <c r="Q38" s="23"/>
    </row>
    <row r="39" spans="1:20" ht="16.350000000000001" customHeight="1" x14ac:dyDescent="0.3">
      <c r="A39" s="376" t="s">
        <v>349</v>
      </c>
      <c r="B39" s="376"/>
      <c r="C39" s="363" t="s">
        <v>350</v>
      </c>
      <c r="D39" s="363"/>
      <c r="E39" s="363"/>
      <c r="F39" s="363"/>
      <c r="G39" s="363"/>
      <c r="H39" s="363"/>
      <c r="I39" s="363"/>
      <c r="J39" s="363"/>
      <c r="K39" s="363"/>
      <c r="L39" s="23"/>
      <c r="M39" s="23"/>
      <c r="N39" s="23"/>
      <c r="O39" s="23"/>
      <c r="P39" s="23"/>
      <c r="Q39" s="23"/>
    </row>
    <row r="40" spans="1:20" ht="15.95" hidden="1" customHeight="1" x14ac:dyDescent="0.3">
      <c r="A40" s="105" t="s">
        <v>351</v>
      </c>
      <c r="B40" s="106"/>
      <c r="C40" s="365" t="s">
        <v>352</v>
      </c>
      <c r="D40" s="366"/>
      <c r="E40" s="366"/>
      <c r="F40" s="366"/>
      <c r="G40" s="366"/>
      <c r="H40" s="366"/>
      <c r="I40" s="366"/>
      <c r="J40" s="366"/>
      <c r="K40" s="367"/>
      <c r="L40" s="23"/>
      <c r="M40" s="23"/>
      <c r="N40" s="23"/>
      <c r="O40" s="23"/>
      <c r="P40" s="23"/>
      <c r="Q40" s="23"/>
    </row>
    <row r="41" spans="1:20" ht="16.350000000000001" customHeight="1" x14ac:dyDescent="0.3">
      <c r="A41" s="361" t="s">
        <v>351</v>
      </c>
      <c r="B41" s="362"/>
      <c r="C41" s="365" t="s">
        <v>353</v>
      </c>
      <c r="D41" s="366"/>
      <c r="E41" s="366"/>
      <c r="F41" s="366"/>
      <c r="G41" s="366"/>
      <c r="H41" s="366"/>
      <c r="I41" s="366"/>
      <c r="J41" s="366"/>
      <c r="K41" s="367"/>
      <c r="L41" s="23"/>
      <c r="M41" s="23"/>
      <c r="N41" s="23"/>
      <c r="O41" s="23"/>
      <c r="P41" s="23"/>
      <c r="Q41" s="23"/>
    </row>
    <row r="42" spans="1:20" ht="16.350000000000001" customHeight="1" x14ac:dyDescent="0.3">
      <c r="A42" s="361" t="s">
        <v>354</v>
      </c>
      <c r="B42" s="362"/>
      <c r="C42" s="364" t="s">
        <v>355</v>
      </c>
      <c r="D42" s="364"/>
      <c r="E42" s="364"/>
      <c r="F42" s="364"/>
      <c r="G42" s="364"/>
      <c r="H42" s="364"/>
      <c r="I42" s="364"/>
      <c r="J42" s="364"/>
      <c r="K42" s="364"/>
      <c r="L42" s="23"/>
      <c r="M42" s="23"/>
      <c r="N42" s="23"/>
      <c r="O42" s="23"/>
      <c r="P42" s="23"/>
      <c r="Q42" s="23"/>
    </row>
    <row r="43" spans="1:20" ht="16.350000000000001" customHeight="1" x14ac:dyDescent="0.15">
      <c r="A43" s="368" t="s">
        <v>356</v>
      </c>
      <c r="B43" s="369"/>
      <c r="C43" s="370" t="s">
        <v>357</v>
      </c>
      <c r="D43" s="371"/>
      <c r="E43" s="371"/>
      <c r="F43" s="371"/>
      <c r="G43" s="371"/>
      <c r="H43" s="371"/>
      <c r="I43" s="371"/>
      <c r="J43" s="371"/>
      <c r="K43" s="372"/>
      <c r="L43" s="23"/>
      <c r="M43" s="23"/>
      <c r="N43" s="23"/>
      <c r="O43" s="23"/>
      <c r="P43" s="23"/>
      <c r="Q43" s="23"/>
    </row>
    <row r="44" spans="1:20" ht="16.350000000000001" customHeight="1" x14ac:dyDescent="0.3">
      <c r="A44" s="361" t="s">
        <v>358</v>
      </c>
      <c r="B44" s="362"/>
      <c r="C44" s="363" t="s">
        <v>359</v>
      </c>
      <c r="D44" s="363"/>
      <c r="E44" s="363"/>
      <c r="F44" s="363"/>
      <c r="G44" s="363"/>
      <c r="H44" s="363"/>
      <c r="I44" s="363"/>
      <c r="J44" s="363"/>
      <c r="K44" s="363"/>
      <c r="L44" s="23"/>
      <c r="M44" s="23"/>
      <c r="N44" s="23"/>
      <c r="O44" s="23"/>
      <c r="P44" s="23"/>
      <c r="Q44" s="23"/>
    </row>
    <row r="45" spans="1:20" ht="17.45" hidden="1" customHeight="1" x14ac:dyDescent="0.15">
      <c r="A45" s="360" t="s">
        <v>360</v>
      </c>
      <c r="B45" s="360"/>
      <c r="C45" s="364" t="s">
        <v>361</v>
      </c>
      <c r="D45" s="364"/>
      <c r="E45" s="364"/>
      <c r="F45" s="364"/>
      <c r="G45" s="364"/>
      <c r="H45" s="364"/>
      <c r="I45" s="364"/>
      <c r="J45" s="364"/>
      <c r="K45" s="364"/>
      <c r="L45" s="23"/>
      <c r="M45" s="23"/>
      <c r="N45" s="23"/>
      <c r="O45" s="23"/>
      <c r="P45" s="23"/>
      <c r="Q45" s="23"/>
    </row>
    <row r="46" spans="1:20" ht="17.45" customHeight="1" x14ac:dyDescent="0.15">
      <c r="A46" s="360" t="s">
        <v>360</v>
      </c>
      <c r="B46" s="360"/>
      <c r="C46" s="359" t="s">
        <v>362</v>
      </c>
      <c r="D46" s="359"/>
      <c r="E46" s="359"/>
      <c r="F46" s="359"/>
      <c r="G46" s="359"/>
      <c r="H46" s="359"/>
      <c r="I46" s="359"/>
      <c r="J46" s="359"/>
      <c r="K46" s="359"/>
      <c r="L46" s="23"/>
      <c r="M46" s="23"/>
      <c r="N46" s="23"/>
      <c r="O46" s="23"/>
      <c r="P46" s="23"/>
      <c r="Q46" s="23"/>
    </row>
    <row r="47" spans="1:20" ht="17.45" customHeight="1" x14ac:dyDescent="0.15">
      <c r="A47" s="358" t="s">
        <v>363</v>
      </c>
      <c r="B47" s="358"/>
      <c r="C47" s="359" t="s">
        <v>364</v>
      </c>
      <c r="D47" s="359"/>
      <c r="E47" s="359"/>
      <c r="F47" s="359"/>
      <c r="G47" s="359"/>
      <c r="H47" s="359"/>
      <c r="I47" s="359"/>
      <c r="J47" s="359"/>
      <c r="K47" s="359"/>
      <c r="L47" s="23"/>
      <c r="M47" s="23"/>
      <c r="N47" s="23"/>
      <c r="O47" s="23"/>
      <c r="P47" s="23"/>
      <c r="Q47" s="23"/>
    </row>
    <row r="48" spans="1:20" ht="17.45" customHeight="1" x14ac:dyDescent="0.15">
      <c r="A48" s="360" t="s">
        <v>365</v>
      </c>
      <c r="B48" s="360"/>
      <c r="C48" s="359" t="s">
        <v>366</v>
      </c>
      <c r="D48" s="359"/>
      <c r="E48" s="359"/>
      <c r="F48" s="359"/>
      <c r="G48" s="359"/>
      <c r="H48" s="359"/>
      <c r="I48" s="359"/>
      <c r="J48" s="359"/>
      <c r="K48" s="359"/>
      <c r="L48" s="23"/>
      <c r="M48" s="23"/>
      <c r="N48" s="23"/>
      <c r="O48" s="23"/>
      <c r="P48" s="23"/>
      <c r="Q48" s="23"/>
    </row>
  </sheetData>
  <mergeCells count="88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P33:Q33"/>
    <mergeCell ref="R33:S33"/>
    <mergeCell ref="P34:Q34"/>
    <mergeCell ref="R34:S34"/>
    <mergeCell ref="P35:Q35"/>
    <mergeCell ref="R35:S35"/>
    <mergeCell ref="P36:Q36"/>
    <mergeCell ref="R36:S36"/>
    <mergeCell ref="A38:B38"/>
    <mergeCell ref="C38:K38"/>
    <mergeCell ref="A39:B39"/>
    <mergeCell ref="C39:K39"/>
    <mergeCell ref="C40:K40"/>
    <mergeCell ref="A41:B41"/>
    <mergeCell ref="C41:K41"/>
    <mergeCell ref="A42:B42"/>
    <mergeCell ref="C42:K42"/>
    <mergeCell ref="A43:B43"/>
    <mergeCell ref="C43:K43"/>
    <mergeCell ref="A47:B47"/>
    <mergeCell ref="C47:K47"/>
    <mergeCell ref="A48:B48"/>
    <mergeCell ref="C48:K48"/>
    <mergeCell ref="A44:B44"/>
    <mergeCell ref="C44:K44"/>
    <mergeCell ref="A45:B45"/>
    <mergeCell ref="C45:K45"/>
    <mergeCell ref="A46:B46"/>
    <mergeCell ref="C46:K46"/>
  </mergeCells>
  <phoneticPr fontId="68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6"/>
  <sheetViews>
    <sheetView topLeftCell="A4" workbookViewId="0">
      <selection activeCell="C27" sqref="C27"/>
    </sheetView>
  </sheetViews>
  <sheetFormatPr defaultColWidth="9" defaultRowHeight="14.25" x14ac:dyDescent="0.15"/>
  <cols>
    <col min="1" max="1" width="18" customWidth="1"/>
    <col min="2" max="2" width="8.125" customWidth="1"/>
    <col min="3" max="3" width="8.5" customWidth="1"/>
    <col min="4" max="4" width="8.375" customWidth="1"/>
    <col min="5" max="6" width="8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875" customWidth="1"/>
    <col min="13" max="13" width="8.125" customWidth="1"/>
    <col min="14" max="14" width="8.625" customWidth="1"/>
    <col min="15" max="15" width="9.875" customWidth="1"/>
    <col min="16" max="16" width="8.375" customWidth="1"/>
    <col min="17" max="17" width="11.875" customWidth="1"/>
    <col min="18" max="18" width="10.625" customWidth="1"/>
    <col min="19" max="19" width="10" customWidth="1"/>
    <col min="20" max="21" width="8.125" customWidth="1"/>
  </cols>
  <sheetData>
    <row r="1" spans="1:256" ht="52.3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3"/>
    </row>
    <row r="2" spans="1:256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29"/>
    </row>
    <row r="3" spans="1:256" ht="19.5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15">
      <c r="A4" s="257"/>
      <c r="B4" s="190"/>
      <c r="C4" s="233"/>
      <c r="D4" s="233"/>
      <c r="E4" s="207"/>
      <c r="F4" s="233"/>
      <c r="G4" s="207"/>
      <c r="H4" s="233"/>
      <c r="I4" s="233"/>
      <c r="J4" s="233"/>
      <c r="K4" s="190"/>
      <c r="L4" s="233"/>
      <c r="M4" s="233"/>
      <c r="N4" s="233"/>
      <c r="O4" s="233"/>
      <c r="P4" s="207"/>
      <c r="Q4" s="233"/>
    </row>
    <row r="5" spans="1:256" x14ac:dyDescent="0.15">
      <c r="A5" s="403" t="s">
        <v>367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256" x14ac:dyDescent="0.15">
      <c r="A6" s="259" t="s">
        <v>4</v>
      </c>
      <c r="B6" s="259" t="s">
        <v>5</v>
      </c>
      <c r="C6" s="404" t="s">
        <v>368</v>
      </c>
      <c r="D6" s="405"/>
      <c r="E6" s="404" t="s">
        <v>369</v>
      </c>
      <c r="F6" s="405"/>
      <c r="G6" s="404" t="s">
        <v>370</v>
      </c>
      <c r="H6" s="405"/>
      <c r="I6" s="341" t="s">
        <v>371</v>
      </c>
      <c r="J6" s="406"/>
      <c r="K6" s="343" t="s">
        <v>222</v>
      </c>
      <c r="L6" s="343"/>
      <c r="M6" s="259" t="s">
        <v>5</v>
      </c>
      <c r="N6" s="404" t="s">
        <v>368</v>
      </c>
      <c r="O6" s="405"/>
      <c r="P6" s="404" t="s">
        <v>369</v>
      </c>
      <c r="Q6" s="405"/>
    </row>
    <row r="7" spans="1:256" x14ac:dyDescent="0.15">
      <c r="A7" s="260" t="s">
        <v>13</v>
      </c>
      <c r="B7" s="260" t="s">
        <v>14</v>
      </c>
      <c r="C7" s="401" t="s">
        <v>16</v>
      </c>
      <c r="D7" s="402"/>
      <c r="E7" s="401" t="s">
        <v>223</v>
      </c>
      <c r="F7" s="402"/>
      <c r="G7" s="401" t="s">
        <v>238</v>
      </c>
      <c r="H7" s="402"/>
      <c r="I7" s="401" t="s">
        <v>226</v>
      </c>
      <c r="J7" s="402"/>
      <c r="K7" s="347" t="s">
        <v>227</v>
      </c>
      <c r="L7" s="347"/>
      <c r="M7" s="260" t="s">
        <v>14</v>
      </c>
      <c r="N7" s="401" t="s">
        <v>16</v>
      </c>
      <c r="O7" s="402"/>
      <c r="P7" s="401" t="s">
        <v>223</v>
      </c>
      <c r="Q7" s="402"/>
    </row>
    <row r="8" spans="1:256" x14ac:dyDescent="0.15">
      <c r="A8" s="199"/>
      <c r="B8" s="251"/>
      <c r="C8" s="401" t="s">
        <v>22</v>
      </c>
      <c r="D8" s="402"/>
      <c r="E8" s="401" t="s">
        <v>22</v>
      </c>
      <c r="F8" s="402"/>
      <c r="G8" s="401" t="s">
        <v>22</v>
      </c>
      <c r="H8" s="402"/>
      <c r="I8" s="401" t="s">
        <v>22</v>
      </c>
      <c r="J8" s="402"/>
      <c r="K8" s="329" t="s">
        <v>22</v>
      </c>
      <c r="L8" s="329"/>
      <c r="M8" s="251"/>
      <c r="N8" s="401" t="s">
        <v>22</v>
      </c>
      <c r="O8" s="402"/>
      <c r="P8" s="401" t="s">
        <v>22</v>
      </c>
      <c r="Q8" s="402"/>
      <c r="S8" t="s">
        <v>157</v>
      </c>
    </row>
    <row r="9" spans="1:256" ht="25.5" x14ac:dyDescent="0.15">
      <c r="A9" s="199"/>
      <c r="B9" s="251"/>
      <c r="C9" s="252" t="s">
        <v>372</v>
      </c>
      <c r="D9" s="252" t="s">
        <v>373</v>
      </c>
      <c r="E9" s="252" t="s">
        <v>374</v>
      </c>
      <c r="F9" s="252" t="s">
        <v>375</v>
      </c>
      <c r="G9" s="252" t="s">
        <v>376</v>
      </c>
      <c r="H9" s="252" t="s">
        <v>246</v>
      </c>
      <c r="I9" s="252" t="s">
        <v>377</v>
      </c>
      <c r="J9" s="252" t="s">
        <v>378</v>
      </c>
      <c r="K9" s="262" t="s">
        <v>379</v>
      </c>
      <c r="L9" s="262" t="s">
        <v>380</v>
      </c>
      <c r="M9" s="251"/>
      <c r="N9" s="252" t="s">
        <v>381</v>
      </c>
      <c r="O9" s="252" t="s">
        <v>373</v>
      </c>
      <c r="P9" s="252" t="s">
        <v>382</v>
      </c>
      <c r="Q9" s="252" t="s">
        <v>375</v>
      </c>
    </row>
    <row r="10" spans="1:256" hidden="1" x14ac:dyDescent="0.2">
      <c r="A10" s="50" t="s">
        <v>301</v>
      </c>
      <c r="B10" s="51" t="s">
        <v>261</v>
      </c>
      <c r="C10" s="66" t="s">
        <v>383</v>
      </c>
      <c r="D10" s="52">
        <v>45618</v>
      </c>
      <c r="E10" s="89">
        <f t="shared" ref="E10:K10" si="0">D10+1</f>
        <v>45619</v>
      </c>
      <c r="F10" s="89">
        <f t="shared" si="0"/>
        <v>45620</v>
      </c>
      <c r="G10" s="52">
        <f t="shared" ref="G10:G15" si="1">F10+3</f>
        <v>45623</v>
      </c>
      <c r="H10" s="52">
        <f t="shared" ref="H10:H15" si="2">G10</f>
        <v>45623</v>
      </c>
      <c r="I10" s="89">
        <f t="shared" ref="I10:I15" si="3">H10+2</f>
        <v>45625</v>
      </c>
      <c r="J10" s="89">
        <f t="shared" si="0"/>
        <v>45626</v>
      </c>
      <c r="K10" s="89">
        <f t="shared" si="0"/>
        <v>45627</v>
      </c>
      <c r="L10" s="89">
        <f t="shared" ref="L10:L15" si="4">K10</f>
        <v>45627</v>
      </c>
      <c r="M10" s="51" t="s">
        <v>264</v>
      </c>
      <c r="N10" s="135" t="s">
        <v>328</v>
      </c>
      <c r="O10" s="52">
        <v>45632</v>
      </c>
      <c r="P10" s="89">
        <f t="shared" ref="P10:P14" si="5">O10+1</f>
        <v>45633</v>
      </c>
      <c r="Q10" s="89">
        <f t="shared" ref="Q10:Q13" si="6">P10+1</f>
        <v>45634</v>
      </c>
    </row>
    <row r="11" spans="1:256" hidden="1" x14ac:dyDescent="0.2">
      <c r="A11" s="50" t="s">
        <v>289</v>
      </c>
      <c r="B11" s="69" t="s">
        <v>384</v>
      </c>
      <c r="C11" s="66" t="s">
        <v>385</v>
      </c>
      <c r="D11" s="52">
        <v>45625</v>
      </c>
      <c r="E11" s="89">
        <f t="shared" ref="E11:K11" si="7">D11+1</f>
        <v>45626</v>
      </c>
      <c r="F11" s="89">
        <f t="shared" si="7"/>
        <v>45627</v>
      </c>
      <c r="G11" s="52">
        <f t="shared" si="1"/>
        <v>45630</v>
      </c>
      <c r="H11" s="52">
        <f t="shared" si="2"/>
        <v>45630</v>
      </c>
      <c r="I11" s="89">
        <f t="shared" si="3"/>
        <v>45632</v>
      </c>
      <c r="J11" s="89">
        <f t="shared" si="7"/>
        <v>45633</v>
      </c>
      <c r="K11" s="89">
        <f t="shared" si="7"/>
        <v>45634</v>
      </c>
      <c r="L11" s="89">
        <f t="shared" si="4"/>
        <v>45634</v>
      </c>
      <c r="M11" s="69" t="s">
        <v>386</v>
      </c>
      <c r="N11" s="66" t="s">
        <v>387</v>
      </c>
      <c r="O11" s="52">
        <v>45639</v>
      </c>
      <c r="P11" s="89">
        <f t="shared" si="5"/>
        <v>45640</v>
      </c>
      <c r="Q11" s="89">
        <f t="shared" si="6"/>
        <v>45641</v>
      </c>
    </row>
    <row r="12" spans="1:256" hidden="1" x14ac:dyDescent="0.2">
      <c r="A12" s="50" t="s">
        <v>301</v>
      </c>
      <c r="B12" s="69" t="s">
        <v>388</v>
      </c>
      <c r="C12" s="135" t="s">
        <v>328</v>
      </c>
      <c r="D12" s="52">
        <v>45632</v>
      </c>
      <c r="E12" s="89">
        <f t="shared" ref="E12:E15" si="8">D12+1</f>
        <v>45633</v>
      </c>
      <c r="F12" s="89">
        <f t="shared" ref="F12:F15" si="9">E12+1</f>
        <v>45634</v>
      </c>
      <c r="G12" s="52">
        <f t="shared" si="1"/>
        <v>45637</v>
      </c>
      <c r="H12" s="52">
        <f t="shared" si="2"/>
        <v>45637</v>
      </c>
      <c r="I12" s="315" t="s">
        <v>389</v>
      </c>
      <c r="J12" s="316"/>
      <c r="K12" s="315" t="s">
        <v>390</v>
      </c>
      <c r="L12" s="316"/>
      <c r="M12" s="69" t="s">
        <v>391</v>
      </c>
      <c r="N12" s="66" t="s">
        <v>392</v>
      </c>
      <c r="O12" s="52">
        <v>45646</v>
      </c>
      <c r="P12" s="89">
        <f t="shared" si="5"/>
        <v>45647</v>
      </c>
      <c r="Q12" s="89">
        <f t="shared" si="6"/>
        <v>45648</v>
      </c>
    </row>
    <row r="13" spans="1:256" hidden="1" x14ac:dyDescent="0.2">
      <c r="A13" s="50" t="s">
        <v>289</v>
      </c>
      <c r="B13" s="51" t="s">
        <v>393</v>
      </c>
      <c r="C13" s="66" t="s">
        <v>387</v>
      </c>
      <c r="D13" s="52">
        <v>45639</v>
      </c>
      <c r="E13" s="89">
        <f t="shared" si="8"/>
        <v>45640</v>
      </c>
      <c r="F13" s="89">
        <f t="shared" si="9"/>
        <v>45641</v>
      </c>
      <c r="G13" s="52">
        <f t="shared" si="1"/>
        <v>45644</v>
      </c>
      <c r="H13" s="52">
        <f t="shared" si="2"/>
        <v>45644</v>
      </c>
      <c r="I13" s="315" t="s">
        <v>394</v>
      </c>
      <c r="J13" s="316"/>
      <c r="K13" s="315" t="s">
        <v>395</v>
      </c>
      <c r="L13" s="316"/>
      <c r="M13" s="51" t="s">
        <v>396</v>
      </c>
      <c r="N13" s="17" t="s">
        <v>328</v>
      </c>
      <c r="O13" s="52">
        <v>45653</v>
      </c>
      <c r="P13" s="89">
        <f t="shared" si="5"/>
        <v>45654</v>
      </c>
      <c r="Q13" s="89">
        <f t="shared" si="6"/>
        <v>45655</v>
      </c>
    </row>
    <row r="14" spans="1:256" hidden="1" x14ac:dyDescent="0.2">
      <c r="A14" s="50" t="s">
        <v>301</v>
      </c>
      <c r="B14" s="69" t="s">
        <v>251</v>
      </c>
      <c r="C14" s="66" t="s">
        <v>392</v>
      </c>
      <c r="D14" s="52">
        <v>45646</v>
      </c>
      <c r="E14" s="89">
        <f t="shared" si="8"/>
        <v>45647</v>
      </c>
      <c r="F14" s="89">
        <f t="shared" si="9"/>
        <v>45648</v>
      </c>
      <c r="G14" s="52">
        <f t="shared" si="1"/>
        <v>45651</v>
      </c>
      <c r="H14" s="52">
        <f t="shared" si="2"/>
        <v>45651</v>
      </c>
      <c r="I14" s="315" t="s">
        <v>397</v>
      </c>
      <c r="J14" s="316"/>
      <c r="K14" s="315" t="s">
        <v>398</v>
      </c>
      <c r="L14" s="316"/>
      <c r="M14" s="69" t="s">
        <v>254</v>
      </c>
      <c r="N14" s="36">
        <v>45666</v>
      </c>
      <c r="O14" s="36">
        <v>45667</v>
      </c>
      <c r="P14" s="89">
        <f t="shared" si="5"/>
        <v>45668</v>
      </c>
      <c r="Q14" s="66" t="s">
        <v>279</v>
      </c>
    </row>
    <row r="15" spans="1:256" hidden="1" x14ac:dyDescent="0.2">
      <c r="A15" s="50" t="s">
        <v>289</v>
      </c>
      <c r="B15" s="51" t="s">
        <v>399</v>
      </c>
      <c r="C15" s="17" t="s">
        <v>328</v>
      </c>
      <c r="D15" s="52">
        <v>45653</v>
      </c>
      <c r="E15" s="89">
        <f t="shared" si="8"/>
        <v>45654</v>
      </c>
      <c r="F15" s="89">
        <f t="shared" si="9"/>
        <v>45655</v>
      </c>
      <c r="G15" s="52">
        <f t="shared" si="1"/>
        <v>45658</v>
      </c>
      <c r="H15" s="52">
        <f t="shared" si="2"/>
        <v>45658</v>
      </c>
      <c r="I15" s="89">
        <f t="shared" si="3"/>
        <v>45660</v>
      </c>
      <c r="J15" s="89">
        <f t="shared" ref="J15:J20" si="10">I15+1</f>
        <v>45661</v>
      </c>
      <c r="K15" s="89">
        <f t="shared" ref="K15:K20" si="11">J15+1</f>
        <v>45662</v>
      </c>
      <c r="L15" s="89">
        <f t="shared" si="4"/>
        <v>45662</v>
      </c>
      <c r="M15" s="51" t="s">
        <v>400</v>
      </c>
      <c r="N15" s="66" t="s">
        <v>401</v>
      </c>
      <c r="O15" s="36">
        <v>45674</v>
      </c>
      <c r="P15" s="36">
        <v>45675</v>
      </c>
      <c r="Q15" s="66" t="s">
        <v>402</v>
      </c>
    </row>
    <row r="16" spans="1:256" hidden="1" x14ac:dyDescent="0.2">
      <c r="A16" s="398" t="s">
        <v>300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400"/>
    </row>
    <row r="17" spans="1:17" hidden="1" x14ac:dyDescent="0.2">
      <c r="A17" s="50" t="s">
        <v>301</v>
      </c>
      <c r="B17" s="55" t="s">
        <v>65</v>
      </c>
      <c r="C17" s="36">
        <v>45666</v>
      </c>
      <c r="D17" s="36">
        <v>45667</v>
      </c>
      <c r="E17" s="89">
        <f>D17+1</f>
        <v>45668</v>
      </c>
      <c r="F17" s="66" t="s">
        <v>279</v>
      </c>
      <c r="G17" s="36">
        <v>45672</v>
      </c>
      <c r="H17" s="52">
        <f t="shared" ref="H17:H20" si="12">G17</f>
        <v>45672</v>
      </c>
      <c r="I17" s="315" t="s">
        <v>394</v>
      </c>
      <c r="J17" s="316"/>
      <c r="K17" s="315" t="s">
        <v>403</v>
      </c>
      <c r="L17" s="316"/>
      <c r="M17" s="55" t="s">
        <v>63</v>
      </c>
      <c r="N17" s="135" t="s">
        <v>285</v>
      </c>
      <c r="O17" s="66" t="s">
        <v>404</v>
      </c>
      <c r="P17" s="17" t="s">
        <v>405</v>
      </c>
      <c r="Q17" s="65" t="s">
        <v>406</v>
      </c>
    </row>
    <row r="18" spans="1:17" hidden="1" x14ac:dyDescent="0.2">
      <c r="A18" s="50" t="s">
        <v>289</v>
      </c>
      <c r="B18" s="55" t="s">
        <v>65</v>
      </c>
      <c r="C18" s="66" t="s">
        <v>401</v>
      </c>
      <c r="D18" s="36">
        <v>45674</v>
      </c>
      <c r="E18" s="36">
        <v>45675</v>
      </c>
      <c r="F18" s="66" t="s">
        <v>402</v>
      </c>
      <c r="G18" s="36">
        <v>45679</v>
      </c>
      <c r="H18" s="52">
        <f t="shared" si="12"/>
        <v>45679</v>
      </c>
      <c r="I18" s="36">
        <v>45681</v>
      </c>
      <c r="J18" s="89">
        <f t="shared" si="10"/>
        <v>45682</v>
      </c>
      <c r="K18" s="89">
        <f t="shared" si="11"/>
        <v>45683</v>
      </c>
      <c r="L18" s="135" t="s">
        <v>407</v>
      </c>
      <c r="M18" s="55" t="s">
        <v>63</v>
      </c>
      <c r="N18" s="66" t="s">
        <v>408</v>
      </c>
      <c r="O18" s="36">
        <v>45688</v>
      </c>
      <c r="P18" s="89">
        <f t="shared" ref="P18:P24" si="13">O18+1</f>
        <v>45689</v>
      </c>
      <c r="Q18" s="89">
        <f t="shared" ref="Q18:Q24" si="14">P18+1</f>
        <v>45690</v>
      </c>
    </row>
    <row r="19" spans="1:17" hidden="1" x14ac:dyDescent="0.2">
      <c r="A19" s="261" t="s">
        <v>260</v>
      </c>
      <c r="B19" s="51" t="s">
        <v>67</v>
      </c>
      <c r="C19" s="36">
        <v>45680</v>
      </c>
      <c r="D19" s="52">
        <f>C19+1</f>
        <v>45681</v>
      </c>
      <c r="E19" s="36">
        <v>45682</v>
      </c>
      <c r="F19" s="17" t="s">
        <v>295</v>
      </c>
      <c r="G19" s="17" t="s">
        <v>328</v>
      </c>
      <c r="H19" s="36">
        <v>45686</v>
      </c>
      <c r="I19" s="36">
        <v>45688</v>
      </c>
      <c r="J19" s="89">
        <f t="shared" si="10"/>
        <v>45689</v>
      </c>
      <c r="K19" s="88" t="s">
        <v>40</v>
      </c>
      <c r="L19" s="88" t="s">
        <v>40</v>
      </c>
      <c r="M19" s="51" t="s">
        <v>66</v>
      </c>
      <c r="N19" s="135" t="s">
        <v>285</v>
      </c>
      <c r="O19" s="66" t="s">
        <v>409</v>
      </c>
      <c r="P19" s="65" t="s">
        <v>410</v>
      </c>
      <c r="Q19" s="17" t="s">
        <v>411</v>
      </c>
    </row>
    <row r="20" spans="1:17" hidden="1" x14ac:dyDescent="0.2">
      <c r="A20" s="50" t="s">
        <v>289</v>
      </c>
      <c r="B20" s="51" t="s">
        <v>67</v>
      </c>
      <c r="C20" s="66" t="s">
        <v>408</v>
      </c>
      <c r="D20" s="36">
        <v>45688</v>
      </c>
      <c r="E20" s="89">
        <f>D20+1</f>
        <v>45689</v>
      </c>
      <c r="F20" s="89">
        <f>E20+1</f>
        <v>45690</v>
      </c>
      <c r="G20" s="36">
        <v>45693</v>
      </c>
      <c r="H20" s="52">
        <f t="shared" si="12"/>
        <v>45693</v>
      </c>
      <c r="I20" s="89">
        <f t="shared" ref="I20:I24" si="15">H20+2</f>
        <v>45695</v>
      </c>
      <c r="J20" s="89">
        <f t="shared" si="10"/>
        <v>45696</v>
      </c>
      <c r="K20" s="89">
        <f t="shared" si="11"/>
        <v>45697</v>
      </c>
      <c r="L20" s="89">
        <f t="shared" ref="L20:L24" si="16">K20</f>
        <v>45697</v>
      </c>
      <c r="M20" s="51" t="s">
        <v>66</v>
      </c>
      <c r="N20" s="66" t="s">
        <v>412</v>
      </c>
      <c r="O20" s="36">
        <v>45709</v>
      </c>
      <c r="P20" s="89">
        <f t="shared" si="13"/>
        <v>45710</v>
      </c>
      <c r="Q20" s="89">
        <f t="shared" si="14"/>
        <v>45711</v>
      </c>
    </row>
    <row r="21" spans="1:17" hidden="1" x14ac:dyDescent="0.2">
      <c r="A21" s="398" t="s">
        <v>300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400"/>
    </row>
    <row r="22" spans="1:17" hidden="1" x14ac:dyDescent="0.2">
      <c r="A22" s="50" t="s">
        <v>301</v>
      </c>
      <c r="B22" s="51" t="s">
        <v>78</v>
      </c>
      <c r="C22" s="62" t="s">
        <v>413</v>
      </c>
      <c r="D22" s="62" t="s">
        <v>414</v>
      </c>
      <c r="E22" s="315" t="s">
        <v>302</v>
      </c>
      <c r="F22" s="316"/>
      <c r="G22" s="66" t="s">
        <v>415</v>
      </c>
      <c r="H22" s="36">
        <v>45707</v>
      </c>
      <c r="I22" s="89">
        <f t="shared" si="15"/>
        <v>45709</v>
      </c>
      <c r="J22" s="89">
        <f>I22+1</f>
        <v>45710</v>
      </c>
      <c r="K22" s="89">
        <f>J22+1</f>
        <v>45711</v>
      </c>
      <c r="L22" s="89">
        <f t="shared" si="16"/>
        <v>45711</v>
      </c>
      <c r="M22" s="51" t="s">
        <v>73</v>
      </c>
      <c r="N22" s="36">
        <v>45715</v>
      </c>
      <c r="O22" s="36">
        <v>45716</v>
      </c>
      <c r="P22" s="89">
        <f t="shared" si="13"/>
        <v>45717</v>
      </c>
      <c r="Q22" s="17" t="s">
        <v>305</v>
      </c>
    </row>
    <row r="23" spans="1:17" hidden="1" x14ac:dyDescent="0.2">
      <c r="A23" s="50" t="s">
        <v>289</v>
      </c>
      <c r="B23" s="51" t="s">
        <v>70</v>
      </c>
      <c r="C23" s="66" t="s">
        <v>412</v>
      </c>
      <c r="D23" s="36">
        <v>45709</v>
      </c>
      <c r="E23" s="89">
        <f t="shared" ref="E23:K23" si="17">D23+1</f>
        <v>45710</v>
      </c>
      <c r="F23" s="89">
        <f t="shared" si="17"/>
        <v>45711</v>
      </c>
      <c r="G23" s="52">
        <f t="shared" ref="G23:G27" si="18">F23+3</f>
        <v>45714</v>
      </c>
      <c r="H23" s="52">
        <f t="shared" ref="H23:H27" si="19">G23</f>
        <v>45714</v>
      </c>
      <c r="I23" s="89">
        <f t="shared" si="15"/>
        <v>45716</v>
      </c>
      <c r="J23" s="89">
        <f t="shared" si="17"/>
        <v>45717</v>
      </c>
      <c r="K23" s="89">
        <f t="shared" si="17"/>
        <v>45718</v>
      </c>
      <c r="L23" s="89">
        <f t="shared" si="16"/>
        <v>45718</v>
      </c>
      <c r="M23" s="51" t="s">
        <v>68</v>
      </c>
      <c r="N23" s="66" t="s">
        <v>416</v>
      </c>
      <c r="O23" s="36">
        <v>45737</v>
      </c>
      <c r="P23" s="89">
        <f t="shared" si="13"/>
        <v>45738</v>
      </c>
      <c r="Q23" s="89">
        <f t="shared" si="14"/>
        <v>45739</v>
      </c>
    </row>
    <row r="24" spans="1:17" hidden="1" x14ac:dyDescent="0.2">
      <c r="A24" s="50" t="s">
        <v>301</v>
      </c>
      <c r="B24" s="51" t="s">
        <v>81</v>
      </c>
      <c r="C24" s="89">
        <v>45715</v>
      </c>
      <c r="D24" s="36">
        <v>45716</v>
      </c>
      <c r="E24" s="89">
        <f>D24+1</f>
        <v>45717</v>
      </c>
      <c r="F24" s="17" t="s">
        <v>305</v>
      </c>
      <c r="G24" s="52">
        <v>45721</v>
      </c>
      <c r="H24" s="52">
        <f t="shared" si="19"/>
        <v>45721</v>
      </c>
      <c r="I24" s="89">
        <f t="shared" si="15"/>
        <v>45723</v>
      </c>
      <c r="J24" s="89">
        <f t="shared" ref="J24:O24" si="20">I24+1</f>
        <v>45724</v>
      </c>
      <c r="K24" s="89">
        <f t="shared" si="20"/>
        <v>45725</v>
      </c>
      <c r="L24" s="89">
        <f t="shared" si="16"/>
        <v>45725</v>
      </c>
      <c r="M24" s="51" t="s">
        <v>79</v>
      </c>
      <c r="N24" s="36">
        <v>45729</v>
      </c>
      <c r="O24" s="36">
        <f t="shared" si="20"/>
        <v>45730</v>
      </c>
      <c r="P24" s="89">
        <f t="shared" si="13"/>
        <v>45731</v>
      </c>
      <c r="Q24" s="89">
        <f t="shared" si="14"/>
        <v>45732</v>
      </c>
    </row>
    <row r="25" spans="1:17" hidden="1" x14ac:dyDescent="0.2">
      <c r="A25" s="50" t="s">
        <v>289</v>
      </c>
      <c r="B25" s="51" t="s">
        <v>78</v>
      </c>
      <c r="C25" s="395" t="s">
        <v>417</v>
      </c>
      <c r="D25" s="396"/>
      <c r="E25" s="396"/>
      <c r="F25" s="396"/>
      <c r="G25" s="396"/>
      <c r="H25" s="396"/>
      <c r="I25" s="396"/>
      <c r="J25" s="396"/>
      <c r="K25" s="396"/>
      <c r="L25" s="397"/>
      <c r="M25" s="51" t="s">
        <v>73</v>
      </c>
      <c r="N25" s="395" t="s">
        <v>418</v>
      </c>
      <c r="O25" s="396"/>
      <c r="P25" s="396"/>
      <c r="Q25" s="397"/>
    </row>
    <row r="26" spans="1:17" x14ac:dyDescent="0.2">
      <c r="A26" s="50" t="s">
        <v>301</v>
      </c>
      <c r="B26" s="51" t="s">
        <v>84</v>
      </c>
      <c r="C26" s="36">
        <v>45729</v>
      </c>
      <c r="D26" s="36">
        <v>45730</v>
      </c>
      <c r="E26" s="89">
        <f t="shared" ref="E26:K26" si="21">D26+1</f>
        <v>45731</v>
      </c>
      <c r="F26" s="89">
        <f t="shared" si="21"/>
        <v>45732</v>
      </c>
      <c r="G26" s="52">
        <f t="shared" si="18"/>
        <v>45735</v>
      </c>
      <c r="H26" s="52">
        <f t="shared" si="19"/>
        <v>45735</v>
      </c>
      <c r="I26" s="89">
        <f t="shared" ref="I26:I32" si="22">H26+2</f>
        <v>45737</v>
      </c>
      <c r="J26" s="89">
        <f t="shared" si="21"/>
        <v>45738</v>
      </c>
      <c r="K26" s="89">
        <f t="shared" si="21"/>
        <v>45739</v>
      </c>
      <c r="L26" s="89">
        <f t="shared" ref="L26:L32" si="23">K26</f>
        <v>45739</v>
      </c>
      <c r="M26" s="51" t="s">
        <v>82</v>
      </c>
      <c r="N26" s="41">
        <v>45750</v>
      </c>
      <c r="O26" s="41">
        <v>45751</v>
      </c>
      <c r="P26" s="52">
        <f t="shared" ref="P26:P32" si="24">O26+1</f>
        <v>45752</v>
      </c>
      <c r="Q26" s="52">
        <f t="shared" ref="Q26:Q32" si="25">P26+1</f>
        <v>45753</v>
      </c>
    </row>
    <row r="27" spans="1:17" x14ac:dyDescent="0.2">
      <c r="A27" s="50" t="s">
        <v>289</v>
      </c>
      <c r="B27" s="51" t="s">
        <v>81</v>
      </c>
      <c r="C27" s="66" t="s">
        <v>416</v>
      </c>
      <c r="D27" s="36">
        <v>45737</v>
      </c>
      <c r="E27" s="89">
        <f t="shared" ref="E27:K27" si="26">D27+1</f>
        <v>45738</v>
      </c>
      <c r="F27" s="89">
        <f t="shared" si="26"/>
        <v>45739</v>
      </c>
      <c r="G27" s="52">
        <f t="shared" si="18"/>
        <v>45742</v>
      </c>
      <c r="H27" s="52">
        <f t="shared" si="19"/>
        <v>45742</v>
      </c>
      <c r="I27" s="89">
        <f t="shared" si="22"/>
        <v>45744</v>
      </c>
      <c r="J27" s="89">
        <f t="shared" si="26"/>
        <v>45745</v>
      </c>
      <c r="K27" s="89">
        <f t="shared" si="26"/>
        <v>45746</v>
      </c>
      <c r="L27" s="89">
        <f t="shared" si="23"/>
        <v>45746</v>
      </c>
      <c r="M27" s="51" t="s">
        <v>79</v>
      </c>
      <c r="N27" s="66" t="s">
        <v>419</v>
      </c>
      <c r="O27" s="41">
        <v>45758</v>
      </c>
      <c r="P27" s="52">
        <f t="shared" si="24"/>
        <v>45759</v>
      </c>
      <c r="Q27" s="52">
        <f t="shared" si="25"/>
        <v>45760</v>
      </c>
    </row>
    <row r="28" spans="1:17" x14ac:dyDescent="0.2">
      <c r="A28" s="398" t="s">
        <v>187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400"/>
    </row>
    <row r="29" spans="1:17" x14ac:dyDescent="0.2">
      <c r="A29" s="50" t="s">
        <v>301</v>
      </c>
      <c r="B29" s="51" t="s">
        <v>87</v>
      </c>
      <c r="C29" s="41">
        <v>45750</v>
      </c>
      <c r="D29" s="41">
        <v>45751</v>
      </c>
      <c r="E29" s="52">
        <f t="shared" ref="E29:K29" si="27">D29+1</f>
        <v>45752</v>
      </c>
      <c r="F29" s="52">
        <f t="shared" si="27"/>
        <v>45753</v>
      </c>
      <c r="G29" s="52">
        <f t="shared" ref="G29:G37" si="28">F29+3</f>
        <v>45756</v>
      </c>
      <c r="H29" s="52">
        <f t="shared" ref="H29:H37" si="29">G29</f>
        <v>45756</v>
      </c>
      <c r="I29" s="52">
        <f t="shared" si="22"/>
        <v>45758</v>
      </c>
      <c r="J29" s="52">
        <f t="shared" si="27"/>
        <v>45759</v>
      </c>
      <c r="K29" s="52">
        <f t="shared" si="27"/>
        <v>45760</v>
      </c>
      <c r="L29" s="52">
        <f t="shared" si="23"/>
        <v>45760</v>
      </c>
      <c r="M29" s="51" t="s">
        <v>85</v>
      </c>
      <c r="N29" s="41">
        <v>45764</v>
      </c>
      <c r="O29" s="41">
        <f>N29+1</f>
        <v>45765</v>
      </c>
      <c r="P29" s="52">
        <f t="shared" si="24"/>
        <v>45766</v>
      </c>
      <c r="Q29" s="52">
        <f t="shared" si="25"/>
        <v>45767</v>
      </c>
    </row>
    <row r="30" spans="1:17" x14ac:dyDescent="0.2">
      <c r="A30" s="50" t="s">
        <v>289</v>
      </c>
      <c r="B30" s="50" t="s">
        <v>84</v>
      </c>
      <c r="C30" s="66" t="s">
        <v>419</v>
      </c>
      <c r="D30" s="41">
        <v>45758</v>
      </c>
      <c r="E30" s="52">
        <f t="shared" ref="E30:K30" si="30">D30+1</f>
        <v>45759</v>
      </c>
      <c r="F30" s="52">
        <f t="shared" si="30"/>
        <v>45760</v>
      </c>
      <c r="G30" s="52">
        <f t="shared" si="28"/>
        <v>45763</v>
      </c>
      <c r="H30" s="52">
        <f t="shared" si="29"/>
        <v>45763</v>
      </c>
      <c r="I30" s="52">
        <f t="shared" si="22"/>
        <v>45765</v>
      </c>
      <c r="J30" s="52">
        <f t="shared" si="30"/>
        <v>45766</v>
      </c>
      <c r="K30" s="52">
        <f t="shared" si="30"/>
        <v>45767</v>
      </c>
      <c r="L30" s="52">
        <f t="shared" si="23"/>
        <v>45767</v>
      </c>
      <c r="M30" s="50" t="s">
        <v>82</v>
      </c>
      <c r="N30" s="41">
        <v>45771</v>
      </c>
      <c r="O30" s="41">
        <v>45772</v>
      </c>
      <c r="P30" s="52">
        <f t="shared" si="24"/>
        <v>45773</v>
      </c>
      <c r="Q30" s="52">
        <f t="shared" si="25"/>
        <v>45774</v>
      </c>
    </row>
    <row r="31" spans="1:17" x14ac:dyDescent="0.2">
      <c r="A31" s="50" t="s">
        <v>301</v>
      </c>
      <c r="B31" s="50" t="s">
        <v>90</v>
      </c>
      <c r="C31" s="41">
        <v>45764</v>
      </c>
      <c r="D31" s="41">
        <v>45765</v>
      </c>
      <c r="E31" s="52">
        <f t="shared" ref="E31:K31" si="31">D31+1</f>
        <v>45766</v>
      </c>
      <c r="F31" s="52">
        <f t="shared" si="31"/>
        <v>45767</v>
      </c>
      <c r="G31" s="52">
        <f t="shared" si="28"/>
        <v>45770</v>
      </c>
      <c r="H31" s="52">
        <f t="shared" si="29"/>
        <v>45770</v>
      </c>
      <c r="I31" s="52">
        <f t="shared" si="22"/>
        <v>45772</v>
      </c>
      <c r="J31" s="52">
        <f t="shared" si="31"/>
        <v>45773</v>
      </c>
      <c r="K31" s="52">
        <f t="shared" si="31"/>
        <v>45774</v>
      </c>
      <c r="L31" s="52">
        <f t="shared" si="23"/>
        <v>45774</v>
      </c>
      <c r="M31" s="50" t="s">
        <v>88</v>
      </c>
      <c r="N31" s="41">
        <v>45785</v>
      </c>
      <c r="O31" s="41">
        <v>45786</v>
      </c>
      <c r="P31" s="52">
        <f t="shared" si="24"/>
        <v>45787</v>
      </c>
      <c r="Q31" s="52">
        <f t="shared" si="25"/>
        <v>45788</v>
      </c>
    </row>
    <row r="32" spans="1:17" x14ac:dyDescent="0.2">
      <c r="A32" s="50" t="s">
        <v>289</v>
      </c>
      <c r="B32" s="50" t="s">
        <v>87</v>
      </c>
      <c r="C32" s="41">
        <v>45771</v>
      </c>
      <c r="D32" s="41">
        <v>45772</v>
      </c>
      <c r="E32" s="52">
        <f t="shared" ref="E32:K32" si="32">D32+1</f>
        <v>45773</v>
      </c>
      <c r="F32" s="52">
        <f t="shared" si="32"/>
        <v>45774</v>
      </c>
      <c r="G32" s="52">
        <f t="shared" si="28"/>
        <v>45777</v>
      </c>
      <c r="H32" s="52">
        <f t="shared" si="29"/>
        <v>45777</v>
      </c>
      <c r="I32" s="52">
        <f t="shared" si="22"/>
        <v>45779</v>
      </c>
      <c r="J32" s="52">
        <f t="shared" si="32"/>
        <v>45780</v>
      </c>
      <c r="K32" s="52">
        <f t="shared" si="32"/>
        <v>45781</v>
      </c>
      <c r="L32" s="52">
        <f t="shared" si="23"/>
        <v>45781</v>
      </c>
      <c r="M32" s="50" t="s">
        <v>85</v>
      </c>
      <c r="N32" s="41">
        <v>45792</v>
      </c>
      <c r="O32" s="41">
        <v>45793</v>
      </c>
      <c r="P32" s="52">
        <f t="shared" si="24"/>
        <v>45794</v>
      </c>
      <c r="Q32" s="52">
        <f t="shared" si="25"/>
        <v>45795</v>
      </c>
    </row>
    <row r="33" spans="1:17" x14ac:dyDescent="0.2">
      <c r="A33" s="398" t="s">
        <v>300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400"/>
    </row>
    <row r="34" spans="1:17" x14ac:dyDescent="0.2">
      <c r="A34" s="50" t="s">
        <v>301</v>
      </c>
      <c r="B34" s="50" t="s">
        <v>93</v>
      </c>
      <c r="C34" s="41">
        <v>45785</v>
      </c>
      <c r="D34" s="41">
        <v>45786</v>
      </c>
      <c r="E34" s="52">
        <f t="shared" ref="E34:K34" si="33">D34+1</f>
        <v>45787</v>
      </c>
      <c r="F34" s="52">
        <f t="shared" si="33"/>
        <v>45788</v>
      </c>
      <c r="G34" s="52">
        <f t="shared" si="28"/>
        <v>45791</v>
      </c>
      <c r="H34" s="52">
        <f t="shared" si="29"/>
        <v>45791</v>
      </c>
      <c r="I34" s="52">
        <f t="shared" ref="I34:I37" si="34">H34+2</f>
        <v>45793</v>
      </c>
      <c r="J34" s="52">
        <f t="shared" si="33"/>
        <v>45794</v>
      </c>
      <c r="K34" s="52">
        <f t="shared" si="33"/>
        <v>45795</v>
      </c>
      <c r="L34" s="52">
        <f t="shared" ref="L34:L37" si="35">K34</f>
        <v>45795</v>
      </c>
      <c r="M34" s="50" t="s">
        <v>91</v>
      </c>
      <c r="N34" s="41">
        <v>45799</v>
      </c>
      <c r="O34" s="41">
        <v>45800</v>
      </c>
      <c r="P34" s="52">
        <f t="shared" ref="P34:P37" si="36">O34+1</f>
        <v>45801</v>
      </c>
      <c r="Q34" s="52">
        <f t="shared" ref="Q34:Q37" si="37">P34+1</f>
        <v>45802</v>
      </c>
    </row>
    <row r="35" spans="1:17" x14ac:dyDescent="0.2">
      <c r="A35" s="50" t="s">
        <v>289</v>
      </c>
      <c r="B35" s="50" t="s">
        <v>90</v>
      </c>
      <c r="C35" s="41">
        <v>45792</v>
      </c>
      <c r="D35" s="41">
        <v>45793</v>
      </c>
      <c r="E35" s="52">
        <f t="shared" ref="E35:K35" si="38">D35+1</f>
        <v>45794</v>
      </c>
      <c r="F35" s="52">
        <f t="shared" si="38"/>
        <v>45795</v>
      </c>
      <c r="G35" s="52">
        <f t="shared" si="28"/>
        <v>45798</v>
      </c>
      <c r="H35" s="52">
        <f t="shared" si="29"/>
        <v>45798</v>
      </c>
      <c r="I35" s="52">
        <f t="shared" si="34"/>
        <v>45800</v>
      </c>
      <c r="J35" s="52">
        <f t="shared" si="38"/>
        <v>45801</v>
      </c>
      <c r="K35" s="52">
        <f t="shared" si="38"/>
        <v>45802</v>
      </c>
      <c r="L35" s="52">
        <f t="shared" si="35"/>
        <v>45802</v>
      </c>
      <c r="M35" s="50" t="s">
        <v>88</v>
      </c>
      <c r="N35" s="41">
        <v>45806</v>
      </c>
      <c r="O35" s="41">
        <v>45807</v>
      </c>
      <c r="P35" s="52">
        <f t="shared" si="36"/>
        <v>45808</v>
      </c>
      <c r="Q35" s="52">
        <f t="shared" si="37"/>
        <v>45809</v>
      </c>
    </row>
    <row r="36" spans="1:17" x14ac:dyDescent="0.2">
      <c r="A36" s="50" t="s">
        <v>301</v>
      </c>
      <c r="B36" s="50" t="s">
        <v>96</v>
      </c>
      <c r="C36" s="41">
        <v>45799</v>
      </c>
      <c r="D36" s="41">
        <v>45800</v>
      </c>
      <c r="E36" s="52">
        <f t="shared" ref="E36:K36" si="39">D36+1</f>
        <v>45801</v>
      </c>
      <c r="F36" s="52">
        <f t="shared" si="39"/>
        <v>45802</v>
      </c>
      <c r="G36" s="52">
        <f t="shared" si="28"/>
        <v>45805</v>
      </c>
      <c r="H36" s="52">
        <f t="shared" si="29"/>
        <v>45805</v>
      </c>
      <c r="I36" s="52">
        <f t="shared" si="34"/>
        <v>45807</v>
      </c>
      <c r="J36" s="52">
        <f t="shared" si="39"/>
        <v>45808</v>
      </c>
      <c r="K36" s="52">
        <f t="shared" si="39"/>
        <v>45809</v>
      </c>
      <c r="L36" s="52">
        <f t="shared" si="35"/>
        <v>45809</v>
      </c>
      <c r="M36" s="50" t="s">
        <v>94</v>
      </c>
      <c r="N36" s="41">
        <v>45813</v>
      </c>
      <c r="O36" s="41">
        <v>45814</v>
      </c>
      <c r="P36" s="52">
        <f t="shared" si="36"/>
        <v>45815</v>
      </c>
      <c r="Q36" s="52">
        <f t="shared" si="37"/>
        <v>45816</v>
      </c>
    </row>
    <row r="37" spans="1:17" x14ac:dyDescent="0.2">
      <c r="A37" s="50" t="s">
        <v>289</v>
      </c>
      <c r="B37" s="50" t="s">
        <v>93</v>
      </c>
      <c r="C37" s="41">
        <v>45806</v>
      </c>
      <c r="D37" s="41">
        <v>45807</v>
      </c>
      <c r="E37" s="52">
        <f t="shared" ref="E37:K37" si="40">D37+1</f>
        <v>45808</v>
      </c>
      <c r="F37" s="52">
        <f t="shared" si="40"/>
        <v>45809</v>
      </c>
      <c r="G37" s="52">
        <f t="shared" si="28"/>
        <v>45812</v>
      </c>
      <c r="H37" s="52">
        <f t="shared" si="29"/>
        <v>45812</v>
      </c>
      <c r="I37" s="52">
        <f t="shared" si="34"/>
        <v>45814</v>
      </c>
      <c r="J37" s="52">
        <f t="shared" si="40"/>
        <v>45815</v>
      </c>
      <c r="K37" s="52">
        <f t="shared" si="40"/>
        <v>45816</v>
      </c>
      <c r="L37" s="52">
        <f t="shared" si="35"/>
        <v>45816</v>
      </c>
      <c r="M37" s="50" t="s">
        <v>91</v>
      </c>
      <c r="N37" s="41">
        <v>45820</v>
      </c>
      <c r="O37" s="41">
        <v>45821</v>
      </c>
      <c r="P37" s="52">
        <f t="shared" si="36"/>
        <v>45822</v>
      </c>
      <c r="Q37" s="52">
        <f t="shared" si="37"/>
        <v>45823</v>
      </c>
    </row>
    <row r="39" spans="1:17" ht="16.350000000000001" customHeight="1" x14ac:dyDescent="0.3">
      <c r="A39" s="373" t="s">
        <v>139</v>
      </c>
      <c r="B39" s="374"/>
      <c r="C39" s="375" t="s">
        <v>420</v>
      </c>
      <c r="D39" s="375"/>
      <c r="E39" s="375"/>
      <c r="F39" s="375"/>
      <c r="G39" s="375"/>
      <c r="H39" s="375"/>
      <c r="I39" s="375"/>
      <c r="J39" s="375"/>
      <c r="K39" s="375"/>
      <c r="L39" s="23"/>
      <c r="M39" s="23"/>
      <c r="N39" s="239"/>
      <c r="O39" s="23"/>
      <c r="P39" s="23"/>
      <c r="Q39" s="23"/>
    </row>
    <row r="40" spans="1:17" ht="16.350000000000001" customHeight="1" x14ac:dyDescent="0.3">
      <c r="A40" s="394" t="s">
        <v>143</v>
      </c>
      <c r="B40" s="394"/>
      <c r="C40" s="363" t="s">
        <v>421</v>
      </c>
      <c r="D40" s="363"/>
      <c r="E40" s="363"/>
      <c r="F40" s="363"/>
      <c r="G40" s="363"/>
      <c r="H40" s="363"/>
      <c r="I40" s="363"/>
      <c r="J40" s="363"/>
      <c r="K40" s="363"/>
      <c r="L40" s="23"/>
      <c r="M40" s="23"/>
      <c r="N40" s="23"/>
      <c r="O40" s="23"/>
      <c r="P40" s="23"/>
      <c r="Q40" s="23"/>
    </row>
    <row r="41" spans="1:17" ht="16.350000000000001" customHeight="1" x14ac:dyDescent="0.3">
      <c r="A41" s="376" t="s">
        <v>349</v>
      </c>
      <c r="B41" s="376"/>
      <c r="C41" s="363" t="s">
        <v>350</v>
      </c>
      <c r="D41" s="363"/>
      <c r="E41" s="363"/>
      <c r="F41" s="363"/>
      <c r="G41" s="363"/>
      <c r="H41" s="363"/>
      <c r="I41" s="363"/>
      <c r="J41" s="363"/>
      <c r="K41" s="363"/>
      <c r="L41" s="23"/>
      <c r="M41" s="23"/>
      <c r="N41" s="23"/>
      <c r="O41" s="23"/>
      <c r="P41" s="23"/>
      <c r="Q41" s="23"/>
    </row>
    <row r="42" spans="1:17" ht="16.350000000000001" customHeight="1" x14ac:dyDescent="0.3">
      <c r="A42" s="361" t="s">
        <v>354</v>
      </c>
      <c r="B42" s="362"/>
      <c r="C42" s="364" t="s">
        <v>355</v>
      </c>
      <c r="D42" s="364"/>
      <c r="E42" s="364"/>
      <c r="F42" s="364"/>
      <c r="G42" s="364"/>
      <c r="H42" s="364"/>
      <c r="I42" s="364"/>
      <c r="J42" s="364"/>
      <c r="K42" s="364"/>
      <c r="L42" s="23"/>
      <c r="M42" s="23"/>
      <c r="N42" s="23"/>
      <c r="O42" s="23"/>
      <c r="P42" s="23"/>
      <c r="Q42" s="23"/>
    </row>
    <row r="43" spans="1:17" ht="16.350000000000001" hidden="1" customHeight="1" x14ac:dyDescent="0.3">
      <c r="A43" s="361" t="s">
        <v>358</v>
      </c>
      <c r="B43" s="362"/>
      <c r="C43" s="363" t="s">
        <v>359</v>
      </c>
      <c r="D43" s="363"/>
      <c r="E43" s="363"/>
      <c r="F43" s="363"/>
      <c r="G43" s="363"/>
      <c r="H43" s="363"/>
      <c r="I43" s="363"/>
      <c r="J43" s="363"/>
      <c r="K43" s="363"/>
      <c r="L43" s="23"/>
      <c r="M43" s="23"/>
      <c r="N43" s="23"/>
      <c r="O43" s="23"/>
      <c r="P43" s="23"/>
      <c r="Q43" s="23"/>
    </row>
    <row r="44" spans="1:17" ht="16.350000000000001" customHeight="1" x14ac:dyDescent="0.3">
      <c r="A44" s="361" t="s">
        <v>358</v>
      </c>
      <c r="B44" s="362"/>
      <c r="C44" s="393" t="s">
        <v>422</v>
      </c>
      <c r="D44" s="393"/>
      <c r="E44" s="393"/>
      <c r="F44" s="393"/>
      <c r="G44" s="393"/>
      <c r="H44" s="393"/>
      <c r="I44" s="393"/>
      <c r="J44" s="393"/>
      <c r="K44" s="393"/>
      <c r="L44" s="23"/>
      <c r="M44" s="23"/>
      <c r="N44" s="23"/>
      <c r="O44" s="23"/>
      <c r="P44" s="23"/>
      <c r="Q44" s="23"/>
    </row>
    <row r="45" spans="1:17" ht="17.45" customHeight="1" x14ac:dyDescent="0.15">
      <c r="A45" s="360" t="s">
        <v>360</v>
      </c>
      <c r="B45" s="360"/>
      <c r="C45" s="359" t="s">
        <v>362</v>
      </c>
      <c r="D45" s="359"/>
      <c r="E45" s="359"/>
      <c r="F45" s="359"/>
      <c r="G45" s="359"/>
      <c r="H45" s="359"/>
      <c r="I45" s="359"/>
      <c r="J45" s="359"/>
      <c r="K45" s="359"/>
      <c r="L45" s="23"/>
      <c r="M45" s="23"/>
      <c r="N45" s="23"/>
      <c r="O45" s="23"/>
      <c r="P45" s="23"/>
      <c r="Q45" s="23"/>
    </row>
    <row r="46" spans="1:17" ht="17.45" customHeight="1" x14ac:dyDescent="0.15">
      <c r="A46" s="360" t="s">
        <v>356</v>
      </c>
      <c r="B46" s="360"/>
      <c r="C46" s="364" t="s">
        <v>357</v>
      </c>
      <c r="D46" s="364"/>
      <c r="E46" s="364"/>
      <c r="F46" s="364"/>
      <c r="G46" s="364"/>
      <c r="H46" s="364"/>
      <c r="I46" s="364"/>
      <c r="J46" s="364"/>
      <c r="K46" s="364"/>
      <c r="L46" s="23"/>
      <c r="M46" s="23"/>
      <c r="N46" s="23"/>
      <c r="O46" s="23"/>
      <c r="P46" s="23"/>
      <c r="Q46" s="23"/>
    </row>
  </sheetData>
  <mergeCells count="55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A39:B39"/>
    <mergeCell ref="C39:K39"/>
    <mergeCell ref="A40:B40"/>
    <mergeCell ref="C40:K40"/>
    <mergeCell ref="A41:B41"/>
    <mergeCell ref="C41:K41"/>
    <mergeCell ref="A42:B42"/>
    <mergeCell ref="C42:K42"/>
    <mergeCell ref="A46:B46"/>
    <mergeCell ref="C46:K46"/>
    <mergeCell ref="A43:B43"/>
    <mergeCell ref="C43:K43"/>
    <mergeCell ref="A44:B44"/>
    <mergeCell ref="C44:K44"/>
    <mergeCell ref="A45:B45"/>
    <mergeCell ref="C45:K45"/>
  </mergeCells>
  <phoneticPr fontId="68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58"/>
  <sheetViews>
    <sheetView topLeftCell="A34" workbookViewId="0">
      <selection activeCell="P41" sqref="P41"/>
    </sheetView>
  </sheetViews>
  <sheetFormatPr defaultColWidth="9" defaultRowHeight="14.25" x14ac:dyDescent="0.15"/>
  <cols>
    <col min="1" max="1" width="19" customWidth="1"/>
    <col min="2" max="10" width="7.625" customWidth="1"/>
    <col min="11" max="11" width="8.375" customWidth="1"/>
    <col min="12" max="17" width="7.625" customWidth="1"/>
    <col min="18" max="18" width="9.125" customWidth="1"/>
    <col min="19" max="21" width="7.625" customWidth="1"/>
    <col min="22" max="23" width="7.375" customWidth="1"/>
  </cols>
  <sheetData>
    <row r="1" spans="1:242" ht="52.3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42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242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75" hidden="1" x14ac:dyDescent="0.15">
      <c r="A4" s="414" t="s">
        <v>423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6"/>
      <c r="U4" s="416"/>
    </row>
    <row r="5" spans="1:242" ht="17.100000000000001" hidden="1" customHeight="1" x14ac:dyDescent="0.15">
      <c r="A5" s="47" t="s">
        <v>4</v>
      </c>
      <c r="B5" s="47" t="s">
        <v>5</v>
      </c>
      <c r="C5" s="348" t="s">
        <v>424</v>
      </c>
      <c r="D5" s="329"/>
      <c r="E5" s="325" t="s">
        <v>425</v>
      </c>
      <c r="F5" s="326"/>
      <c r="G5" s="327" t="s">
        <v>426</v>
      </c>
      <c r="H5" s="327"/>
      <c r="I5" s="348" t="s">
        <v>427</v>
      </c>
      <c r="J5" s="329"/>
      <c r="K5" s="417" t="s">
        <v>428</v>
      </c>
      <c r="L5" s="418"/>
      <c r="M5" s="47" t="s">
        <v>5</v>
      </c>
      <c r="N5" s="348" t="s">
        <v>424</v>
      </c>
      <c r="O5" s="329"/>
      <c r="P5" s="325" t="s">
        <v>425</v>
      </c>
      <c r="Q5" s="326"/>
      <c r="R5" s="327" t="s">
        <v>426</v>
      </c>
      <c r="S5" s="327"/>
      <c r="T5" s="348" t="s">
        <v>427</v>
      </c>
      <c r="U5" s="329"/>
    </row>
    <row r="6" spans="1:242" hidden="1" x14ac:dyDescent="0.15">
      <c r="A6" s="310" t="s">
        <v>13</v>
      </c>
      <c r="B6" s="310" t="s">
        <v>14</v>
      </c>
      <c r="C6" s="329" t="s">
        <v>429</v>
      </c>
      <c r="D6" s="329"/>
      <c r="E6" s="318" t="s">
        <v>430</v>
      </c>
      <c r="F6" s="344"/>
      <c r="G6" s="318" t="s">
        <v>431</v>
      </c>
      <c r="H6" s="344"/>
      <c r="I6" s="346" t="s">
        <v>238</v>
      </c>
      <c r="J6" s="413"/>
      <c r="K6" s="318" t="s">
        <v>226</v>
      </c>
      <c r="L6" s="344"/>
      <c r="M6" s="310" t="s">
        <v>14</v>
      </c>
      <c r="N6" s="329" t="s">
        <v>429</v>
      </c>
      <c r="O6" s="329"/>
      <c r="P6" s="318" t="s">
        <v>430</v>
      </c>
      <c r="Q6" s="344"/>
      <c r="R6" s="318" t="s">
        <v>431</v>
      </c>
      <c r="S6" s="344"/>
      <c r="T6" s="346" t="s">
        <v>238</v>
      </c>
      <c r="U6" s="413"/>
    </row>
    <row r="7" spans="1:242" hidden="1" x14ac:dyDescent="0.15">
      <c r="A7" s="311"/>
      <c r="B7" s="311"/>
      <c r="C7" s="318" t="s">
        <v>22</v>
      </c>
      <c r="D7" s="344"/>
      <c r="E7" s="318" t="s">
        <v>22</v>
      </c>
      <c r="F7" s="344"/>
      <c r="G7" s="318" t="s">
        <v>22</v>
      </c>
      <c r="H7" s="344"/>
      <c r="I7" s="318" t="s">
        <v>22</v>
      </c>
      <c r="J7" s="344"/>
      <c r="K7" s="318" t="s">
        <v>22</v>
      </c>
      <c r="L7" s="344"/>
      <c r="M7" s="311"/>
      <c r="N7" s="318" t="s">
        <v>22</v>
      </c>
      <c r="O7" s="344"/>
      <c r="P7" s="318" t="s">
        <v>22</v>
      </c>
      <c r="Q7" s="344"/>
      <c r="R7" s="318" t="s">
        <v>22</v>
      </c>
      <c r="S7" s="344"/>
      <c r="T7" s="318" t="s">
        <v>22</v>
      </c>
      <c r="U7" s="344"/>
    </row>
    <row r="8" spans="1:242" ht="25.5" hidden="1" x14ac:dyDescent="0.15">
      <c r="A8" s="199"/>
      <c r="B8" s="251"/>
      <c r="C8" s="252" t="s">
        <v>432</v>
      </c>
      <c r="D8" s="252" t="s">
        <v>433</v>
      </c>
      <c r="E8" s="12" t="s">
        <v>434</v>
      </c>
      <c r="F8" s="12" t="s">
        <v>435</v>
      </c>
      <c r="G8" s="12" t="s">
        <v>436</v>
      </c>
      <c r="H8" s="12" t="s">
        <v>437</v>
      </c>
      <c r="I8" s="12" t="s">
        <v>438</v>
      </c>
      <c r="J8" s="12" t="s">
        <v>439</v>
      </c>
      <c r="K8" s="12" t="s">
        <v>440</v>
      </c>
      <c r="L8" s="12" t="s">
        <v>441</v>
      </c>
      <c r="M8" s="252"/>
      <c r="N8" s="252" t="s">
        <v>432</v>
      </c>
      <c r="O8" s="252" t="s">
        <v>433</v>
      </c>
      <c r="P8" s="12" t="s">
        <v>434</v>
      </c>
      <c r="Q8" s="12" t="s">
        <v>435</v>
      </c>
      <c r="R8" s="12" t="s">
        <v>436</v>
      </c>
      <c r="S8" s="12" t="s">
        <v>437</v>
      </c>
      <c r="T8" s="12" t="s">
        <v>438</v>
      </c>
      <c r="U8" s="12" t="s">
        <v>439</v>
      </c>
    </row>
    <row r="9" spans="1:242" hidden="1" x14ac:dyDescent="0.2">
      <c r="A9" s="170" t="s">
        <v>442</v>
      </c>
      <c r="B9" s="253" t="s">
        <v>41</v>
      </c>
      <c r="C9" s="15">
        <v>45622</v>
      </c>
      <c r="D9" s="84">
        <f>C9</f>
        <v>45622</v>
      </c>
      <c r="E9" s="15">
        <v>45624</v>
      </c>
      <c r="F9" s="84">
        <f t="shared" ref="F9:F23" si="0">E9</f>
        <v>45624</v>
      </c>
      <c r="G9" s="84">
        <f t="shared" ref="G9:G27" si="1">F9+1</f>
        <v>45625</v>
      </c>
      <c r="H9" s="84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56" t="s">
        <v>38</v>
      </c>
      <c r="N9" s="17" t="s">
        <v>40</v>
      </c>
      <c r="O9" s="17" t="s">
        <v>40</v>
      </c>
      <c r="P9" s="15">
        <v>45631</v>
      </c>
      <c r="Q9" s="84">
        <f t="shared" ref="Q9:Q22" si="4">P9</f>
        <v>45631</v>
      </c>
      <c r="R9" s="84">
        <f t="shared" ref="R9:R22" si="5">Q9+1</f>
        <v>45632</v>
      </c>
      <c r="S9" s="84">
        <f t="shared" ref="S9:S22" si="6">R9</f>
        <v>45632</v>
      </c>
      <c r="T9" s="17" t="s">
        <v>40</v>
      </c>
      <c r="U9" s="17" t="s">
        <v>40</v>
      </c>
      <c r="V9" s="233"/>
      <c r="W9" s="233"/>
    </row>
    <row r="10" spans="1:242" hidden="1" x14ac:dyDescent="0.2">
      <c r="A10" s="170" t="s">
        <v>442</v>
      </c>
      <c r="B10" s="253" t="s">
        <v>46</v>
      </c>
      <c r="C10" s="17" t="s">
        <v>40</v>
      </c>
      <c r="D10" s="17" t="s">
        <v>40</v>
      </c>
      <c r="E10" s="15">
        <v>45631</v>
      </c>
      <c r="F10" s="84">
        <f t="shared" si="0"/>
        <v>45631</v>
      </c>
      <c r="G10" s="84">
        <f t="shared" si="1"/>
        <v>45632</v>
      </c>
      <c r="H10" s="84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56" t="s">
        <v>44</v>
      </c>
      <c r="N10" s="17" t="s">
        <v>40</v>
      </c>
      <c r="O10" s="17" t="s">
        <v>40</v>
      </c>
      <c r="P10" s="15">
        <v>45638</v>
      </c>
      <c r="Q10" s="84">
        <f t="shared" si="4"/>
        <v>45638</v>
      </c>
      <c r="R10" s="84">
        <f t="shared" si="5"/>
        <v>45639</v>
      </c>
      <c r="S10" s="84">
        <f t="shared" si="6"/>
        <v>45639</v>
      </c>
      <c r="T10" s="17" t="s">
        <v>40</v>
      </c>
      <c r="U10" s="17" t="s">
        <v>40</v>
      </c>
      <c r="V10" s="233"/>
      <c r="W10" s="233"/>
    </row>
    <row r="11" spans="1:242" hidden="1" x14ac:dyDescent="0.2">
      <c r="A11" s="170" t="s">
        <v>442</v>
      </c>
      <c r="B11" s="253" t="s">
        <v>49</v>
      </c>
      <c r="C11" s="17" t="s">
        <v>40</v>
      </c>
      <c r="D11" s="17" t="s">
        <v>40</v>
      </c>
      <c r="E11" s="15">
        <v>45638</v>
      </c>
      <c r="F11" s="84">
        <f t="shared" si="0"/>
        <v>45638</v>
      </c>
      <c r="G11" s="84">
        <f t="shared" si="1"/>
        <v>45639</v>
      </c>
      <c r="H11" s="84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56" t="s">
        <v>47</v>
      </c>
      <c r="N11" s="17" t="s">
        <v>40</v>
      </c>
      <c r="O11" s="234" t="s">
        <v>443</v>
      </c>
      <c r="P11" s="15">
        <v>45645</v>
      </c>
      <c r="Q11" s="84">
        <f t="shared" si="4"/>
        <v>45645</v>
      </c>
      <c r="R11" s="84">
        <f t="shared" si="5"/>
        <v>45646</v>
      </c>
      <c r="S11" s="84">
        <f t="shared" si="6"/>
        <v>45646</v>
      </c>
      <c r="T11" s="17" t="s">
        <v>40</v>
      </c>
      <c r="U11" s="17" t="s">
        <v>40</v>
      </c>
      <c r="V11" s="233"/>
      <c r="W11" s="233"/>
    </row>
    <row r="12" spans="1:242" hidden="1" x14ac:dyDescent="0.2">
      <c r="A12" s="170" t="s">
        <v>442</v>
      </c>
      <c r="B12" s="253" t="s">
        <v>52</v>
      </c>
      <c r="C12" s="17" t="s">
        <v>40</v>
      </c>
      <c r="D12" s="234" t="s">
        <v>443</v>
      </c>
      <c r="E12" s="15">
        <v>45645</v>
      </c>
      <c r="F12" s="84">
        <f t="shared" si="0"/>
        <v>45645</v>
      </c>
      <c r="G12" s="84">
        <f t="shared" si="1"/>
        <v>45646</v>
      </c>
      <c r="H12" s="84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56" t="s">
        <v>50</v>
      </c>
      <c r="N12" s="15">
        <v>45650</v>
      </c>
      <c r="O12" s="15">
        <v>45650</v>
      </c>
      <c r="P12" s="15">
        <v>45652</v>
      </c>
      <c r="Q12" s="84">
        <f t="shared" si="4"/>
        <v>45652</v>
      </c>
      <c r="R12" s="84">
        <f t="shared" si="5"/>
        <v>45653</v>
      </c>
      <c r="S12" s="84">
        <f t="shared" si="6"/>
        <v>45653</v>
      </c>
      <c r="T12" s="17" t="s">
        <v>40</v>
      </c>
      <c r="U12" s="17" t="s">
        <v>40</v>
      </c>
      <c r="V12" s="233"/>
      <c r="W12" s="233"/>
    </row>
    <row r="13" spans="1:242" hidden="1" x14ac:dyDescent="0.2">
      <c r="A13" s="170" t="s">
        <v>442</v>
      </c>
      <c r="B13" s="253" t="s">
        <v>59</v>
      </c>
      <c r="C13" s="15">
        <v>45650</v>
      </c>
      <c r="D13" s="15">
        <v>45650</v>
      </c>
      <c r="E13" s="15">
        <v>45652</v>
      </c>
      <c r="F13" s="84">
        <f t="shared" si="0"/>
        <v>45652</v>
      </c>
      <c r="G13" s="84">
        <f t="shared" si="1"/>
        <v>45653</v>
      </c>
      <c r="H13" s="84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56" t="s">
        <v>54</v>
      </c>
      <c r="N13" s="36">
        <v>45664</v>
      </c>
      <c r="O13" s="84">
        <f>N13</f>
        <v>45664</v>
      </c>
      <c r="P13" s="385" t="s">
        <v>444</v>
      </c>
      <c r="Q13" s="386"/>
      <c r="R13" s="385" t="s">
        <v>445</v>
      </c>
      <c r="S13" s="386"/>
      <c r="T13" s="17" t="s">
        <v>40</v>
      </c>
      <c r="U13" s="17" t="s">
        <v>40</v>
      </c>
      <c r="V13" s="233"/>
      <c r="W13" s="233"/>
    </row>
    <row r="14" spans="1:242" hidden="1" x14ac:dyDescent="0.2">
      <c r="A14" s="170" t="s">
        <v>442</v>
      </c>
      <c r="B14" s="253" t="s">
        <v>65</v>
      </c>
      <c r="C14" s="395" t="s">
        <v>187</v>
      </c>
      <c r="D14" s="396"/>
      <c r="E14" s="396"/>
      <c r="F14" s="396"/>
      <c r="G14" s="396"/>
      <c r="H14" s="396"/>
      <c r="I14" s="396"/>
      <c r="J14" s="396"/>
      <c r="K14" s="396"/>
      <c r="L14" s="397"/>
      <c r="M14" s="256" t="s">
        <v>63</v>
      </c>
      <c r="N14" s="395" t="s">
        <v>187</v>
      </c>
      <c r="O14" s="396"/>
      <c r="P14" s="396"/>
      <c r="Q14" s="396"/>
      <c r="R14" s="396"/>
      <c r="S14" s="396"/>
      <c r="T14" s="396"/>
      <c r="U14" s="397"/>
      <c r="V14" s="233"/>
      <c r="W14" s="233"/>
    </row>
    <row r="15" spans="1:242" hidden="1" x14ac:dyDescent="0.2">
      <c r="A15" s="170" t="s">
        <v>442</v>
      </c>
      <c r="B15" s="253" t="s">
        <v>67</v>
      </c>
      <c r="C15" s="36">
        <v>45664</v>
      </c>
      <c r="D15" s="84">
        <f>C15</f>
        <v>45664</v>
      </c>
      <c r="E15" s="385" t="s">
        <v>444</v>
      </c>
      <c r="F15" s="386"/>
      <c r="G15" s="385" t="s">
        <v>445</v>
      </c>
      <c r="H15" s="386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56" t="s">
        <v>66</v>
      </c>
      <c r="N15" s="17" t="s">
        <v>40</v>
      </c>
      <c r="O15" s="17" t="s">
        <v>40</v>
      </c>
      <c r="P15" s="36">
        <v>45673</v>
      </c>
      <c r="Q15" s="84">
        <f t="shared" si="4"/>
        <v>45673</v>
      </c>
      <c r="R15" s="84">
        <f t="shared" si="5"/>
        <v>45674</v>
      </c>
      <c r="S15" s="84">
        <f t="shared" si="6"/>
        <v>45674</v>
      </c>
      <c r="T15" s="17" t="s">
        <v>40</v>
      </c>
      <c r="U15" s="17" t="s">
        <v>40</v>
      </c>
      <c r="V15" s="233"/>
      <c r="W15" s="233"/>
    </row>
    <row r="16" spans="1:242" hidden="1" x14ac:dyDescent="0.2">
      <c r="A16" s="170" t="s">
        <v>442</v>
      </c>
      <c r="B16" s="253" t="s">
        <v>70</v>
      </c>
      <c r="C16" s="17" t="s">
        <v>40</v>
      </c>
      <c r="D16" s="17" t="s">
        <v>40</v>
      </c>
      <c r="E16" s="36">
        <v>45673</v>
      </c>
      <c r="F16" s="84">
        <f t="shared" si="0"/>
        <v>45673</v>
      </c>
      <c r="G16" s="84">
        <f t="shared" si="1"/>
        <v>45674</v>
      </c>
      <c r="H16" s="84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56" t="s">
        <v>68</v>
      </c>
      <c r="N16" s="36">
        <v>45678</v>
      </c>
      <c r="O16" s="84">
        <f>N16</f>
        <v>45678</v>
      </c>
      <c r="P16" s="36">
        <v>45680</v>
      </c>
      <c r="Q16" s="84">
        <f t="shared" si="4"/>
        <v>45680</v>
      </c>
      <c r="R16" s="84">
        <f t="shared" si="5"/>
        <v>45681</v>
      </c>
      <c r="S16" s="84">
        <f t="shared" si="6"/>
        <v>45681</v>
      </c>
      <c r="T16" s="17" t="s">
        <v>40</v>
      </c>
      <c r="U16" s="17" t="s">
        <v>40</v>
      </c>
      <c r="V16" s="233"/>
      <c r="W16" s="233"/>
    </row>
    <row r="17" spans="1:23" hidden="1" x14ac:dyDescent="0.2">
      <c r="A17" s="170" t="s">
        <v>442</v>
      </c>
      <c r="B17" s="253" t="s">
        <v>78</v>
      </c>
      <c r="C17" s="36">
        <v>45678</v>
      </c>
      <c r="D17" s="84">
        <f>C17</f>
        <v>45678</v>
      </c>
      <c r="E17" s="36">
        <v>45680</v>
      </c>
      <c r="F17" s="84">
        <f t="shared" si="0"/>
        <v>45680</v>
      </c>
      <c r="G17" s="84">
        <f t="shared" si="1"/>
        <v>45681</v>
      </c>
      <c r="H17" s="84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56" t="s">
        <v>73</v>
      </c>
      <c r="N17" s="17" t="s">
        <v>40</v>
      </c>
      <c r="O17" s="17" t="s">
        <v>40</v>
      </c>
      <c r="P17" s="36">
        <v>45687</v>
      </c>
      <c r="Q17" s="84">
        <f t="shared" si="4"/>
        <v>45687</v>
      </c>
      <c r="R17" s="84">
        <f t="shared" si="5"/>
        <v>45688</v>
      </c>
      <c r="S17" s="84">
        <f t="shared" si="6"/>
        <v>45688</v>
      </c>
      <c r="T17" s="17" t="s">
        <v>40</v>
      </c>
      <c r="U17" s="17" t="s">
        <v>40</v>
      </c>
      <c r="V17" s="233"/>
      <c r="W17" s="233"/>
    </row>
    <row r="18" spans="1:23" hidden="1" x14ac:dyDescent="0.2">
      <c r="A18" s="170" t="s">
        <v>442</v>
      </c>
      <c r="B18" s="253" t="s">
        <v>81</v>
      </c>
      <c r="C18" s="17" t="s">
        <v>40</v>
      </c>
      <c r="D18" s="17" t="s">
        <v>40</v>
      </c>
      <c r="E18" s="36">
        <v>45687</v>
      </c>
      <c r="F18" s="84">
        <f t="shared" si="0"/>
        <v>45687</v>
      </c>
      <c r="G18" s="84">
        <f t="shared" si="1"/>
        <v>45688</v>
      </c>
      <c r="H18" s="84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56" t="s">
        <v>79</v>
      </c>
      <c r="N18" s="17" t="s">
        <v>40</v>
      </c>
      <c r="O18" s="17" t="s">
        <v>40</v>
      </c>
      <c r="P18" s="36">
        <v>45694</v>
      </c>
      <c r="Q18" s="84">
        <f t="shared" si="4"/>
        <v>45694</v>
      </c>
      <c r="R18" s="84">
        <f t="shared" si="5"/>
        <v>45695</v>
      </c>
      <c r="S18" s="84">
        <f t="shared" si="6"/>
        <v>45695</v>
      </c>
      <c r="T18" s="17" t="s">
        <v>40</v>
      </c>
      <c r="U18" s="17" t="s">
        <v>40</v>
      </c>
      <c r="V18" s="233"/>
      <c r="W18" s="233"/>
    </row>
    <row r="19" spans="1:23" hidden="1" x14ac:dyDescent="0.2">
      <c r="A19" s="170" t="s">
        <v>442</v>
      </c>
      <c r="B19" s="253" t="s">
        <v>84</v>
      </c>
      <c r="C19" s="17" t="s">
        <v>40</v>
      </c>
      <c r="D19" s="17" t="s">
        <v>40</v>
      </c>
      <c r="E19" s="36">
        <v>45694</v>
      </c>
      <c r="F19" s="84">
        <f t="shared" si="0"/>
        <v>45694</v>
      </c>
      <c r="G19" s="84">
        <f t="shared" si="1"/>
        <v>45695</v>
      </c>
      <c r="H19" s="84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56" t="s">
        <v>82</v>
      </c>
      <c r="N19" s="17" t="s">
        <v>40</v>
      </c>
      <c r="O19" s="132" t="s">
        <v>446</v>
      </c>
      <c r="P19" s="36">
        <v>45701</v>
      </c>
      <c r="Q19" s="84">
        <f t="shared" si="4"/>
        <v>45701</v>
      </c>
      <c r="R19" s="84">
        <f t="shared" si="5"/>
        <v>45702</v>
      </c>
      <c r="S19" s="84">
        <f t="shared" si="6"/>
        <v>45702</v>
      </c>
      <c r="T19" s="17" t="s">
        <v>40</v>
      </c>
      <c r="U19" s="17" t="s">
        <v>40</v>
      </c>
      <c r="V19" s="233"/>
      <c r="W19" s="233"/>
    </row>
    <row r="20" spans="1:23" hidden="1" x14ac:dyDescent="0.2">
      <c r="A20" s="170" t="s">
        <v>442</v>
      </c>
      <c r="B20" s="253" t="s">
        <v>87</v>
      </c>
      <c r="C20" s="17" t="s">
        <v>40</v>
      </c>
      <c r="D20" s="132" t="s">
        <v>446</v>
      </c>
      <c r="E20" s="36">
        <v>45701</v>
      </c>
      <c r="F20" s="84">
        <f t="shared" si="0"/>
        <v>45701</v>
      </c>
      <c r="G20" s="84">
        <f t="shared" si="1"/>
        <v>45702</v>
      </c>
      <c r="H20" s="84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56" t="s">
        <v>85</v>
      </c>
      <c r="N20" s="17" t="s">
        <v>40</v>
      </c>
      <c r="O20" s="17" t="s">
        <v>40</v>
      </c>
      <c r="P20" s="36">
        <v>45708</v>
      </c>
      <c r="Q20" s="84">
        <f t="shared" si="4"/>
        <v>45708</v>
      </c>
      <c r="R20" s="84">
        <f t="shared" si="5"/>
        <v>45709</v>
      </c>
      <c r="S20" s="84">
        <f t="shared" si="6"/>
        <v>45709</v>
      </c>
      <c r="T20" s="17" t="s">
        <v>40</v>
      </c>
      <c r="U20" s="17" t="s">
        <v>40</v>
      </c>
      <c r="V20" s="233"/>
      <c r="W20" s="233"/>
    </row>
    <row r="21" spans="1:23" hidden="1" x14ac:dyDescent="0.2">
      <c r="A21" s="170" t="s">
        <v>442</v>
      </c>
      <c r="B21" s="253" t="s">
        <v>90</v>
      </c>
      <c r="C21" s="17" t="s">
        <v>40</v>
      </c>
      <c r="D21" s="17" t="s">
        <v>40</v>
      </c>
      <c r="E21" s="36">
        <v>45708</v>
      </c>
      <c r="F21" s="84">
        <f t="shared" si="0"/>
        <v>45708</v>
      </c>
      <c r="G21" s="84">
        <f t="shared" si="1"/>
        <v>45709</v>
      </c>
      <c r="H21" s="84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56" t="s">
        <v>88</v>
      </c>
      <c r="N21" s="17" t="s">
        <v>40</v>
      </c>
      <c r="O21" s="17" t="s">
        <v>40</v>
      </c>
      <c r="P21" s="36">
        <v>45715</v>
      </c>
      <c r="Q21" s="84">
        <f t="shared" si="4"/>
        <v>45715</v>
      </c>
      <c r="R21" s="84">
        <f t="shared" si="5"/>
        <v>45716</v>
      </c>
      <c r="S21" s="84">
        <f t="shared" si="6"/>
        <v>45716</v>
      </c>
      <c r="T21" s="17" t="s">
        <v>40</v>
      </c>
      <c r="U21" s="17" t="s">
        <v>40</v>
      </c>
      <c r="V21" s="233"/>
      <c r="W21" s="233"/>
    </row>
    <row r="22" spans="1:23" hidden="1" x14ac:dyDescent="0.2">
      <c r="A22" s="170" t="s">
        <v>442</v>
      </c>
      <c r="B22" s="253" t="s">
        <v>93</v>
      </c>
      <c r="C22" s="17" t="s">
        <v>40</v>
      </c>
      <c r="D22" s="17" t="s">
        <v>40</v>
      </c>
      <c r="E22" s="36">
        <v>45715</v>
      </c>
      <c r="F22" s="84">
        <f t="shared" si="0"/>
        <v>45715</v>
      </c>
      <c r="G22" s="84">
        <f t="shared" si="1"/>
        <v>45716</v>
      </c>
      <c r="H22" s="84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56" t="s">
        <v>91</v>
      </c>
      <c r="N22" s="17" t="s">
        <v>40</v>
      </c>
      <c r="O22" s="132" t="s">
        <v>447</v>
      </c>
      <c r="P22" s="36">
        <v>45722</v>
      </c>
      <c r="Q22" s="84">
        <f t="shared" si="4"/>
        <v>45722</v>
      </c>
      <c r="R22" s="84">
        <f t="shared" si="5"/>
        <v>45723</v>
      </c>
      <c r="S22" s="84">
        <f t="shared" si="6"/>
        <v>45723</v>
      </c>
      <c r="T22" s="17" t="s">
        <v>40</v>
      </c>
      <c r="U22" s="17" t="s">
        <v>40</v>
      </c>
      <c r="V22" s="233"/>
      <c r="W22" s="233"/>
    </row>
    <row r="23" spans="1:23" hidden="1" x14ac:dyDescent="0.2">
      <c r="A23" s="170" t="s">
        <v>442</v>
      </c>
      <c r="B23" s="253" t="s">
        <v>96</v>
      </c>
      <c r="C23" s="17" t="s">
        <v>40</v>
      </c>
      <c r="D23" s="132" t="s">
        <v>447</v>
      </c>
      <c r="E23" s="36">
        <v>45722</v>
      </c>
      <c r="F23" s="84">
        <f t="shared" si="0"/>
        <v>45722</v>
      </c>
      <c r="G23" s="84">
        <f t="shared" si="1"/>
        <v>45723</v>
      </c>
      <c r="H23" s="84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56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84">
        <v>45730</v>
      </c>
      <c r="S23" s="36">
        <v>45730</v>
      </c>
      <c r="T23" s="17" t="s">
        <v>40</v>
      </c>
      <c r="U23" s="17" t="s">
        <v>40</v>
      </c>
      <c r="V23" s="233"/>
      <c r="W23" s="233"/>
    </row>
    <row r="24" spans="1:23" hidden="1" x14ac:dyDescent="0.2">
      <c r="A24" s="170" t="s">
        <v>442</v>
      </c>
      <c r="B24" s="253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84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56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33"/>
      <c r="W24" s="233"/>
    </row>
    <row r="25" spans="1:23" hidden="1" x14ac:dyDescent="0.2">
      <c r="A25" s="170" t="s">
        <v>442</v>
      </c>
      <c r="B25" s="253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84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56" t="s">
        <v>100</v>
      </c>
      <c r="N25" s="36">
        <v>45741</v>
      </c>
      <c r="O25" s="132" t="s">
        <v>448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33"/>
      <c r="W25" s="233"/>
    </row>
    <row r="26" spans="1:23" hidden="1" x14ac:dyDescent="0.2">
      <c r="A26" s="170" t="s">
        <v>442</v>
      </c>
      <c r="B26" s="253" t="s">
        <v>107</v>
      </c>
      <c r="C26" s="36">
        <v>45741</v>
      </c>
      <c r="D26" s="132" t="s">
        <v>448</v>
      </c>
      <c r="E26" s="36">
        <v>45743</v>
      </c>
      <c r="F26" s="36">
        <v>45743</v>
      </c>
      <c r="G26" s="84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56" t="s">
        <v>105</v>
      </c>
      <c r="N26" s="17" t="s">
        <v>40</v>
      </c>
      <c r="O26" s="132" t="s">
        <v>449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33"/>
      <c r="W26" s="233"/>
    </row>
    <row r="27" spans="1:23" hidden="1" x14ac:dyDescent="0.2">
      <c r="A27" s="50" t="s">
        <v>442</v>
      </c>
      <c r="B27" s="253" t="s">
        <v>112</v>
      </c>
      <c r="C27" s="17" t="s">
        <v>40</v>
      </c>
      <c r="D27" s="132" t="s">
        <v>449</v>
      </c>
      <c r="E27" s="41">
        <v>45750</v>
      </c>
      <c r="F27" s="41">
        <v>45750</v>
      </c>
      <c r="G27" s="84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56" t="s">
        <v>110</v>
      </c>
      <c r="N27" s="17" t="s">
        <v>40</v>
      </c>
      <c r="O27" s="17" t="s">
        <v>40</v>
      </c>
      <c r="P27" s="385" t="s">
        <v>450</v>
      </c>
      <c r="Q27" s="386"/>
      <c r="R27" s="385" t="s">
        <v>451</v>
      </c>
      <c r="S27" s="386"/>
      <c r="T27" s="17" t="s">
        <v>40</v>
      </c>
      <c r="U27" s="17" t="s">
        <v>40</v>
      </c>
      <c r="V27" s="233"/>
      <c r="W27" s="233"/>
    </row>
    <row r="28" spans="1:23" s="2" customFormat="1" ht="15.75" x14ac:dyDescent="0.15">
      <c r="A28" s="414" t="s">
        <v>452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</row>
    <row r="29" spans="1:23" ht="17.100000000000001" customHeight="1" x14ac:dyDescent="0.15">
      <c r="A29" s="47" t="s">
        <v>4</v>
      </c>
      <c r="B29" s="47" t="s">
        <v>5</v>
      </c>
      <c r="C29" s="327" t="s">
        <v>426</v>
      </c>
      <c r="D29" s="327"/>
      <c r="E29" s="325" t="s">
        <v>425</v>
      </c>
      <c r="F29" s="326"/>
      <c r="G29" s="417" t="s">
        <v>428</v>
      </c>
      <c r="H29" s="418"/>
      <c r="I29" s="47" t="s">
        <v>5</v>
      </c>
      <c r="J29" s="327" t="s">
        <v>426</v>
      </c>
      <c r="K29" s="327"/>
      <c r="L29" s="325" t="s">
        <v>425</v>
      </c>
      <c r="M29" s="326"/>
    </row>
    <row r="30" spans="1:23" x14ac:dyDescent="0.15">
      <c r="A30" s="310" t="s">
        <v>13</v>
      </c>
      <c r="B30" s="310" t="s">
        <v>14</v>
      </c>
      <c r="C30" s="318" t="s">
        <v>431</v>
      </c>
      <c r="D30" s="344"/>
      <c r="E30" s="318" t="s">
        <v>430</v>
      </c>
      <c r="F30" s="344"/>
      <c r="G30" s="318" t="s">
        <v>226</v>
      </c>
      <c r="H30" s="344"/>
      <c r="I30" s="310" t="s">
        <v>14</v>
      </c>
      <c r="J30" s="318" t="s">
        <v>431</v>
      </c>
      <c r="K30" s="344"/>
      <c r="L30" s="318" t="s">
        <v>430</v>
      </c>
      <c r="M30" s="344"/>
    </row>
    <row r="31" spans="1:23" x14ac:dyDescent="0.15">
      <c r="A31" s="311"/>
      <c r="B31" s="311"/>
      <c r="C31" s="318" t="s">
        <v>22</v>
      </c>
      <c r="D31" s="344"/>
      <c r="E31" s="318" t="s">
        <v>22</v>
      </c>
      <c r="F31" s="344"/>
      <c r="G31" s="318" t="s">
        <v>22</v>
      </c>
      <c r="H31" s="344"/>
      <c r="I31" s="311"/>
      <c r="J31" s="318" t="s">
        <v>22</v>
      </c>
      <c r="K31" s="344"/>
      <c r="L31" s="318" t="s">
        <v>22</v>
      </c>
      <c r="M31" s="344"/>
    </row>
    <row r="32" spans="1:23" ht="25.5" x14ac:dyDescent="0.15">
      <c r="A32" s="199"/>
      <c r="B32" s="251"/>
      <c r="C32" s="12" t="s">
        <v>434</v>
      </c>
      <c r="D32" s="12" t="s">
        <v>453</v>
      </c>
      <c r="E32" s="12" t="s">
        <v>454</v>
      </c>
      <c r="F32" s="12" t="s">
        <v>455</v>
      </c>
      <c r="G32" s="12" t="s">
        <v>440</v>
      </c>
      <c r="H32" s="12" t="s">
        <v>441</v>
      </c>
      <c r="I32" s="252"/>
      <c r="J32" s="12" t="s">
        <v>434</v>
      </c>
      <c r="K32" s="12" t="s">
        <v>453</v>
      </c>
      <c r="L32" s="12" t="s">
        <v>454</v>
      </c>
      <c r="M32" s="12" t="s">
        <v>455</v>
      </c>
    </row>
    <row r="33" spans="1:23" x14ac:dyDescent="0.2">
      <c r="A33" s="50" t="s">
        <v>442</v>
      </c>
      <c r="B33" s="253" t="s">
        <v>116</v>
      </c>
      <c r="C33" s="41">
        <v>45757</v>
      </c>
      <c r="D33" s="41">
        <v>45757</v>
      </c>
      <c r="E33" s="84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56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3" s="2" customFormat="1" ht="15.75" x14ac:dyDescent="0.15">
      <c r="A34" s="414" t="s">
        <v>423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6"/>
      <c r="U34" s="416"/>
    </row>
    <row r="35" spans="1:23" ht="17.100000000000001" customHeight="1" x14ac:dyDescent="0.15">
      <c r="A35" s="47" t="s">
        <v>4</v>
      </c>
      <c r="B35" s="47" t="s">
        <v>5</v>
      </c>
      <c r="C35" s="348" t="s">
        <v>424</v>
      </c>
      <c r="D35" s="329"/>
      <c r="E35" s="327" t="s">
        <v>426</v>
      </c>
      <c r="F35" s="327"/>
      <c r="G35" s="325" t="s">
        <v>425</v>
      </c>
      <c r="H35" s="326"/>
      <c r="I35" s="348" t="s">
        <v>427</v>
      </c>
      <c r="J35" s="329"/>
      <c r="K35" s="417" t="s">
        <v>428</v>
      </c>
      <c r="L35" s="418"/>
      <c r="M35" s="47" t="s">
        <v>5</v>
      </c>
      <c r="N35" s="348" t="s">
        <v>424</v>
      </c>
      <c r="O35" s="329"/>
      <c r="P35" s="327" t="s">
        <v>426</v>
      </c>
      <c r="Q35" s="327"/>
      <c r="R35" s="325" t="s">
        <v>425</v>
      </c>
      <c r="S35" s="326"/>
      <c r="T35" s="348" t="s">
        <v>427</v>
      </c>
      <c r="U35" s="329"/>
    </row>
    <row r="36" spans="1:23" x14ac:dyDescent="0.15">
      <c r="A36" s="310" t="s">
        <v>13</v>
      </c>
      <c r="B36" s="310" t="s">
        <v>14</v>
      </c>
      <c r="C36" s="329" t="s">
        <v>429</v>
      </c>
      <c r="D36" s="329"/>
      <c r="E36" s="318" t="s">
        <v>431</v>
      </c>
      <c r="F36" s="344"/>
      <c r="G36" s="318" t="s">
        <v>430</v>
      </c>
      <c r="H36" s="344"/>
      <c r="I36" s="346" t="s">
        <v>238</v>
      </c>
      <c r="J36" s="413"/>
      <c r="K36" s="318" t="s">
        <v>226</v>
      </c>
      <c r="L36" s="344"/>
      <c r="M36" s="310" t="s">
        <v>14</v>
      </c>
      <c r="N36" s="329" t="s">
        <v>429</v>
      </c>
      <c r="O36" s="329"/>
      <c r="P36" s="318" t="s">
        <v>431</v>
      </c>
      <c r="Q36" s="344"/>
      <c r="R36" s="318" t="s">
        <v>430</v>
      </c>
      <c r="S36" s="344"/>
      <c r="T36" s="346" t="s">
        <v>238</v>
      </c>
      <c r="U36" s="413"/>
    </row>
    <row r="37" spans="1:23" x14ac:dyDescent="0.15">
      <c r="A37" s="311"/>
      <c r="B37" s="311"/>
      <c r="C37" s="318" t="s">
        <v>22</v>
      </c>
      <c r="D37" s="344"/>
      <c r="E37" s="318" t="s">
        <v>22</v>
      </c>
      <c r="F37" s="344"/>
      <c r="G37" s="318" t="s">
        <v>22</v>
      </c>
      <c r="H37" s="344"/>
      <c r="I37" s="318" t="s">
        <v>22</v>
      </c>
      <c r="J37" s="344"/>
      <c r="K37" s="318" t="s">
        <v>22</v>
      </c>
      <c r="L37" s="344"/>
      <c r="M37" s="311"/>
      <c r="N37" s="318" t="s">
        <v>22</v>
      </c>
      <c r="O37" s="344"/>
      <c r="P37" s="318" t="s">
        <v>22</v>
      </c>
      <c r="Q37" s="344"/>
      <c r="R37" s="318" t="s">
        <v>22</v>
      </c>
      <c r="S37" s="344"/>
      <c r="T37" s="318" t="s">
        <v>22</v>
      </c>
      <c r="U37" s="344"/>
    </row>
    <row r="38" spans="1:23" ht="25.5" x14ac:dyDescent="0.15">
      <c r="A38" s="199"/>
      <c r="B38" s="251"/>
      <c r="C38" s="252" t="s">
        <v>432</v>
      </c>
      <c r="D38" s="252" t="s">
        <v>433</v>
      </c>
      <c r="E38" s="12" t="s">
        <v>434</v>
      </c>
      <c r="F38" s="12" t="s">
        <v>453</v>
      </c>
      <c r="G38" s="12" t="s">
        <v>454</v>
      </c>
      <c r="H38" s="12" t="s">
        <v>455</v>
      </c>
      <c r="I38" s="12" t="s">
        <v>438</v>
      </c>
      <c r="J38" s="12" t="s">
        <v>439</v>
      </c>
      <c r="K38" s="12" t="s">
        <v>440</v>
      </c>
      <c r="L38" s="12" t="s">
        <v>441</v>
      </c>
      <c r="M38" s="252"/>
      <c r="N38" s="252" t="s">
        <v>432</v>
      </c>
      <c r="O38" s="252" t="s">
        <v>433</v>
      </c>
      <c r="P38" s="12" t="s">
        <v>434</v>
      </c>
      <c r="Q38" s="12" t="s">
        <v>453</v>
      </c>
      <c r="R38" s="12" t="s">
        <v>454</v>
      </c>
      <c r="S38" s="12" t="s">
        <v>455</v>
      </c>
      <c r="T38" s="12" t="s">
        <v>438</v>
      </c>
      <c r="U38" s="12" t="s">
        <v>439</v>
      </c>
    </row>
    <row r="39" spans="1:23" x14ac:dyDescent="0.2">
      <c r="A39" s="50" t="s">
        <v>442</v>
      </c>
      <c r="B39" s="253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84">
        <f t="shared" ref="G39:G45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45" si="8">H39+2</f>
        <v>45767</v>
      </c>
      <c r="L39" s="36">
        <f t="shared" ref="L39:L45" si="9">K39+1</f>
        <v>45768</v>
      </c>
      <c r="M39" s="256" t="s">
        <v>117</v>
      </c>
      <c r="N39" s="41">
        <f t="shared" ref="N39:N45" si="10">L39+1</f>
        <v>45769</v>
      </c>
      <c r="O39" s="41">
        <f t="shared" ref="O39:O45" si="11">N39</f>
        <v>45769</v>
      </c>
      <c r="P39" s="41">
        <f t="shared" ref="P39:P45" si="12">O39+2</f>
        <v>45771</v>
      </c>
      <c r="Q39" s="41">
        <f t="shared" ref="Q39:Q45" si="13">P39</f>
        <v>45771</v>
      </c>
      <c r="R39" s="41">
        <f t="shared" ref="R39:R45" si="14">Q39+1</f>
        <v>45772</v>
      </c>
      <c r="S39" s="41">
        <f t="shared" ref="S39:S45" si="15">R39</f>
        <v>45772</v>
      </c>
      <c r="T39" s="17" t="s">
        <v>40</v>
      </c>
      <c r="U39" s="17" t="s">
        <v>40</v>
      </c>
    </row>
    <row r="40" spans="1:23" x14ac:dyDescent="0.2">
      <c r="A40" s="50" t="s">
        <v>442</v>
      </c>
      <c r="B40" s="253" t="s">
        <v>123</v>
      </c>
      <c r="C40" s="41">
        <v>45769</v>
      </c>
      <c r="D40" s="41">
        <f t="shared" ref="D40:H40" si="16">C40</f>
        <v>45769</v>
      </c>
      <c r="E40" s="41">
        <f t="shared" ref="E40:E45" si="17">D40+2</f>
        <v>45771</v>
      </c>
      <c r="F40" s="41">
        <f t="shared" si="16"/>
        <v>45771</v>
      </c>
      <c r="G40" s="41">
        <f t="shared" si="7"/>
        <v>45772</v>
      </c>
      <c r="H40" s="41">
        <f t="shared" si="16"/>
        <v>45772</v>
      </c>
      <c r="I40" s="17" t="s">
        <v>40</v>
      </c>
      <c r="J40" s="17" t="s">
        <v>40</v>
      </c>
      <c r="K40" s="36">
        <f t="shared" si="8"/>
        <v>45774</v>
      </c>
      <c r="L40" s="36">
        <f t="shared" si="9"/>
        <v>45775</v>
      </c>
      <c r="M40" s="256" t="s">
        <v>121</v>
      </c>
      <c r="N40" s="41">
        <f t="shared" si="10"/>
        <v>45776</v>
      </c>
      <c r="O40" s="41">
        <f t="shared" si="11"/>
        <v>45776</v>
      </c>
      <c r="P40" s="41">
        <f t="shared" si="12"/>
        <v>45778</v>
      </c>
      <c r="Q40" s="41">
        <f t="shared" si="13"/>
        <v>45778</v>
      </c>
      <c r="R40" s="41">
        <f t="shared" si="14"/>
        <v>45779</v>
      </c>
      <c r="S40" s="41">
        <f t="shared" si="15"/>
        <v>45779</v>
      </c>
      <c r="T40" s="17" t="s">
        <v>40</v>
      </c>
      <c r="U40" s="17" t="s">
        <v>40</v>
      </c>
    </row>
    <row r="41" spans="1:23" x14ac:dyDescent="0.2">
      <c r="A41" s="50" t="s">
        <v>442</v>
      </c>
      <c r="B41" s="253" t="s">
        <v>126</v>
      </c>
      <c r="C41" s="41">
        <v>45776</v>
      </c>
      <c r="D41" s="41">
        <f t="shared" ref="D41:H41" si="18">C41</f>
        <v>45776</v>
      </c>
      <c r="E41" s="41">
        <f t="shared" si="17"/>
        <v>45778</v>
      </c>
      <c r="F41" s="41">
        <f t="shared" si="18"/>
        <v>45778</v>
      </c>
      <c r="G41" s="41">
        <f t="shared" si="7"/>
        <v>45779</v>
      </c>
      <c r="H41" s="41">
        <f t="shared" si="18"/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si="13"/>
        <v>45783</v>
      </c>
      <c r="R41" s="17" t="s">
        <v>456</v>
      </c>
      <c r="S41" s="17" t="s">
        <v>40</v>
      </c>
      <c r="T41" s="17" t="s">
        <v>40</v>
      </c>
      <c r="U41" s="17" t="s">
        <v>40</v>
      </c>
    </row>
    <row r="42" spans="1:23" x14ac:dyDescent="0.2">
      <c r="A42" s="50" t="s">
        <v>442</v>
      </c>
      <c r="B42" s="253" t="s">
        <v>129</v>
      </c>
      <c r="C42" s="17" t="s">
        <v>40</v>
      </c>
      <c r="D42" s="118" t="s">
        <v>457</v>
      </c>
      <c r="E42" s="41">
        <v>45785</v>
      </c>
      <c r="F42" s="41">
        <f>E42</f>
        <v>45785</v>
      </c>
      <c r="G42" s="41">
        <f t="shared" si="7"/>
        <v>45786</v>
      </c>
      <c r="H42" s="41">
        <f>G42</f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f t="shared" si="10"/>
        <v>45790</v>
      </c>
      <c r="O42" s="41">
        <f t="shared" si="11"/>
        <v>45790</v>
      </c>
      <c r="P42" s="41">
        <f t="shared" si="12"/>
        <v>45792</v>
      </c>
      <c r="Q42" s="41">
        <f t="shared" si="13"/>
        <v>45792</v>
      </c>
      <c r="R42" s="41">
        <f t="shared" si="14"/>
        <v>45793</v>
      </c>
      <c r="S42" s="41">
        <f t="shared" si="15"/>
        <v>45793</v>
      </c>
      <c r="T42" s="17" t="s">
        <v>40</v>
      </c>
      <c r="U42" s="17" t="s">
        <v>40</v>
      </c>
    </row>
    <row r="43" spans="1:23" x14ac:dyDescent="0.2">
      <c r="A43" s="50" t="s">
        <v>442</v>
      </c>
      <c r="B43" s="253" t="s">
        <v>132</v>
      </c>
      <c r="C43" s="41">
        <v>45790</v>
      </c>
      <c r="D43" s="41">
        <f t="shared" ref="D43:H43" si="19">C43</f>
        <v>45790</v>
      </c>
      <c r="E43" s="41">
        <f t="shared" si="17"/>
        <v>45792</v>
      </c>
      <c r="F43" s="41">
        <f t="shared" si="19"/>
        <v>45792</v>
      </c>
      <c r="G43" s="41">
        <f t="shared" si="7"/>
        <v>45793</v>
      </c>
      <c r="H43" s="41">
        <f t="shared" si="19"/>
        <v>45793</v>
      </c>
      <c r="I43" s="17" t="s">
        <v>40</v>
      </c>
      <c r="J43" s="17" t="s">
        <v>40</v>
      </c>
      <c r="K43" s="41">
        <f t="shared" si="8"/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1">
        <f t="shared" si="12"/>
        <v>45799</v>
      </c>
      <c r="Q43" s="41">
        <f t="shared" si="13"/>
        <v>45799</v>
      </c>
      <c r="R43" s="41">
        <f t="shared" si="14"/>
        <v>45800</v>
      </c>
      <c r="S43" s="41">
        <f t="shared" si="15"/>
        <v>45800</v>
      </c>
      <c r="T43" s="17" t="s">
        <v>40</v>
      </c>
      <c r="U43" s="17" t="s">
        <v>40</v>
      </c>
    </row>
    <row r="44" spans="1:23" x14ac:dyDescent="0.2">
      <c r="A44" s="50" t="s">
        <v>442</v>
      </c>
      <c r="B44" s="253" t="s">
        <v>135</v>
      </c>
      <c r="C44" s="41">
        <f>C43+7</f>
        <v>45797</v>
      </c>
      <c r="D44" s="41">
        <f t="shared" ref="D44:H44" si="20">C44</f>
        <v>45797</v>
      </c>
      <c r="E44" s="41">
        <f t="shared" si="17"/>
        <v>45799</v>
      </c>
      <c r="F44" s="41">
        <f t="shared" si="20"/>
        <v>45799</v>
      </c>
      <c r="G44" s="41">
        <f t="shared" si="7"/>
        <v>45800</v>
      </c>
      <c r="H44" s="41">
        <f t="shared" si="20"/>
        <v>45800</v>
      </c>
      <c r="I44" s="17" t="s">
        <v>40</v>
      </c>
      <c r="J44" s="17" t="s">
        <v>40</v>
      </c>
      <c r="K44" s="41">
        <f t="shared" si="8"/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si="12"/>
        <v>45806</v>
      </c>
      <c r="Q44" s="41">
        <f t="shared" si="13"/>
        <v>45806</v>
      </c>
      <c r="R44" s="41">
        <f t="shared" si="14"/>
        <v>45807</v>
      </c>
      <c r="S44" s="41">
        <f t="shared" si="15"/>
        <v>45807</v>
      </c>
      <c r="T44" s="17" t="s">
        <v>40</v>
      </c>
      <c r="U44" s="17" t="s">
        <v>40</v>
      </c>
    </row>
    <row r="45" spans="1:23" x14ac:dyDescent="0.2">
      <c r="A45" s="50" t="s">
        <v>442</v>
      </c>
      <c r="B45" s="253" t="s">
        <v>138</v>
      </c>
      <c r="C45" s="41">
        <f>C44+7</f>
        <v>45804</v>
      </c>
      <c r="D45" s="41">
        <f t="shared" ref="D45:H45" si="21">C45</f>
        <v>45804</v>
      </c>
      <c r="E45" s="41">
        <f t="shared" si="17"/>
        <v>45806</v>
      </c>
      <c r="F45" s="41">
        <f t="shared" si="21"/>
        <v>45806</v>
      </c>
      <c r="G45" s="41">
        <f t="shared" si="7"/>
        <v>45807</v>
      </c>
      <c r="H45" s="41">
        <f t="shared" si="21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41">
        <f t="shared" si="10"/>
        <v>45811</v>
      </c>
      <c r="O45" s="41">
        <f t="shared" si="11"/>
        <v>45811</v>
      </c>
      <c r="P45" s="41">
        <f t="shared" si="12"/>
        <v>45813</v>
      </c>
      <c r="Q45" s="41">
        <f t="shared" si="13"/>
        <v>45813</v>
      </c>
      <c r="R45" s="41">
        <f t="shared" si="14"/>
        <v>45814</v>
      </c>
      <c r="S45" s="41">
        <f t="shared" si="15"/>
        <v>45814</v>
      </c>
      <c r="T45" s="17" t="s">
        <v>40</v>
      </c>
      <c r="U45" s="17" t="s">
        <v>40</v>
      </c>
    </row>
    <row r="46" spans="1:23" ht="15.6" customHeight="1" x14ac:dyDescent="0.15">
      <c r="A46" s="254"/>
      <c r="B46" s="255"/>
      <c r="C46" s="233"/>
      <c r="D46" s="233"/>
      <c r="E46" s="207"/>
      <c r="F46" s="207"/>
      <c r="G46" s="233"/>
      <c r="H46" s="233"/>
      <c r="I46" s="233"/>
      <c r="J46" s="233"/>
      <c r="K46" s="233"/>
      <c r="L46" s="233"/>
      <c r="M46" s="233"/>
      <c r="N46" s="233"/>
      <c r="O46" s="257"/>
      <c r="P46" s="233"/>
      <c r="Q46" s="233"/>
      <c r="R46" s="207"/>
      <c r="S46" s="207"/>
      <c r="T46" s="233"/>
      <c r="U46" s="233"/>
      <c r="V46" s="233"/>
      <c r="W46" s="233"/>
    </row>
    <row r="47" spans="1:23" ht="16.5" x14ac:dyDescent="0.15">
      <c r="A47" s="57" t="s">
        <v>139</v>
      </c>
      <c r="B47" s="317" t="s">
        <v>458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</row>
    <row r="48" spans="1:23" ht="16.5" hidden="1" x14ac:dyDescent="0.15">
      <c r="A48" s="27" t="s">
        <v>459</v>
      </c>
      <c r="B48" s="312" t="s">
        <v>460</v>
      </c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2"/>
      <c r="P48" s="2"/>
    </row>
    <row r="49" spans="1:19" ht="16.5" hidden="1" x14ac:dyDescent="0.15">
      <c r="A49" s="27" t="s">
        <v>358</v>
      </c>
      <c r="B49" s="312" t="s">
        <v>461</v>
      </c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9" ht="16.5" x14ac:dyDescent="0.15">
      <c r="A50" s="27" t="s">
        <v>358</v>
      </c>
      <c r="B50" s="312" t="s">
        <v>462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Q50" s="23"/>
    </row>
    <row r="51" spans="1:19" ht="16.5" hidden="1" x14ac:dyDescent="0.3">
      <c r="A51" s="101" t="s">
        <v>463</v>
      </c>
      <c r="B51" s="363" t="s">
        <v>464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23"/>
      <c r="P51" s="23"/>
      <c r="R51" t="s">
        <v>157</v>
      </c>
    </row>
    <row r="52" spans="1:19" ht="16.5" x14ac:dyDescent="0.3">
      <c r="A52" s="101" t="s">
        <v>463</v>
      </c>
      <c r="B52" s="408" t="s">
        <v>465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10"/>
      <c r="O52" s="23"/>
      <c r="P52" s="23"/>
    </row>
    <row r="53" spans="1:19" ht="16.5" x14ac:dyDescent="0.15">
      <c r="A53" s="27" t="s">
        <v>466</v>
      </c>
      <c r="B53" s="312" t="s">
        <v>467</v>
      </c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</row>
    <row r="54" spans="1:19" ht="16.5" hidden="1" x14ac:dyDescent="0.15">
      <c r="A54" s="58" t="s">
        <v>360</v>
      </c>
      <c r="B54" s="312" t="s">
        <v>468</v>
      </c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</row>
    <row r="55" spans="1:19" ht="16.5" x14ac:dyDescent="0.15">
      <c r="A55" s="58" t="s">
        <v>360</v>
      </c>
      <c r="B55" s="411" t="s">
        <v>362</v>
      </c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2"/>
      <c r="O55" s="1"/>
      <c r="P55" s="1"/>
      <c r="S55" t="s">
        <v>157</v>
      </c>
    </row>
    <row r="56" spans="1:19" ht="16.5" x14ac:dyDescent="0.15">
      <c r="A56" s="27" t="s">
        <v>469</v>
      </c>
      <c r="B56" s="312" t="s">
        <v>470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407"/>
      <c r="O56" s="2"/>
      <c r="P56" s="258"/>
      <c r="Q56" s="2"/>
      <c r="R56" s="2"/>
    </row>
    <row r="58" spans="1:19" x14ac:dyDescent="0.15">
      <c r="P58" t="s">
        <v>157</v>
      </c>
    </row>
  </sheetData>
  <mergeCells count="101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B56:N56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C37:D37"/>
    <mergeCell ref="E37:F37"/>
    <mergeCell ref="G37:H37"/>
    <mergeCell ref="I37:J37"/>
    <mergeCell ref="K37:L37"/>
  </mergeCells>
  <phoneticPr fontId="68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4.25" x14ac:dyDescent="0.15"/>
  <cols>
    <col min="1" max="1" width="19.25" customWidth="1"/>
    <col min="4" max="4" width="8.25" customWidth="1"/>
    <col min="10" max="10" width="8.125" customWidth="1"/>
    <col min="11" max="11" width="8.25" customWidth="1"/>
    <col min="15" max="15" width="8.125" customWidth="1"/>
    <col min="17" max="17" width="8.375" customWidth="1"/>
    <col min="18" max="18" width="10.375" customWidth="1"/>
  </cols>
  <sheetData>
    <row r="1" spans="1:255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28"/>
      <c r="S1" s="28"/>
      <c r="T1" s="28"/>
      <c r="U1" s="28"/>
    </row>
    <row r="2" spans="1:255" ht="18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29"/>
      <c r="S2" s="29"/>
      <c r="T2" s="29"/>
      <c r="U2" s="29"/>
    </row>
    <row r="3" spans="1:255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15">
      <c r="A4" s="427" t="s">
        <v>471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30"/>
    </row>
    <row r="5" spans="1:255" x14ac:dyDescent="0.15">
      <c r="A5" s="4" t="s">
        <v>4</v>
      </c>
      <c r="B5" s="4" t="s">
        <v>5</v>
      </c>
      <c r="C5" s="348" t="s">
        <v>472</v>
      </c>
      <c r="D5" s="329"/>
      <c r="E5" s="348" t="s">
        <v>473</v>
      </c>
      <c r="F5" s="329"/>
      <c r="G5" s="348" t="s">
        <v>474</v>
      </c>
      <c r="H5" s="329"/>
      <c r="I5" s="348" t="s">
        <v>475</v>
      </c>
      <c r="J5" s="329"/>
      <c r="K5" s="348" t="s">
        <v>476</v>
      </c>
      <c r="L5" s="329"/>
      <c r="M5" s="4" t="s">
        <v>5</v>
      </c>
      <c r="N5" s="429" t="s">
        <v>477</v>
      </c>
      <c r="O5" s="430"/>
      <c r="P5" s="348" t="s">
        <v>472</v>
      </c>
      <c r="Q5" s="329"/>
    </row>
    <row r="6" spans="1:255" x14ac:dyDescent="0.15">
      <c r="A6" s="5" t="s">
        <v>13</v>
      </c>
      <c r="B6" s="5" t="s">
        <v>14</v>
      </c>
      <c r="C6" s="329" t="s">
        <v>224</v>
      </c>
      <c r="D6" s="329"/>
      <c r="E6" s="329" t="s">
        <v>223</v>
      </c>
      <c r="F6" s="329"/>
      <c r="G6" s="346" t="s">
        <v>478</v>
      </c>
      <c r="H6" s="413"/>
      <c r="I6" s="329" t="s">
        <v>479</v>
      </c>
      <c r="J6" s="329"/>
      <c r="K6" s="329" t="s">
        <v>480</v>
      </c>
      <c r="L6" s="329"/>
      <c r="M6" s="5" t="s">
        <v>14</v>
      </c>
      <c r="N6" s="329" t="s">
        <v>429</v>
      </c>
      <c r="O6" s="329"/>
      <c r="P6" s="329" t="s">
        <v>224</v>
      </c>
      <c r="Q6" s="329"/>
    </row>
    <row r="7" spans="1:255" x14ac:dyDescent="0.15">
      <c r="A7" s="8"/>
      <c r="B7" s="48"/>
      <c r="C7" s="339" t="s">
        <v>22</v>
      </c>
      <c r="D7" s="339"/>
      <c r="E7" s="339" t="s">
        <v>22</v>
      </c>
      <c r="F7" s="339"/>
      <c r="G7" s="318" t="s">
        <v>22</v>
      </c>
      <c r="H7" s="344"/>
      <c r="I7" s="339" t="s">
        <v>22</v>
      </c>
      <c r="J7" s="339"/>
      <c r="K7" s="339" t="s">
        <v>22</v>
      </c>
      <c r="L7" s="339"/>
      <c r="M7" s="48"/>
      <c r="N7" s="318" t="s">
        <v>22</v>
      </c>
      <c r="O7" s="344"/>
      <c r="P7" s="339" t="s">
        <v>22</v>
      </c>
      <c r="Q7" s="339"/>
    </row>
    <row r="8" spans="1:255" ht="25.5" x14ac:dyDescent="0.15">
      <c r="A8" s="8"/>
      <c r="B8" s="81"/>
      <c r="C8" s="11" t="s">
        <v>481</v>
      </c>
      <c r="D8" s="11" t="s">
        <v>482</v>
      </c>
      <c r="E8" s="11" t="s">
        <v>483</v>
      </c>
      <c r="F8" s="11" t="s">
        <v>484</v>
      </c>
      <c r="G8" s="12" t="s">
        <v>485</v>
      </c>
      <c r="H8" s="12" t="s">
        <v>486</v>
      </c>
      <c r="I8" s="11" t="s">
        <v>487</v>
      </c>
      <c r="J8" s="11" t="s">
        <v>488</v>
      </c>
      <c r="K8" s="11" t="s">
        <v>489</v>
      </c>
      <c r="L8" s="11" t="s">
        <v>490</v>
      </c>
      <c r="M8" s="81"/>
      <c r="N8" s="11" t="s">
        <v>491</v>
      </c>
      <c r="O8" s="11" t="s">
        <v>492</v>
      </c>
      <c r="P8" s="11" t="s">
        <v>481</v>
      </c>
      <c r="Q8" s="11" t="s">
        <v>482</v>
      </c>
    </row>
    <row r="9" spans="1:255" hidden="1" x14ac:dyDescent="0.15">
      <c r="A9" s="34" t="s">
        <v>493</v>
      </c>
      <c r="B9" s="35" t="s">
        <v>494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495</v>
      </c>
      <c r="N9" s="17" t="s">
        <v>40</v>
      </c>
      <c r="O9" s="17" t="s">
        <v>40</v>
      </c>
      <c r="P9" s="66" t="s">
        <v>496</v>
      </c>
      <c r="Q9" s="15">
        <v>45631</v>
      </c>
    </row>
    <row r="10" spans="1:255" hidden="1" x14ac:dyDescent="0.15">
      <c r="A10" s="246" t="s">
        <v>497</v>
      </c>
      <c r="B10" s="40" t="s">
        <v>498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499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15">
      <c r="A11" s="240" t="s">
        <v>500</v>
      </c>
      <c r="B11" s="35" t="s">
        <v>501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502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15">
      <c r="A12" s="247" t="s">
        <v>503</v>
      </c>
      <c r="B12" s="37" t="s">
        <v>504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505</v>
      </c>
      <c r="N12" s="56">
        <f>L12+3</f>
        <v>45645</v>
      </c>
      <c r="O12" s="84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15">
      <c r="A13" s="246" t="s">
        <v>497</v>
      </c>
      <c r="B13" s="40" t="s">
        <v>506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507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15">
      <c r="A14" s="248" t="s">
        <v>500</v>
      </c>
      <c r="B14" s="35" t="s">
        <v>508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509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15">
      <c r="A15" s="247" t="s">
        <v>503</v>
      </c>
      <c r="B15" s="37" t="s">
        <v>510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511</v>
      </c>
      <c r="N15" s="56">
        <f>L15+3</f>
        <v>45666</v>
      </c>
      <c r="O15" s="84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15">
      <c r="A16" s="246" t="s">
        <v>497</v>
      </c>
      <c r="B16" s="249" t="s">
        <v>512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49" t="s">
        <v>513</v>
      </c>
      <c r="N16" s="56">
        <f>L16+3</f>
        <v>45673</v>
      </c>
      <c r="O16" s="84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15">
      <c r="A17" s="240" t="s">
        <v>500</v>
      </c>
      <c r="B17" s="35" t="s">
        <v>514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515</v>
      </c>
      <c r="N17" s="421" t="s">
        <v>516</v>
      </c>
      <c r="O17" s="422"/>
      <c r="P17" s="422"/>
      <c r="Q17" s="423"/>
    </row>
    <row r="18" spans="1:19" hidden="1" x14ac:dyDescent="0.15">
      <c r="A18" s="34" t="s">
        <v>503</v>
      </c>
      <c r="B18" s="35" t="s">
        <v>517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518</v>
      </c>
      <c r="N18" s="56">
        <f>L18+3</f>
        <v>45687</v>
      </c>
      <c r="O18" s="84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15">
      <c r="A19" s="246" t="s">
        <v>497</v>
      </c>
      <c r="B19" s="40" t="s">
        <v>519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520</v>
      </c>
      <c r="N19" s="56">
        <f>L19+3</f>
        <v>45694</v>
      </c>
      <c r="O19" s="84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15">
      <c r="A20" s="240" t="s">
        <v>500</v>
      </c>
      <c r="B20" s="35" t="s">
        <v>521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522</v>
      </c>
      <c r="N20" s="421" t="s">
        <v>516</v>
      </c>
      <c r="O20" s="422"/>
      <c r="P20" s="422"/>
      <c r="Q20" s="423"/>
    </row>
    <row r="21" spans="1:19" x14ac:dyDescent="0.15">
      <c r="A21" s="424" t="s">
        <v>300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6"/>
    </row>
    <row r="22" spans="1:19" x14ac:dyDescent="0.15">
      <c r="A22" s="34" t="s">
        <v>503</v>
      </c>
      <c r="B22" s="35" t="s">
        <v>523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524</v>
      </c>
      <c r="N22" s="56">
        <f t="shared" ref="N22:N28" si="19">L22+3</f>
        <v>45715</v>
      </c>
      <c r="O22" s="84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15">
      <c r="A23" s="246" t="s">
        <v>497</v>
      </c>
      <c r="B23" s="79" t="s">
        <v>525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79" t="s">
        <v>526</v>
      </c>
      <c r="N23" s="56">
        <f t="shared" si="19"/>
        <v>45722</v>
      </c>
      <c r="O23" s="84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15">
      <c r="A24" s="248" t="s">
        <v>500</v>
      </c>
      <c r="B24" s="37" t="s">
        <v>527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528</v>
      </c>
      <c r="N24" s="56">
        <f t="shared" si="19"/>
        <v>45729</v>
      </c>
      <c r="O24" s="84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15">
      <c r="A25" s="34" t="s">
        <v>503</v>
      </c>
      <c r="B25" s="35" t="s">
        <v>529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530</v>
      </c>
      <c r="N25" s="56">
        <f t="shared" si="19"/>
        <v>45736</v>
      </c>
      <c r="O25" s="84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15">
      <c r="A26" s="246" t="s">
        <v>497</v>
      </c>
      <c r="B26" s="40" t="s">
        <v>531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532</v>
      </c>
      <c r="N26" s="56">
        <f t="shared" si="19"/>
        <v>45743</v>
      </c>
      <c r="O26" s="84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15">
      <c r="A27" s="240" t="s">
        <v>500</v>
      </c>
      <c r="B27" s="35" t="s">
        <v>533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534</v>
      </c>
      <c r="N27" s="56">
        <f t="shared" si="19"/>
        <v>45750</v>
      </c>
      <c r="O27" s="84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15">
      <c r="A28" s="34" t="s">
        <v>503</v>
      </c>
      <c r="B28" s="35" t="s">
        <v>535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536</v>
      </c>
      <c r="N28" s="56">
        <f t="shared" si="19"/>
        <v>45757</v>
      </c>
      <c r="O28" s="84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15"/>
    <row r="30" spans="1:19" ht="16.5" x14ac:dyDescent="0.3">
      <c r="A30" s="24" t="s">
        <v>139</v>
      </c>
      <c r="B30" s="375" t="s">
        <v>537</v>
      </c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23"/>
      <c r="P30" s="23"/>
      <c r="Q30" s="23"/>
      <c r="R30" s="23"/>
      <c r="S30" s="23"/>
    </row>
    <row r="31" spans="1:19" ht="16.5" x14ac:dyDescent="0.3">
      <c r="A31" s="26" t="s">
        <v>351</v>
      </c>
      <c r="B31" s="420" t="s">
        <v>538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23"/>
      <c r="P31" s="23"/>
      <c r="Q31" s="23"/>
      <c r="R31" s="23"/>
      <c r="S31" s="23"/>
    </row>
    <row r="32" spans="1:19" ht="16.5" x14ac:dyDescent="0.3">
      <c r="A32" s="26" t="s">
        <v>349</v>
      </c>
      <c r="B32" s="420" t="s">
        <v>539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23"/>
      <c r="P32" s="23"/>
      <c r="Q32" s="23"/>
      <c r="R32" s="23" t="s">
        <v>42</v>
      </c>
      <c r="S32" s="23"/>
    </row>
    <row r="33" spans="1:19" ht="16.5" x14ac:dyDescent="0.3">
      <c r="A33" s="26" t="s">
        <v>540</v>
      </c>
      <c r="B33" s="420" t="s">
        <v>541</v>
      </c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23"/>
      <c r="P33" s="23"/>
      <c r="Q33" s="23"/>
      <c r="R33" s="23"/>
      <c r="S33" s="23"/>
    </row>
    <row r="34" spans="1:19" ht="16.5" x14ac:dyDescent="0.3">
      <c r="A34" s="26" t="s">
        <v>542</v>
      </c>
      <c r="B34" s="365" t="s">
        <v>543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7"/>
      <c r="O34" s="23"/>
      <c r="P34" s="23"/>
      <c r="Q34" s="23"/>
      <c r="R34" s="23"/>
      <c r="S34" s="23"/>
    </row>
    <row r="35" spans="1:19" ht="16.5" x14ac:dyDescent="0.3">
      <c r="A35" s="26" t="s">
        <v>544</v>
      </c>
      <c r="B35" s="420" t="s">
        <v>545</v>
      </c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23"/>
      <c r="P35" s="23" t="s">
        <v>42</v>
      </c>
      <c r="Q35" s="23"/>
      <c r="R35" s="23"/>
      <c r="S35" s="23"/>
    </row>
    <row r="36" spans="1:19" ht="16.5" x14ac:dyDescent="0.3">
      <c r="A36" s="26" t="s">
        <v>469</v>
      </c>
      <c r="B36" s="420" t="s">
        <v>546</v>
      </c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23"/>
      <c r="P36" s="23"/>
      <c r="Q36" s="23"/>
      <c r="R36" s="23"/>
      <c r="S36" s="23"/>
    </row>
    <row r="37" spans="1:19" ht="16.5" x14ac:dyDescent="0.3">
      <c r="A37" s="26" t="s">
        <v>469</v>
      </c>
      <c r="B37" s="419" t="s">
        <v>547</v>
      </c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23"/>
      <c r="P37" s="23"/>
      <c r="Q37" s="23"/>
      <c r="R37" s="23"/>
      <c r="S37" s="23"/>
    </row>
    <row r="38" spans="1:19" ht="16.5" x14ac:dyDescent="0.15">
      <c r="A38" s="27" t="s">
        <v>466</v>
      </c>
      <c r="B38" s="420" t="s">
        <v>548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Q38" t="s">
        <v>157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S38" sqref="S38"/>
    </sheetView>
  </sheetViews>
  <sheetFormatPr defaultColWidth="9" defaultRowHeight="14.25" x14ac:dyDescent="0.15"/>
  <cols>
    <col min="1" max="1" width="19" customWidth="1"/>
    <col min="2" max="17" width="7.75" customWidth="1"/>
  </cols>
  <sheetData>
    <row r="1" spans="1:251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51" ht="18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25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15">
      <c r="A4" s="403" t="s">
        <v>549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169"/>
      <c r="O4" s="169"/>
    </row>
    <row r="5" spans="1:251" ht="15.75" x14ac:dyDescent="0.15">
      <c r="A5" s="3" t="s">
        <v>550</v>
      </c>
      <c r="B5" s="3" t="s">
        <v>551</v>
      </c>
      <c r="C5" s="434" t="s">
        <v>552</v>
      </c>
      <c r="D5" s="435"/>
      <c r="E5" s="436" t="s">
        <v>553</v>
      </c>
      <c r="F5" s="437"/>
      <c r="G5" s="436" t="s">
        <v>554</v>
      </c>
      <c r="H5" s="437"/>
      <c r="I5" s="436" t="s">
        <v>475</v>
      </c>
      <c r="J5" s="437"/>
      <c r="K5" s="3" t="s">
        <v>551</v>
      </c>
      <c r="L5" s="436" t="s">
        <v>554</v>
      </c>
      <c r="M5" s="437"/>
      <c r="N5" s="438" t="s">
        <v>555</v>
      </c>
      <c r="O5" s="439"/>
      <c r="P5" s="434" t="s">
        <v>552</v>
      </c>
      <c r="Q5" s="435"/>
    </row>
    <row r="6" spans="1:251" x14ac:dyDescent="0.15">
      <c r="A6" s="5" t="s">
        <v>13</v>
      </c>
      <c r="B6" s="5" t="s">
        <v>14</v>
      </c>
      <c r="C6" s="346" t="s">
        <v>556</v>
      </c>
      <c r="D6" s="413"/>
      <c r="E6" s="346" t="s">
        <v>557</v>
      </c>
      <c r="F6" s="413"/>
      <c r="G6" s="329" t="s">
        <v>480</v>
      </c>
      <c r="H6" s="329"/>
      <c r="I6" s="329" t="s">
        <v>479</v>
      </c>
      <c r="J6" s="329"/>
      <c r="K6" s="5" t="s">
        <v>14</v>
      </c>
      <c r="L6" s="329" t="s">
        <v>480</v>
      </c>
      <c r="M6" s="329"/>
      <c r="N6" s="346" t="s">
        <v>557</v>
      </c>
      <c r="O6" s="413"/>
      <c r="P6" s="346" t="s">
        <v>556</v>
      </c>
      <c r="Q6" s="413"/>
    </row>
    <row r="7" spans="1:251" x14ac:dyDescent="0.15">
      <c r="A7" s="5"/>
      <c r="B7" s="5"/>
      <c r="C7" s="346" t="s">
        <v>558</v>
      </c>
      <c r="D7" s="413"/>
      <c r="E7" s="431" t="s">
        <v>559</v>
      </c>
      <c r="F7" s="432"/>
      <c r="G7" s="433" t="s">
        <v>560</v>
      </c>
      <c r="H7" s="433"/>
      <c r="I7" s="431" t="s">
        <v>561</v>
      </c>
      <c r="J7" s="432"/>
      <c r="K7" s="5"/>
      <c r="L7" s="431" t="s">
        <v>562</v>
      </c>
      <c r="M7" s="432"/>
      <c r="N7" s="431" t="s">
        <v>559</v>
      </c>
      <c r="O7" s="432"/>
      <c r="P7" s="346" t="s">
        <v>558</v>
      </c>
      <c r="Q7" s="413"/>
    </row>
    <row r="8" spans="1:251" hidden="1" x14ac:dyDescent="0.15">
      <c r="A8" s="34" t="s">
        <v>563</v>
      </c>
      <c r="B8" s="35" t="s">
        <v>564</v>
      </c>
      <c r="C8" s="41">
        <v>45612</v>
      </c>
      <c r="D8" s="188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4" t="s">
        <v>565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88">
        <f t="shared" ref="Q8:Q29" si="6">P8+1</f>
        <v>45634</v>
      </c>
    </row>
    <row r="9" spans="1:251" hidden="1" x14ac:dyDescent="0.15">
      <c r="A9" s="240" t="s">
        <v>566</v>
      </c>
      <c r="B9" s="35" t="s">
        <v>567</v>
      </c>
      <c r="C9" s="41">
        <v>45619</v>
      </c>
      <c r="D9" s="188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4" t="s">
        <v>568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88">
        <f t="shared" ref="O9:O29" si="11">N9+1</f>
        <v>45632</v>
      </c>
      <c r="P9" s="41">
        <f t="shared" ref="P9:P29" si="12">O9+8</f>
        <v>45640</v>
      </c>
      <c r="Q9" s="188">
        <f t="shared" si="6"/>
        <v>45641</v>
      </c>
    </row>
    <row r="10" spans="1:251" hidden="1" x14ac:dyDescent="0.15">
      <c r="A10" s="182" t="s">
        <v>569</v>
      </c>
      <c r="B10" s="241" t="s">
        <v>570</v>
      </c>
      <c r="C10" s="41">
        <v>45626</v>
      </c>
      <c r="D10" s="188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41" t="s">
        <v>571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88">
        <f t="shared" si="11"/>
        <v>45639</v>
      </c>
      <c r="P10" s="41">
        <f t="shared" si="12"/>
        <v>45647</v>
      </c>
      <c r="Q10" s="188">
        <f t="shared" si="6"/>
        <v>45648</v>
      </c>
    </row>
    <row r="11" spans="1:251" hidden="1" x14ac:dyDescent="0.15">
      <c r="A11" s="34" t="s">
        <v>563</v>
      </c>
      <c r="B11" s="35" t="s">
        <v>572</v>
      </c>
      <c r="C11" s="41">
        <v>45633</v>
      </c>
      <c r="D11" s="188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4" t="s">
        <v>573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88">
        <f t="shared" si="11"/>
        <v>45646</v>
      </c>
      <c r="P11" s="41">
        <f t="shared" si="12"/>
        <v>45654</v>
      </c>
      <c r="Q11" s="188">
        <f t="shared" si="6"/>
        <v>45655</v>
      </c>
    </row>
    <row r="12" spans="1:251" hidden="1" x14ac:dyDescent="0.15">
      <c r="A12" s="240" t="s">
        <v>566</v>
      </c>
      <c r="B12" s="35" t="s">
        <v>574</v>
      </c>
      <c r="C12" s="41">
        <v>45640</v>
      </c>
      <c r="D12" s="188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4" t="s">
        <v>575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88">
        <f t="shared" si="11"/>
        <v>45653</v>
      </c>
      <c r="P12" s="41">
        <f t="shared" si="12"/>
        <v>45661</v>
      </c>
      <c r="Q12" s="188">
        <f t="shared" si="6"/>
        <v>45662</v>
      </c>
    </row>
    <row r="13" spans="1:251" hidden="1" x14ac:dyDescent="0.15">
      <c r="A13" s="34" t="s">
        <v>576</v>
      </c>
      <c r="B13" s="35" t="s">
        <v>574</v>
      </c>
      <c r="C13" s="41">
        <v>45647</v>
      </c>
      <c r="D13" s="188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4" t="s">
        <v>575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88">
        <f t="shared" si="11"/>
        <v>45660</v>
      </c>
      <c r="P13" s="41">
        <f t="shared" si="12"/>
        <v>45668</v>
      </c>
      <c r="Q13" s="188">
        <f t="shared" si="6"/>
        <v>45669</v>
      </c>
    </row>
    <row r="14" spans="1:251" hidden="1" x14ac:dyDescent="0.15">
      <c r="A14" s="34" t="s">
        <v>563</v>
      </c>
      <c r="B14" s="35" t="s">
        <v>577</v>
      </c>
      <c r="C14" s="41">
        <v>45654</v>
      </c>
      <c r="D14" s="188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4" t="s">
        <v>578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88">
        <f t="shared" si="11"/>
        <v>45667</v>
      </c>
      <c r="P14" s="41">
        <f t="shared" si="12"/>
        <v>45675</v>
      </c>
      <c r="Q14" s="188">
        <f t="shared" si="6"/>
        <v>45676</v>
      </c>
    </row>
    <row r="15" spans="1:251" hidden="1" x14ac:dyDescent="0.15">
      <c r="A15" s="240" t="s">
        <v>566</v>
      </c>
      <c r="B15" s="37" t="s">
        <v>579</v>
      </c>
      <c r="C15" s="41">
        <v>45661</v>
      </c>
      <c r="D15" s="188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580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88">
        <f t="shared" si="11"/>
        <v>45674</v>
      </c>
      <c r="P15" s="41">
        <f t="shared" si="12"/>
        <v>45682</v>
      </c>
      <c r="Q15" s="188">
        <f t="shared" si="6"/>
        <v>45683</v>
      </c>
    </row>
    <row r="16" spans="1:251" hidden="1" x14ac:dyDescent="0.15">
      <c r="A16" s="34" t="s">
        <v>576</v>
      </c>
      <c r="B16" s="37" t="s">
        <v>579</v>
      </c>
      <c r="C16" s="41">
        <v>45668</v>
      </c>
      <c r="D16" s="188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580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88">
        <f t="shared" si="11"/>
        <v>45681</v>
      </c>
      <c r="P16" s="41">
        <f t="shared" si="12"/>
        <v>45689</v>
      </c>
      <c r="Q16" s="188">
        <f t="shared" si="6"/>
        <v>45690</v>
      </c>
    </row>
    <row r="17" spans="1:21" hidden="1" x14ac:dyDescent="0.15">
      <c r="A17" s="34" t="s">
        <v>563</v>
      </c>
      <c r="B17" s="37" t="s">
        <v>579</v>
      </c>
      <c r="C17" s="41">
        <v>45675</v>
      </c>
      <c r="D17" s="188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580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88">
        <f t="shared" si="11"/>
        <v>45688</v>
      </c>
      <c r="P17" s="41">
        <f t="shared" si="12"/>
        <v>45696</v>
      </c>
      <c r="Q17" s="188">
        <f t="shared" si="6"/>
        <v>45697</v>
      </c>
    </row>
    <row r="18" spans="1:21" hidden="1" x14ac:dyDescent="0.15">
      <c r="A18" s="240" t="s">
        <v>566</v>
      </c>
      <c r="B18" s="35" t="s">
        <v>581</v>
      </c>
      <c r="C18" s="41">
        <v>45682</v>
      </c>
      <c r="D18" s="188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582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88">
        <f t="shared" si="11"/>
        <v>45695</v>
      </c>
      <c r="P18" s="41">
        <f t="shared" si="12"/>
        <v>45703</v>
      </c>
      <c r="Q18" s="188">
        <f t="shared" si="6"/>
        <v>45704</v>
      </c>
    </row>
    <row r="19" spans="1:21" hidden="1" x14ac:dyDescent="0.15">
      <c r="A19" s="184" t="s">
        <v>576</v>
      </c>
      <c r="B19" s="186" t="s">
        <v>581</v>
      </c>
      <c r="C19" s="158">
        <v>45689</v>
      </c>
      <c r="D19" s="242">
        <f t="shared" si="0"/>
        <v>45690</v>
      </c>
      <c r="E19" s="158">
        <f t="shared" si="1"/>
        <v>45695</v>
      </c>
      <c r="F19" s="158">
        <f t="shared" si="2"/>
        <v>45695</v>
      </c>
      <c r="G19" s="158">
        <f t="shared" si="3"/>
        <v>45697</v>
      </c>
      <c r="H19" s="158">
        <f t="shared" si="4"/>
        <v>45697</v>
      </c>
      <c r="I19" s="158">
        <f t="shared" si="7"/>
        <v>45698</v>
      </c>
      <c r="J19" s="158">
        <f t="shared" si="8"/>
        <v>45699</v>
      </c>
      <c r="K19" s="186" t="s">
        <v>582</v>
      </c>
      <c r="L19" s="158">
        <f t="shared" si="9"/>
        <v>45699</v>
      </c>
      <c r="M19" s="158">
        <f t="shared" si="5"/>
        <v>45699</v>
      </c>
      <c r="N19" s="158">
        <f t="shared" si="10"/>
        <v>45701</v>
      </c>
      <c r="O19" s="242">
        <f t="shared" si="11"/>
        <v>45702</v>
      </c>
      <c r="P19" s="158">
        <f t="shared" si="12"/>
        <v>45710</v>
      </c>
      <c r="Q19" s="242">
        <f t="shared" si="6"/>
        <v>45711</v>
      </c>
    </row>
    <row r="20" spans="1:21" hidden="1" x14ac:dyDescent="0.15">
      <c r="A20" s="330" t="s">
        <v>187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2"/>
    </row>
    <row r="21" spans="1:21" hidden="1" x14ac:dyDescent="0.15">
      <c r="A21" s="34" t="s">
        <v>563</v>
      </c>
      <c r="B21" s="40" t="s">
        <v>581</v>
      </c>
      <c r="C21" s="41">
        <v>45703</v>
      </c>
      <c r="D21" s="188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582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88">
        <f t="shared" si="11"/>
        <v>45716</v>
      </c>
      <c r="P21" s="41">
        <f t="shared" si="12"/>
        <v>45724</v>
      </c>
      <c r="Q21" s="188">
        <f t="shared" si="6"/>
        <v>45725</v>
      </c>
      <c r="R21" s="245" t="s">
        <v>583</v>
      </c>
    </row>
    <row r="22" spans="1:21" hidden="1" x14ac:dyDescent="0.15">
      <c r="A22" s="34" t="s">
        <v>566</v>
      </c>
      <c r="B22" s="40" t="s">
        <v>584</v>
      </c>
      <c r="C22" s="41">
        <v>45710</v>
      </c>
      <c r="D22" s="188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585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88">
        <f t="shared" si="11"/>
        <v>45723</v>
      </c>
      <c r="P22" s="41">
        <f t="shared" si="12"/>
        <v>45731</v>
      </c>
      <c r="Q22" s="188">
        <f t="shared" si="6"/>
        <v>45732</v>
      </c>
    </row>
    <row r="23" spans="1:21" hidden="1" x14ac:dyDescent="0.15">
      <c r="A23" s="34" t="s">
        <v>576</v>
      </c>
      <c r="B23" s="40" t="s">
        <v>584</v>
      </c>
      <c r="C23" s="36">
        <v>45717</v>
      </c>
      <c r="D23" s="188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585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88">
        <f t="shared" si="11"/>
        <v>45730</v>
      </c>
      <c r="P23" s="41">
        <f t="shared" si="12"/>
        <v>45738</v>
      </c>
      <c r="Q23" s="188">
        <f t="shared" si="6"/>
        <v>45739</v>
      </c>
    </row>
    <row r="24" spans="1:21" x14ac:dyDescent="0.15">
      <c r="A24" s="184" t="s">
        <v>569</v>
      </c>
      <c r="B24" s="186" t="s">
        <v>579</v>
      </c>
      <c r="C24" s="36">
        <v>45724</v>
      </c>
      <c r="D24" s="188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186" t="s">
        <v>580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88">
        <f t="shared" si="11"/>
        <v>45737</v>
      </c>
      <c r="P24" s="41">
        <f t="shared" si="12"/>
        <v>45745</v>
      </c>
      <c r="Q24" s="188">
        <f t="shared" si="6"/>
        <v>45746</v>
      </c>
      <c r="R24" s="245" t="s">
        <v>583</v>
      </c>
      <c r="S24" s="245"/>
      <c r="T24" s="245"/>
      <c r="U24" s="245"/>
    </row>
    <row r="25" spans="1:21" x14ac:dyDescent="0.15">
      <c r="A25" s="34" t="s">
        <v>566</v>
      </c>
      <c r="B25" s="40" t="s">
        <v>586</v>
      </c>
      <c r="C25" s="36">
        <v>45731</v>
      </c>
      <c r="D25" s="188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587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88">
        <f t="shared" si="11"/>
        <v>45744</v>
      </c>
      <c r="P25" s="41">
        <f t="shared" si="12"/>
        <v>45752</v>
      </c>
      <c r="Q25" s="188">
        <f t="shared" si="6"/>
        <v>45753</v>
      </c>
      <c r="R25" s="80"/>
      <c r="S25" s="80"/>
      <c r="T25" s="80"/>
      <c r="U25" s="80"/>
    </row>
    <row r="26" spans="1:21" x14ac:dyDescent="0.15">
      <c r="A26" s="34" t="s">
        <v>576</v>
      </c>
      <c r="B26" s="40" t="s">
        <v>586</v>
      </c>
      <c r="C26" s="36">
        <v>45738</v>
      </c>
      <c r="D26" s="188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587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88">
        <f t="shared" si="11"/>
        <v>45751</v>
      </c>
      <c r="P26" s="41">
        <f t="shared" si="12"/>
        <v>45759</v>
      </c>
      <c r="Q26" s="188">
        <f t="shared" si="6"/>
        <v>45760</v>
      </c>
    </row>
    <row r="27" spans="1:21" x14ac:dyDescent="0.15">
      <c r="A27" s="184" t="s">
        <v>563</v>
      </c>
      <c r="B27" s="186">
        <v>2503</v>
      </c>
      <c r="C27" s="36">
        <v>45745</v>
      </c>
      <c r="D27" s="188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186" t="s">
        <v>585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88">
        <f t="shared" si="11"/>
        <v>45758</v>
      </c>
      <c r="P27" s="41">
        <f t="shared" si="12"/>
        <v>45766</v>
      </c>
      <c r="Q27" s="188">
        <f t="shared" si="6"/>
        <v>45767</v>
      </c>
    </row>
    <row r="28" spans="1:21" x14ac:dyDescent="0.15">
      <c r="A28" s="34" t="s">
        <v>566</v>
      </c>
      <c r="B28" s="40" t="s">
        <v>588</v>
      </c>
      <c r="C28" s="41">
        <v>45752</v>
      </c>
      <c r="D28" s="188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589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88">
        <f t="shared" si="11"/>
        <v>45765</v>
      </c>
      <c r="P28" s="41">
        <f t="shared" si="12"/>
        <v>45773</v>
      </c>
      <c r="Q28" s="188">
        <f t="shared" si="6"/>
        <v>45774</v>
      </c>
    </row>
    <row r="29" spans="1:21" x14ac:dyDescent="0.15">
      <c r="A29" s="243" t="s">
        <v>576</v>
      </c>
      <c r="B29" s="244" t="s">
        <v>588</v>
      </c>
      <c r="C29" s="41">
        <v>45759</v>
      </c>
      <c r="D29" s="188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589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88">
        <f t="shared" si="11"/>
        <v>45772</v>
      </c>
      <c r="P29" s="41">
        <f t="shared" si="12"/>
        <v>45780</v>
      </c>
      <c r="Q29" s="188">
        <f t="shared" si="6"/>
        <v>45781</v>
      </c>
      <c r="R29" s="80" t="s">
        <v>590</v>
      </c>
      <c r="S29" s="80"/>
      <c r="T29" s="80"/>
      <c r="U29" s="80"/>
    </row>
    <row r="30" spans="1:21" x14ac:dyDescent="0.15">
      <c r="A30" s="236"/>
      <c r="B30" s="190"/>
      <c r="C30" s="237"/>
      <c r="D30" s="238"/>
      <c r="E30" s="237"/>
      <c r="F30" s="237"/>
      <c r="G30" s="237"/>
      <c r="H30" s="237"/>
      <c r="I30" s="237"/>
      <c r="J30" s="237"/>
      <c r="K30" s="190"/>
      <c r="L30" s="190"/>
      <c r="M30" s="190"/>
      <c r="N30" s="237"/>
      <c r="O30" s="237"/>
      <c r="P30" s="237"/>
      <c r="Q30" s="238"/>
    </row>
    <row r="31" spans="1:21" ht="16.5" x14ac:dyDescent="0.3">
      <c r="A31" s="173" t="s">
        <v>139</v>
      </c>
      <c r="B31" s="375" t="s">
        <v>591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23"/>
      <c r="P31" s="23"/>
      <c r="Q31" s="23"/>
      <c r="R31" s="23"/>
      <c r="S31" s="23"/>
    </row>
    <row r="32" spans="1:21" ht="16.5" x14ac:dyDescent="0.3">
      <c r="A32" s="26" t="s">
        <v>224</v>
      </c>
      <c r="B32" s="420" t="s">
        <v>592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23"/>
      <c r="P32" s="23"/>
      <c r="Q32" s="239"/>
      <c r="R32" s="23"/>
      <c r="S32" s="23"/>
    </row>
    <row r="33" spans="1:19" ht="16.5" x14ac:dyDescent="0.3">
      <c r="A33" s="26" t="s">
        <v>593</v>
      </c>
      <c r="B33" s="420" t="s">
        <v>594</v>
      </c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23"/>
      <c r="P33" s="23"/>
      <c r="Q33" s="23"/>
      <c r="R33" s="23"/>
      <c r="S33" s="23"/>
    </row>
    <row r="34" spans="1:19" ht="16.5" x14ac:dyDescent="0.3">
      <c r="A34" s="26" t="s">
        <v>595</v>
      </c>
      <c r="B34" s="420" t="s">
        <v>596</v>
      </c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23"/>
      <c r="P34" s="23"/>
      <c r="Q34" s="23"/>
      <c r="R34" s="23"/>
      <c r="S34" s="23"/>
    </row>
    <row r="35" spans="1:19" ht="16.5" x14ac:dyDescent="0.3">
      <c r="A35" s="26" t="s">
        <v>479</v>
      </c>
      <c r="B35" s="420" t="s">
        <v>543</v>
      </c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23"/>
      <c r="P35" s="23"/>
      <c r="Q35" s="23"/>
      <c r="R35" s="23"/>
      <c r="S35" s="23"/>
    </row>
    <row r="36" spans="1:19" ht="16.5" x14ac:dyDescent="0.3">
      <c r="A36" s="26" t="s">
        <v>480</v>
      </c>
      <c r="B36" s="365" t="s">
        <v>597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7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14"/>
  <sheetViews>
    <sheetView workbookViewId="0">
      <selection activeCell="K31" sqref="K31"/>
    </sheetView>
  </sheetViews>
  <sheetFormatPr defaultColWidth="9" defaultRowHeight="14.25" x14ac:dyDescent="0.15"/>
  <cols>
    <col min="1" max="1" width="19" customWidth="1"/>
    <col min="2" max="9" width="7.75" customWidth="1"/>
  </cols>
  <sheetData>
    <row r="1" spans="1:243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</row>
    <row r="2" spans="1:243" ht="18" x14ac:dyDescent="0.15">
      <c r="B2" s="391" t="s">
        <v>1</v>
      </c>
      <c r="C2" s="391"/>
      <c r="D2" s="391"/>
      <c r="E2" s="391"/>
      <c r="F2" s="391"/>
      <c r="G2" s="391"/>
      <c r="H2" s="391"/>
      <c r="I2" s="391"/>
    </row>
    <row r="3" spans="1:243" ht="15.75" x14ac:dyDescent="0.1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15">
      <c r="A4" s="403" t="s">
        <v>598</v>
      </c>
      <c r="B4" s="403"/>
      <c r="C4" s="403"/>
      <c r="D4" s="403"/>
      <c r="E4" s="403"/>
      <c r="F4" s="403"/>
      <c r="G4" s="403"/>
    </row>
    <row r="5" spans="1:243" ht="15.75" x14ac:dyDescent="0.15">
      <c r="A5" s="3" t="s">
        <v>550</v>
      </c>
      <c r="B5" s="3" t="s">
        <v>551</v>
      </c>
      <c r="C5" s="434" t="s">
        <v>552</v>
      </c>
      <c r="D5" s="435"/>
      <c r="E5" s="436" t="s">
        <v>553</v>
      </c>
      <c r="F5" s="437"/>
      <c r="G5" s="3" t="s">
        <v>551</v>
      </c>
      <c r="H5" s="434" t="s">
        <v>552</v>
      </c>
      <c r="I5" s="435"/>
    </row>
    <row r="6" spans="1:243" x14ac:dyDescent="0.15">
      <c r="A6" s="5" t="s">
        <v>13</v>
      </c>
      <c r="B6" s="5" t="s">
        <v>14</v>
      </c>
      <c r="C6" s="346" t="s">
        <v>556</v>
      </c>
      <c r="D6" s="413"/>
      <c r="E6" s="346" t="s">
        <v>557</v>
      </c>
      <c r="F6" s="413"/>
      <c r="G6" s="5" t="s">
        <v>14</v>
      </c>
      <c r="H6" s="346" t="s">
        <v>556</v>
      </c>
      <c r="I6" s="413"/>
    </row>
    <row r="7" spans="1:243" x14ac:dyDescent="0.15">
      <c r="A7" s="5"/>
      <c r="B7" s="5"/>
      <c r="C7" s="346" t="s">
        <v>558</v>
      </c>
      <c r="D7" s="413"/>
      <c r="E7" s="431" t="s">
        <v>559</v>
      </c>
      <c r="F7" s="432"/>
      <c r="G7" s="5"/>
      <c r="H7" s="346" t="s">
        <v>558</v>
      </c>
      <c r="I7" s="413"/>
    </row>
    <row r="8" spans="1:243" x14ac:dyDescent="0.15">
      <c r="A8" s="74" t="s">
        <v>599</v>
      </c>
      <c r="B8" s="40">
        <v>2503</v>
      </c>
      <c r="C8" s="41">
        <v>45764</v>
      </c>
      <c r="D8" s="188">
        <f>C8+1</f>
        <v>45765</v>
      </c>
      <c r="E8" s="41">
        <f>D8+5</f>
        <v>45770</v>
      </c>
      <c r="F8" s="41">
        <f>E8+1</f>
        <v>45771</v>
      </c>
      <c r="G8" s="35" t="s">
        <v>585</v>
      </c>
      <c r="H8" s="41">
        <v>45778</v>
      </c>
      <c r="I8" s="188">
        <f>H8+1</f>
        <v>45779</v>
      </c>
    </row>
    <row r="9" spans="1:243" x14ac:dyDescent="0.15">
      <c r="A9" s="34" t="s">
        <v>563</v>
      </c>
      <c r="B9" s="40" t="s">
        <v>586</v>
      </c>
      <c r="C9" s="41">
        <v>45771</v>
      </c>
      <c r="D9" s="188">
        <f>C9+1</f>
        <v>45772</v>
      </c>
      <c r="E9" s="41">
        <f>D9+5</f>
        <v>45777</v>
      </c>
      <c r="F9" s="41">
        <f>E9+1</f>
        <v>45778</v>
      </c>
      <c r="G9" s="40" t="s">
        <v>587</v>
      </c>
      <c r="H9" s="41">
        <v>45785</v>
      </c>
      <c r="I9" s="188">
        <f>H9+1</f>
        <v>45786</v>
      </c>
    </row>
    <row r="10" spans="1:243" x14ac:dyDescent="0.15">
      <c r="A10" s="74" t="s">
        <v>599</v>
      </c>
      <c r="B10" s="40" t="s">
        <v>586</v>
      </c>
      <c r="C10" s="41">
        <v>45778</v>
      </c>
      <c r="D10" s="188">
        <f>C10+1</f>
        <v>45779</v>
      </c>
      <c r="E10" s="41">
        <f>D10+5</f>
        <v>45784</v>
      </c>
      <c r="F10" s="41">
        <f>E10+1</f>
        <v>45785</v>
      </c>
      <c r="G10" s="40" t="s">
        <v>587</v>
      </c>
      <c r="H10" s="41">
        <v>45792</v>
      </c>
      <c r="I10" s="188">
        <f>H10+1</f>
        <v>45793</v>
      </c>
    </row>
    <row r="11" spans="1:243" x14ac:dyDescent="0.15">
      <c r="A11" s="236"/>
      <c r="B11" s="190"/>
      <c r="C11" s="237"/>
      <c r="D11" s="238"/>
      <c r="E11" s="237"/>
      <c r="F11" s="237"/>
      <c r="G11" s="190"/>
      <c r="H11" s="237"/>
      <c r="I11" s="238"/>
    </row>
    <row r="12" spans="1:243" ht="16.5" x14ac:dyDescent="0.3">
      <c r="A12" s="173" t="s">
        <v>139</v>
      </c>
      <c r="B12" s="375" t="s">
        <v>600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23"/>
      <c r="P12" s="23"/>
      <c r="Q12" s="23"/>
      <c r="R12" s="23"/>
      <c r="S12" s="23"/>
    </row>
    <row r="13" spans="1:243" ht="16.5" x14ac:dyDescent="0.3">
      <c r="A13" s="26" t="s">
        <v>224</v>
      </c>
      <c r="B13" s="420" t="s">
        <v>592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23"/>
      <c r="P13" s="23"/>
      <c r="Q13" s="239"/>
      <c r="R13" s="23"/>
      <c r="S13" s="23"/>
    </row>
    <row r="14" spans="1:243" ht="16.5" x14ac:dyDescent="0.3">
      <c r="A14" s="26" t="s">
        <v>601</v>
      </c>
      <c r="B14" s="420" t="s">
        <v>594</v>
      </c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23"/>
      <c r="P14" s="23"/>
      <c r="Q14" s="23"/>
      <c r="R14" s="23"/>
      <c r="S14" s="23"/>
    </row>
  </sheetData>
  <mergeCells count="15">
    <mergeCell ref="B1:I1"/>
    <mergeCell ref="B2:I2"/>
    <mergeCell ref="A4:G4"/>
    <mergeCell ref="C5:D5"/>
    <mergeCell ref="E5:F5"/>
    <mergeCell ref="H5:I5"/>
    <mergeCell ref="B12:N12"/>
    <mergeCell ref="B13:N13"/>
    <mergeCell ref="B14:N14"/>
    <mergeCell ref="C6:D6"/>
    <mergeCell ref="E6:F6"/>
    <mergeCell ref="H6:I6"/>
    <mergeCell ref="C7:D7"/>
    <mergeCell ref="E7:F7"/>
    <mergeCell ref="H7:I7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15"/>
  <sheetViews>
    <sheetView workbookViewId="0">
      <selection activeCell="S4" sqref="S4"/>
    </sheetView>
  </sheetViews>
  <sheetFormatPr defaultColWidth="9" defaultRowHeight="14.25" x14ac:dyDescent="0.15"/>
  <cols>
    <col min="1" max="1" width="19" customWidth="1"/>
    <col min="2" max="13" width="7.75" customWidth="1"/>
  </cols>
  <sheetData>
    <row r="1" spans="1:247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247" ht="18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247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15">
      <c r="A4" s="403" t="s">
        <v>602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</row>
    <row r="5" spans="1:247" ht="15.75" x14ac:dyDescent="0.15">
      <c r="A5" s="3" t="s">
        <v>550</v>
      </c>
      <c r="B5" s="3" t="s">
        <v>551</v>
      </c>
      <c r="C5" s="434" t="s">
        <v>552</v>
      </c>
      <c r="D5" s="435"/>
      <c r="E5" s="436" t="s">
        <v>554</v>
      </c>
      <c r="F5" s="437"/>
      <c r="G5" s="436" t="s">
        <v>475</v>
      </c>
      <c r="H5" s="437"/>
      <c r="I5" s="3" t="s">
        <v>551</v>
      </c>
      <c r="J5" s="436" t="s">
        <v>554</v>
      </c>
      <c r="K5" s="437"/>
      <c r="L5" s="434" t="s">
        <v>552</v>
      </c>
      <c r="M5" s="435"/>
    </row>
    <row r="6" spans="1:247" x14ac:dyDescent="0.15">
      <c r="A6" s="5" t="s">
        <v>13</v>
      </c>
      <c r="B6" s="5" t="s">
        <v>14</v>
      </c>
      <c r="C6" s="346" t="s">
        <v>556</v>
      </c>
      <c r="D6" s="413"/>
      <c r="E6" s="329" t="s">
        <v>480</v>
      </c>
      <c r="F6" s="329"/>
      <c r="G6" s="329" t="s">
        <v>479</v>
      </c>
      <c r="H6" s="329"/>
      <c r="I6" s="5" t="s">
        <v>14</v>
      </c>
      <c r="J6" s="329" t="s">
        <v>480</v>
      </c>
      <c r="K6" s="329"/>
      <c r="L6" s="346" t="s">
        <v>556</v>
      </c>
      <c r="M6" s="413"/>
    </row>
    <row r="7" spans="1:247" x14ac:dyDescent="0.15">
      <c r="A7" s="5"/>
      <c r="B7" s="5"/>
      <c r="C7" s="346" t="s">
        <v>558</v>
      </c>
      <c r="D7" s="413"/>
      <c r="E7" s="433" t="s">
        <v>560</v>
      </c>
      <c r="F7" s="433"/>
      <c r="G7" s="431" t="s">
        <v>561</v>
      </c>
      <c r="H7" s="432"/>
      <c r="I7" s="5"/>
      <c r="J7" s="431" t="s">
        <v>562</v>
      </c>
      <c r="K7" s="432"/>
      <c r="L7" s="346" t="s">
        <v>558</v>
      </c>
      <c r="M7" s="413"/>
    </row>
    <row r="8" spans="1:247" x14ac:dyDescent="0.15">
      <c r="A8" s="34" t="s">
        <v>569</v>
      </c>
      <c r="B8" s="40">
        <v>2502</v>
      </c>
      <c r="C8" s="41">
        <v>45766</v>
      </c>
      <c r="D8" s="188">
        <f>C8+1</f>
        <v>45767</v>
      </c>
      <c r="E8" s="41">
        <f>D8+6</f>
        <v>45773</v>
      </c>
      <c r="F8" s="41">
        <f>E8</f>
        <v>45773</v>
      </c>
      <c r="G8" s="41">
        <f t="shared" ref="G8:H10" si="0">F8+1</f>
        <v>45774</v>
      </c>
      <c r="H8" s="41">
        <f t="shared" si="0"/>
        <v>45775</v>
      </c>
      <c r="I8" s="35" t="s">
        <v>582</v>
      </c>
      <c r="J8" s="41">
        <f>H8</f>
        <v>45775</v>
      </c>
      <c r="K8" s="41">
        <f>J8+1</f>
        <v>45776</v>
      </c>
      <c r="L8" s="41">
        <f>K8+11</f>
        <v>45787</v>
      </c>
      <c r="M8" s="188">
        <f>L8+1</f>
        <v>45788</v>
      </c>
    </row>
    <row r="9" spans="1:247" x14ac:dyDescent="0.15">
      <c r="A9" s="34" t="s">
        <v>566</v>
      </c>
      <c r="B9" s="40" t="s">
        <v>603</v>
      </c>
      <c r="C9" s="41">
        <v>45773</v>
      </c>
      <c r="D9" s="188">
        <f>C9+1</f>
        <v>45774</v>
      </c>
      <c r="E9" s="41">
        <f>D9+6</f>
        <v>45780</v>
      </c>
      <c r="F9" s="41">
        <f>E9</f>
        <v>45780</v>
      </c>
      <c r="G9" s="41">
        <f t="shared" si="0"/>
        <v>45781</v>
      </c>
      <c r="H9" s="41">
        <f t="shared" si="0"/>
        <v>45782</v>
      </c>
      <c r="I9" s="40" t="s">
        <v>604</v>
      </c>
      <c r="J9" s="41">
        <f>H9</f>
        <v>45782</v>
      </c>
      <c r="K9" s="41">
        <f>J9+1</f>
        <v>45783</v>
      </c>
      <c r="L9" s="41">
        <f>K9+11</f>
        <v>45794</v>
      </c>
      <c r="M9" s="188">
        <f>L9+1</f>
        <v>45795</v>
      </c>
    </row>
    <row r="10" spans="1:247" x14ac:dyDescent="0.15">
      <c r="A10" s="34" t="s">
        <v>576</v>
      </c>
      <c r="B10" s="40" t="s">
        <v>603</v>
      </c>
      <c r="C10" s="41">
        <v>45780</v>
      </c>
      <c r="D10" s="188">
        <f>C10+1</f>
        <v>45781</v>
      </c>
      <c r="E10" s="41">
        <f>D10+6</f>
        <v>45787</v>
      </c>
      <c r="F10" s="41">
        <f>E10</f>
        <v>45787</v>
      </c>
      <c r="G10" s="41">
        <f t="shared" si="0"/>
        <v>45788</v>
      </c>
      <c r="H10" s="41">
        <f t="shared" si="0"/>
        <v>45789</v>
      </c>
      <c r="I10" s="40" t="s">
        <v>604</v>
      </c>
      <c r="J10" s="41">
        <f>H10</f>
        <v>45789</v>
      </c>
      <c r="K10" s="41">
        <f>J10+1</f>
        <v>45790</v>
      </c>
      <c r="L10" s="41">
        <f>K10+11</f>
        <v>45801</v>
      </c>
      <c r="M10" s="188">
        <f>L10+1</f>
        <v>45802</v>
      </c>
    </row>
    <row r="11" spans="1:247" x14ac:dyDescent="0.15">
      <c r="A11" s="236"/>
      <c r="B11" s="190"/>
      <c r="C11" s="237"/>
      <c r="D11" s="238"/>
      <c r="E11" s="237"/>
      <c r="F11" s="237"/>
      <c r="G11" s="237"/>
      <c r="H11" s="237"/>
      <c r="I11" s="190"/>
      <c r="J11" s="190"/>
      <c r="K11" s="190"/>
      <c r="L11" s="237"/>
      <c r="M11" s="238"/>
    </row>
    <row r="12" spans="1:247" ht="16.5" x14ac:dyDescent="0.3">
      <c r="A12" s="173" t="s">
        <v>139</v>
      </c>
      <c r="B12" s="375" t="s">
        <v>605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23"/>
      <c r="P12" s="23"/>
      <c r="Q12" s="23"/>
      <c r="R12" s="23"/>
      <c r="S12" s="23"/>
    </row>
    <row r="13" spans="1:247" ht="16.5" x14ac:dyDescent="0.3">
      <c r="A13" s="26" t="s">
        <v>224</v>
      </c>
      <c r="B13" s="420" t="s">
        <v>592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23"/>
      <c r="P13" s="23"/>
      <c r="Q13" s="239"/>
      <c r="R13" s="23"/>
      <c r="S13" s="23"/>
    </row>
    <row r="14" spans="1:247" ht="16.5" x14ac:dyDescent="0.3">
      <c r="A14" s="26" t="s">
        <v>479</v>
      </c>
      <c r="B14" s="420" t="s">
        <v>543</v>
      </c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23"/>
      <c r="P14" s="23"/>
      <c r="Q14" s="23"/>
      <c r="R14" s="23"/>
      <c r="S14" s="23"/>
    </row>
    <row r="15" spans="1:247" ht="16.5" x14ac:dyDescent="0.3">
      <c r="A15" s="26" t="s">
        <v>480</v>
      </c>
      <c r="B15" s="365" t="s">
        <v>597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7"/>
      <c r="O15" s="23"/>
      <c r="P15" s="23"/>
      <c r="Q15" s="23"/>
      <c r="R15" s="23"/>
      <c r="S15" s="23"/>
    </row>
  </sheetData>
  <mergeCells count="22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B12:N12"/>
    <mergeCell ref="B13:N13"/>
    <mergeCell ref="B14:N14"/>
    <mergeCell ref="B15:N15"/>
    <mergeCell ref="C7:D7"/>
    <mergeCell ref="E7:F7"/>
    <mergeCell ref="G7:H7"/>
    <mergeCell ref="J7:K7"/>
    <mergeCell ref="L7:M7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45"/>
  <sheetViews>
    <sheetView workbookViewId="0">
      <selection activeCell="T36" sqref="T36"/>
    </sheetView>
  </sheetViews>
  <sheetFormatPr defaultColWidth="9" defaultRowHeight="14.25" x14ac:dyDescent="0.15"/>
  <cols>
    <col min="1" max="1" width="20.37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28"/>
      <c r="N1" s="28"/>
      <c r="O1" s="28"/>
      <c r="P1" s="28"/>
      <c r="Q1" s="28"/>
      <c r="R1" s="33"/>
    </row>
    <row r="2" spans="1:254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29"/>
      <c r="N2" s="29"/>
      <c r="O2" s="29"/>
      <c r="P2" s="29"/>
      <c r="Q2" s="29"/>
      <c r="R2" s="29"/>
    </row>
    <row r="3" spans="1:254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27" t="s">
        <v>606</v>
      </c>
      <c r="B4" s="428"/>
      <c r="C4" s="428"/>
      <c r="D4" s="428"/>
      <c r="E4" s="428"/>
      <c r="F4" s="428"/>
      <c r="G4" s="428"/>
      <c r="H4" s="428"/>
      <c r="I4" s="428"/>
      <c r="J4" s="428"/>
      <c r="K4" s="30"/>
      <c r="L4" s="30"/>
    </row>
    <row r="5" spans="1:254" ht="15.75" x14ac:dyDescent="0.15">
      <c r="A5" s="3" t="s">
        <v>550</v>
      </c>
      <c r="B5" s="3" t="s">
        <v>551</v>
      </c>
      <c r="C5" s="436" t="s">
        <v>607</v>
      </c>
      <c r="D5" s="437"/>
      <c r="E5" s="434" t="s">
        <v>608</v>
      </c>
      <c r="F5" s="435"/>
      <c r="G5" s="436" t="s">
        <v>609</v>
      </c>
      <c r="H5" s="436"/>
      <c r="I5" s="436" t="s">
        <v>610</v>
      </c>
      <c r="J5" s="437"/>
      <c r="K5" s="2"/>
      <c r="L5" s="2"/>
    </row>
    <row r="6" spans="1:254" x14ac:dyDescent="0.15">
      <c r="A6" s="5" t="s">
        <v>13</v>
      </c>
      <c r="B6" s="5" t="s">
        <v>14</v>
      </c>
      <c r="C6" s="329" t="s">
        <v>223</v>
      </c>
      <c r="D6" s="329"/>
      <c r="E6" s="346" t="s">
        <v>224</v>
      </c>
      <c r="F6" s="413"/>
      <c r="G6" s="329" t="s">
        <v>480</v>
      </c>
      <c r="H6" s="329"/>
      <c r="I6" s="329" t="s">
        <v>611</v>
      </c>
      <c r="J6" s="329"/>
      <c r="K6" s="31"/>
      <c r="L6" s="31"/>
    </row>
    <row r="7" spans="1:254" x14ac:dyDescent="0.15">
      <c r="A7" s="5"/>
      <c r="B7" s="5"/>
      <c r="C7" s="439" t="s">
        <v>612</v>
      </c>
      <c r="D7" s="439"/>
      <c r="E7" s="329" t="s">
        <v>613</v>
      </c>
      <c r="F7" s="329"/>
      <c r="G7" s="329" t="s">
        <v>614</v>
      </c>
      <c r="H7" s="329"/>
      <c r="I7" s="329" t="s">
        <v>615</v>
      </c>
      <c r="J7" s="329"/>
      <c r="K7" s="31"/>
      <c r="L7" s="31"/>
    </row>
    <row r="8" spans="1:254" ht="16.350000000000001" hidden="1" customHeight="1" x14ac:dyDescent="0.2">
      <c r="A8" s="20" t="s">
        <v>616</v>
      </c>
      <c r="B8" s="21" t="s">
        <v>617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618</v>
      </c>
      <c r="B9" s="21" t="s">
        <v>619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620</v>
      </c>
      <c r="B10" s="21" t="s">
        <v>621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622</v>
      </c>
      <c r="B11" s="21" t="s">
        <v>623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3" t="s">
        <v>203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624</v>
      </c>
      <c r="B12" s="21" t="s">
        <v>625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616</v>
      </c>
      <c r="B13" s="21" t="s">
        <v>626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618</v>
      </c>
      <c r="B14" s="21" t="s">
        <v>627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3" t="s">
        <v>203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628</v>
      </c>
      <c r="B15" s="21" t="s">
        <v>629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620</v>
      </c>
      <c r="B16" s="21" t="s">
        <v>630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624</v>
      </c>
      <c r="B17" s="21" t="s">
        <v>631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00" t="s">
        <v>616</v>
      </c>
      <c r="B18" s="21" t="s">
        <v>632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34" t="s">
        <v>633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618</v>
      </c>
      <c r="B19" s="21" t="s">
        <v>634</v>
      </c>
      <c r="C19" s="441" t="s">
        <v>187</v>
      </c>
      <c r="D19" s="442"/>
      <c r="E19" s="442"/>
      <c r="F19" s="442"/>
      <c r="G19" s="442"/>
      <c r="H19" s="442"/>
      <c r="I19" s="442"/>
      <c r="J19" s="443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628</v>
      </c>
      <c r="B20" s="21" t="s">
        <v>635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25" t="s">
        <v>620</v>
      </c>
      <c r="B21" s="226" t="s">
        <v>636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624</v>
      </c>
      <c r="B22" s="21" t="s">
        <v>637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00" t="s">
        <v>616</v>
      </c>
      <c r="B23" s="21" t="s">
        <v>638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32" t="s">
        <v>639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27" t="s">
        <v>640</v>
      </c>
      <c r="B24" s="131" t="s">
        <v>641</v>
      </c>
      <c r="C24" s="36">
        <v>45730</v>
      </c>
      <c r="D24" s="42">
        <f t="shared" si="0"/>
        <v>45730</v>
      </c>
      <c r="E24" s="228" t="s">
        <v>40</v>
      </c>
      <c r="F24" s="228" t="s">
        <v>40</v>
      </c>
      <c r="G24" s="36">
        <v>45747</v>
      </c>
      <c r="H24" s="42">
        <f>G24</f>
        <v>45747</v>
      </c>
      <c r="I24" s="36">
        <v>45747</v>
      </c>
      <c r="J24" s="235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628</v>
      </c>
      <c r="B25" s="21" t="s">
        <v>642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32" t="s">
        <v>643</v>
      </c>
      <c r="K25" s="23"/>
      <c r="L25" s="23"/>
      <c r="M25" s="23"/>
      <c r="N25" s="23"/>
      <c r="O25" s="23"/>
    </row>
    <row r="26" spans="1:15" ht="16.350000000000001" customHeight="1" x14ac:dyDescent="0.2">
      <c r="A26" s="229" t="s">
        <v>620</v>
      </c>
      <c r="B26" s="21" t="s">
        <v>644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customHeight="1" x14ac:dyDescent="0.2">
      <c r="A27" s="20" t="s">
        <v>624</v>
      </c>
      <c r="B27" s="21" t="s">
        <v>645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customHeight="1" x14ac:dyDescent="0.2">
      <c r="A28" s="444" t="s">
        <v>646</v>
      </c>
      <c r="B28" s="445"/>
      <c r="C28" s="445"/>
      <c r="D28" s="445"/>
      <c r="E28" s="445"/>
      <c r="F28" s="445"/>
      <c r="G28" s="445"/>
      <c r="H28" s="445"/>
      <c r="I28" s="445"/>
      <c r="J28" s="446"/>
      <c r="K28" s="23"/>
      <c r="L28" s="23"/>
      <c r="M28" s="23"/>
      <c r="N28" s="23"/>
      <c r="O28" s="23"/>
    </row>
    <row r="29" spans="1:15" ht="16.350000000000001" customHeight="1" x14ac:dyDescent="0.2">
      <c r="A29" s="201" t="s">
        <v>616</v>
      </c>
      <c r="B29" s="230" t="s">
        <v>647</v>
      </c>
      <c r="C29" s="385" t="s">
        <v>648</v>
      </c>
      <c r="D29" s="386"/>
      <c r="E29" s="385" t="s">
        <v>649</v>
      </c>
      <c r="F29" s="386"/>
      <c r="G29" s="41">
        <v>45774</v>
      </c>
      <c r="H29" s="42">
        <f t="shared" ref="H29:H35" si="7">G29+1</f>
        <v>45775</v>
      </c>
      <c r="I29" s="42">
        <f t="shared" ref="I29:I35" si="8">H29</f>
        <v>45775</v>
      </c>
      <c r="J29" s="42">
        <f t="shared" ref="J29:J35" si="9">I29+2</f>
        <v>45777</v>
      </c>
      <c r="K29" s="23"/>
      <c r="L29" s="23"/>
      <c r="M29" s="23"/>
      <c r="N29" s="23"/>
      <c r="O29" s="23"/>
    </row>
    <row r="30" spans="1:15" ht="16.350000000000001" customHeight="1" x14ac:dyDescent="0.2">
      <c r="A30" s="231" t="s">
        <v>640</v>
      </c>
      <c r="B30" s="21" t="s">
        <v>650</v>
      </c>
      <c r="C30" s="41">
        <v>45772</v>
      </c>
      <c r="D30" s="42">
        <f>C30+0</f>
        <v>45772</v>
      </c>
      <c r="E30" s="42">
        <f t="shared" ref="E30:E35" si="10">D30+3</f>
        <v>45775</v>
      </c>
      <c r="F30" s="42">
        <f t="shared" ref="F30:F35" si="11">E30</f>
        <v>45775</v>
      </c>
      <c r="G30" s="42">
        <f t="shared" ref="G30:G35" si="12">F30+6</f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customHeight="1" x14ac:dyDescent="0.2">
      <c r="A31" s="13" t="s">
        <v>620</v>
      </c>
      <c r="B31" s="21" t="s">
        <v>651</v>
      </c>
      <c r="C31" s="41">
        <v>45779</v>
      </c>
      <c r="D31" s="42">
        <f>C31+0</f>
        <v>45779</v>
      </c>
      <c r="E31" s="42">
        <f t="shared" si="10"/>
        <v>45782</v>
      </c>
      <c r="F31" s="42">
        <f t="shared" si="11"/>
        <v>45782</v>
      </c>
      <c r="G31" s="42">
        <f t="shared" si="12"/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customHeight="1" x14ac:dyDescent="0.2">
      <c r="A32" s="20" t="s">
        <v>624</v>
      </c>
      <c r="B32" s="21" t="s">
        <v>652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2">
        <f t="shared" si="12"/>
        <v>45795</v>
      </c>
      <c r="H32" s="42">
        <f t="shared" si="7"/>
        <v>45796</v>
      </c>
      <c r="I32" s="42">
        <f t="shared" si="8"/>
        <v>45796</v>
      </c>
      <c r="J32" s="42">
        <f t="shared" si="9"/>
        <v>45798</v>
      </c>
      <c r="K32" s="23"/>
      <c r="L32" s="23"/>
      <c r="M32" s="23"/>
      <c r="N32" s="23"/>
      <c r="O32" s="23"/>
    </row>
    <row r="33" spans="1:19" ht="16.350000000000001" customHeight="1" x14ac:dyDescent="0.2">
      <c r="A33" s="20" t="s">
        <v>653</v>
      </c>
      <c r="B33" s="21" t="s">
        <v>654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 t="shared" si="12"/>
        <v>45802</v>
      </c>
      <c r="H33" s="42">
        <f t="shared" si="7"/>
        <v>45803</v>
      </c>
      <c r="I33" s="42">
        <f t="shared" si="8"/>
        <v>45803</v>
      </c>
      <c r="J33" s="42">
        <f t="shared" si="9"/>
        <v>45805</v>
      </c>
      <c r="K33" s="23"/>
      <c r="L33" s="23"/>
      <c r="M33" s="23"/>
      <c r="N33" s="23"/>
      <c r="O33" s="23"/>
    </row>
    <row r="34" spans="1:19" ht="16.350000000000001" customHeight="1" x14ac:dyDescent="0.2">
      <c r="A34" s="20" t="s">
        <v>616</v>
      </c>
      <c r="B34" s="21" t="s">
        <v>655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si="12"/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9" ht="16.350000000000001" customHeight="1" x14ac:dyDescent="0.2">
      <c r="A35" s="20" t="s">
        <v>640</v>
      </c>
      <c r="B35" s="21" t="s">
        <v>656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9" ht="16.350000000000001" customHeight="1" x14ac:dyDescent="0.2">
      <c r="A36" s="232"/>
      <c r="B36" s="168"/>
      <c r="C36" s="233"/>
      <c r="D36" s="213"/>
      <c r="E36" s="213"/>
      <c r="F36" s="213"/>
      <c r="G36" s="213"/>
      <c r="H36" s="213"/>
      <c r="I36" s="213"/>
      <c r="J36" s="213"/>
      <c r="K36" s="23"/>
      <c r="L36" s="23"/>
      <c r="M36" s="23"/>
      <c r="N36" s="23"/>
      <c r="O36" s="23"/>
    </row>
    <row r="37" spans="1:19" ht="16.5" x14ac:dyDescent="0.3">
      <c r="A37" s="173" t="s">
        <v>139</v>
      </c>
      <c r="B37" s="375" t="s">
        <v>657</v>
      </c>
      <c r="C37" s="375"/>
      <c r="D37" s="375"/>
      <c r="E37" s="375"/>
      <c r="F37" s="375"/>
      <c r="G37" s="375"/>
      <c r="H37" s="375"/>
      <c r="I37" s="375"/>
      <c r="J37" s="375"/>
      <c r="K37" s="375"/>
      <c r="L37" s="23"/>
      <c r="M37" s="23"/>
      <c r="N37" s="23"/>
      <c r="O37" s="23"/>
      <c r="P37" s="23"/>
      <c r="Q37" s="23"/>
    </row>
    <row r="38" spans="1:19" ht="16.5" hidden="1" x14ac:dyDescent="0.3">
      <c r="A38" s="174" t="s">
        <v>351</v>
      </c>
      <c r="B38" s="440" t="s">
        <v>658</v>
      </c>
      <c r="C38" s="440"/>
      <c r="D38" s="440"/>
      <c r="E38" s="440"/>
      <c r="F38" s="440"/>
      <c r="G38" s="440"/>
      <c r="H38" s="440"/>
      <c r="I38" s="440"/>
      <c r="J38" s="440"/>
      <c r="K38" s="440"/>
      <c r="L38" s="23"/>
      <c r="M38" s="23"/>
      <c r="N38" s="23"/>
      <c r="O38" s="23"/>
      <c r="P38" s="23"/>
      <c r="Q38" s="23"/>
      <c r="R38" s="23"/>
      <c r="S38" s="23"/>
    </row>
    <row r="39" spans="1:19" ht="16.5" x14ac:dyDescent="0.3">
      <c r="A39" s="174" t="s">
        <v>351</v>
      </c>
      <c r="B39" s="440" t="s">
        <v>659</v>
      </c>
      <c r="C39" s="440"/>
      <c r="D39" s="440"/>
      <c r="E39" s="440"/>
      <c r="F39" s="440"/>
      <c r="G39" s="440"/>
      <c r="H39" s="440"/>
      <c r="I39" s="440"/>
      <c r="J39" s="440"/>
      <c r="K39" s="440"/>
      <c r="L39" s="23"/>
      <c r="M39" s="23"/>
      <c r="N39" s="23"/>
      <c r="O39" s="23"/>
      <c r="P39" s="23"/>
      <c r="Q39" s="23"/>
      <c r="R39" s="23"/>
      <c r="S39" s="23"/>
    </row>
    <row r="40" spans="1:19" ht="16.5" x14ac:dyDescent="0.15">
      <c r="A40" s="25" t="s">
        <v>349</v>
      </c>
      <c r="B40" s="364" t="s">
        <v>660</v>
      </c>
      <c r="C40" s="364"/>
      <c r="D40" s="364"/>
      <c r="E40" s="364"/>
      <c r="F40" s="364"/>
      <c r="G40" s="364"/>
      <c r="H40" s="364"/>
      <c r="I40" s="364"/>
      <c r="J40" s="364"/>
      <c r="K40" s="364"/>
      <c r="L40" s="23"/>
      <c r="M40" s="23"/>
      <c r="N40" s="23"/>
      <c r="O40" s="23"/>
      <c r="P40" s="23"/>
      <c r="Q40" s="23"/>
      <c r="R40" s="23"/>
      <c r="S40" s="23"/>
    </row>
    <row r="41" spans="1:19" ht="16.5" x14ac:dyDescent="0.15">
      <c r="A41" s="25" t="s">
        <v>542</v>
      </c>
      <c r="B41" s="363" t="s">
        <v>661</v>
      </c>
      <c r="C41" s="363"/>
      <c r="D41" s="363"/>
      <c r="E41" s="363"/>
      <c r="F41" s="363"/>
      <c r="G41" s="363"/>
      <c r="H41" s="363"/>
      <c r="I41" s="363"/>
      <c r="J41" s="363"/>
      <c r="K41" s="363"/>
      <c r="L41" s="23"/>
      <c r="M41" s="23"/>
      <c r="N41" s="23"/>
      <c r="O41" s="23"/>
      <c r="P41" s="23"/>
      <c r="Q41" s="23"/>
    </row>
    <row r="42" spans="1:19" ht="16.5" x14ac:dyDescent="0.15">
      <c r="A42" s="25" t="s">
        <v>542</v>
      </c>
      <c r="B42" s="363" t="s">
        <v>662</v>
      </c>
      <c r="C42" s="363"/>
      <c r="D42" s="363"/>
      <c r="E42" s="363"/>
      <c r="F42" s="363"/>
      <c r="G42" s="363"/>
      <c r="H42" s="363"/>
      <c r="I42" s="363"/>
      <c r="J42" s="363"/>
      <c r="K42" s="363"/>
      <c r="L42" s="23"/>
      <c r="M42" s="23"/>
      <c r="N42" s="23"/>
      <c r="O42" s="23"/>
      <c r="P42" s="23"/>
      <c r="Q42" s="23"/>
    </row>
    <row r="43" spans="1:19" ht="16.5" hidden="1" x14ac:dyDescent="0.3">
      <c r="A43" s="26" t="s">
        <v>544</v>
      </c>
      <c r="B43" s="363" t="s">
        <v>663</v>
      </c>
      <c r="C43" s="363"/>
      <c r="D43" s="363"/>
      <c r="E43" s="363"/>
      <c r="F43" s="363"/>
      <c r="G43" s="363"/>
      <c r="H43" s="363"/>
      <c r="I43" s="363"/>
      <c r="J43" s="363"/>
      <c r="K43" s="363"/>
      <c r="L43" s="23"/>
      <c r="M43" s="23"/>
      <c r="N43" s="23"/>
      <c r="O43" s="23"/>
      <c r="P43" s="23"/>
      <c r="Q43" s="23"/>
    </row>
    <row r="44" spans="1:19" ht="16.5" x14ac:dyDescent="0.3">
      <c r="A44" s="26" t="s">
        <v>544</v>
      </c>
      <c r="B44" s="363" t="s">
        <v>664</v>
      </c>
      <c r="C44" s="363"/>
      <c r="D44" s="363"/>
      <c r="E44" s="363"/>
      <c r="F44" s="363"/>
      <c r="G44" s="363"/>
      <c r="H44" s="363"/>
      <c r="I44" s="363"/>
      <c r="J44" s="363"/>
      <c r="K44" s="363"/>
      <c r="L44" s="23"/>
      <c r="M44" s="23"/>
      <c r="N44" s="23"/>
      <c r="O44" s="23"/>
      <c r="P44" s="23"/>
      <c r="Q44" s="23"/>
    </row>
    <row r="45" spans="1:19" ht="16.5" x14ac:dyDescent="0.3">
      <c r="A45" s="26" t="s">
        <v>665</v>
      </c>
      <c r="B45" s="363" t="s">
        <v>666</v>
      </c>
      <c r="C45" s="363"/>
      <c r="D45" s="363"/>
      <c r="E45" s="363"/>
      <c r="F45" s="363"/>
      <c r="G45" s="363"/>
      <c r="H45" s="363"/>
      <c r="I45" s="363"/>
      <c r="J45" s="363"/>
      <c r="K45" s="363"/>
      <c r="L45" s="23"/>
      <c r="M45" s="23"/>
      <c r="N45" s="23"/>
      <c r="O45" s="23"/>
      <c r="P45" s="23"/>
      <c r="Q45" s="23"/>
    </row>
  </sheetData>
  <mergeCells count="28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B37:K37"/>
    <mergeCell ref="B43:K43"/>
    <mergeCell ref="B44:K44"/>
    <mergeCell ref="B45:K45"/>
    <mergeCell ref="B38:K38"/>
    <mergeCell ref="B39:K39"/>
    <mergeCell ref="B40:K40"/>
    <mergeCell ref="B41:K41"/>
    <mergeCell ref="B42:K42"/>
  </mergeCells>
  <phoneticPr fontId="68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4.25" x14ac:dyDescent="0.15"/>
  <cols>
    <col min="1" max="1" width="20.37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29"/>
      <c r="N2" s="29"/>
      <c r="O2" s="29"/>
      <c r="P2" s="29"/>
      <c r="Q2" s="29"/>
      <c r="R2" s="29"/>
      <c r="S2" s="29"/>
      <c r="T2" s="29"/>
    </row>
    <row r="3" spans="1:256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15">
      <c r="A4" s="456" t="s">
        <v>667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57"/>
      <c r="M4" s="30"/>
      <c r="N4" s="30"/>
      <c r="O4" s="30"/>
      <c r="P4" s="30"/>
      <c r="Q4" s="30"/>
      <c r="R4" s="30"/>
      <c r="S4" s="30"/>
      <c r="T4" s="30"/>
    </row>
    <row r="5" spans="1:256" ht="15.75" x14ac:dyDescent="0.15">
      <c r="A5" s="210" t="s">
        <v>550</v>
      </c>
      <c r="B5" s="436" t="s">
        <v>610</v>
      </c>
      <c r="C5" s="437"/>
      <c r="D5" s="436" t="s">
        <v>610</v>
      </c>
      <c r="E5" s="437"/>
      <c r="F5" s="436" t="s">
        <v>668</v>
      </c>
      <c r="G5" s="437"/>
      <c r="H5" s="3" t="s">
        <v>551</v>
      </c>
      <c r="I5" s="436" t="s">
        <v>669</v>
      </c>
      <c r="J5" s="436"/>
      <c r="K5" s="434" t="s">
        <v>670</v>
      </c>
      <c r="L5" s="458"/>
      <c r="M5" s="454"/>
      <c r="N5" s="455"/>
      <c r="O5" s="454"/>
      <c r="P5" s="454"/>
      <c r="Q5" s="454"/>
      <c r="R5" s="455"/>
      <c r="S5" s="2"/>
      <c r="T5" s="2"/>
    </row>
    <row r="6" spans="1:256" x14ac:dyDescent="0.15">
      <c r="A6" s="7" t="s">
        <v>13</v>
      </c>
      <c r="B6" s="329" t="s">
        <v>611</v>
      </c>
      <c r="C6" s="329"/>
      <c r="D6" s="433" t="s">
        <v>671</v>
      </c>
      <c r="E6" s="433"/>
      <c r="F6" s="329" t="s">
        <v>480</v>
      </c>
      <c r="G6" s="329"/>
      <c r="H6" s="5" t="s">
        <v>14</v>
      </c>
      <c r="I6" s="329" t="s">
        <v>224</v>
      </c>
      <c r="J6" s="329"/>
      <c r="K6" s="346" t="s">
        <v>223</v>
      </c>
      <c r="L6" s="413"/>
      <c r="M6" s="447"/>
      <c r="N6" s="447"/>
      <c r="O6" s="447"/>
      <c r="P6" s="447"/>
      <c r="Q6" s="447"/>
      <c r="R6" s="447"/>
      <c r="S6" s="31"/>
      <c r="T6" s="31"/>
    </row>
    <row r="7" spans="1:256" x14ac:dyDescent="0.15">
      <c r="A7" s="7"/>
      <c r="B7" s="329" t="s">
        <v>614</v>
      </c>
      <c r="C7" s="329"/>
      <c r="D7" s="329" t="s">
        <v>613</v>
      </c>
      <c r="E7" s="329"/>
      <c r="F7" s="329" t="s">
        <v>561</v>
      </c>
      <c r="G7" s="329"/>
      <c r="H7" s="5"/>
      <c r="I7" s="329" t="s">
        <v>559</v>
      </c>
      <c r="J7" s="329"/>
      <c r="K7" s="329" t="s">
        <v>672</v>
      </c>
      <c r="L7" s="329"/>
      <c r="M7" s="447"/>
      <c r="N7" s="447"/>
      <c r="O7" s="447"/>
      <c r="P7" s="447"/>
      <c r="Q7" s="447"/>
      <c r="R7" s="447"/>
      <c r="S7" s="31"/>
      <c r="T7" s="31"/>
    </row>
    <row r="8" spans="1:256" hidden="1" x14ac:dyDescent="0.2">
      <c r="A8" s="20" t="s">
        <v>673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21" t="s">
        <v>674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675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3" t="s">
        <v>676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677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48" t="s">
        <v>678</v>
      </c>
      <c r="G10" s="449"/>
      <c r="H10" s="449"/>
      <c r="I10" s="449"/>
      <c r="J10" s="449"/>
      <c r="K10" s="449"/>
      <c r="L10" s="450"/>
    </row>
    <row r="11" spans="1:256" hidden="1" x14ac:dyDescent="0.2">
      <c r="A11" s="20" t="s">
        <v>569</v>
      </c>
      <c r="B11" s="191" t="s">
        <v>679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22" t="s">
        <v>680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673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21" t="s">
        <v>681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675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3" t="s">
        <v>682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569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3" t="s">
        <v>683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673</v>
      </c>
      <c r="B15" s="15">
        <v>45305</v>
      </c>
      <c r="C15" s="15">
        <f>B15+1</f>
        <v>45306</v>
      </c>
      <c r="D15" s="15">
        <f t="shared" si="1"/>
        <v>45306</v>
      </c>
      <c r="E15" s="191" t="s">
        <v>203</v>
      </c>
      <c r="F15" s="451"/>
      <c r="G15" s="452"/>
      <c r="H15" s="452"/>
      <c r="I15" s="452"/>
      <c r="J15" s="452"/>
      <c r="K15" s="452"/>
      <c r="L15" s="453"/>
    </row>
    <row r="16" spans="1:256" hidden="1" x14ac:dyDescent="0.2">
      <c r="A16" s="200" t="s">
        <v>684</v>
      </c>
      <c r="B16" s="17" t="s">
        <v>40</v>
      </c>
      <c r="C16" s="17" t="s">
        <v>40</v>
      </c>
      <c r="D16" s="15" t="s">
        <v>679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3" t="s">
        <v>685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675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3" t="s">
        <v>686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569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3" t="s">
        <v>687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684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3" t="s">
        <v>688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675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3" t="s">
        <v>689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21"/>
    </row>
    <row r="21" spans="1:15" hidden="1" x14ac:dyDescent="0.2">
      <c r="A21" s="18" t="s">
        <v>677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3" t="s">
        <v>690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684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3" t="s">
        <v>691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675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3" t="s">
        <v>692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00" t="s">
        <v>569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3" t="s">
        <v>693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684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3" t="s">
        <v>694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675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3" t="s">
        <v>695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00" t="s">
        <v>569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3" t="s">
        <v>696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684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3" t="s">
        <v>697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23" t="s">
        <v>675</v>
      </c>
      <c r="B29" s="224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3" t="s">
        <v>698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569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3" t="s">
        <v>699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191" t="s">
        <v>203</v>
      </c>
    </row>
    <row r="31" spans="1:15" hidden="1" x14ac:dyDescent="0.2">
      <c r="A31" s="20" t="s">
        <v>684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3" t="s">
        <v>700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23" t="s">
        <v>675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3" t="s">
        <v>701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702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3" t="s">
        <v>703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684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3" t="s">
        <v>704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675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3" t="s">
        <v>705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702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3" t="s">
        <v>706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684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3" t="s">
        <v>707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675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3" t="s">
        <v>708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702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3" t="s">
        <v>565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684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3" t="s">
        <v>709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675</v>
      </c>
      <c r="B41" s="84">
        <v>45480</v>
      </c>
      <c r="C41" s="84">
        <f t="shared" si="15"/>
        <v>45481</v>
      </c>
      <c r="D41" s="84">
        <f t="shared" si="16"/>
        <v>45481</v>
      </c>
      <c r="E41" s="84">
        <f t="shared" si="17"/>
        <v>45481</v>
      </c>
      <c r="F41" s="84">
        <f t="shared" si="13"/>
        <v>45481</v>
      </c>
      <c r="G41" s="84">
        <f t="shared" si="14"/>
        <v>45482</v>
      </c>
      <c r="H41" s="83" t="s">
        <v>710</v>
      </c>
      <c r="I41" s="84">
        <f t="shared" si="9"/>
        <v>45491</v>
      </c>
      <c r="J41" s="84">
        <f t="shared" si="11"/>
        <v>45492</v>
      </c>
      <c r="K41" s="84">
        <f t="shared" si="12"/>
        <v>45493</v>
      </c>
      <c r="L41" s="84">
        <f t="shared" si="10"/>
        <v>45493</v>
      </c>
    </row>
    <row r="42" spans="1:12" hidden="1" x14ac:dyDescent="0.2">
      <c r="A42" s="20" t="s">
        <v>702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3" t="s">
        <v>711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712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3" t="s">
        <v>713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675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3" t="s">
        <v>714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702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3" t="s">
        <v>715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712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3" t="s">
        <v>716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675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3" t="s">
        <v>717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702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3" t="s">
        <v>718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712</v>
      </c>
      <c r="B49" s="84">
        <v>45536</v>
      </c>
      <c r="C49" s="84">
        <f t="shared" si="15"/>
        <v>45537</v>
      </c>
      <c r="D49" s="84">
        <f t="shared" si="16"/>
        <v>45537</v>
      </c>
      <c r="E49" s="84">
        <f t="shared" si="17"/>
        <v>45537</v>
      </c>
      <c r="F49" s="84">
        <f t="shared" si="13"/>
        <v>45537</v>
      </c>
      <c r="G49" s="84">
        <f t="shared" si="14"/>
        <v>45538</v>
      </c>
      <c r="H49" s="121" t="s">
        <v>719</v>
      </c>
      <c r="I49" s="84">
        <f t="shared" si="9"/>
        <v>45547</v>
      </c>
      <c r="J49" s="84">
        <f t="shared" si="11"/>
        <v>45548</v>
      </c>
      <c r="K49" s="84">
        <f t="shared" si="12"/>
        <v>45549</v>
      </c>
      <c r="L49" s="84">
        <f t="shared" si="10"/>
        <v>45549</v>
      </c>
    </row>
    <row r="50" spans="1:21" hidden="1" x14ac:dyDescent="0.2">
      <c r="A50" s="20" t="s">
        <v>675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3" t="s">
        <v>720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702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3" t="s">
        <v>721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712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3" t="s">
        <v>722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675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3" t="s">
        <v>723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702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21" t="s">
        <v>724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712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3" t="s">
        <v>725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675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3" t="s">
        <v>726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702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3" t="s">
        <v>727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712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3" t="s">
        <v>728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675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3" t="s">
        <v>729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01" t="s">
        <v>730</v>
      </c>
      <c r="B60" s="159">
        <v>45613</v>
      </c>
      <c r="C60" s="159">
        <f t="shared" si="15"/>
        <v>45614</v>
      </c>
      <c r="D60" s="159">
        <f t="shared" si="16"/>
        <v>45614</v>
      </c>
      <c r="E60" s="159">
        <f t="shared" si="17"/>
        <v>45614</v>
      </c>
      <c r="F60" s="159">
        <f t="shared" si="13"/>
        <v>45614</v>
      </c>
      <c r="G60" s="159">
        <f t="shared" si="14"/>
        <v>45615</v>
      </c>
      <c r="H60" s="212" t="s">
        <v>731</v>
      </c>
      <c r="I60" s="159">
        <f t="shared" si="9"/>
        <v>45624</v>
      </c>
      <c r="J60" s="159">
        <f t="shared" si="11"/>
        <v>45625</v>
      </c>
      <c r="K60" s="17" t="s">
        <v>40</v>
      </c>
      <c r="L60" s="17" t="s">
        <v>40</v>
      </c>
    </row>
    <row r="61" spans="1:21" x14ac:dyDescent="0.15">
      <c r="A61" s="221"/>
      <c r="B61" s="221"/>
      <c r="C61" s="221"/>
      <c r="D61" s="221"/>
      <c r="E61" s="221"/>
      <c r="F61" s="221"/>
      <c r="G61" s="221"/>
      <c r="H61" s="221"/>
    </row>
    <row r="62" spans="1:21" ht="15.95" customHeight="1" x14ac:dyDescent="0.3">
      <c r="A62" s="24" t="s">
        <v>139</v>
      </c>
      <c r="B62" s="375" t="s">
        <v>732</v>
      </c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23"/>
      <c r="N62" s="23"/>
      <c r="O62" s="23"/>
      <c r="P62" s="23"/>
      <c r="Q62" s="23"/>
      <c r="R62" s="23"/>
      <c r="S62" s="23"/>
    </row>
    <row r="63" spans="1:21" ht="15.95" customHeight="1" x14ac:dyDescent="0.3">
      <c r="A63" s="174" t="s">
        <v>351</v>
      </c>
      <c r="B63" s="440" t="s">
        <v>733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5.95" customHeight="1" x14ac:dyDescent="0.15">
      <c r="A64" s="25" t="s">
        <v>349</v>
      </c>
      <c r="B64" s="363" t="s">
        <v>734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5.95" customHeight="1" x14ac:dyDescent="0.15">
      <c r="A65" s="25" t="s">
        <v>542</v>
      </c>
      <c r="B65" s="420" t="s">
        <v>661</v>
      </c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23"/>
      <c r="N65" s="23"/>
      <c r="O65" s="23"/>
      <c r="P65" s="23"/>
      <c r="Q65" s="23"/>
      <c r="R65" s="23"/>
      <c r="S65" s="23"/>
    </row>
    <row r="66" spans="1:19" ht="15.95" customHeight="1" x14ac:dyDescent="0.15">
      <c r="A66" s="25" t="s">
        <v>542</v>
      </c>
      <c r="B66" s="420" t="s">
        <v>735</v>
      </c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23"/>
      <c r="N66" s="23"/>
      <c r="O66" s="23"/>
      <c r="P66" s="23"/>
      <c r="Q66" s="23"/>
      <c r="R66" s="23"/>
      <c r="S66" s="23"/>
    </row>
    <row r="67" spans="1:19" ht="15.95" customHeight="1" x14ac:dyDescent="0.15">
      <c r="A67" s="25" t="s">
        <v>542</v>
      </c>
      <c r="B67" s="408" t="s">
        <v>736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10"/>
      <c r="M67" s="23"/>
      <c r="N67" s="23"/>
      <c r="O67" s="23"/>
      <c r="P67" s="23"/>
      <c r="Q67" s="23"/>
      <c r="R67" s="23"/>
      <c r="S67" s="23"/>
    </row>
    <row r="68" spans="1:19" ht="16.5" x14ac:dyDescent="0.3">
      <c r="A68" s="26" t="s">
        <v>544</v>
      </c>
      <c r="B68" s="365" t="s">
        <v>664</v>
      </c>
      <c r="C68" s="366"/>
      <c r="D68" s="366"/>
      <c r="E68" s="366"/>
      <c r="F68" s="366"/>
      <c r="G68" s="366"/>
      <c r="H68" s="366"/>
      <c r="I68" s="366"/>
      <c r="J68" s="366"/>
      <c r="K68" s="366"/>
      <c r="L68" s="367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68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46"/>
  <sheetViews>
    <sheetView workbookViewId="0">
      <selection activeCell="A23" sqref="A23:XFD23"/>
    </sheetView>
  </sheetViews>
  <sheetFormatPr defaultColWidth="9" defaultRowHeight="14.25" x14ac:dyDescent="0.15"/>
  <cols>
    <col min="1" max="1" width="20.375" customWidth="1"/>
    <col min="2" max="3" width="7.5" hidden="1" customWidth="1"/>
    <col min="4" max="4" width="7.5" customWidth="1"/>
    <col min="5" max="5" width="11.37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15">
      <c r="B1" s="390"/>
      <c r="C1" s="390"/>
      <c r="D1" s="390"/>
      <c r="E1" s="390"/>
      <c r="F1" s="390"/>
      <c r="G1" s="390"/>
      <c r="H1" s="390"/>
      <c r="I1" s="390"/>
      <c r="J1" s="390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15">
      <c r="B2" s="391"/>
      <c r="C2" s="391"/>
      <c r="D2" s="391"/>
      <c r="E2" s="391"/>
      <c r="F2" s="391"/>
      <c r="G2" s="391"/>
      <c r="H2" s="391"/>
      <c r="I2" s="391"/>
      <c r="J2" s="391"/>
      <c r="K2" s="29"/>
      <c r="L2" s="29"/>
      <c r="M2" s="29"/>
      <c r="N2" s="29"/>
      <c r="O2" s="29"/>
      <c r="P2" s="29"/>
      <c r="Q2" s="29"/>
      <c r="R2" s="29"/>
    </row>
    <row r="3" spans="1:254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56" t="s">
        <v>737</v>
      </c>
      <c r="B4" s="403"/>
      <c r="C4" s="403"/>
      <c r="D4" s="403"/>
      <c r="E4" s="403"/>
      <c r="F4" s="403"/>
      <c r="G4" s="403"/>
      <c r="H4" s="403"/>
      <c r="I4" s="403"/>
      <c r="J4" s="457"/>
      <c r="K4" s="30"/>
      <c r="L4" s="30"/>
      <c r="M4" s="30"/>
      <c r="N4" s="30"/>
      <c r="O4" s="30"/>
      <c r="P4" s="30"/>
      <c r="Q4" s="30"/>
      <c r="R4" s="30"/>
    </row>
    <row r="5" spans="1:254" ht="15.75" x14ac:dyDescent="0.15">
      <c r="A5" s="210" t="s">
        <v>550</v>
      </c>
      <c r="B5" s="436" t="s">
        <v>610</v>
      </c>
      <c r="C5" s="437"/>
      <c r="D5" s="467" t="s">
        <v>738</v>
      </c>
      <c r="E5" s="468"/>
      <c r="F5" s="3" t="s">
        <v>551</v>
      </c>
      <c r="G5" s="434" t="s">
        <v>607</v>
      </c>
      <c r="H5" s="458"/>
      <c r="I5" s="434" t="s">
        <v>608</v>
      </c>
      <c r="J5" s="435"/>
      <c r="K5" s="454"/>
      <c r="L5" s="455"/>
      <c r="M5" s="454"/>
      <c r="N5" s="454"/>
      <c r="O5" s="454"/>
      <c r="P5" s="455"/>
      <c r="Q5" s="2"/>
      <c r="R5" s="2"/>
    </row>
    <row r="6" spans="1:254" x14ac:dyDescent="0.15">
      <c r="A6" s="7" t="s">
        <v>13</v>
      </c>
      <c r="B6" s="433" t="s">
        <v>671</v>
      </c>
      <c r="C6" s="433"/>
      <c r="D6" s="329" t="s">
        <v>480</v>
      </c>
      <c r="E6" s="329"/>
      <c r="F6" s="5" t="s">
        <v>14</v>
      </c>
      <c r="G6" s="346" t="s">
        <v>223</v>
      </c>
      <c r="H6" s="413"/>
      <c r="I6" s="346" t="s">
        <v>224</v>
      </c>
      <c r="J6" s="413"/>
      <c r="K6" s="447"/>
      <c r="L6" s="447"/>
      <c r="M6" s="447"/>
      <c r="N6" s="447"/>
      <c r="O6" s="447"/>
      <c r="P6" s="447"/>
      <c r="Q6" s="31"/>
      <c r="R6" s="31"/>
    </row>
    <row r="7" spans="1:254" x14ac:dyDescent="0.15">
      <c r="A7" s="7"/>
      <c r="B7" s="329" t="s">
        <v>613</v>
      </c>
      <c r="C7" s="329"/>
      <c r="D7" s="329" t="s">
        <v>562</v>
      </c>
      <c r="E7" s="329"/>
      <c r="F7" s="5"/>
      <c r="G7" s="329" t="s">
        <v>739</v>
      </c>
      <c r="H7" s="329"/>
      <c r="I7" s="329" t="s">
        <v>562</v>
      </c>
      <c r="J7" s="329"/>
      <c r="K7" s="447"/>
      <c r="L7" s="447"/>
      <c r="M7" s="447"/>
      <c r="N7" s="447"/>
      <c r="O7" s="447"/>
      <c r="P7" s="447"/>
      <c r="Q7" s="31"/>
      <c r="R7" s="31"/>
    </row>
    <row r="8" spans="1:254" hidden="1" x14ac:dyDescent="0.2">
      <c r="A8" s="20" t="s">
        <v>740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3" t="s">
        <v>741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742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3" t="s">
        <v>743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744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11" t="s">
        <v>745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740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3" t="s">
        <v>746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742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3" t="s">
        <v>747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744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11" t="s">
        <v>748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740</v>
      </c>
      <c r="B14" s="15"/>
      <c r="C14" s="15"/>
      <c r="D14" s="42">
        <v>45664</v>
      </c>
      <c r="E14" s="15">
        <f t="shared" si="4"/>
        <v>45665</v>
      </c>
      <c r="F14" s="83" t="s">
        <v>749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742</v>
      </c>
      <c r="B15" s="15"/>
      <c r="C15" s="15"/>
      <c r="D15" s="42">
        <v>45671</v>
      </c>
      <c r="E15" s="15">
        <f t="shared" si="4"/>
        <v>45672</v>
      </c>
      <c r="F15" s="83" t="s">
        <v>750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744</v>
      </c>
      <c r="B16" s="15"/>
      <c r="C16" s="15"/>
      <c r="D16" s="42">
        <v>45678</v>
      </c>
      <c r="E16" s="15">
        <f t="shared" si="4"/>
        <v>45679</v>
      </c>
      <c r="F16" s="211" t="s">
        <v>751</v>
      </c>
      <c r="G16" s="42">
        <f t="shared" si="1"/>
        <v>45689</v>
      </c>
      <c r="H16" s="193" t="s">
        <v>203</v>
      </c>
      <c r="I16" s="17" t="s">
        <v>40</v>
      </c>
      <c r="J16" s="17" t="s">
        <v>40</v>
      </c>
    </row>
    <row r="17" spans="1:18" hidden="1" x14ac:dyDescent="0.2">
      <c r="A17" s="444" t="s">
        <v>187</v>
      </c>
      <c r="B17" s="445"/>
      <c r="C17" s="445"/>
      <c r="D17" s="445"/>
      <c r="E17" s="445"/>
      <c r="F17" s="445"/>
      <c r="G17" s="445"/>
      <c r="H17" s="445"/>
      <c r="I17" s="445"/>
      <c r="J17" s="446"/>
    </row>
    <row r="18" spans="1:18" hidden="1" x14ac:dyDescent="0.2">
      <c r="A18" s="20" t="s">
        <v>740</v>
      </c>
      <c r="B18" s="15"/>
      <c r="C18" s="15"/>
      <c r="D18" s="42">
        <v>45692</v>
      </c>
      <c r="E18" s="42">
        <f t="shared" si="4"/>
        <v>45693</v>
      </c>
      <c r="F18" s="121" t="s">
        <v>752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44" t="s">
        <v>187</v>
      </c>
      <c r="B19" s="445"/>
      <c r="C19" s="445"/>
      <c r="D19" s="445"/>
      <c r="E19" s="445"/>
      <c r="F19" s="445"/>
      <c r="G19" s="445"/>
      <c r="H19" s="445"/>
      <c r="I19" s="445"/>
      <c r="J19" s="446"/>
    </row>
    <row r="20" spans="1:18" hidden="1" x14ac:dyDescent="0.2">
      <c r="A20" s="20" t="s">
        <v>742</v>
      </c>
      <c r="B20" s="15"/>
      <c r="C20" s="15"/>
      <c r="D20" s="42">
        <v>45706</v>
      </c>
      <c r="E20" s="15">
        <f t="shared" ref="E20:J20" si="10">D20+1</f>
        <v>45707</v>
      </c>
      <c r="F20" s="83" t="s">
        <v>753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740</v>
      </c>
      <c r="B21" s="15"/>
      <c r="C21" s="15"/>
      <c r="D21" s="42">
        <v>45713</v>
      </c>
      <c r="E21" s="15">
        <f>D21+1</f>
        <v>45714</v>
      </c>
      <c r="F21" s="212" t="s">
        <v>754</v>
      </c>
      <c r="G21" s="42">
        <f t="shared" si="8"/>
        <v>45724</v>
      </c>
      <c r="H21" s="42">
        <f t="shared" si="9"/>
        <v>45726</v>
      </c>
      <c r="I21" s="191" t="s">
        <v>203</v>
      </c>
      <c r="J21" s="15"/>
    </row>
    <row r="22" spans="1:18" hidden="1" x14ac:dyDescent="0.2">
      <c r="A22" s="20" t="s">
        <v>744</v>
      </c>
      <c r="B22" s="15"/>
      <c r="C22" s="15"/>
      <c r="D22" s="42">
        <v>45720</v>
      </c>
      <c r="E22" s="15">
        <f t="shared" ref="E22:J22" si="11">D22+1</f>
        <v>45721</v>
      </c>
      <c r="F22" s="211" t="s">
        <v>755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742</v>
      </c>
      <c r="B23" s="15"/>
      <c r="C23" s="15"/>
      <c r="D23" s="42">
        <v>45727</v>
      </c>
      <c r="E23" s="15">
        <f t="shared" ref="E23:E25" si="12">D23+1</f>
        <v>45728</v>
      </c>
      <c r="F23" s="83" t="s">
        <v>756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x14ac:dyDescent="0.2">
      <c r="A24" s="18" t="s">
        <v>757</v>
      </c>
      <c r="B24" s="15"/>
      <c r="C24" s="15"/>
      <c r="D24" s="42">
        <v>45734</v>
      </c>
      <c r="E24" s="15">
        <f t="shared" si="12"/>
        <v>45735</v>
      </c>
      <c r="F24" s="83" t="s">
        <v>758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x14ac:dyDescent="0.2">
      <c r="A25" s="20" t="s">
        <v>744</v>
      </c>
      <c r="B25" s="15"/>
      <c r="C25" s="15"/>
      <c r="D25" s="42">
        <v>45741</v>
      </c>
      <c r="E25" s="15">
        <f t="shared" si="12"/>
        <v>45742</v>
      </c>
      <c r="F25" s="211" t="s">
        <v>759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x14ac:dyDescent="0.2">
      <c r="A26" s="20" t="s">
        <v>742</v>
      </c>
      <c r="B26" s="213"/>
      <c r="C26" s="213"/>
      <c r="D26" s="42">
        <v>45748</v>
      </c>
      <c r="E26" s="113" t="s">
        <v>760</v>
      </c>
      <c r="F26" s="121" t="s">
        <v>761</v>
      </c>
      <c r="G26" s="42">
        <v>45759</v>
      </c>
      <c r="H26" s="193" t="s">
        <v>762</v>
      </c>
      <c r="I26" s="42">
        <v>45762</v>
      </c>
      <c r="J26" s="42">
        <v>45763</v>
      </c>
    </row>
    <row r="27" spans="1:18" x14ac:dyDescent="0.2">
      <c r="A27" s="18" t="s">
        <v>757</v>
      </c>
      <c r="B27" s="213"/>
      <c r="C27" s="213"/>
      <c r="D27" s="42">
        <v>45755</v>
      </c>
      <c r="E27" s="113" t="s">
        <v>763</v>
      </c>
      <c r="F27" s="121" t="s">
        <v>764</v>
      </c>
      <c r="G27" s="42">
        <v>45766</v>
      </c>
      <c r="H27" s="42">
        <f t="shared" si="9"/>
        <v>45768</v>
      </c>
      <c r="I27" s="42">
        <f t="shared" ref="I27:J28" si="14">H27+1</f>
        <v>45769</v>
      </c>
      <c r="J27" s="42">
        <f t="shared" si="14"/>
        <v>45770</v>
      </c>
    </row>
    <row r="28" spans="1:18" x14ac:dyDescent="0.2">
      <c r="A28" s="20" t="s">
        <v>744</v>
      </c>
      <c r="B28" s="213"/>
      <c r="C28" s="213"/>
      <c r="D28" s="42">
        <v>45762</v>
      </c>
      <c r="E28" s="113" t="s">
        <v>765</v>
      </c>
      <c r="F28" s="211" t="s">
        <v>766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15">
      <c r="A29" s="456" t="s">
        <v>737</v>
      </c>
      <c r="B29" s="403"/>
      <c r="C29" s="403"/>
      <c r="D29" s="403"/>
      <c r="E29" s="403"/>
      <c r="F29" s="403"/>
      <c r="G29" s="403"/>
      <c r="H29" s="403"/>
      <c r="I29" s="403"/>
      <c r="J29" s="457"/>
      <c r="K29" s="30"/>
      <c r="L29" s="30"/>
      <c r="M29" s="30"/>
      <c r="N29" s="30"/>
      <c r="O29" s="30"/>
      <c r="P29" s="30"/>
      <c r="Q29" s="30"/>
      <c r="R29" s="30"/>
    </row>
    <row r="30" spans="1:18" ht="15.75" x14ac:dyDescent="0.15">
      <c r="A30" s="210" t="s">
        <v>550</v>
      </c>
      <c r="B30" s="436" t="s">
        <v>610</v>
      </c>
      <c r="C30" s="437"/>
      <c r="D30" s="465" t="s">
        <v>767</v>
      </c>
      <c r="E30" s="466"/>
      <c r="F30" s="3" t="s">
        <v>551</v>
      </c>
      <c r="G30" s="434" t="s">
        <v>607</v>
      </c>
      <c r="H30" s="458"/>
      <c r="I30" s="434" t="s">
        <v>608</v>
      </c>
      <c r="J30" s="435"/>
      <c r="K30" s="454"/>
      <c r="L30" s="455"/>
      <c r="M30" s="454"/>
      <c r="N30" s="454"/>
      <c r="O30" s="454"/>
      <c r="P30" s="455"/>
      <c r="Q30" s="2"/>
      <c r="R30" s="2"/>
    </row>
    <row r="31" spans="1:18" x14ac:dyDescent="0.15">
      <c r="A31" s="7" t="s">
        <v>13</v>
      </c>
      <c r="B31" s="433" t="s">
        <v>671</v>
      </c>
      <c r="C31" s="433"/>
      <c r="D31" s="329" t="s">
        <v>480</v>
      </c>
      <c r="E31" s="329"/>
      <c r="F31" s="5" t="s">
        <v>14</v>
      </c>
      <c r="G31" s="346" t="s">
        <v>223</v>
      </c>
      <c r="H31" s="413"/>
      <c r="I31" s="346" t="s">
        <v>224</v>
      </c>
      <c r="J31" s="413"/>
      <c r="K31" s="447"/>
      <c r="L31" s="447"/>
      <c r="M31" s="447"/>
      <c r="N31" s="447"/>
      <c r="O31" s="447"/>
      <c r="P31" s="447"/>
      <c r="Q31" s="31"/>
      <c r="R31" s="31"/>
    </row>
    <row r="32" spans="1:18" x14ac:dyDescent="0.15">
      <c r="A32" s="7"/>
      <c r="B32" s="329" t="s">
        <v>613</v>
      </c>
      <c r="C32" s="329"/>
      <c r="D32" s="329" t="s">
        <v>562</v>
      </c>
      <c r="E32" s="329"/>
      <c r="F32" s="5"/>
      <c r="G32" s="329" t="s">
        <v>739</v>
      </c>
      <c r="H32" s="329"/>
      <c r="I32" s="329" t="s">
        <v>562</v>
      </c>
      <c r="J32" s="329"/>
      <c r="K32" s="447"/>
      <c r="L32" s="447"/>
      <c r="M32" s="447"/>
      <c r="N32" s="447"/>
      <c r="O32" s="447"/>
      <c r="P32" s="447"/>
      <c r="Q32" s="31"/>
      <c r="R32" s="31"/>
    </row>
    <row r="33" spans="1:21" x14ac:dyDescent="0.2">
      <c r="A33" s="20" t="s">
        <v>742</v>
      </c>
      <c r="B33" s="213"/>
      <c r="C33" s="213"/>
      <c r="D33" s="42">
        <v>45769</v>
      </c>
      <c r="E33" s="42">
        <f>D33+1</f>
        <v>45770</v>
      </c>
      <c r="F33" s="121" t="s">
        <v>768</v>
      </c>
      <c r="G33" s="42">
        <f t="shared" ref="G33:G38" si="15">E33+10</f>
        <v>45780</v>
      </c>
      <c r="H33" s="42">
        <f t="shared" ref="H33:H38" si="16">G33+2</f>
        <v>45782</v>
      </c>
      <c r="I33" s="42">
        <f t="shared" ref="I33:I38" si="17">H33+1</f>
        <v>45783</v>
      </c>
      <c r="J33" s="42">
        <f t="shared" ref="J33:J38" si="18">I33+1</f>
        <v>45784</v>
      </c>
    </row>
    <row r="34" spans="1:21" x14ac:dyDescent="0.2">
      <c r="A34" s="18" t="s">
        <v>757</v>
      </c>
      <c r="B34" s="213"/>
      <c r="C34" s="213"/>
      <c r="D34" s="42">
        <v>45776</v>
      </c>
      <c r="E34" s="42">
        <f>D34+1</f>
        <v>45777</v>
      </c>
      <c r="F34" s="121" t="s">
        <v>769</v>
      </c>
      <c r="G34" s="42">
        <f t="shared" si="15"/>
        <v>45787</v>
      </c>
      <c r="H34" s="42">
        <f t="shared" si="16"/>
        <v>45789</v>
      </c>
      <c r="I34" s="42">
        <f t="shared" si="17"/>
        <v>45790</v>
      </c>
      <c r="J34" s="42">
        <f t="shared" si="18"/>
        <v>45791</v>
      </c>
    </row>
    <row r="35" spans="1:21" x14ac:dyDescent="0.2">
      <c r="A35" s="214" t="s">
        <v>744</v>
      </c>
      <c r="B35" s="215"/>
      <c r="C35" s="215"/>
      <c r="D35" s="143">
        <v>45783</v>
      </c>
      <c r="E35" s="143">
        <v>45784</v>
      </c>
      <c r="F35" s="216" t="s">
        <v>676</v>
      </c>
      <c r="G35" s="143">
        <f t="shared" si="15"/>
        <v>45794</v>
      </c>
      <c r="H35" s="143">
        <f t="shared" si="16"/>
        <v>45796</v>
      </c>
      <c r="I35" s="143">
        <f t="shared" si="17"/>
        <v>45797</v>
      </c>
      <c r="J35" s="143">
        <f t="shared" si="18"/>
        <v>45798</v>
      </c>
    </row>
    <row r="36" spans="1:21" x14ac:dyDescent="0.2">
      <c r="A36" s="214" t="s">
        <v>742</v>
      </c>
      <c r="B36" s="215"/>
      <c r="C36" s="215"/>
      <c r="D36" s="143">
        <v>45790</v>
      </c>
      <c r="E36" s="143">
        <v>45791</v>
      </c>
      <c r="F36" s="217" t="s">
        <v>770</v>
      </c>
      <c r="G36" s="143">
        <f t="shared" si="15"/>
        <v>45801</v>
      </c>
      <c r="H36" s="143">
        <f t="shared" si="16"/>
        <v>45803</v>
      </c>
      <c r="I36" s="143">
        <f t="shared" si="17"/>
        <v>45804</v>
      </c>
      <c r="J36" s="143">
        <f t="shared" si="18"/>
        <v>45805</v>
      </c>
    </row>
    <row r="37" spans="1:21" x14ac:dyDescent="0.2">
      <c r="A37" s="218" t="s">
        <v>757</v>
      </c>
      <c r="B37" s="215"/>
      <c r="C37" s="215"/>
      <c r="D37" s="143">
        <v>45797</v>
      </c>
      <c r="E37" s="143">
        <v>45798</v>
      </c>
      <c r="F37" s="217" t="s">
        <v>771</v>
      </c>
      <c r="G37" s="143">
        <f t="shared" si="15"/>
        <v>45808</v>
      </c>
      <c r="H37" s="143">
        <f t="shared" si="16"/>
        <v>45810</v>
      </c>
      <c r="I37" s="143">
        <f t="shared" si="17"/>
        <v>45811</v>
      </c>
      <c r="J37" s="143">
        <f t="shared" si="18"/>
        <v>45812</v>
      </c>
    </row>
    <row r="38" spans="1:21" x14ac:dyDescent="0.2">
      <c r="A38" s="214" t="s">
        <v>744</v>
      </c>
      <c r="B38" s="215"/>
      <c r="C38" s="215"/>
      <c r="D38" s="143">
        <v>45804</v>
      </c>
      <c r="E38" s="143">
        <v>45805</v>
      </c>
      <c r="F38" s="216" t="s">
        <v>682</v>
      </c>
      <c r="G38" s="143">
        <f t="shared" si="15"/>
        <v>45815</v>
      </c>
      <c r="H38" s="143">
        <f t="shared" si="16"/>
        <v>45817</v>
      </c>
      <c r="I38" s="143">
        <f t="shared" si="17"/>
        <v>45818</v>
      </c>
      <c r="J38" s="143">
        <f t="shared" si="18"/>
        <v>45819</v>
      </c>
    </row>
    <row r="39" spans="1:21" x14ac:dyDescent="0.2">
      <c r="A39" s="219"/>
      <c r="B39" s="213"/>
      <c r="C39" s="213"/>
      <c r="D39" s="213"/>
      <c r="E39" s="213"/>
      <c r="F39" s="220"/>
      <c r="G39" s="213"/>
      <c r="H39" s="213"/>
      <c r="I39" s="213"/>
      <c r="J39" s="213"/>
    </row>
    <row r="40" spans="1:21" x14ac:dyDescent="0.2">
      <c r="A40" s="219"/>
      <c r="B40" s="213"/>
      <c r="C40" s="213"/>
      <c r="D40" s="213"/>
      <c r="E40" s="213"/>
      <c r="F40" s="220"/>
      <c r="G40" s="213"/>
      <c r="H40" s="213"/>
      <c r="I40" s="213"/>
      <c r="J40" s="213"/>
    </row>
    <row r="41" spans="1:21" x14ac:dyDescent="0.15">
      <c r="A41" s="221"/>
      <c r="B41" s="221"/>
      <c r="C41" s="221"/>
      <c r="D41" s="221"/>
      <c r="E41" s="221"/>
      <c r="F41" s="221"/>
    </row>
    <row r="42" spans="1:21" ht="15.95" customHeight="1" x14ac:dyDescent="0.3">
      <c r="A42" s="24" t="s">
        <v>139</v>
      </c>
      <c r="B42" s="375" t="s">
        <v>772</v>
      </c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23"/>
      <c r="N42" s="23"/>
      <c r="O42" s="23"/>
      <c r="P42" s="23"/>
      <c r="Q42" s="23"/>
      <c r="R42" s="23"/>
      <c r="S42" s="23"/>
    </row>
    <row r="43" spans="1:21" ht="15.95" customHeight="1" x14ac:dyDescent="0.3">
      <c r="A43" s="174" t="s">
        <v>351</v>
      </c>
      <c r="B43" s="440" t="s">
        <v>773</v>
      </c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15.95" customHeight="1" x14ac:dyDescent="0.15">
      <c r="A44" s="25" t="s">
        <v>349</v>
      </c>
      <c r="B44" s="363" t="s">
        <v>660</v>
      </c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6.5" x14ac:dyDescent="0.3">
      <c r="A45" s="26" t="s">
        <v>544</v>
      </c>
      <c r="B45" s="459" t="s">
        <v>774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1"/>
      <c r="M45" s="23"/>
      <c r="N45" s="23"/>
      <c r="O45" s="23"/>
      <c r="P45" s="23"/>
      <c r="Q45" s="23"/>
      <c r="R45" s="23"/>
      <c r="S45" s="23"/>
    </row>
    <row r="46" spans="1:21" ht="16.5" x14ac:dyDescent="0.3">
      <c r="A46" s="26" t="s">
        <v>544</v>
      </c>
      <c r="B46" s="462" t="s">
        <v>775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4"/>
    </row>
  </sheetData>
  <mergeCells count="53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B45:L45"/>
    <mergeCell ref="B46:L46"/>
    <mergeCell ref="M32:N32"/>
    <mergeCell ref="O32:P32"/>
    <mergeCell ref="B42:L42"/>
    <mergeCell ref="B43:L43"/>
    <mergeCell ref="B44:L44"/>
    <mergeCell ref="B32:C32"/>
    <mergeCell ref="D32:E32"/>
    <mergeCell ref="G32:H32"/>
    <mergeCell ref="I32:J32"/>
    <mergeCell ref="K32:L32"/>
  </mergeCells>
  <phoneticPr fontId="68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53"/>
  <sheetViews>
    <sheetView tabSelected="1" workbookViewId="0">
      <selection activeCell="E38" sqref="E38"/>
    </sheetView>
  </sheetViews>
  <sheetFormatPr defaultColWidth="9" defaultRowHeight="14.25" x14ac:dyDescent="0.15"/>
  <cols>
    <col min="1" max="1" width="23.5" customWidth="1"/>
    <col min="2" max="15" width="9.5" customWidth="1"/>
    <col min="16" max="21" width="6.625" customWidth="1"/>
  </cols>
  <sheetData>
    <row r="1" spans="1:21" ht="46.7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28"/>
      <c r="Q1" s="28"/>
      <c r="R1" s="28"/>
      <c r="S1" s="28"/>
      <c r="T1" s="28"/>
      <c r="U1" s="28"/>
    </row>
    <row r="2" spans="1:21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29"/>
      <c r="Q2" s="29"/>
      <c r="R2" s="29"/>
      <c r="S2" s="29"/>
      <c r="T2" s="29"/>
      <c r="U2" s="29"/>
    </row>
    <row r="3" spans="1:21" ht="15.75" x14ac:dyDescent="0.15">
      <c r="A3" s="403" t="s">
        <v>776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23"/>
      <c r="O3" s="23"/>
      <c r="P3" s="30"/>
      <c r="Q3" s="30"/>
    </row>
    <row r="4" spans="1:21" ht="15.75" x14ac:dyDescent="0.15">
      <c r="A4" s="3" t="s">
        <v>550</v>
      </c>
      <c r="B4" s="3" t="s">
        <v>551</v>
      </c>
      <c r="C4" s="434" t="s">
        <v>777</v>
      </c>
      <c r="D4" s="475"/>
      <c r="E4" s="436" t="s">
        <v>778</v>
      </c>
      <c r="F4" s="437"/>
      <c r="G4" s="3" t="s">
        <v>551</v>
      </c>
      <c r="H4" s="434" t="s">
        <v>779</v>
      </c>
      <c r="I4" s="435"/>
      <c r="J4" s="434" t="s">
        <v>780</v>
      </c>
      <c r="K4" s="435"/>
      <c r="L4" s="437" t="s">
        <v>781</v>
      </c>
      <c r="M4" s="437"/>
      <c r="N4" s="23"/>
      <c r="O4" s="23"/>
    </row>
    <row r="5" spans="1:21" ht="15.75" x14ac:dyDescent="0.15">
      <c r="A5" s="5" t="s">
        <v>13</v>
      </c>
      <c r="B5" s="5" t="s">
        <v>14</v>
      </c>
      <c r="C5" s="346" t="s">
        <v>223</v>
      </c>
      <c r="D5" s="342"/>
      <c r="E5" s="329" t="s">
        <v>224</v>
      </c>
      <c r="F5" s="329"/>
      <c r="G5" s="5" t="s">
        <v>14</v>
      </c>
      <c r="H5" s="346" t="s">
        <v>782</v>
      </c>
      <c r="I5" s="413"/>
      <c r="J5" s="346" t="s">
        <v>783</v>
      </c>
      <c r="K5" s="413"/>
      <c r="L5" s="329" t="s">
        <v>223</v>
      </c>
      <c r="M5" s="329"/>
      <c r="N5" s="23"/>
      <c r="O5" s="23"/>
    </row>
    <row r="6" spans="1:21" ht="15.75" x14ac:dyDescent="0.15">
      <c r="A6" s="5" t="s">
        <v>784</v>
      </c>
      <c r="B6" s="48"/>
      <c r="C6" s="431" t="s">
        <v>785</v>
      </c>
      <c r="D6" s="474"/>
      <c r="E6" s="431" t="s">
        <v>786</v>
      </c>
      <c r="F6" s="474"/>
      <c r="G6" s="48"/>
      <c r="H6" s="431" t="s">
        <v>787</v>
      </c>
      <c r="I6" s="432"/>
      <c r="J6" s="431" t="s">
        <v>788</v>
      </c>
      <c r="K6" s="432"/>
      <c r="L6" s="433" t="s">
        <v>785</v>
      </c>
      <c r="M6" s="433"/>
      <c r="N6" s="23"/>
      <c r="O6" s="23"/>
    </row>
    <row r="7" spans="1:21" ht="15.75" hidden="1" x14ac:dyDescent="0.2">
      <c r="A7" s="20" t="s">
        <v>789</v>
      </c>
      <c r="B7" s="35" t="s">
        <v>790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791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75" hidden="1" x14ac:dyDescent="0.2">
      <c r="A8" s="20" t="s">
        <v>792</v>
      </c>
      <c r="B8" s="71" t="s">
        <v>793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1" t="s">
        <v>794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75" hidden="1" x14ac:dyDescent="0.2">
      <c r="A9" s="20" t="s">
        <v>795</v>
      </c>
      <c r="B9" s="35" t="s">
        <v>796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797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75" hidden="1" x14ac:dyDescent="0.2">
      <c r="A10" s="20" t="s">
        <v>798</v>
      </c>
      <c r="B10" s="71" t="s">
        <v>799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1" t="s">
        <v>800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75" hidden="1" x14ac:dyDescent="0.2">
      <c r="A11" s="20" t="s">
        <v>789</v>
      </c>
      <c r="B11" s="40" t="s">
        <v>801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802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75" hidden="1" x14ac:dyDescent="0.2">
      <c r="A12" s="20" t="s">
        <v>792</v>
      </c>
      <c r="B12" s="71" t="s">
        <v>803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1" t="s">
        <v>804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75" hidden="1" x14ac:dyDescent="0.2">
      <c r="A13" s="20" t="s">
        <v>795</v>
      </c>
      <c r="B13" s="35" t="s">
        <v>805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806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75" hidden="1" x14ac:dyDescent="0.2">
      <c r="A14" s="20" t="s">
        <v>798</v>
      </c>
      <c r="B14" s="71" t="s">
        <v>807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1" t="s">
        <v>808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75" hidden="1" x14ac:dyDescent="0.2">
      <c r="A15" s="20" t="s">
        <v>789</v>
      </c>
      <c r="B15" s="40" t="s">
        <v>809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810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75" hidden="1" x14ac:dyDescent="0.2">
      <c r="A16" s="20" t="s">
        <v>792</v>
      </c>
      <c r="B16" s="71" t="s">
        <v>811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1" t="s">
        <v>812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75" hidden="1" x14ac:dyDescent="0.2">
      <c r="A17" s="20" t="s">
        <v>795</v>
      </c>
      <c r="B17" s="35" t="s">
        <v>813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814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75" hidden="1" x14ac:dyDescent="0.2">
      <c r="A18" s="20" t="s">
        <v>798</v>
      </c>
      <c r="B18" s="71" t="s">
        <v>815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1" t="s">
        <v>816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75" hidden="1" x14ac:dyDescent="0.2">
      <c r="A19" s="20" t="s">
        <v>789</v>
      </c>
      <c r="B19" s="40" t="s">
        <v>817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818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75" hidden="1" x14ac:dyDescent="0.2">
      <c r="A20" s="444" t="s">
        <v>300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6"/>
      <c r="N20" s="23"/>
      <c r="O20" s="23"/>
    </row>
    <row r="21" spans="1:15" ht="15.75" hidden="1" x14ac:dyDescent="0.2">
      <c r="A21" s="20" t="s">
        <v>792</v>
      </c>
      <c r="B21" s="71" t="s">
        <v>819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1" t="s">
        <v>820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75" hidden="1" x14ac:dyDescent="0.2">
      <c r="A22" s="20" t="s">
        <v>795</v>
      </c>
      <c r="B22" s="35" t="s">
        <v>821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822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75" hidden="1" x14ac:dyDescent="0.2">
      <c r="A23" s="20" t="s">
        <v>798</v>
      </c>
      <c r="B23" s="71" t="s">
        <v>823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1" t="s">
        <v>824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75" x14ac:dyDescent="0.2">
      <c r="A24" s="20" t="s">
        <v>789</v>
      </c>
      <c r="B24" s="40" t="s">
        <v>825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826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75" x14ac:dyDescent="0.2">
      <c r="A25" s="20" t="s">
        <v>792</v>
      </c>
      <c r="B25" s="71" t="s">
        <v>827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1" t="s">
        <v>828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75" x14ac:dyDescent="0.2">
      <c r="A26" s="20" t="s">
        <v>795</v>
      </c>
      <c r="B26" s="35" t="s">
        <v>829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830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75" x14ac:dyDescent="0.2">
      <c r="A27" s="20" t="s">
        <v>798</v>
      </c>
      <c r="B27" s="71" t="s">
        <v>831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1" t="s">
        <v>832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75" x14ac:dyDescent="0.2">
      <c r="A28" s="20" t="s">
        <v>789</v>
      </c>
      <c r="B28" s="40" t="s">
        <v>833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834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75" x14ac:dyDescent="0.2">
      <c r="A29" s="20" t="s">
        <v>792</v>
      </c>
      <c r="B29" s="40" t="s">
        <v>835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836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75" x14ac:dyDescent="0.2">
      <c r="A30" s="20" t="s">
        <v>795</v>
      </c>
      <c r="B30" s="40" t="s">
        <v>837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838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75" x14ac:dyDescent="0.2">
      <c r="A31" s="20" t="s">
        <v>798</v>
      </c>
      <c r="B31" s="40" t="s">
        <v>839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840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1">
        <f t="shared" si="16"/>
        <v>45800</v>
      </c>
      <c r="M31" s="41">
        <f t="shared" si="17"/>
        <v>45801</v>
      </c>
      <c r="N31" s="208"/>
      <c r="O31" s="209"/>
    </row>
    <row r="32" spans="1:15" ht="15.75" x14ac:dyDescent="0.2">
      <c r="A32" s="20" t="s">
        <v>789</v>
      </c>
      <c r="B32" s="40" t="s">
        <v>841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842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21" ht="15.75" x14ac:dyDescent="0.2">
      <c r="A33" s="20" t="s">
        <v>792</v>
      </c>
      <c r="B33" s="40" t="s">
        <v>843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844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1">
        <f t="shared" si="16"/>
        <v>45814</v>
      </c>
      <c r="M33" s="41">
        <f t="shared" si="17"/>
        <v>45815</v>
      </c>
      <c r="N33" s="23"/>
      <c r="O33" s="23"/>
    </row>
    <row r="34" spans="1:21" ht="15.75" x14ac:dyDescent="0.2">
      <c r="A34" s="20" t="s">
        <v>795</v>
      </c>
      <c r="B34" s="40" t="s">
        <v>845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846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21" ht="15.75" x14ac:dyDescent="0.2">
      <c r="A35" s="18" t="s">
        <v>798</v>
      </c>
      <c r="B35" s="79" t="s">
        <v>847</v>
      </c>
      <c r="C35" s="42">
        <v>45801</v>
      </c>
      <c r="D35" s="41">
        <f>C35+1</f>
        <v>45802</v>
      </c>
      <c r="E35" s="41">
        <f>D35+1</f>
        <v>45803</v>
      </c>
      <c r="F35" s="41">
        <f>E35</f>
        <v>45803</v>
      </c>
      <c r="G35" s="66" t="s">
        <v>848</v>
      </c>
      <c r="H35" s="41"/>
      <c r="I35" s="41"/>
      <c r="J35" s="41"/>
      <c r="K35" s="41"/>
      <c r="L35" s="41"/>
      <c r="M35" s="41"/>
      <c r="N35" s="23"/>
      <c r="O35" s="23"/>
    </row>
    <row r="36" spans="1:21" ht="15.75" x14ac:dyDescent="0.2">
      <c r="A36" s="18" t="s">
        <v>849</v>
      </c>
      <c r="B36" s="40" t="s">
        <v>850</v>
      </c>
      <c r="C36" s="42"/>
      <c r="D36" s="41"/>
      <c r="E36" s="41"/>
      <c r="F36" s="66" t="s">
        <v>848</v>
      </c>
      <c r="G36" s="40" t="s">
        <v>851</v>
      </c>
      <c r="H36" s="42">
        <v>45814</v>
      </c>
      <c r="I36" s="41">
        <f t="shared" ref="I36:J38" si="18">H36+2</f>
        <v>45816</v>
      </c>
      <c r="J36" s="41">
        <f t="shared" si="18"/>
        <v>45818</v>
      </c>
      <c r="K36" s="41">
        <f>J36</f>
        <v>45818</v>
      </c>
      <c r="L36" s="41">
        <f>K36+10</f>
        <v>45828</v>
      </c>
      <c r="M36" s="41">
        <f>L36+1</f>
        <v>45829</v>
      </c>
      <c r="N36" s="23"/>
      <c r="O36" s="23"/>
    </row>
    <row r="37" spans="1:21" ht="15.75" x14ac:dyDescent="0.2">
      <c r="A37" s="20" t="s">
        <v>789</v>
      </c>
      <c r="B37" s="40" t="s">
        <v>852</v>
      </c>
      <c r="C37" s="42">
        <v>45807</v>
      </c>
      <c r="D37" s="41">
        <v>45808</v>
      </c>
      <c r="E37" s="41">
        <f>D37+2</f>
        <v>45810</v>
      </c>
      <c r="F37" s="41">
        <f>E37</f>
        <v>45810</v>
      </c>
      <c r="G37" s="40" t="s">
        <v>853</v>
      </c>
      <c r="H37" s="41">
        <f>F37+11</f>
        <v>45821</v>
      </c>
      <c r="I37" s="41">
        <f t="shared" si="18"/>
        <v>45823</v>
      </c>
      <c r="J37" s="41">
        <f t="shared" si="18"/>
        <v>45825</v>
      </c>
      <c r="K37" s="41">
        <f>J37</f>
        <v>45825</v>
      </c>
      <c r="L37" s="41">
        <f>K37+10</f>
        <v>45835</v>
      </c>
      <c r="M37" s="41">
        <f>L37+1</f>
        <v>45836</v>
      </c>
      <c r="N37" s="23"/>
      <c r="O37" s="23"/>
    </row>
    <row r="38" spans="1:21" ht="15.75" x14ac:dyDescent="0.2">
      <c r="A38" s="20" t="s">
        <v>792</v>
      </c>
      <c r="B38" s="40" t="s">
        <v>854</v>
      </c>
      <c r="C38" s="42">
        <v>45814</v>
      </c>
      <c r="D38" s="41">
        <f>C38+1</f>
        <v>45815</v>
      </c>
      <c r="E38" s="41">
        <f>D38+2</f>
        <v>45817</v>
      </c>
      <c r="F38" s="41">
        <f>E38</f>
        <v>45817</v>
      </c>
      <c r="G38" s="40" t="s">
        <v>855</v>
      </c>
      <c r="H38" s="41">
        <f>F38+11</f>
        <v>45828</v>
      </c>
      <c r="I38" s="41">
        <f t="shared" si="18"/>
        <v>45830</v>
      </c>
      <c r="J38" s="41">
        <f t="shared" si="18"/>
        <v>45832</v>
      </c>
      <c r="K38" s="41">
        <f>J38</f>
        <v>45832</v>
      </c>
      <c r="L38" s="41">
        <f>K38+10</f>
        <v>45842</v>
      </c>
      <c r="M38" s="41">
        <f>L38+1</f>
        <v>45843</v>
      </c>
      <c r="N38" s="23"/>
      <c r="O38" s="23"/>
    </row>
    <row r="39" spans="1:21" ht="15.75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16.5" x14ac:dyDescent="0.3">
      <c r="A40" s="24" t="s">
        <v>139</v>
      </c>
      <c r="B40" s="375" t="s">
        <v>856</v>
      </c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23"/>
      <c r="O40" s="23"/>
      <c r="P40" s="23"/>
      <c r="Q40" s="23"/>
      <c r="R40" s="23"/>
      <c r="S40" s="23"/>
      <c r="T40" s="23"/>
      <c r="U40" s="23"/>
    </row>
    <row r="41" spans="1:21" ht="16.350000000000001" hidden="1" customHeight="1" x14ac:dyDescent="0.3">
      <c r="A41" s="26" t="s">
        <v>857</v>
      </c>
      <c r="B41" s="471" t="s">
        <v>858</v>
      </c>
      <c r="C41" s="472"/>
      <c r="D41" s="472"/>
      <c r="E41" s="472"/>
      <c r="F41" s="472"/>
      <c r="G41" s="472"/>
      <c r="H41" s="472"/>
      <c r="I41" s="472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6.350000000000001" customHeight="1" x14ac:dyDescent="0.3">
      <c r="A42" s="26" t="s">
        <v>859</v>
      </c>
      <c r="B42" s="473" t="s">
        <v>860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23"/>
      <c r="O42" s="23"/>
      <c r="P42" s="23"/>
      <c r="Q42" s="23"/>
      <c r="R42" s="23"/>
      <c r="S42" s="23"/>
      <c r="T42" s="23"/>
      <c r="U42" s="23"/>
    </row>
    <row r="43" spans="1:21" ht="16.350000000000001" customHeight="1" x14ac:dyDescent="0.3">
      <c r="A43" s="26" t="s">
        <v>351</v>
      </c>
      <c r="B43" s="363" t="s">
        <v>861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23"/>
      <c r="O43" s="23"/>
      <c r="P43" s="23"/>
      <c r="Q43" s="23"/>
      <c r="R43" s="23"/>
      <c r="S43" s="23"/>
      <c r="T43" s="23"/>
      <c r="U43" s="23"/>
    </row>
    <row r="44" spans="1:21" ht="16.350000000000001" customHeight="1" x14ac:dyDescent="0.3">
      <c r="A44" s="26" t="s">
        <v>358</v>
      </c>
      <c r="B44" s="363" t="s">
        <v>862</v>
      </c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23"/>
      <c r="O44" s="23"/>
      <c r="P44" s="23"/>
      <c r="Q44" s="23"/>
      <c r="R44" s="23"/>
      <c r="S44" s="23"/>
      <c r="T44" s="23"/>
      <c r="U44" s="23"/>
    </row>
    <row r="45" spans="1:21" ht="16.350000000000001" customHeight="1" x14ac:dyDescent="0.3">
      <c r="A45" s="26" t="s">
        <v>463</v>
      </c>
      <c r="B45" s="363" t="s">
        <v>863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23"/>
      <c r="O45" s="23"/>
      <c r="P45" s="23"/>
      <c r="Q45" s="23"/>
      <c r="R45" s="23"/>
      <c r="S45" s="23"/>
      <c r="T45" s="23"/>
      <c r="U45" s="23"/>
    </row>
    <row r="46" spans="1:21" ht="16.350000000000001" customHeight="1" x14ac:dyDescent="0.15">
      <c r="A46" s="25" t="s">
        <v>365</v>
      </c>
      <c r="B46" s="363" t="s">
        <v>864</v>
      </c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23"/>
      <c r="O46" s="23"/>
      <c r="P46" s="23"/>
      <c r="Q46" s="23"/>
      <c r="R46" s="23"/>
      <c r="S46" s="23"/>
      <c r="T46" s="23"/>
      <c r="U46" s="23"/>
    </row>
    <row r="47" spans="1:21" ht="16.350000000000001" hidden="1" customHeight="1" x14ac:dyDescent="0.15">
      <c r="A47" s="25" t="s">
        <v>365</v>
      </c>
      <c r="B47" s="471" t="s">
        <v>865</v>
      </c>
      <c r="C47" s="472"/>
      <c r="D47" s="472"/>
      <c r="E47" s="472"/>
      <c r="F47" s="472"/>
      <c r="G47" s="472"/>
      <c r="H47" s="472"/>
      <c r="I47" s="472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6.350000000000001" customHeight="1" x14ac:dyDescent="0.15">
      <c r="A48" s="25" t="s">
        <v>866</v>
      </c>
      <c r="B48" s="363" t="s">
        <v>867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23"/>
      <c r="O48" s="23"/>
      <c r="P48" s="23"/>
      <c r="Q48" s="23"/>
      <c r="R48" s="23"/>
      <c r="S48" s="23"/>
      <c r="T48" s="23"/>
      <c r="U48" s="23"/>
    </row>
    <row r="49" spans="1:21" ht="16.350000000000001" customHeight="1" x14ac:dyDescent="0.15">
      <c r="A49" s="25" t="s">
        <v>868</v>
      </c>
      <c r="B49" s="363" t="s">
        <v>869</v>
      </c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23"/>
      <c r="O49" s="23"/>
      <c r="P49" s="23"/>
      <c r="Q49" s="23"/>
      <c r="R49" s="23"/>
      <c r="S49" s="23"/>
      <c r="T49" s="23"/>
      <c r="U49" s="23"/>
    </row>
    <row r="50" spans="1:21" ht="16.350000000000001" customHeight="1" x14ac:dyDescent="0.3">
      <c r="A50" s="26" t="s">
        <v>870</v>
      </c>
      <c r="B50" s="363" t="s">
        <v>871</v>
      </c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23"/>
      <c r="O50" s="23"/>
      <c r="P50" s="23"/>
      <c r="Q50" s="23"/>
      <c r="R50" s="23"/>
      <c r="S50" s="23"/>
      <c r="T50" s="23"/>
      <c r="U50" s="23"/>
    </row>
    <row r="51" spans="1:21" ht="16.350000000000001" hidden="1" customHeight="1" x14ac:dyDescent="0.3">
      <c r="A51" s="26" t="s">
        <v>868</v>
      </c>
      <c r="B51" s="469" t="s">
        <v>872</v>
      </c>
      <c r="C51" s="469"/>
      <c r="D51" s="469"/>
      <c r="E51" s="469"/>
      <c r="F51" s="469"/>
      <c r="G51" s="469"/>
      <c r="H51" s="469"/>
      <c r="I51" s="469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3" spans="1:21" ht="15" hidden="1" x14ac:dyDescent="0.15">
      <c r="A53" s="470" t="s">
        <v>873</v>
      </c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40:M40"/>
    <mergeCell ref="B41:I41"/>
    <mergeCell ref="B42:M42"/>
    <mergeCell ref="B43:M43"/>
    <mergeCell ref="B49:M49"/>
    <mergeCell ref="B50:M50"/>
    <mergeCell ref="B51:I51"/>
    <mergeCell ref="A53:N53"/>
    <mergeCell ref="B44:M44"/>
    <mergeCell ref="B45:M45"/>
    <mergeCell ref="B46:M46"/>
    <mergeCell ref="B47:I47"/>
    <mergeCell ref="B48:M48"/>
  </mergeCells>
  <phoneticPr fontId="68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48"/>
  <sheetViews>
    <sheetView topLeftCell="A4" workbookViewId="0">
      <selection activeCell="O35" sqref="O35"/>
    </sheetView>
  </sheetViews>
  <sheetFormatPr defaultColWidth="9" defaultRowHeight="14.25" x14ac:dyDescent="0.15"/>
  <cols>
    <col min="1" max="1" width="20.75" customWidth="1"/>
    <col min="2" max="7" width="8.625" customWidth="1"/>
    <col min="8" max="8" width="9.875" customWidth="1"/>
    <col min="9" max="15" width="8.625" customWidth="1"/>
    <col min="16" max="17" width="7.5" customWidth="1"/>
  </cols>
  <sheetData>
    <row r="1" spans="1:254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28"/>
      <c r="Q1" s="28"/>
      <c r="R1" s="28"/>
      <c r="S1" s="28"/>
      <c r="T1" s="33"/>
    </row>
    <row r="2" spans="1:254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29"/>
      <c r="Q2" s="29"/>
      <c r="R2" s="29"/>
      <c r="S2" s="29"/>
      <c r="T2" s="29"/>
    </row>
    <row r="3" spans="1:254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03" t="s">
        <v>874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30"/>
      <c r="O4" s="30"/>
    </row>
    <row r="5" spans="1:254" ht="15.75" x14ac:dyDescent="0.15">
      <c r="A5" s="3" t="s">
        <v>550</v>
      </c>
      <c r="B5" s="3" t="s">
        <v>551</v>
      </c>
      <c r="C5" s="436" t="s">
        <v>368</v>
      </c>
      <c r="D5" s="437"/>
      <c r="E5" s="3" t="s">
        <v>551</v>
      </c>
      <c r="F5" s="434" t="s">
        <v>779</v>
      </c>
      <c r="G5" s="435"/>
      <c r="H5" s="434" t="s">
        <v>780</v>
      </c>
      <c r="I5" s="435"/>
      <c r="J5" s="434" t="s">
        <v>875</v>
      </c>
      <c r="K5" s="435"/>
      <c r="L5" s="436" t="s">
        <v>368</v>
      </c>
      <c r="M5" s="437"/>
      <c r="N5" s="207"/>
      <c r="O5" s="207"/>
      <c r="P5" s="207"/>
      <c r="Q5" s="207"/>
      <c r="R5" s="207"/>
      <c r="S5" s="207"/>
    </row>
    <row r="6" spans="1:254" x14ac:dyDescent="0.15">
      <c r="A6" s="5" t="s">
        <v>13</v>
      </c>
      <c r="B6" s="5" t="s">
        <v>14</v>
      </c>
      <c r="C6" s="329" t="s">
        <v>16</v>
      </c>
      <c r="D6" s="329"/>
      <c r="E6" s="5" t="s">
        <v>14</v>
      </c>
      <c r="F6" s="346" t="s">
        <v>782</v>
      </c>
      <c r="G6" s="413"/>
      <c r="H6" s="346" t="s">
        <v>783</v>
      </c>
      <c r="I6" s="413"/>
      <c r="J6" s="346" t="s">
        <v>876</v>
      </c>
      <c r="K6" s="413"/>
      <c r="L6" s="329" t="s">
        <v>16</v>
      </c>
      <c r="M6" s="329"/>
      <c r="N6" s="207"/>
      <c r="O6" s="207"/>
      <c r="P6" s="207"/>
      <c r="Q6" s="207"/>
      <c r="R6" s="207"/>
      <c r="S6" s="207"/>
    </row>
    <row r="7" spans="1:254" x14ac:dyDescent="0.15">
      <c r="A7" s="8"/>
      <c r="B7" s="8"/>
      <c r="C7" s="483" t="s">
        <v>877</v>
      </c>
      <c r="D7" s="483"/>
      <c r="E7" s="199"/>
      <c r="F7" s="484" t="s">
        <v>878</v>
      </c>
      <c r="G7" s="485"/>
      <c r="H7" s="484" t="s">
        <v>879</v>
      </c>
      <c r="I7" s="485"/>
      <c r="J7" s="486" t="s">
        <v>880</v>
      </c>
      <c r="K7" s="486"/>
      <c r="L7" s="483" t="s">
        <v>877</v>
      </c>
      <c r="M7" s="483"/>
      <c r="N7" s="447"/>
      <c r="O7" s="447"/>
      <c r="P7" s="207"/>
      <c r="Q7" s="207"/>
      <c r="R7" s="207"/>
      <c r="S7" s="207"/>
    </row>
    <row r="8" spans="1:254" hidden="1" x14ac:dyDescent="0.2">
      <c r="A8" s="20" t="s">
        <v>849</v>
      </c>
      <c r="B8" s="44" t="s">
        <v>881</v>
      </c>
      <c r="C8" s="15">
        <v>45596</v>
      </c>
      <c r="D8" s="15">
        <f t="shared" ref="D8:I8" si="0">C8+1</f>
        <v>45597</v>
      </c>
      <c r="E8" s="44" t="s">
        <v>882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07"/>
      <c r="O8" s="207"/>
    </row>
    <row r="9" spans="1:254" hidden="1" x14ac:dyDescent="0.2">
      <c r="A9" s="200" t="s">
        <v>883</v>
      </c>
      <c r="B9" s="44" t="s">
        <v>884</v>
      </c>
      <c r="C9" s="42">
        <v>45603</v>
      </c>
      <c r="D9" s="42">
        <f t="shared" ref="D9:I9" si="6">C9+1</f>
        <v>45604</v>
      </c>
      <c r="E9" s="71" t="s">
        <v>885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13" t="s">
        <v>886</v>
      </c>
      <c r="M9" s="15"/>
      <c r="N9" s="207"/>
      <c r="O9" s="207"/>
    </row>
    <row r="10" spans="1:254" hidden="1" x14ac:dyDescent="0.2">
      <c r="A10" s="20" t="s">
        <v>887</v>
      </c>
      <c r="B10" s="44" t="s">
        <v>888</v>
      </c>
      <c r="C10" s="15">
        <v>45610</v>
      </c>
      <c r="D10" s="15">
        <f t="shared" ref="D10:I10" si="7">C10+1</f>
        <v>45611</v>
      </c>
      <c r="E10" s="44" t="s">
        <v>889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07"/>
      <c r="O10" s="207"/>
    </row>
    <row r="11" spans="1:254" hidden="1" x14ac:dyDescent="0.2">
      <c r="A11" s="20" t="s">
        <v>890</v>
      </c>
      <c r="B11" s="44" t="s">
        <v>891</v>
      </c>
      <c r="C11" s="15">
        <v>45617</v>
      </c>
      <c r="D11" s="15">
        <f t="shared" ref="D11:I11" si="8">C11+1</f>
        <v>45618</v>
      </c>
      <c r="E11" s="44" t="s">
        <v>892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07"/>
      <c r="O11" s="207"/>
    </row>
    <row r="12" spans="1:254" hidden="1" x14ac:dyDescent="0.2">
      <c r="A12" s="20" t="s">
        <v>893</v>
      </c>
      <c r="B12" s="44" t="s">
        <v>894</v>
      </c>
      <c r="C12" s="15">
        <v>45624</v>
      </c>
      <c r="D12" s="15">
        <f t="shared" ref="D12:I12" si="9">C12+1</f>
        <v>45625</v>
      </c>
      <c r="E12" s="44" t="s">
        <v>895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07"/>
      <c r="O12" s="207"/>
    </row>
    <row r="13" spans="1:254" hidden="1" x14ac:dyDescent="0.2">
      <c r="A13" s="20" t="s">
        <v>849</v>
      </c>
      <c r="B13" s="44" t="s">
        <v>896</v>
      </c>
      <c r="C13" s="15">
        <v>45631</v>
      </c>
      <c r="D13" s="15">
        <f t="shared" ref="D13:I13" si="10">C13+1</f>
        <v>45632</v>
      </c>
      <c r="E13" s="44" t="s">
        <v>897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07"/>
      <c r="O13" s="207"/>
    </row>
    <row r="14" spans="1:254" hidden="1" x14ac:dyDescent="0.2">
      <c r="A14" s="201" t="s">
        <v>898</v>
      </c>
      <c r="B14" s="44" t="s">
        <v>899</v>
      </c>
      <c r="C14" s="15">
        <v>45638</v>
      </c>
      <c r="D14" s="15">
        <f t="shared" ref="D14:I14" si="11">C14+1</f>
        <v>45639</v>
      </c>
      <c r="E14" s="44" t="s">
        <v>900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07"/>
      <c r="O14" s="207"/>
    </row>
    <row r="15" spans="1:254" hidden="1" x14ac:dyDescent="0.2">
      <c r="A15" s="20" t="s">
        <v>887</v>
      </c>
      <c r="B15" s="44" t="s">
        <v>901</v>
      </c>
      <c r="C15" s="15">
        <v>45645</v>
      </c>
      <c r="D15" s="15">
        <f t="shared" ref="D15:I15" si="15">C15+1</f>
        <v>45646</v>
      </c>
      <c r="E15" s="44" t="s">
        <v>902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07"/>
      <c r="O15" s="207"/>
    </row>
    <row r="16" spans="1:254" hidden="1" x14ac:dyDescent="0.2">
      <c r="A16" s="20" t="s">
        <v>890</v>
      </c>
      <c r="B16" s="44" t="s">
        <v>903</v>
      </c>
      <c r="C16" s="15">
        <v>45652</v>
      </c>
      <c r="D16" s="15">
        <f t="shared" ref="D16:I16" si="16">C16+1</f>
        <v>45653</v>
      </c>
      <c r="E16" s="44" t="s">
        <v>904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07"/>
      <c r="O16" s="207"/>
    </row>
    <row r="17" spans="1:15" hidden="1" x14ac:dyDescent="0.2">
      <c r="A17" s="20" t="s">
        <v>893</v>
      </c>
      <c r="B17" s="71" t="s">
        <v>905</v>
      </c>
      <c r="C17" s="36">
        <v>45659</v>
      </c>
      <c r="D17" s="15">
        <f t="shared" ref="D17:I17" si="17">C17+1</f>
        <v>45660</v>
      </c>
      <c r="E17" s="44" t="s">
        <v>906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07"/>
      <c r="O17" s="207"/>
    </row>
    <row r="18" spans="1:15" hidden="1" x14ac:dyDescent="0.2">
      <c r="A18" s="20" t="s">
        <v>849</v>
      </c>
      <c r="B18" s="44" t="s">
        <v>907</v>
      </c>
      <c r="C18" s="36">
        <v>45666</v>
      </c>
      <c r="D18" s="15">
        <f t="shared" ref="D18:I18" si="18">C18+1</f>
        <v>45667</v>
      </c>
      <c r="E18" s="44" t="s">
        <v>908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07"/>
      <c r="O18" s="207"/>
    </row>
    <row r="19" spans="1:15" hidden="1" x14ac:dyDescent="0.2">
      <c r="A19" s="20" t="s">
        <v>898</v>
      </c>
      <c r="B19" s="44" t="s">
        <v>909</v>
      </c>
      <c r="C19" s="36">
        <v>45673</v>
      </c>
      <c r="D19" s="15">
        <f t="shared" ref="D19:H19" si="19">C19+1</f>
        <v>45674</v>
      </c>
      <c r="E19" s="37" t="s">
        <v>910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191" t="s">
        <v>203</v>
      </c>
      <c r="J19" s="36"/>
      <c r="K19" s="15"/>
      <c r="L19" s="15"/>
      <c r="M19" s="15"/>
      <c r="N19" s="207"/>
      <c r="O19" s="207"/>
    </row>
    <row r="20" spans="1:15" hidden="1" x14ac:dyDescent="0.2">
      <c r="A20" s="20" t="s">
        <v>887</v>
      </c>
      <c r="B20" s="44" t="s">
        <v>911</v>
      </c>
      <c r="C20" s="36">
        <v>45680</v>
      </c>
      <c r="D20" s="15">
        <f t="shared" ref="D20:I20" si="20">C20+1</f>
        <v>45681</v>
      </c>
      <c r="E20" s="44" t="s">
        <v>912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07"/>
      <c r="O20" s="207"/>
    </row>
    <row r="21" spans="1:15" hidden="1" x14ac:dyDescent="0.2">
      <c r="A21" s="20" t="s">
        <v>890</v>
      </c>
      <c r="B21" s="44" t="s">
        <v>913</v>
      </c>
      <c r="C21" s="36">
        <v>45687</v>
      </c>
      <c r="D21" s="15">
        <f>C21+1</f>
        <v>45688</v>
      </c>
      <c r="E21" s="44" t="s">
        <v>914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07"/>
      <c r="O21" s="207"/>
    </row>
    <row r="22" spans="1:15" hidden="1" x14ac:dyDescent="0.2">
      <c r="A22" s="444" t="s">
        <v>187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6"/>
      <c r="N22" s="207"/>
      <c r="O22" s="207"/>
    </row>
    <row r="23" spans="1:15" hidden="1" x14ac:dyDescent="0.2">
      <c r="A23" s="20" t="s">
        <v>893</v>
      </c>
      <c r="B23" s="44" t="s">
        <v>915</v>
      </c>
      <c r="C23" s="36">
        <v>45701</v>
      </c>
      <c r="D23" s="15">
        <f t="shared" ref="D23:D30" si="21">C23+1</f>
        <v>45702</v>
      </c>
      <c r="E23" s="44" t="s">
        <v>916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39" si="24">I23+7</f>
        <v>45723</v>
      </c>
      <c r="K23" s="15">
        <f t="shared" ref="K23:K39" si="25">J23+2</f>
        <v>45725</v>
      </c>
      <c r="L23" s="15">
        <f t="shared" ref="L23:L39" si="26">K23+11</f>
        <v>45736</v>
      </c>
      <c r="M23" s="15">
        <f t="shared" ref="M23:M39" si="27">L23+1</f>
        <v>45737</v>
      </c>
      <c r="N23" s="207"/>
      <c r="O23" s="207"/>
    </row>
    <row r="24" spans="1:15" hidden="1" x14ac:dyDescent="0.2">
      <c r="A24" s="20" t="s">
        <v>849</v>
      </c>
      <c r="B24" s="44" t="s">
        <v>917</v>
      </c>
      <c r="C24" s="36">
        <v>45708</v>
      </c>
      <c r="D24" s="15">
        <f t="shared" si="21"/>
        <v>45709</v>
      </c>
      <c r="E24" s="44" t="s">
        <v>918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07"/>
      <c r="O24" s="207"/>
    </row>
    <row r="25" spans="1:15" hidden="1" x14ac:dyDescent="0.2">
      <c r="A25" s="20" t="s">
        <v>887</v>
      </c>
      <c r="B25" s="44" t="s">
        <v>919</v>
      </c>
      <c r="C25" s="36">
        <v>45715</v>
      </c>
      <c r="D25" s="15">
        <f t="shared" si="21"/>
        <v>45716</v>
      </c>
      <c r="E25" s="44" t="s">
        <v>920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07"/>
      <c r="O25" s="207"/>
    </row>
    <row r="26" spans="1:15" x14ac:dyDescent="0.2">
      <c r="A26" s="20" t="s">
        <v>890</v>
      </c>
      <c r="B26" s="44" t="s">
        <v>921</v>
      </c>
      <c r="C26" s="36">
        <v>45722</v>
      </c>
      <c r="D26" s="15">
        <f t="shared" si="21"/>
        <v>45723</v>
      </c>
      <c r="E26" s="44" t="s">
        <v>922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07"/>
      <c r="O26" s="207"/>
    </row>
    <row r="27" spans="1:15" x14ac:dyDescent="0.2">
      <c r="A27" s="200" t="s">
        <v>923</v>
      </c>
      <c r="B27" s="44" t="s">
        <v>924</v>
      </c>
      <c r="C27" s="36">
        <v>45729</v>
      </c>
      <c r="D27" s="15">
        <f t="shared" si="21"/>
        <v>45730</v>
      </c>
      <c r="E27" s="44" t="s">
        <v>925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07"/>
      <c r="O27" s="207"/>
    </row>
    <row r="28" spans="1:15" x14ac:dyDescent="0.2">
      <c r="A28" s="20" t="s">
        <v>893</v>
      </c>
      <c r="B28" s="44" t="s">
        <v>926</v>
      </c>
      <c r="C28" s="36">
        <v>45736</v>
      </c>
      <c r="D28" s="15">
        <f t="shared" si="21"/>
        <v>45737</v>
      </c>
      <c r="E28" s="44" t="s">
        <v>927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07"/>
      <c r="O28" s="207"/>
    </row>
    <row r="29" spans="1:15" x14ac:dyDescent="0.2">
      <c r="A29" s="20" t="s">
        <v>849</v>
      </c>
      <c r="B29" s="44" t="s">
        <v>928</v>
      </c>
      <c r="C29" s="36">
        <v>45743</v>
      </c>
      <c r="D29" s="15">
        <f t="shared" si="21"/>
        <v>45744</v>
      </c>
      <c r="E29" s="44" t="s">
        <v>929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07"/>
      <c r="O29" s="207"/>
    </row>
    <row r="30" spans="1:15" x14ac:dyDescent="0.2">
      <c r="A30" s="20" t="s">
        <v>887</v>
      </c>
      <c r="B30" s="71" t="s">
        <v>930</v>
      </c>
      <c r="C30" s="41">
        <v>45750</v>
      </c>
      <c r="D30" s="42">
        <f t="shared" si="21"/>
        <v>45751</v>
      </c>
      <c r="E30" s="202" t="s">
        <v>931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07"/>
      <c r="O30" s="207"/>
    </row>
    <row r="31" spans="1:15" x14ac:dyDescent="0.2">
      <c r="A31" s="18" t="s">
        <v>890</v>
      </c>
      <c r="B31" s="71" t="s">
        <v>932</v>
      </c>
      <c r="C31" s="41">
        <v>45757</v>
      </c>
      <c r="D31" s="66" t="s">
        <v>933</v>
      </c>
      <c r="E31" s="79" t="s">
        <v>203</v>
      </c>
      <c r="F31" s="41"/>
      <c r="G31" s="42"/>
      <c r="H31" s="41"/>
      <c r="I31" s="42"/>
      <c r="J31" s="41"/>
      <c r="K31" s="42"/>
      <c r="L31" s="42"/>
      <c r="M31" s="42"/>
      <c r="N31" s="207"/>
      <c r="O31" s="207"/>
    </row>
    <row r="32" spans="1:15" x14ac:dyDescent="0.2">
      <c r="A32" s="203" t="s">
        <v>934</v>
      </c>
      <c r="B32" s="71"/>
      <c r="C32" s="196" t="s">
        <v>935</v>
      </c>
      <c r="D32" s="66" t="s">
        <v>933</v>
      </c>
      <c r="E32" s="71" t="s">
        <v>936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07"/>
      <c r="O32" s="207"/>
    </row>
    <row r="33" spans="1:25" x14ac:dyDescent="0.2">
      <c r="A33" s="204" t="s">
        <v>923</v>
      </c>
      <c r="B33" s="71" t="s">
        <v>937</v>
      </c>
      <c r="C33" s="41">
        <v>45764</v>
      </c>
      <c r="D33" s="42">
        <f>C33+1</f>
        <v>45765</v>
      </c>
      <c r="E33" s="71" t="s">
        <v>938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07"/>
      <c r="O33" s="207"/>
    </row>
    <row r="34" spans="1:25" x14ac:dyDescent="0.2">
      <c r="A34" s="20" t="s">
        <v>893</v>
      </c>
      <c r="B34" s="71" t="s">
        <v>939</v>
      </c>
      <c r="C34" s="41">
        <v>45771</v>
      </c>
      <c r="D34" s="42">
        <f>C34+1</f>
        <v>45772</v>
      </c>
      <c r="E34" s="71" t="s">
        <v>940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07"/>
      <c r="O34" s="207"/>
    </row>
    <row r="35" spans="1:25" x14ac:dyDescent="0.2">
      <c r="A35" s="204" t="s">
        <v>849</v>
      </c>
      <c r="B35" s="71" t="s">
        <v>941</v>
      </c>
      <c r="C35" s="41">
        <v>45778</v>
      </c>
      <c r="D35" s="42">
        <v>45779</v>
      </c>
      <c r="E35" s="71" t="s">
        <v>942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07"/>
      <c r="O35" s="207"/>
    </row>
    <row r="36" spans="1:25" x14ac:dyDescent="0.2">
      <c r="A36" s="204" t="s">
        <v>887</v>
      </c>
      <c r="B36" s="71" t="s">
        <v>943</v>
      </c>
      <c r="C36" s="41">
        <v>45785</v>
      </c>
      <c r="D36" s="42">
        <v>45786</v>
      </c>
      <c r="E36" s="71" t="s">
        <v>944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07"/>
      <c r="O36" s="207"/>
    </row>
    <row r="37" spans="1:25" x14ac:dyDescent="0.2">
      <c r="A37" s="204" t="s">
        <v>934</v>
      </c>
      <c r="B37" s="71" t="s">
        <v>945</v>
      </c>
      <c r="C37" s="41">
        <v>45792</v>
      </c>
      <c r="D37" s="42">
        <v>45793</v>
      </c>
      <c r="E37" s="71" t="s">
        <v>946</v>
      </c>
      <c r="F37" s="41">
        <f>F36+7</f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41">
        <f t="shared" si="24"/>
        <v>45814</v>
      </c>
      <c r="K37" s="42">
        <f t="shared" si="25"/>
        <v>45816</v>
      </c>
      <c r="L37" s="42">
        <f t="shared" si="26"/>
        <v>45827</v>
      </c>
      <c r="M37" s="42">
        <f t="shared" si="27"/>
        <v>45828</v>
      </c>
      <c r="N37" s="207"/>
      <c r="O37" s="207"/>
    </row>
    <row r="38" spans="1:25" x14ac:dyDescent="0.2">
      <c r="A38" s="204" t="s">
        <v>923</v>
      </c>
      <c r="B38" s="71" t="s">
        <v>947</v>
      </c>
      <c r="C38" s="41">
        <v>45799</v>
      </c>
      <c r="D38" s="42">
        <v>45800</v>
      </c>
      <c r="E38" s="71" t="s">
        <v>948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07"/>
      <c r="O38" s="207"/>
    </row>
    <row r="39" spans="1:25" x14ac:dyDescent="0.2">
      <c r="A39" s="204" t="s">
        <v>893</v>
      </c>
      <c r="B39" s="71" t="s">
        <v>949</v>
      </c>
      <c r="C39" s="41">
        <v>45806</v>
      </c>
      <c r="D39" s="42">
        <v>45807</v>
      </c>
      <c r="E39" s="71" t="s">
        <v>950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07"/>
      <c r="O39" s="207"/>
    </row>
    <row r="40" spans="1:25" ht="15.75" x14ac:dyDescent="0.2">
      <c r="A40" s="20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25" ht="16.5" x14ac:dyDescent="0.3">
      <c r="A41" s="24" t="s">
        <v>139</v>
      </c>
      <c r="B41" s="375" t="s">
        <v>951</v>
      </c>
      <c r="C41" s="480"/>
      <c r="D41" s="480"/>
      <c r="E41" s="480"/>
      <c r="F41" s="480"/>
      <c r="G41" s="480"/>
      <c r="H41" s="480"/>
      <c r="I41" s="480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6.350000000000001" customHeight="1" x14ac:dyDescent="0.3">
      <c r="A42" s="206" t="s">
        <v>143</v>
      </c>
      <c r="B42" s="481" t="s">
        <v>952</v>
      </c>
      <c r="C42" s="482"/>
      <c r="D42" s="482"/>
      <c r="E42" s="482"/>
      <c r="F42" s="482"/>
      <c r="G42" s="482"/>
      <c r="H42" s="482"/>
      <c r="I42" s="482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6.350000000000001" customHeight="1" x14ac:dyDescent="0.15">
      <c r="A43" s="25" t="s">
        <v>365</v>
      </c>
      <c r="B43" s="367" t="s">
        <v>953</v>
      </c>
      <c r="C43" s="476"/>
      <c r="D43" s="476"/>
      <c r="E43" s="476"/>
      <c r="F43" s="476"/>
      <c r="G43" s="476"/>
      <c r="H43" s="476"/>
      <c r="I43" s="476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6.350000000000001" customHeight="1" x14ac:dyDescent="0.15">
      <c r="A44" s="25" t="s">
        <v>866</v>
      </c>
      <c r="B44" s="367" t="s">
        <v>954</v>
      </c>
      <c r="C44" s="476"/>
      <c r="D44" s="476"/>
      <c r="E44" s="476"/>
      <c r="F44" s="476"/>
      <c r="G44" s="476"/>
      <c r="H44" s="476"/>
      <c r="I44" s="476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6.350000000000001" hidden="1" customHeight="1" x14ac:dyDescent="0.15">
      <c r="A45" s="25"/>
      <c r="B45" s="477" t="s">
        <v>955</v>
      </c>
      <c r="C45" s="478"/>
      <c r="D45" s="478"/>
      <c r="E45" s="478"/>
      <c r="F45" s="478"/>
      <c r="G45" s="478"/>
      <c r="H45" s="478"/>
      <c r="I45" s="479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6.350000000000001" customHeight="1" x14ac:dyDescent="0.3">
      <c r="A46" s="26" t="s">
        <v>857</v>
      </c>
      <c r="B46" s="367" t="s">
        <v>858</v>
      </c>
      <c r="C46" s="476"/>
      <c r="D46" s="476"/>
      <c r="E46" s="476"/>
      <c r="F46" s="476"/>
      <c r="G46" s="476"/>
      <c r="H46" s="476"/>
      <c r="I46" s="476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.350000000000001" customHeight="1" x14ac:dyDescent="0.15">
      <c r="A47" s="25" t="s">
        <v>956</v>
      </c>
      <c r="B47" s="365" t="s">
        <v>957</v>
      </c>
      <c r="C47" s="366"/>
      <c r="D47" s="366"/>
      <c r="E47" s="366"/>
      <c r="F47" s="366"/>
      <c r="G47" s="366"/>
      <c r="H47" s="366"/>
      <c r="I47" s="367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6.350000000000001" customHeight="1" x14ac:dyDescent="0.15">
      <c r="A48" s="25" t="s">
        <v>958</v>
      </c>
      <c r="B48" s="365" t="s">
        <v>959</v>
      </c>
      <c r="C48" s="366"/>
      <c r="D48" s="366"/>
      <c r="E48" s="366"/>
      <c r="F48" s="366"/>
      <c r="G48" s="366"/>
      <c r="H48" s="366"/>
      <c r="I48" s="367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</sheetData>
  <mergeCells count="28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B41:I41"/>
    <mergeCell ref="B42:I42"/>
    <mergeCell ref="B43:I43"/>
    <mergeCell ref="C7:D7"/>
    <mergeCell ref="F7:G7"/>
    <mergeCell ref="H7:I7"/>
    <mergeCell ref="J7:K7"/>
    <mergeCell ref="L7:M7"/>
    <mergeCell ref="B44:I44"/>
    <mergeCell ref="B45:I45"/>
    <mergeCell ref="B46:I46"/>
    <mergeCell ref="B47:I47"/>
    <mergeCell ref="B48:I48"/>
  </mergeCells>
  <phoneticPr fontId="68" type="noConversion"/>
  <pageMargins left="0.75" right="0.75" top="1" bottom="1" header="0.5" footer="0.5"/>
  <pageSetup paperSize="9" scale="71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4.25" x14ac:dyDescent="0.15"/>
  <cols>
    <col min="1" max="1" width="19" customWidth="1"/>
    <col min="2" max="18" width="8.625" customWidth="1"/>
    <col min="19" max="19" width="10.875" customWidth="1"/>
  </cols>
  <sheetData>
    <row r="1" spans="1:242" ht="4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42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242" ht="19.7" customHeight="1" x14ac:dyDescent="0.1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15">
      <c r="A4" s="403" t="s">
        <v>960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</row>
    <row r="5" spans="1:242" ht="15.75" x14ac:dyDescent="0.15">
      <c r="A5" s="3" t="s">
        <v>550</v>
      </c>
      <c r="B5" s="3" t="s">
        <v>551</v>
      </c>
      <c r="C5" s="434" t="s">
        <v>961</v>
      </c>
      <c r="D5" s="435"/>
      <c r="E5" s="434" t="s">
        <v>962</v>
      </c>
      <c r="F5" s="435"/>
      <c r="G5" s="434" t="s">
        <v>7</v>
      </c>
      <c r="H5" s="435"/>
      <c r="I5" s="434" t="s">
        <v>427</v>
      </c>
      <c r="J5" s="435"/>
      <c r="K5" s="434" t="s">
        <v>963</v>
      </c>
      <c r="L5" s="435"/>
      <c r="M5" s="3" t="s">
        <v>551</v>
      </c>
      <c r="N5" s="436" t="s">
        <v>553</v>
      </c>
      <c r="O5" s="437"/>
      <c r="P5" s="434" t="s">
        <v>427</v>
      </c>
      <c r="Q5" s="435"/>
      <c r="R5" s="434" t="s">
        <v>961</v>
      </c>
      <c r="S5" s="435"/>
    </row>
    <row r="6" spans="1:242" x14ac:dyDescent="0.15">
      <c r="A6" s="5" t="s">
        <v>13</v>
      </c>
      <c r="B6" s="5" t="s">
        <v>14</v>
      </c>
      <c r="C6" s="346" t="s">
        <v>15</v>
      </c>
      <c r="D6" s="413"/>
      <c r="E6" s="346" t="s">
        <v>964</v>
      </c>
      <c r="F6" s="413"/>
      <c r="G6" s="346" t="s">
        <v>16</v>
      </c>
      <c r="H6" s="413"/>
      <c r="I6" s="346" t="s">
        <v>238</v>
      </c>
      <c r="J6" s="413"/>
      <c r="K6" s="346" t="s">
        <v>431</v>
      </c>
      <c r="L6" s="413"/>
      <c r="M6" s="5" t="s">
        <v>14</v>
      </c>
      <c r="N6" s="346" t="s">
        <v>557</v>
      </c>
      <c r="O6" s="413"/>
      <c r="P6" s="346" t="s">
        <v>238</v>
      </c>
      <c r="Q6" s="413"/>
      <c r="R6" s="346" t="s">
        <v>15</v>
      </c>
      <c r="S6" s="413"/>
    </row>
    <row r="7" spans="1:242" x14ac:dyDescent="0.15">
      <c r="A7" s="5"/>
      <c r="B7" s="5"/>
      <c r="C7" s="346" t="s">
        <v>965</v>
      </c>
      <c r="D7" s="413"/>
      <c r="E7" s="346" t="s">
        <v>614</v>
      </c>
      <c r="F7" s="413"/>
      <c r="G7" s="346" t="s">
        <v>966</v>
      </c>
      <c r="H7" s="413"/>
      <c r="I7" s="346" t="s">
        <v>967</v>
      </c>
      <c r="J7" s="413"/>
      <c r="K7" s="346" t="s">
        <v>613</v>
      </c>
      <c r="L7" s="413"/>
      <c r="M7" s="5"/>
      <c r="N7" s="346" t="s">
        <v>559</v>
      </c>
      <c r="O7" s="413"/>
      <c r="P7" s="346" t="s">
        <v>614</v>
      </c>
      <c r="Q7" s="413"/>
      <c r="R7" s="346" t="s">
        <v>965</v>
      </c>
      <c r="S7" s="413"/>
    </row>
    <row r="8" spans="1:242" hidden="1" x14ac:dyDescent="0.15">
      <c r="A8" s="197" t="s">
        <v>968</v>
      </c>
      <c r="B8" s="71" t="s">
        <v>969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1" t="s">
        <v>970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15">
      <c r="A9" s="198" t="s">
        <v>971</v>
      </c>
      <c r="B9" s="71" t="s">
        <v>972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1" t="s">
        <v>973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15">
      <c r="A10" s="70" t="s">
        <v>974</v>
      </c>
      <c r="B10" s="71" t="s">
        <v>975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1" t="s">
        <v>976</v>
      </c>
      <c r="N10" s="36">
        <f t="shared" si="9"/>
        <v>45288</v>
      </c>
      <c r="O10" s="36">
        <f t="shared" si="10"/>
        <v>45289</v>
      </c>
      <c r="P10" s="487" t="s">
        <v>977</v>
      </c>
      <c r="Q10" s="488"/>
      <c r="R10" s="488"/>
      <c r="S10" s="489"/>
    </row>
    <row r="11" spans="1:242" x14ac:dyDescent="0.15">
      <c r="A11" s="74" t="s">
        <v>978</v>
      </c>
      <c r="B11" s="71"/>
      <c r="C11" s="36"/>
      <c r="D11" s="15"/>
      <c r="E11" s="15"/>
      <c r="F11" s="15"/>
      <c r="G11" s="36"/>
      <c r="H11" s="36"/>
      <c r="I11" s="36"/>
      <c r="J11" s="36"/>
      <c r="K11" s="395" t="s">
        <v>979</v>
      </c>
      <c r="L11" s="397"/>
      <c r="M11" s="79" t="s">
        <v>980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15">
      <c r="A12" s="70" t="s">
        <v>968</v>
      </c>
      <c r="B12" s="71" t="s">
        <v>981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1" t="s">
        <v>982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15">
      <c r="A13" s="198" t="s">
        <v>971</v>
      </c>
      <c r="B13" s="71" t="s">
        <v>983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1" t="s">
        <v>984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15">
      <c r="A14" s="74" t="s">
        <v>978</v>
      </c>
      <c r="B14" s="71" t="s">
        <v>985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1" t="s">
        <v>986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15">
      <c r="A15" s="70" t="s">
        <v>968</v>
      </c>
      <c r="B15" s="71" t="s">
        <v>987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1" t="s">
        <v>988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15">
      <c r="A16" s="198" t="s">
        <v>971</v>
      </c>
      <c r="B16" s="71" t="s">
        <v>989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1" t="s">
        <v>990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15">
      <c r="A17" s="74" t="s">
        <v>978</v>
      </c>
      <c r="B17" s="71" t="s">
        <v>991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1" t="s">
        <v>992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75" x14ac:dyDescent="0.15">
      <c r="A18" s="23"/>
      <c r="B18" s="23"/>
      <c r="C18" s="23"/>
      <c r="D18" s="23"/>
      <c r="E18" s="23"/>
      <c r="F18" s="23"/>
    </row>
    <row r="19" spans="1:23" ht="16.350000000000001" customHeight="1" x14ac:dyDescent="0.3">
      <c r="A19" s="24" t="s">
        <v>139</v>
      </c>
      <c r="B19" s="490" t="s">
        <v>993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">
      <c r="A20" s="26" t="s">
        <v>15</v>
      </c>
      <c r="B20" s="365" t="s">
        <v>959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5" x14ac:dyDescent="0.3">
      <c r="A21" s="26" t="s">
        <v>964</v>
      </c>
      <c r="B21" s="420" t="s">
        <v>994</v>
      </c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5" x14ac:dyDescent="0.3">
      <c r="A22" s="26" t="s">
        <v>16</v>
      </c>
      <c r="B22" s="365" t="s">
        <v>995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5" x14ac:dyDescent="0.3">
      <c r="A23" s="26" t="s">
        <v>238</v>
      </c>
      <c r="B23" s="420" t="s">
        <v>996</v>
      </c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5" x14ac:dyDescent="0.3">
      <c r="A24" s="26" t="s">
        <v>431</v>
      </c>
      <c r="B24" s="420" t="s">
        <v>863</v>
      </c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5" x14ac:dyDescent="0.15">
      <c r="A25" s="25" t="s">
        <v>557</v>
      </c>
      <c r="B25" s="420" t="s">
        <v>594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68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46"/>
  <sheetViews>
    <sheetView topLeftCell="A2" workbookViewId="0">
      <selection activeCell="A26" sqref="A26:XFD26"/>
    </sheetView>
  </sheetViews>
  <sheetFormatPr defaultColWidth="9" defaultRowHeight="14.25" x14ac:dyDescent="0.15"/>
  <cols>
    <col min="1" max="1" width="20.125" customWidth="1"/>
    <col min="2" max="17" width="7.75" customWidth="1"/>
    <col min="18" max="19" width="8.625" customWidth="1"/>
  </cols>
  <sheetData>
    <row r="1" spans="1:253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28"/>
      <c r="S1" s="28"/>
    </row>
    <row r="2" spans="1:253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29"/>
      <c r="S2" s="29"/>
    </row>
    <row r="3" spans="1:253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15">
      <c r="A4" s="403" t="s">
        <v>997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253" ht="15.75" x14ac:dyDescent="0.15">
      <c r="A5" s="3" t="s">
        <v>550</v>
      </c>
      <c r="B5" s="3" t="s">
        <v>551</v>
      </c>
      <c r="C5" s="434" t="s">
        <v>998</v>
      </c>
      <c r="D5" s="435"/>
      <c r="E5" s="436" t="s">
        <v>999</v>
      </c>
      <c r="F5" s="437"/>
      <c r="G5" s="436" t="s">
        <v>1000</v>
      </c>
      <c r="H5" s="437"/>
      <c r="I5" s="436" t="s">
        <v>475</v>
      </c>
      <c r="J5" s="437"/>
      <c r="K5" s="436" t="s">
        <v>1000</v>
      </c>
      <c r="L5" s="437"/>
      <c r="M5" s="3" t="s">
        <v>551</v>
      </c>
      <c r="N5" s="434" t="s">
        <v>998</v>
      </c>
      <c r="O5" s="435"/>
      <c r="P5" s="436" t="s">
        <v>999</v>
      </c>
      <c r="Q5" s="437"/>
    </row>
    <row r="6" spans="1:253" x14ac:dyDescent="0.15">
      <c r="A6" s="5" t="s">
        <v>13</v>
      </c>
      <c r="B6" s="5" t="s">
        <v>14</v>
      </c>
      <c r="C6" s="346" t="s">
        <v>430</v>
      </c>
      <c r="D6" s="413"/>
      <c r="E6" s="346" t="s">
        <v>431</v>
      </c>
      <c r="F6" s="413"/>
      <c r="G6" s="329" t="s">
        <v>480</v>
      </c>
      <c r="H6" s="329"/>
      <c r="I6" s="329" t="s">
        <v>479</v>
      </c>
      <c r="J6" s="329"/>
      <c r="K6" s="329" t="s">
        <v>480</v>
      </c>
      <c r="L6" s="329"/>
      <c r="M6" s="5" t="s">
        <v>14</v>
      </c>
      <c r="N6" s="346" t="s">
        <v>430</v>
      </c>
      <c r="O6" s="413"/>
      <c r="P6" s="346" t="s">
        <v>431</v>
      </c>
      <c r="Q6" s="413"/>
    </row>
    <row r="7" spans="1:253" x14ac:dyDescent="0.15">
      <c r="A7" s="5"/>
      <c r="B7" s="5"/>
      <c r="C7" s="346" t="s">
        <v>558</v>
      </c>
      <c r="D7" s="413"/>
      <c r="E7" s="346" t="s">
        <v>672</v>
      </c>
      <c r="F7" s="413"/>
      <c r="G7" s="346" t="s">
        <v>1001</v>
      </c>
      <c r="H7" s="413"/>
      <c r="I7" s="346" t="s">
        <v>558</v>
      </c>
      <c r="J7" s="413"/>
      <c r="K7" s="346" t="s">
        <v>967</v>
      </c>
      <c r="L7" s="413"/>
      <c r="M7" s="5"/>
      <c r="N7" s="346" t="s">
        <v>558</v>
      </c>
      <c r="O7" s="413"/>
      <c r="P7" s="346" t="s">
        <v>672</v>
      </c>
      <c r="Q7" s="413"/>
    </row>
    <row r="8" spans="1:253" hidden="1" x14ac:dyDescent="0.2">
      <c r="A8" s="20" t="s">
        <v>702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4" t="s">
        <v>1002</v>
      </c>
      <c r="N8" s="15">
        <f t="shared" ref="N8:N24" si="0">L8+5</f>
        <v>45622</v>
      </c>
      <c r="O8" s="191" t="s">
        <v>1003</v>
      </c>
      <c r="P8" s="134" t="s">
        <v>40</v>
      </c>
      <c r="Q8" s="134" t="s">
        <v>40</v>
      </c>
    </row>
    <row r="9" spans="1:253" hidden="1" x14ac:dyDescent="0.15">
      <c r="A9" s="34" t="s">
        <v>677</v>
      </c>
      <c r="B9" s="35" t="s">
        <v>1004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4" t="s">
        <v>1005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15">
      <c r="A10" s="182" t="s">
        <v>1006</v>
      </c>
      <c r="B10" s="35" t="s">
        <v>1007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4" t="s">
        <v>731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194" t="s">
        <v>203</v>
      </c>
    </row>
    <row r="11" spans="1:253" hidden="1" x14ac:dyDescent="0.15">
      <c r="A11" s="34" t="s">
        <v>677</v>
      </c>
      <c r="B11" s="35" t="s">
        <v>1008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4" t="s">
        <v>1009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15">
      <c r="A12" s="183" t="s">
        <v>1010</v>
      </c>
      <c r="B12" s="35" t="s">
        <v>1011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34" t="s">
        <v>40</v>
      </c>
      <c r="H12" s="134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4" t="s">
        <v>1012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194" t="s">
        <v>203</v>
      </c>
    </row>
    <row r="13" spans="1:253" hidden="1" x14ac:dyDescent="0.15">
      <c r="A13" s="34" t="s">
        <v>677</v>
      </c>
      <c r="B13" s="35" t="s">
        <v>1013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4" t="s">
        <v>1014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15">
      <c r="A14" s="184" t="s">
        <v>1015</v>
      </c>
      <c r="B14" s="35" t="s">
        <v>1016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4" t="s">
        <v>1017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195" t="s">
        <v>203</v>
      </c>
    </row>
    <row r="15" spans="1:253" hidden="1" x14ac:dyDescent="0.15">
      <c r="A15" s="34" t="s">
        <v>677</v>
      </c>
      <c r="B15" s="35" t="s">
        <v>1018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4" t="s">
        <v>1019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15">
      <c r="A16" s="185" t="s">
        <v>1010</v>
      </c>
      <c r="B16" s="37" t="s">
        <v>579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34" t="s">
        <v>40</v>
      </c>
      <c r="H16" s="134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580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15">
      <c r="A17" s="34" t="s">
        <v>677</v>
      </c>
      <c r="B17" s="35" t="s">
        <v>581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582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15">
      <c r="A18" s="185" t="s">
        <v>1010</v>
      </c>
      <c r="B18" s="37" t="s">
        <v>584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585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15">
      <c r="A19" s="34" t="s">
        <v>677</v>
      </c>
      <c r="B19" s="35" t="s">
        <v>586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587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15">
      <c r="A20" s="184" t="s">
        <v>1010</v>
      </c>
      <c r="B20" s="186" t="s">
        <v>588</v>
      </c>
      <c r="C20" s="158">
        <v>45688</v>
      </c>
      <c r="D20" s="159">
        <f t="shared" si="1"/>
        <v>45689</v>
      </c>
      <c r="E20" s="158">
        <f t="shared" si="2"/>
        <v>45689</v>
      </c>
      <c r="F20" s="159">
        <f t="shared" si="3"/>
        <v>45690</v>
      </c>
      <c r="G20" s="159">
        <f t="shared" si="4"/>
        <v>45694</v>
      </c>
      <c r="H20" s="159">
        <f t="shared" si="5"/>
        <v>45694</v>
      </c>
      <c r="I20" s="159">
        <f>H20+1</f>
        <v>45695</v>
      </c>
      <c r="J20" s="159">
        <f>I20+1</f>
        <v>45696</v>
      </c>
      <c r="K20" s="159">
        <f>J20+1</f>
        <v>45697</v>
      </c>
      <c r="L20" s="159">
        <f t="shared" si="7"/>
        <v>45697</v>
      </c>
      <c r="M20" s="186" t="s">
        <v>589</v>
      </c>
      <c r="N20" s="159">
        <f t="shared" si="0"/>
        <v>45702</v>
      </c>
      <c r="O20" s="159">
        <f t="shared" si="8"/>
        <v>45703</v>
      </c>
      <c r="P20" s="17" t="s">
        <v>40</v>
      </c>
      <c r="Q20" s="17" t="s">
        <v>40</v>
      </c>
    </row>
    <row r="21" spans="1:17" hidden="1" x14ac:dyDescent="0.15">
      <c r="A21" s="330" t="s">
        <v>646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2"/>
    </row>
    <row r="22" spans="1:17" hidden="1" x14ac:dyDescent="0.15">
      <c r="A22" s="34" t="s">
        <v>677</v>
      </c>
      <c r="B22" s="35" t="s">
        <v>1020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1021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15">
      <c r="A23" s="34" t="s">
        <v>1010</v>
      </c>
      <c r="B23" s="35" t="s">
        <v>1022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1023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15">
      <c r="A24" s="34" t="s">
        <v>677</v>
      </c>
      <c r="B24" s="35" t="s">
        <v>1024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1025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192" t="s">
        <v>203</v>
      </c>
    </row>
    <row r="25" spans="1:17" hidden="1" x14ac:dyDescent="0.15">
      <c r="A25" s="330" t="s">
        <v>1026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2"/>
    </row>
    <row r="26" spans="1:17" hidden="1" x14ac:dyDescent="0.15">
      <c r="A26" s="34" t="s">
        <v>1010</v>
      </c>
      <c r="B26" s="37" t="s">
        <v>1027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1028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x14ac:dyDescent="0.15">
      <c r="A27" s="187" t="s">
        <v>1029</v>
      </c>
      <c r="B27" s="37" t="s">
        <v>1030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1031</v>
      </c>
      <c r="N27" s="39">
        <f t="shared" si="20"/>
        <v>45751</v>
      </c>
      <c r="O27" s="39">
        <f t="shared" si="21"/>
        <v>45752</v>
      </c>
      <c r="P27" s="192" t="s">
        <v>203</v>
      </c>
      <c r="Q27" s="38"/>
    </row>
    <row r="28" spans="1:17" x14ac:dyDescent="0.15">
      <c r="A28" s="34" t="s">
        <v>1010</v>
      </c>
      <c r="B28" s="35" t="s">
        <v>1032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1033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x14ac:dyDescent="0.15">
      <c r="A29" s="74" t="s">
        <v>677</v>
      </c>
      <c r="B29" s="40" t="s">
        <v>1034</v>
      </c>
      <c r="C29" s="41">
        <v>45751</v>
      </c>
      <c r="D29" s="42">
        <f t="shared" ref="D29:K29" si="26">C29+1</f>
        <v>45752</v>
      </c>
      <c r="E29" s="188">
        <f t="shared" si="15"/>
        <v>45752</v>
      </c>
      <c r="F29" s="84">
        <f t="shared" si="26"/>
        <v>45753</v>
      </c>
      <c r="G29" s="84">
        <f t="shared" si="17"/>
        <v>45757</v>
      </c>
      <c r="H29" s="84">
        <f t="shared" si="18"/>
        <v>45757</v>
      </c>
      <c r="I29" s="84">
        <f t="shared" si="26"/>
        <v>45758</v>
      </c>
      <c r="J29" s="84">
        <f t="shared" si="26"/>
        <v>45759</v>
      </c>
      <c r="K29" s="84">
        <f t="shared" si="26"/>
        <v>45760</v>
      </c>
      <c r="L29" s="84">
        <f t="shared" si="19"/>
        <v>45760</v>
      </c>
      <c r="M29" s="40" t="s">
        <v>1035</v>
      </c>
      <c r="N29" s="84">
        <f t="shared" si="20"/>
        <v>45765</v>
      </c>
      <c r="O29" s="84">
        <f t="shared" si="21"/>
        <v>45766</v>
      </c>
      <c r="P29" s="188">
        <f t="shared" si="22"/>
        <v>45766</v>
      </c>
      <c r="Q29" s="188">
        <f t="shared" si="23"/>
        <v>45767</v>
      </c>
    </row>
    <row r="30" spans="1:17" x14ac:dyDescent="0.15">
      <c r="A30" s="34" t="s">
        <v>1010</v>
      </c>
      <c r="B30" s="40" t="s">
        <v>1036</v>
      </c>
      <c r="C30" s="41">
        <v>45758</v>
      </c>
      <c r="D30" s="42">
        <f t="shared" ref="D30:K30" si="27">C30+1</f>
        <v>45759</v>
      </c>
      <c r="E30" s="188">
        <f t="shared" si="15"/>
        <v>45759</v>
      </c>
      <c r="F30" s="84">
        <f t="shared" si="27"/>
        <v>45760</v>
      </c>
      <c r="G30" s="84">
        <f t="shared" si="17"/>
        <v>45764</v>
      </c>
      <c r="H30" s="84">
        <f t="shared" si="18"/>
        <v>45764</v>
      </c>
      <c r="I30" s="84">
        <f t="shared" si="27"/>
        <v>45765</v>
      </c>
      <c r="J30" s="84">
        <f t="shared" si="27"/>
        <v>45766</v>
      </c>
      <c r="K30" s="84">
        <f t="shared" si="27"/>
        <v>45767</v>
      </c>
      <c r="L30" s="84">
        <f t="shared" si="19"/>
        <v>45767</v>
      </c>
      <c r="M30" s="40" t="s">
        <v>1037</v>
      </c>
      <c r="N30" s="84">
        <f t="shared" si="20"/>
        <v>45772</v>
      </c>
      <c r="O30" s="84">
        <f t="shared" si="21"/>
        <v>45773</v>
      </c>
      <c r="P30" s="188">
        <f t="shared" si="22"/>
        <v>45773</v>
      </c>
      <c r="Q30" s="188">
        <f t="shared" si="23"/>
        <v>45774</v>
      </c>
    </row>
    <row r="31" spans="1:17" x14ac:dyDescent="0.15">
      <c r="A31" s="74" t="s">
        <v>677</v>
      </c>
      <c r="B31" s="40" t="s">
        <v>1038</v>
      </c>
      <c r="C31" s="41">
        <v>45765</v>
      </c>
      <c r="D31" s="42">
        <f t="shared" ref="D31:K31" si="28">C31+1</f>
        <v>45766</v>
      </c>
      <c r="E31" s="188">
        <f t="shared" si="15"/>
        <v>45766</v>
      </c>
      <c r="F31" s="84">
        <f t="shared" si="28"/>
        <v>45767</v>
      </c>
      <c r="G31" s="84">
        <f t="shared" si="17"/>
        <v>45771</v>
      </c>
      <c r="H31" s="84">
        <f t="shared" si="18"/>
        <v>45771</v>
      </c>
      <c r="I31" s="84">
        <f t="shared" si="28"/>
        <v>45772</v>
      </c>
      <c r="J31" s="84">
        <f t="shared" si="28"/>
        <v>45773</v>
      </c>
      <c r="K31" s="84">
        <f t="shared" si="28"/>
        <v>45774</v>
      </c>
      <c r="L31" s="84">
        <f t="shared" si="19"/>
        <v>45774</v>
      </c>
      <c r="M31" s="40" t="s">
        <v>1039</v>
      </c>
      <c r="N31" s="84">
        <f t="shared" si="20"/>
        <v>45779</v>
      </c>
      <c r="O31" s="84">
        <f t="shared" si="21"/>
        <v>45780</v>
      </c>
      <c r="P31" s="188">
        <f t="shared" si="22"/>
        <v>45780</v>
      </c>
      <c r="Q31" s="188">
        <f t="shared" si="23"/>
        <v>45781</v>
      </c>
    </row>
    <row r="32" spans="1:17" x14ac:dyDescent="0.15">
      <c r="A32" s="34" t="s">
        <v>1010</v>
      </c>
      <c r="B32" s="40" t="s">
        <v>1040</v>
      </c>
      <c r="C32" s="41">
        <v>45772</v>
      </c>
      <c r="D32" s="42">
        <f t="shared" ref="D32:K32" si="29">C32+1</f>
        <v>45773</v>
      </c>
      <c r="E32" s="188">
        <f t="shared" si="15"/>
        <v>45773</v>
      </c>
      <c r="F32" s="84">
        <f t="shared" si="29"/>
        <v>45774</v>
      </c>
      <c r="G32" s="84">
        <f t="shared" si="17"/>
        <v>45778</v>
      </c>
      <c r="H32" s="84">
        <f t="shared" si="18"/>
        <v>45778</v>
      </c>
      <c r="I32" s="84">
        <f t="shared" si="29"/>
        <v>45779</v>
      </c>
      <c r="J32" s="84">
        <f t="shared" si="29"/>
        <v>45780</v>
      </c>
      <c r="K32" s="84">
        <f t="shared" si="29"/>
        <v>45781</v>
      </c>
      <c r="L32" s="84">
        <f t="shared" si="19"/>
        <v>45781</v>
      </c>
      <c r="M32" s="40" t="s">
        <v>1041</v>
      </c>
      <c r="N32" s="84">
        <f t="shared" si="20"/>
        <v>45786</v>
      </c>
      <c r="O32" s="84">
        <f t="shared" si="21"/>
        <v>45787</v>
      </c>
      <c r="P32" s="188">
        <f t="shared" si="22"/>
        <v>45787</v>
      </c>
      <c r="Q32" s="188">
        <f t="shared" si="23"/>
        <v>45788</v>
      </c>
    </row>
    <row r="33" spans="1:19" x14ac:dyDescent="0.15">
      <c r="A33" s="34" t="s">
        <v>677</v>
      </c>
      <c r="B33" s="40" t="s">
        <v>1042</v>
      </c>
      <c r="C33" s="41">
        <v>45779</v>
      </c>
      <c r="D33" s="42">
        <f>C33+1</f>
        <v>45780</v>
      </c>
      <c r="E33" s="188">
        <f t="shared" si="15"/>
        <v>45780</v>
      </c>
      <c r="F33" s="84">
        <f>E33+1</f>
        <v>45781</v>
      </c>
      <c r="G33" s="84">
        <f t="shared" si="17"/>
        <v>45785</v>
      </c>
      <c r="H33" s="84">
        <f t="shared" si="18"/>
        <v>45785</v>
      </c>
      <c r="I33" s="84">
        <f>H33+1</f>
        <v>45786</v>
      </c>
      <c r="J33" s="193" t="s">
        <v>203</v>
      </c>
      <c r="K33" s="493"/>
      <c r="L33" s="494"/>
      <c r="M33" s="494"/>
      <c r="N33" s="494"/>
      <c r="O33" s="494"/>
      <c r="P33" s="494"/>
      <c r="Q33" s="495"/>
    </row>
    <row r="34" spans="1:19" x14ac:dyDescent="0.15">
      <c r="A34" s="189" t="s">
        <v>730</v>
      </c>
      <c r="B34" s="40"/>
      <c r="C34" s="41"/>
      <c r="D34" s="42"/>
      <c r="E34" s="188"/>
      <c r="F34" s="84"/>
      <c r="G34" s="496" t="s">
        <v>1043</v>
      </c>
      <c r="H34" s="497"/>
      <c r="I34" s="41">
        <v>45786</v>
      </c>
      <c r="J34" s="84">
        <f t="shared" ref="J34:K34" si="30">I34+1</f>
        <v>45787</v>
      </c>
      <c r="K34" s="84">
        <f t="shared" si="30"/>
        <v>45788</v>
      </c>
      <c r="L34" s="84">
        <f>K34</f>
        <v>45788</v>
      </c>
      <c r="M34" s="40" t="s">
        <v>1044</v>
      </c>
      <c r="N34" s="84">
        <f>L34+5</f>
        <v>45793</v>
      </c>
      <c r="O34" s="84">
        <f>N34+1</f>
        <v>45794</v>
      </c>
      <c r="P34" s="188">
        <f>O34</f>
        <v>45794</v>
      </c>
      <c r="Q34" s="188">
        <f>P34+1</f>
        <v>45795</v>
      </c>
    </row>
    <row r="35" spans="1:19" x14ac:dyDescent="0.15">
      <c r="A35" s="34" t="s">
        <v>1010</v>
      </c>
      <c r="B35" s="40" t="s">
        <v>1045</v>
      </c>
      <c r="C35" s="41">
        <v>45786</v>
      </c>
      <c r="D35" s="42">
        <f>C35+1</f>
        <v>45787</v>
      </c>
      <c r="E35" s="188">
        <f>D35</f>
        <v>45787</v>
      </c>
      <c r="F35" s="84">
        <f>E35+1</f>
        <v>45788</v>
      </c>
      <c r="G35" s="84">
        <f>F35+4</f>
        <v>45792</v>
      </c>
      <c r="H35" s="84">
        <f>G35</f>
        <v>45792</v>
      </c>
      <c r="I35" s="84">
        <f t="shared" ref="I35:K38" si="31">H35+1</f>
        <v>45793</v>
      </c>
      <c r="J35" s="84">
        <f t="shared" si="31"/>
        <v>45794</v>
      </c>
      <c r="K35" s="84">
        <f t="shared" si="31"/>
        <v>45795</v>
      </c>
      <c r="L35" s="84">
        <f>K35</f>
        <v>45795</v>
      </c>
      <c r="M35" s="40" t="s">
        <v>1046</v>
      </c>
      <c r="N35" s="84">
        <f>L35+5</f>
        <v>45800</v>
      </c>
      <c r="O35" s="84">
        <f>N35+1</f>
        <v>45801</v>
      </c>
      <c r="P35" s="188">
        <f>O35</f>
        <v>45801</v>
      </c>
      <c r="Q35" s="188">
        <f>P35+1</f>
        <v>45802</v>
      </c>
    </row>
    <row r="36" spans="1:19" x14ac:dyDescent="0.15">
      <c r="A36" s="189" t="s">
        <v>730</v>
      </c>
      <c r="B36" s="40" t="s">
        <v>1047</v>
      </c>
      <c r="C36" s="41">
        <v>45793</v>
      </c>
      <c r="D36" s="42">
        <f>C36+1</f>
        <v>45794</v>
      </c>
      <c r="E36" s="188">
        <f>D36</f>
        <v>45794</v>
      </c>
      <c r="F36" s="84">
        <f>E36+1</f>
        <v>45795</v>
      </c>
      <c r="G36" s="84">
        <f>F36+4</f>
        <v>45799</v>
      </c>
      <c r="H36" s="84">
        <f>G36</f>
        <v>45799</v>
      </c>
      <c r="I36" s="84">
        <f t="shared" si="31"/>
        <v>45800</v>
      </c>
      <c r="J36" s="84">
        <f t="shared" si="31"/>
        <v>45801</v>
      </c>
      <c r="K36" s="84">
        <f t="shared" si="31"/>
        <v>45802</v>
      </c>
      <c r="L36" s="84">
        <f>K36</f>
        <v>45802</v>
      </c>
      <c r="M36" s="40" t="s">
        <v>1048</v>
      </c>
      <c r="N36" s="84">
        <f>L36+5</f>
        <v>45807</v>
      </c>
      <c r="O36" s="84">
        <f>N36+1</f>
        <v>45808</v>
      </c>
      <c r="P36" s="188">
        <f>O36</f>
        <v>45808</v>
      </c>
      <c r="Q36" s="196" t="s">
        <v>203</v>
      </c>
    </row>
    <row r="37" spans="1:19" x14ac:dyDescent="0.15">
      <c r="A37" s="34" t="s">
        <v>1010</v>
      </c>
      <c r="B37" s="40" t="s">
        <v>1049</v>
      </c>
      <c r="C37" s="41">
        <v>45800</v>
      </c>
      <c r="D37" s="42">
        <f>C37+1</f>
        <v>45801</v>
      </c>
      <c r="E37" s="188">
        <f>D37</f>
        <v>45801</v>
      </c>
      <c r="F37" s="84">
        <f>E37+1</f>
        <v>45802</v>
      </c>
      <c r="G37" s="84">
        <f>F37+4</f>
        <v>45806</v>
      </c>
      <c r="H37" s="84">
        <f>G37</f>
        <v>45806</v>
      </c>
      <c r="I37" s="84">
        <f t="shared" si="31"/>
        <v>45807</v>
      </c>
      <c r="J37" s="84">
        <f t="shared" si="31"/>
        <v>45808</v>
      </c>
      <c r="K37" s="84">
        <f t="shared" si="31"/>
        <v>45809</v>
      </c>
      <c r="L37" s="84">
        <f>K37</f>
        <v>45809</v>
      </c>
      <c r="M37" s="40" t="s">
        <v>1050</v>
      </c>
      <c r="N37" s="84">
        <f>L37+5</f>
        <v>45814</v>
      </c>
      <c r="O37" s="84">
        <f>N37+1</f>
        <v>45815</v>
      </c>
      <c r="P37" s="188">
        <f>O37</f>
        <v>45815</v>
      </c>
      <c r="Q37" s="188">
        <f>P37+1</f>
        <v>45816</v>
      </c>
    </row>
    <row r="38" spans="1:19" x14ac:dyDescent="0.15">
      <c r="A38" s="74" t="s">
        <v>1051</v>
      </c>
      <c r="B38" s="40" t="s">
        <v>1052</v>
      </c>
      <c r="C38" s="41">
        <v>45807</v>
      </c>
      <c r="D38" s="42">
        <f>C38+1</f>
        <v>45808</v>
      </c>
      <c r="E38" s="188">
        <f>D38</f>
        <v>45808</v>
      </c>
      <c r="F38" s="84">
        <f>E38+1</f>
        <v>45809</v>
      </c>
      <c r="G38" s="84">
        <f>F38+4</f>
        <v>45813</v>
      </c>
      <c r="H38" s="84">
        <f>G38</f>
        <v>45813</v>
      </c>
      <c r="I38" s="84">
        <f t="shared" si="31"/>
        <v>45814</v>
      </c>
      <c r="J38" s="84">
        <f t="shared" si="31"/>
        <v>45815</v>
      </c>
      <c r="K38" s="84">
        <f t="shared" si="31"/>
        <v>45816</v>
      </c>
      <c r="L38" s="84">
        <f>K38</f>
        <v>45816</v>
      </c>
      <c r="M38" s="40" t="s">
        <v>1053</v>
      </c>
      <c r="N38" s="84">
        <f>L38+5</f>
        <v>45821</v>
      </c>
      <c r="O38" s="84">
        <f>N38+1</f>
        <v>45822</v>
      </c>
      <c r="P38" s="188">
        <f>O38</f>
        <v>45822</v>
      </c>
      <c r="Q38" s="188">
        <f>P38+1</f>
        <v>45823</v>
      </c>
    </row>
    <row r="39" spans="1:19" ht="15.75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16.5" x14ac:dyDescent="0.3">
      <c r="A40" s="24" t="s">
        <v>139</v>
      </c>
      <c r="B40" s="375" t="s">
        <v>1054</v>
      </c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23"/>
      <c r="P40" s="23"/>
      <c r="Q40" s="23"/>
      <c r="R40" s="23"/>
      <c r="S40" s="23"/>
    </row>
    <row r="41" spans="1:19" ht="16.5" x14ac:dyDescent="0.3">
      <c r="A41" s="26" t="s">
        <v>430</v>
      </c>
      <c r="B41" s="420" t="s">
        <v>1055</v>
      </c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23"/>
      <c r="P41" s="23"/>
      <c r="Q41" s="23"/>
      <c r="R41" s="23"/>
      <c r="S41" s="23"/>
    </row>
    <row r="42" spans="1:19" ht="16.5" x14ac:dyDescent="0.3">
      <c r="A42" s="26" t="s">
        <v>431</v>
      </c>
      <c r="B42" s="420" t="s">
        <v>1056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23"/>
      <c r="P42" s="23"/>
      <c r="Q42" s="23"/>
      <c r="R42" s="23"/>
      <c r="S42" s="23"/>
    </row>
    <row r="43" spans="1:19" ht="16.5" x14ac:dyDescent="0.3">
      <c r="A43" s="26" t="s">
        <v>479</v>
      </c>
      <c r="B43" s="420" t="s">
        <v>543</v>
      </c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23"/>
      <c r="P43" s="23"/>
      <c r="Q43" s="23"/>
      <c r="R43" s="23"/>
      <c r="S43" s="23"/>
    </row>
    <row r="44" spans="1:19" ht="16.5" x14ac:dyDescent="0.3">
      <c r="A44" s="26" t="s">
        <v>480</v>
      </c>
      <c r="B44" s="365" t="s">
        <v>597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7"/>
      <c r="O44" s="23"/>
      <c r="P44" s="23" t="s">
        <v>157</v>
      </c>
      <c r="Q44" s="23"/>
      <c r="R44" s="23"/>
      <c r="S44" s="23"/>
    </row>
    <row r="46" spans="1:19" x14ac:dyDescent="0.15">
      <c r="B46" s="190"/>
    </row>
  </sheetData>
  <mergeCells count="3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41:N41"/>
    <mergeCell ref="B42:N42"/>
    <mergeCell ref="B43:N43"/>
    <mergeCell ref="B44:N44"/>
    <mergeCell ref="A21:Q21"/>
    <mergeCell ref="A25:Q25"/>
    <mergeCell ref="K33:Q33"/>
    <mergeCell ref="G34:H34"/>
    <mergeCell ref="B40:N40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23"/>
  <sheetViews>
    <sheetView workbookViewId="0">
      <selection activeCell="M20" sqref="M20"/>
    </sheetView>
  </sheetViews>
  <sheetFormatPr defaultColWidth="9" defaultRowHeight="14.25" x14ac:dyDescent="0.15"/>
  <cols>
    <col min="1" max="1" width="23.125" customWidth="1"/>
    <col min="2" max="10" width="8.125" customWidth="1"/>
    <col min="11" max="11" width="9.875" customWidth="1"/>
    <col min="12" max="12" width="8.5" customWidth="1"/>
    <col min="13" max="13" width="7.625" customWidth="1"/>
    <col min="14" max="15" width="8.125" customWidth="1"/>
    <col min="16" max="16" width="8.25" customWidth="1"/>
  </cols>
  <sheetData>
    <row r="1" spans="1:250" ht="52.3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250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3" spans="1:250" ht="19.5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15">
      <c r="A4" s="392" t="s">
        <v>1057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250" ht="15.75" x14ac:dyDescent="0.15">
      <c r="A5" s="4" t="s">
        <v>4</v>
      </c>
      <c r="B5" s="4" t="s">
        <v>5</v>
      </c>
      <c r="C5" s="436" t="s">
        <v>610</v>
      </c>
      <c r="D5" s="437"/>
      <c r="E5" s="436" t="s">
        <v>610</v>
      </c>
      <c r="F5" s="437"/>
      <c r="G5" s="434" t="s">
        <v>1000</v>
      </c>
      <c r="H5" s="435"/>
      <c r="I5" s="434" t="s">
        <v>553</v>
      </c>
      <c r="J5" s="435"/>
      <c r="K5" s="4" t="s">
        <v>5</v>
      </c>
      <c r="L5" s="348" t="s">
        <v>1058</v>
      </c>
      <c r="M5" s="329"/>
      <c r="N5" s="348" t="s">
        <v>369</v>
      </c>
      <c r="O5" s="346"/>
      <c r="P5" s="434" t="s">
        <v>1000</v>
      </c>
      <c r="Q5" s="435"/>
      <c r="R5" s="436" t="s">
        <v>610</v>
      </c>
      <c r="S5" s="437"/>
    </row>
    <row r="6" spans="1:250" x14ac:dyDescent="0.15">
      <c r="A6" s="5" t="s">
        <v>13</v>
      </c>
      <c r="B6" s="5" t="s">
        <v>14</v>
      </c>
      <c r="C6" s="329" t="s">
        <v>1059</v>
      </c>
      <c r="D6" s="329"/>
      <c r="E6" s="329" t="s">
        <v>1060</v>
      </c>
      <c r="F6" s="329"/>
      <c r="G6" s="329" t="s">
        <v>480</v>
      </c>
      <c r="H6" s="329"/>
      <c r="I6" s="346" t="s">
        <v>557</v>
      </c>
      <c r="J6" s="413"/>
      <c r="K6" s="5" t="s">
        <v>14</v>
      </c>
      <c r="L6" s="329" t="s">
        <v>224</v>
      </c>
      <c r="M6" s="329"/>
      <c r="N6" s="329" t="s">
        <v>223</v>
      </c>
      <c r="O6" s="346"/>
      <c r="P6" s="329" t="s">
        <v>480</v>
      </c>
      <c r="Q6" s="329"/>
      <c r="R6" s="329" t="s">
        <v>1059</v>
      </c>
      <c r="S6" s="329"/>
    </row>
    <row r="7" spans="1:250" x14ac:dyDescent="0.15">
      <c r="A7" s="8"/>
      <c r="B7" s="48"/>
      <c r="C7" s="339" t="s">
        <v>22</v>
      </c>
      <c r="D7" s="339"/>
      <c r="E7" s="339" t="s">
        <v>22</v>
      </c>
      <c r="F7" s="339"/>
      <c r="G7" s="339" t="s">
        <v>22</v>
      </c>
      <c r="H7" s="339"/>
      <c r="I7" s="339" t="s">
        <v>22</v>
      </c>
      <c r="J7" s="339"/>
      <c r="K7" s="48"/>
      <c r="L7" s="339" t="s">
        <v>22</v>
      </c>
      <c r="M7" s="339"/>
      <c r="N7" s="339" t="s">
        <v>22</v>
      </c>
      <c r="O7" s="501"/>
      <c r="P7" s="339" t="s">
        <v>22</v>
      </c>
      <c r="Q7" s="339"/>
      <c r="R7" s="339" t="s">
        <v>22</v>
      </c>
      <c r="S7" s="339"/>
    </row>
    <row r="8" spans="1:250" ht="25.5" x14ac:dyDescent="0.15">
      <c r="A8" s="8"/>
      <c r="B8" s="81"/>
      <c r="C8" s="152" t="s">
        <v>1061</v>
      </c>
      <c r="D8" s="152" t="s">
        <v>1062</v>
      </c>
      <c r="E8" s="152" t="s">
        <v>1063</v>
      </c>
      <c r="F8" s="152" t="s">
        <v>1064</v>
      </c>
      <c r="G8" s="152" t="s">
        <v>1065</v>
      </c>
      <c r="H8" s="152" t="s">
        <v>1066</v>
      </c>
      <c r="I8" s="11" t="s">
        <v>1067</v>
      </c>
      <c r="J8" s="11" t="s">
        <v>1068</v>
      </c>
      <c r="K8" s="5"/>
      <c r="L8" s="11" t="s">
        <v>32</v>
      </c>
      <c r="M8" s="11" t="s">
        <v>1069</v>
      </c>
      <c r="N8" s="11" t="s">
        <v>1070</v>
      </c>
      <c r="O8" s="175" t="s">
        <v>1071</v>
      </c>
      <c r="P8" s="11" t="s">
        <v>1072</v>
      </c>
      <c r="Q8" s="152" t="s">
        <v>1073</v>
      </c>
      <c r="R8" s="152" t="s">
        <v>1061</v>
      </c>
      <c r="S8" s="152" t="s">
        <v>1062</v>
      </c>
    </row>
    <row r="9" spans="1:250" x14ac:dyDescent="0.2">
      <c r="A9" s="21" t="s">
        <v>730</v>
      </c>
      <c r="B9" s="170"/>
      <c r="C9" s="502"/>
      <c r="D9" s="502"/>
      <c r="E9" s="502"/>
      <c r="F9" s="502"/>
      <c r="G9" s="502"/>
      <c r="H9" s="502"/>
      <c r="I9" s="502"/>
      <c r="J9" s="503"/>
      <c r="K9" s="171" t="s">
        <v>1038</v>
      </c>
      <c r="L9" s="172" t="s">
        <v>1074</v>
      </c>
      <c r="M9" s="176">
        <f t="shared" ref="M9:M15" si="0">L9+1</f>
        <v>45772</v>
      </c>
      <c r="N9" s="176" t="s">
        <v>1075</v>
      </c>
      <c r="O9" s="177">
        <f t="shared" ref="O9:O15" si="1">N9+1</f>
        <v>45774</v>
      </c>
      <c r="P9" s="178">
        <f t="shared" ref="P9:P15" si="2">O9+6</f>
        <v>45780</v>
      </c>
      <c r="Q9" s="172">
        <f t="shared" ref="Q9:Q15" si="3">P9</f>
        <v>45780</v>
      </c>
      <c r="R9" s="180">
        <f t="shared" ref="R9:R15" si="4">Q9+1</f>
        <v>45781</v>
      </c>
      <c r="S9" s="181" t="s">
        <v>203</v>
      </c>
    </row>
    <row r="10" spans="1:250" x14ac:dyDescent="0.2">
      <c r="A10" s="21" t="s">
        <v>1076</v>
      </c>
      <c r="B10" s="171" t="s">
        <v>1077</v>
      </c>
      <c r="C10" s="498" t="s">
        <v>187</v>
      </c>
      <c r="D10" s="499"/>
      <c r="E10" s="499"/>
      <c r="F10" s="499"/>
      <c r="G10" s="499"/>
      <c r="H10" s="499"/>
      <c r="I10" s="499"/>
      <c r="J10" s="500"/>
      <c r="K10" s="171" t="s">
        <v>1078</v>
      </c>
      <c r="L10" s="172">
        <v>45778</v>
      </c>
      <c r="M10" s="176">
        <f t="shared" si="0"/>
        <v>45779</v>
      </c>
      <c r="N10" s="176">
        <f t="shared" ref="N10:N15" si="5">N9+7</f>
        <v>45780</v>
      </c>
      <c r="O10" s="177">
        <f t="shared" si="1"/>
        <v>45781</v>
      </c>
      <c r="P10" s="178">
        <f t="shared" si="2"/>
        <v>45787</v>
      </c>
      <c r="Q10" s="172">
        <f t="shared" si="3"/>
        <v>45787</v>
      </c>
      <c r="R10" s="180">
        <f t="shared" si="4"/>
        <v>45788</v>
      </c>
      <c r="S10" s="172">
        <f t="shared" ref="S10:S15" si="6">R10+1</f>
        <v>45789</v>
      </c>
    </row>
    <row r="11" spans="1:250" x14ac:dyDescent="0.2">
      <c r="A11" s="21" t="s">
        <v>675</v>
      </c>
      <c r="B11" s="171" t="s">
        <v>1079</v>
      </c>
      <c r="C11" s="498" t="s">
        <v>187</v>
      </c>
      <c r="D11" s="499"/>
      <c r="E11" s="499"/>
      <c r="F11" s="499"/>
      <c r="G11" s="499"/>
      <c r="H11" s="499"/>
      <c r="I11" s="499"/>
      <c r="J11" s="500"/>
      <c r="K11" s="171" t="s">
        <v>1080</v>
      </c>
      <c r="L11" s="172">
        <v>45785</v>
      </c>
      <c r="M11" s="176">
        <f t="shared" si="0"/>
        <v>45786</v>
      </c>
      <c r="N11" s="176">
        <f t="shared" si="5"/>
        <v>45787</v>
      </c>
      <c r="O11" s="177">
        <f t="shared" si="1"/>
        <v>45788</v>
      </c>
      <c r="P11" s="178">
        <f t="shared" si="2"/>
        <v>45794</v>
      </c>
      <c r="Q11" s="172">
        <f t="shared" si="3"/>
        <v>45794</v>
      </c>
      <c r="R11" s="180">
        <f t="shared" si="4"/>
        <v>45795</v>
      </c>
      <c r="S11" s="172">
        <f t="shared" si="6"/>
        <v>45796</v>
      </c>
    </row>
    <row r="12" spans="1:250" x14ac:dyDescent="0.2">
      <c r="A12" s="21" t="s">
        <v>1081</v>
      </c>
      <c r="B12" s="171" t="s">
        <v>1046</v>
      </c>
      <c r="C12" s="498" t="s">
        <v>187</v>
      </c>
      <c r="D12" s="499"/>
      <c r="E12" s="499"/>
      <c r="F12" s="499"/>
      <c r="G12" s="499"/>
      <c r="H12" s="499"/>
      <c r="I12" s="499"/>
      <c r="J12" s="500"/>
      <c r="K12" s="171" t="s">
        <v>1045</v>
      </c>
      <c r="L12" s="172">
        <v>45792</v>
      </c>
      <c r="M12" s="176">
        <f t="shared" si="0"/>
        <v>45793</v>
      </c>
      <c r="N12" s="176">
        <f t="shared" si="5"/>
        <v>45794</v>
      </c>
      <c r="O12" s="177">
        <f t="shared" si="1"/>
        <v>45795</v>
      </c>
      <c r="P12" s="178">
        <f t="shared" si="2"/>
        <v>45801</v>
      </c>
      <c r="Q12" s="172">
        <f t="shared" si="3"/>
        <v>45801</v>
      </c>
      <c r="R12" s="180">
        <f t="shared" si="4"/>
        <v>45802</v>
      </c>
      <c r="S12" s="172">
        <f t="shared" si="6"/>
        <v>45803</v>
      </c>
    </row>
    <row r="13" spans="1:250" x14ac:dyDescent="0.2">
      <c r="A13" s="21" t="s">
        <v>1076</v>
      </c>
      <c r="B13" s="171" t="s">
        <v>1082</v>
      </c>
      <c r="C13" s="172">
        <v>45788</v>
      </c>
      <c r="D13" s="172">
        <f t="shared" ref="D13:D15" si="7">C13+1</f>
        <v>45789</v>
      </c>
      <c r="E13" s="172">
        <f t="shared" ref="E13:G13" si="8">D13</f>
        <v>45789</v>
      </c>
      <c r="F13" s="172">
        <f t="shared" si="8"/>
        <v>45789</v>
      </c>
      <c r="G13" s="172">
        <f t="shared" si="8"/>
        <v>45789</v>
      </c>
      <c r="H13" s="172">
        <f t="shared" ref="H13:H15" si="9">G13+1</f>
        <v>45790</v>
      </c>
      <c r="I13" s="172">
        <f t="shared" ref="I13:I15" si="10">H13+3</f>
        <v>45793</v>
      </c>
      <c r="J13" s="172">
        <f t="shared" ref="J13:J15" si="11">I13</f>
        <v>45793</v>
      </c>
      <c r="K13" s="171" t="s">
        <v>1083</v>
      </c>
      <c r="L13" s="176">
        <f>J13+6</f>
        <v>45799</v>
      </c>
      <c r="M13" s="176">
        <f t="shared" si="0"/>
        <v>45800</v>
      </c>
      <c r="N13" s="176">
        <f t="shared" si="5"/>
        <v>45801</v>
      </c>
      <c r="O13" s="177">
        <f t="shared" si="1"/>
        <v>45802</v>
      </c>
      <c r="P13" s="178">
        <f t="shared" si="2"/>
        <v>45808</v>
      </c>
      <c r="Q13" s="172">
        <f t="shared" si="3"/>
        <v>45808</v>
      </c>
      <c r="R13" s="180">
        <f t="shared" si="4"/>
        <v>45809</v>
      </c>
      <c r="S13" s="172">
        <f t="shared" si="6"/>
        <v>45810</v>
      </c>
    </row>
    <row r="14" spans="1:250" x14ac:dyDescent="0.2">
      <c r="A14" s="21" t="s">
        <v>675</v>
      </c>
      <c r="B14" s="171" t="s">
        <v>1084</v>
      </c>
      <c r="C14" s="172">
        <v>45795</v>
      </c>
      <c r="D14" s="172">
        <f t="shared" si="7"/>
        <v>45796</v>
      </c>
      <c r="E14" s="172">
        <f t="shared" ref="E14:G14" si="12">D14</f>
        <v>45796</v>
      </c>
      <c r="F14" s="172">
        <f t="shared" si="12"/>
        <v>45796</v>
      </c>
      <c r="G14" s="172">
        <f t="shared" si="12"/>
        <v>45796</v>
      </c>
      <c r="H14" s="172">
        <f t="shared" si="9"/>
        <v>45797</v>
      </c>
      <c r="I14" s="172">
        <f t="shared" si="10"/>
        <v>45800</v>
      </c>
      <c r="J14" s="172">
        <f t="shared" si="11"/>
        <v>45800</v>
      </c>
      <c r="K14" s="171" t="s">
        <v>1085</v>
      </c>
      <c r="L14" s="176">
        <f>L13+7</f>
        <v>45806</v>
      </c>
      <c r="M14" s="176">
        <f t="shared" si="0"/>
        <v>45807</v>
      </c>
      <c r="N14" s="176">
        <f t="shared" si="5"/>
        <v>45808</v>
      </c>
      <c r="O14" s="177">
        <f t="shared" si="1"/>
        <v>45809</v>
      </c>
      <c r="P14" s="178">
        <f t="shared" si="2"/>
        <v>45815</v>
      </c>
      <c r="Q14" s="172">
        <f t="shared" si="3"/>
        <v>45815</v>
      </c>
      <c r="R14" s="180">
        <f t="shared" si="4"/>
        <v>45816</v>
      </c>
      <c r="S14" s="172">
        <f t="shared" si="6"/>
        <v>45817</v>
      </c>
    </row>
    <row r="15" spans="1:250" s="168" customFormat="1" x14ac:dyDescent="0.2">
      <c r="A15" s="21" t="s">
        <v>1081</v>
      </c>
      <c r="B15" s="171" t="s">
        <v>1053</v>
      </c>
      <c r="C15" s="172">
        <v>45802</v>
      </c>
      <c r="D15" s="172">
        <f t="shared" si="7"/>
        <v>45803</v>
      </c>
      <c r="E15" s="172">
        <f t="shared" ref="E15:G15" si="13">D15</f>
        <v>45803</v>
      </c>
      <c r="F15" s="172">
        <f t="shared" si="13"/>
        <v>45803</v>
      </c>
      <c r="G15" s="172">
        <f t="shared" si="13"/>
        <v>45803</v>
      </c>
      <c r="H15" s="172">
        <f t="shared" si="9"/>
        <v>45804</v>
      </c>
      <c r="I15" s="172">
        <f t="shared" si="10"/>
        <v>45807</v>
      </c>
      <c r="J15" s="172">
        <f t="shared" si="11"/>
        <v>45807</v>
      </c>
      <c r="K15" s="171" t="s">
        <v>1052</v>
      </c>
      <c r="L15" s="176">
        <f>L14+7</f>
        <v>45813</v>
      </c>
      <c r="M15" s="176">
        <f t="shared" si="0"/>
        <v>45814</v>
      </c>
      <c r="N15" s="176">
        <f t="shared" si="5"/>
        <v>45815</v>
      </c>
      <c r="O15" s="177">
        <f t="shared" si="1"/>
        <v>45816</v>
      </c>
      <c r="P15" s="178">
        <f t="shared" si="2"/>
        <v>45822</v>
      </c>
      <c r="Q15" s="172">
        <f t="shared" si="3"/>
        <v>45822</v>
      </c>
      <c r="R15" s="180">
        <f t="shared" si="4"/>
        <v>45823</v>
      </c>
      <c r="S15" s="172">
        <f t="shared" si="6"/>
        <v>45824</v>
      </c>
    </row>
    <row r="16" spans="1:250" ht="15.75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179"/>
      <c r="L16" s="23"/>
      <c r="M16" s="23"/>
      <c r="N16" s="23"/>
      <c r="O16" s="23"/>
    </row>
    <row r="17" spans="1:21" ht="16.5" x14ac:dyDescent="0.3">
      <c r="A17" s="173" t="s">
        <v>139</v>
      </c>
      <c r="B17" s="375" t="s">
        <v>1086</v>
      </c>
      <c r="C17" s="375"/>
      <c r="D17" s="375"/>
      <c r="E17" s="375"/>
      <c r="F17" s="375"/>
      <c r="G17" s="375"/>
      <c r="H17" s="375"/>
      <c r="I17" s="375"/>
      <c r="J17" s="375"/>
      <c r="K17" s="375"/>
      <c r="L17" s="23"/>
      <c r="M17" s="23"/>
      <c r="N17" s="23"/>
      <c r="O17" s="23"/>
      <c r="P17" s="23"/>
      <c r="Q17" s="23"/>
      <c r="R17" s="23"/>
      <c r="S17" s="23"/>
    </row>
    <row r="18" spans="1:21" ht="16.5" x14ac:dyDescent="0.3">
      <c r="A18" s="174" t="s">
        <v>351</v>
      </c>
      <c r="B18" s="440" t="s">
        <v>1087</v>
      </c>
      <c r="C18" s="440"/>
      <c r="D18" s="440"/>
      <c r="E18" s="440"/>
      <c r="F18" s="440"/>
      <c r="G18" s="440"/>
      <c r="H18" s="440"/>
      <c r="I18" s="440"/>
      <c r="J18" s="440"/>
      <c r="K18" s="440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16.5" x14ac:dyDescent="0.15">
      <c r="A19" s="25" t="s">
        <v>1088</v>
      </c>
      <c r="B19" s="363" t="s">
        <v>661</v>
      </c>
      <c r="C19" s="363"/>
      <c r="D19" s="363"/>
      <c r="E19" s="363"/>
      <c r="F19" s="363"/>
      <c r="G19" s="363"/>
      <c r="H19" s="363"/>
      <c r="I19" s="363"/>
      <c r="J19" s="363"/>
      <c r="K19" s="363"/>
      <c r="L19" s="23"/>
      <c r="M19" s="23"/>
      <c r="N19" s="23"/>
      <c r="O19" s="23"/>
      <c r="P19" s="23"/>
      <c r="Q19" s="23"/>
      <c r="R19" s="23"/>
      <c r="S19" s="23"/>
    </row>
    <row r="20" spans="1:21" ht="16.5" x14ac:dyDescent="0.15">
      <c r="A20" s="25" t="s">
        <v>1089</v>
      </c>
      <c r="B20" s="363" t="s">
        <v>1090</v>
      </c>
      <c r="C20" s="363"/>
      <c r="D20" s="363"/>
      <c r="E20" s="363"/>
      <c r="F20" s="363"/>
      <c r="G20" s="363"/>
      <c r="H20" s="363"/>
      <c r="I20" s="363"/>
      <c r="J20" s="363"/>
      <c r="K20" s="363"/>
      <c r="L20" s="23"/>
      <c r="M20" s="23"/>
      <c r="N20" s="23"/>
      <c r="O20" s="23"/>
      <c r="P20" s="23"/>
      <c r="Q20" s="23"/>
      <c r="R20" s="23"/>
      <c r="S20" s="23"/>
    </row>
    <row r="21" spans="1:21" ht="16.5" x14ac:dyDescent="0.3">
      <c r="A21" s="26" t="s">
        <v>544</v>
      </c>
      <c r="B21" s="363" t="s">
        <v>1091</v>
      </c>
      <c r="C21" s="363"/>
      <c r="D21" s="363"/>
      <c r="E21" s="363"/>
      <c r="F21" s="363"/>
      <c r="G21" s="363"/>
      <c r="H21" s="363"/>
      <c r="I21" s="363"/>
      <c r="J21" s="363"/>
      <c r="K21" s="363"/>
      <c r="L21" s="23"/>
      <c r="M21" s="23"/>
      <c r="N21" s="23"/>
      <c r="O21" s="23"/>
      <c r="P21" s="23"/>
      <c r="Q21" s="23"/>
      <c r="R21" s="23"/>
      <c r="S21" s="23"/>
    </row>
    <row r="22" spans="1:21" ht="16.5" x14ac:dyDescent="0.3">
      <c r="A22" s="26" t="s">
        <v>557</v>
      </c>
      <c r="B22" s="363" t="s">
        <v>1092</v>
      </c>
      <c r="C22" s="363"/>
      <c r="D22" s="363"/>
      <c r="E22" s="363"/>
      <c r="F22" s="363"/>
      <c r="G22" s="363"/>
      <c r="H22" s="363"/>
      <c r="I22" s="363"/>
      <c r="J22" s="363"/>
      <c r="K22" s="363"/>
      <c r="L22" s="23"/>
      <c r="M22" s="23"/>
      <c r="N22" s="23"/>
      <c r="O22" s="23"/>
      <c r="P22" s="23"/>
      <c r="Q22" s="23"/>
      <c r="R22" s="23"/>
      <c r="S22" s="23"/>
    </row>
    <row r="23" spans="1:21" ht="16.5" x14ac:dyDescent="0.3">
      <c r="A23" s="26" t="s">
        <v>349</v>
      </c>
      <c r="B23" s="363" t="s">
        <v>1093</v>
      </c>
      <c r="C23" s="363"/>
      <c r="D23" s="363"/>
      <c r="E23" s="363"/>
      <c r="F23" s="363"/>
      <c r="G23" s="363"/>
      <c r="H23" s="363"/>
      <c r="I23" s="363"/>
      <c r="J23" s="363"/>
      <c r="K23" s="36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20:K20"/>
    <mergeCell ref="B21:K21"/>
    <mergeCell ref="B22:K22"/>
    <mergeCell ref="B23:K23"/>
    <mergeCell ref="C11:J11"/>
    <mergeCell ref="C12:J12"/>
    <mergeCell ref="B17:K17"/>
    <mergeCell ref="B18:K18"/>
    <mergeCell ref="B19:K19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42"/>
  <sheetViews>
    <sheetView topLeftCell="A7" workbookViewId="0">
      <selection activeCell="A23" sqref="A23:XFD23"/>
    </sheetView>
  </sheetViews>
  <sheetFormatPr defaultColWidth="9" defaultRowHeight="14.25" x14ac:dyDescent="0.15"/>
  <cols>
    <col min="1" max="1" width="20.875" customWidth="1"/>
    <col min="2" max="7" width="7.5" customWidth="1"/>
    <col min="8" max="8" width="8.625" customWidth="1"/>
    <col min="9" max="13" width="7.5" customWidth="1"/>
    <col min="14" max="14" width="8.875" customWidth="1"/>
    <col min="15" max="16" width="7.5" customWidth="1"/>
    <col min="17" max="17" width="8.125" customWidth="1"/>
    <col min="18" max="18" width="7.5" customWidth="1"/>
    <col min="19" max="19" width="8.25" customWidth="1"/>
    <col min="20" max="27" width="6.625" customWidth="1"/>
    <col min="247" max="247" width="20.375" customWidth="1"/>
    <col min="248" max="248" width="6.5" customWidth="1"/>
    <col min="249" max="254" width="6.375" customWidth="1"/>
    <col min="255" max="255" width="6.5" customWidth="1"/>
    <col min="256" max="263" width="6.375" customWidth="1"/>
    <col min="503" max="503" width="20.375" customWidth="1"/>
    <col min="504" max="504" width="6.5" customWidth="1"/>
    <col min="505" max="510" width="6.375" customWidth="1"/>
    <col min="511" max="511" width="6.5" customWidth="1"/>
    <col min="512" max="519" width="6.375" customWidth="1"/>
    <col min="759" max="759" width="20.375" customWidth="1"/>
    <col min="760" max="760" width="6.5" customWidth="1"/>
    <col min="761" max="766" width="6.375" customWidth="1"/>
    <col min="767" max="767" width="6.5" customWidth="1"/>
    <col min="768" max="775" width="6.375" customWidth="1"/>
    <col min="1015" max="1015" width="20.375" customWidth="1"/>
    <col min="1016" max="1016" width="6.5" customWidth="1"/>
    <col min="1017" max="1022" width="6.375" customWidth="1"/>
    <col min="1023" max="1023" width="6.5" customWidth="1"/>
    <col min="1024" max="1031" width="6.375" customWidth="1"/>
    <col min="1271" max="1271" width="20.375" customWidth="1"/>
    <col min="1272" max="1272" width="6.5" customWidth="1"/>
    <col min="1273" max="1278" width="6.375" customWidth="1"/>
    <col min="1279" max="1279" width="6.5" customWidth="1"/>
    <col min="1280" max="1287" width="6.375" customWidth="1"/>
    <col min="1527" max="1527" width="20.375" customWidth="1"/>
    <col min="1528" max="1528" width="6.5" customWidth="1"/>
    <col min="1529" max="1534" width="6.375" customWidth="1"/>
    <col min="1535" max="1535" width="6.5" customWidth="1"/>
    <col min="1536" max="1543" width="6.375" customWidth="1"/>
    <col min="1783" max="1783" width="20.375" customWidth="1"/>
    <col min="1784" max="1784" width="6.5" customWidth="1"/>
    <col min="1785" max="1790" width="6.375" customWidth="1"/>
    <col min="1791" max="1791" width="6.5" customWidth="1"/>
    <col min="1792" max="1799" width="6.375" customWidth="1"/>
    <col min="2039" max="2039" width="20.375" customWidth="1"/>
    <col min="2040" max="2040" width="6.5" customWidth="1"/>
    <col min="2041" max="2046" width="6.375" customWidth="1"/>
    <col min="2047" max="2047" width="6.5" customWidth="1"/>
    <col min="2048" max="2055" width="6.375" customWidth="1"/>
    <col min="2295" max="2295" width="20.375" customWidth="1"/>
    <col min="2296" max="2296" width="6.5" customWidth="1"/>
    <col min="2297" max="2302" width="6.375" customWidth="1"/>
    <col min="2303" max="2303" width="6.5" customWidth="1"/>
    <col min="2304" max="2311" width="6.375" customWidth="1"/>
    <col min="2551" max="2551" width="20.375" customWidth="1"/>
    <col min="2552" max="2552" width="6.5" customWidth="1"/>
    <col min="2553" max="2558" width="6.375" customWidth="1"/>
    <col min="2559" max="2559" width="6.5" customWidth="1"/>
    <col min="2560" max="2567" width="6.375" customWidth="1"/>
    <col min="2807" max="2807" width="20.375" customWidth="1"/>
    <col min="2808" max="2808" width="6.5" customWidth="1"/>
    <col min="2809" max="2814" width="6.375" customWidth="1"/>
    <col min="2815" max="2815" width="6.5" customWidth="1"/>
    <col min="2816" max="2823" width="6.375" customWidth="1"/>
    <col min="3063" max="3063" width="20.375" customWidth="1"/>
    <col min="3064" max="3064" width="6.5" customWidth="1"/>
    <col min="3065" max="3070" width="6.375" customWidth="1"/>
    <col min="3071" max="3071" width="6.5" customWidth="1"/>
    <col min="3072" max="3079" width="6.375" customWidth="1"/>
    <col min="3319" max="3319" width="20.375" customWidth="1"/>
    <col min="3320" max="3320" width="6.5" customWidth="1"/>
    <col min="3321" max="3326" width="6.375" customWidth="1"/>
    <col min="3327" max="3327" width="6.5" customWidth="1"/>
    <col min="3328" max="3335" width="6.375" customWidth="1"/>
    <col min="3575" max="3575" width="20.375" customWidth="1"/>
    <col min="3576" max="3576" width="6.5" customWidth="1"/>
    <col min="3577" max="3582" width="6.375" customWidth="1"/>
    <col min="3583" max="3583" width="6.5" customWidth="1"/>
    <col min="3584" max="3591" width="6.375" customWidth="1"/>
    <col min="3831" max="3831" width="20.375" customWidth="1"/>
    <col min="3832" max="3832" width="6.5" customWidth="1"/>
    <col min="3833" max="3838" width="6.375" customWidth="1"/>
    <col min="3839" max="3839" width="6.5" customWidth="1"/>
    <col min="3840" max="3847" width="6.375" customWidth="1"/>
    <col min="4087" max="4087" width="20.375" customWidth="1"/>
    <col min="4088" max="4088" width="6.5" customWidth="1"/>
    <col min="4089" max="4094" width="6.375" customWidth="1"/>
    <col min="4095" max="4095" width="6.5" customWidth="1"/>
    <col min="4096" max="4103" width="6.375" customWidth="1"/>
    <col min="4343" max="4343" width="20.375" customWidth="1"/>
    <col min="4344" max="4344" width="6.5" customWidth="1"/>
    <col min="4345" max="4350" width="6.375" customWidth="1"/>
    <col min="4351" max="4351" width="6.5" customWidth="1"/>
    <col min="4352" max="4359" width="6.375" customWidth="1"/>
    <col min="4599" max="4599" width="20.375" customWidth="1"/>
    <col min="4600" max="4600" width="6.5" customWidth="1"/>
    <col min="4601" max="4606" width="6.375" customWidth="1"/>
    <col min="4607" max="4607" width="6.5" customWidth="1"/>
    <col min="4608" max="4615" width="6.375" customWidth="1"/>
    <col min="4855" max="4855" width="20.375" customWidth="1"/>
    <col min="4856" max="4856" width="6.5" customWidth="1"/>
    <col min="4857" max="4862" width="6.375" customWidth="1"/>
    <col min="4863" max="4863" width="6.5" customWidth="1"/>
    <col min="4864" max="4871" width="6.375" customWidth="1"/>
    <col min="5111" max="5111" width="20.375" customWidth="1"/>
    <col min="5112" max="5112" width="6.5" customWidth="1"/>
    <col min="5113" max="5118" width="6.375" customWidth="1"/>
    <col min="5119" max="5119" width="6.5" customWidth="1"/>
    <col min="5120" max="5127" width="6.375" customWidth="1"/>
    <col min="5367" max="5367" width="20.375" customWidth="1"/>
    <col min="5368" max="5368" width="6.5" customWidth="1"/>
    <col min="5369" max="5374" width="6.375" customWidth="1"/>
    <col min="5375" max="5375" width="6.5" customWidth="1"/>
    <col min="5376" max="5383" width="6.375" customWidth="1"/>
    <col min="5623" max="5623" width="20.375" customWidth="1"/>
    <col min="5624" max="5624" width="6.5" customWidth="1"/>
    <col min="5625" max="5630" width="6.375" customWidth="1"/>
    <col min="5631" max="5631" width="6.5" customWidth="1"/>
    <col min="5632" max="5639" width="6.375" customWidth="1"/>
    <col min="5879" max="5879" width="20.375" customWidth="1"/>
    <col min="5880" max="5880" width="6.5" customWidth="1"/>
    <col min="5881" max="5886" width="6.375" customWidth="1"/>
    <col min="5887" max="5887" width="6.5" customWidth="1"/>
    <col min="5888" max="5895" width="6.375" customWidth="1"/>
    <col min="6135" max="6135" width="20.375" customWidth="1"/>
    <col min="6136" max="6136" width="6.5" customWidth="1"/>
    <col min="6137" max="6142" width="6.375" customWidth="1"/>
    <col min="6143" max="6143" width="6.5" customWidth="1"/>
    <col min="6144" max="6151" width="6.375" customWidth="1"/>
    <col min="6391" max="6391" width="20.375" customWidth="1"/>
    <col min="6392" max="6392" width="6.5" customWidth="1"/>
    <col min="6393" max="6398" width="6.375" customWidth="1"/>
    <col min="6399" max="6399" width="6.5" customWidth="1"/>
    <col min="6400" max="6407" width="6.375" customWidth="1"/>
    <col min="6647" max="6647" width="20.375" customWidth="1"/>
    <col min="6648" max="6648" width="6.5" customWidth="1"/>
    <col min="6649" max="6654" width="6.375" customWidth="1"/>
    <col min="6655" max="6655" width="6.5" customWidth="1"/>
    <col min="6656" max="6663" width="6.375" customWidth="1"/>
    <col min="6903" max="6903" width="20.375" customWidth="1"/>
    <col min="6904" max="6904" width="6.5" customWidth="1"/>
    <col min="6905" max="6910" width="6.375" customWidth="1"/>
    <col min="6911" max="6911" width="6.5" customWidth="1"/>
    <col min="6912" max="6919" width="6.375" customWidth="1"/>
    <col min="7159" max="7159" width="20.375" customWidth="1"/>
    <col min="7160" max="7160" width="6.5" customWidth="1"/>
    <col min="7161" max="7166" width="6.375" customWidth="1"/>
    <col min="7167" max="7167" width="6.5" customWidth="1"/>
    <col min="7168" max="7175" width="6.375" customWidth="1"/>
    <col min="7415" max="7415" width="20.375" customWidth="1"/>
    <col min="7416" max="7416" width="6.5" customWidth="1"/>
    <col min="7417" max="7422" width="6.375" customWidth="1"/>
    <col min="7423" max="7423" width="6.5" customWidth="1"/>
    <col min="7424" max="7431" width="6.375" customWidth="1"/>
    <col min="7671" max="7671" width="20.375" customWidth="1"/>
    <col min="7672" max="7672" width="6.5" customWidth="1"/>
    <col min="7673" max="7678" width="6.375" customWidth="1"/>
    <col min="7679" max="7679" width="6.5" customWidth="1"/>
    <col min="7680" max="7687" width="6.375" customWidth="1"/>
    <col min="7927" max="7927" width="20.375" customWidth="1"/>
    <col min="7928" max="7928" width="6.5" customWidth="1"/>
    <col min="7929" max="7934" width="6.375" customWidth="1"/>
    <col min="7935" max="7935" width="6.5" customWidth="1"/>
    <col min="7936" max="7943" width="6.375" customWidth="1"/>
    <col min="8183" max="8183" width="20.375" customWidth="1"/>
    <col min="8184" max="8184" width="6.5" customWidth="1"/>
    <col min="8185" max="8190" width="6.375" customWidth="1"/>
    <col min="8191" max="8191" width="6.5" customWidth="1"/>
    <col min="8192" max="8199" width="6.375" customWidth="1"/>
    <col min="8439" max="8439" width="20.375" customWidth="1"/>
    <col min="8440" max="8440" width="6.5" customWidth="1"/>
    <col min="8441" max="8446" width="6.375" customWidth="1"/>
    <col min="8447" max="8447" width="6.5" customWidth="1"/>
    <col min="8448" max="8455" width="6.375" customWidth="1"/>
    <col min="8695" max="8695" width="20.375" customWidth="1"/>
    <col min="8696" max="8696" width="6.5" customWidth="1"/>
    <col min="8697" max="8702" width="6.375" customWidth="1"/>
    <col min="8703" max="8703" width="6.5" customWidth="1"/>
    <col min="8704" max="8711" width="6.375" customWidth="1"/>
    <col min="8951" max="8951" width="20.375" customWidth="1"/>
    <col min="8952" max="8952" width="6.5" customWidth="1"/>
    <col min="8953" max="8958" width="6.375" customWidth="1"/>
    <col min="8959" max="8959" width="6.5" customWidth="1"/>
    <col min="8960" max="8967" width="6.375" customWidth="1"/>
    <col min="9207" max="9207" width="20.375" customWidth="1"/>
    <col min="9208" max="9208" width="6.5" customWidth="1"/>
    <col min="9209" max="9214" width="6.375" customWidth="1"/>
    <col min="9215" max="9215" width="6.5" customWidth="1"/>
    <col min="9216" max="9223" width="6.375" customWidth="1"/>
    <col min="9463" max="9463" width="20.375" customWidth="1"/>
    <col min="9464" max="9464" width="6.5" customWidth="1"/>
    <col min="9465" max="9470" width="6.375" customWidth="1"/>
    <col min="9471" max="9471" width="6.5" customWidth="1"/>
    <col min="9472" max="9479" width="6.375" customWidth="1"/>
    <col min="9719" max="9719" width="20.375" customWidth="1"/>
    <col min="9720" max="9720" width="6.5" customWidth="1"/>
    <col min="9721" max="9726" width="6.375" customWidth="1"/>
    <col min="9727" max="9727" width="6.5" customWidth="1"/>
    <col min="9728" max="9735" width="6.375" customWidth="1"/>
    <col min="9975" max="9975" width="20.375" customWidth="1"/>
    <col min="9976" max="9976" width="6.5" customWidth="1"/>
    <col min="9977" max="9982" width="6.375" customWidth="1"/>
    <col min="9983" max="9983" width="6.5" customWidth="1"/>
    <col min="9984" max="9991" width="6.375" customWidth="1"/>
    <col min="10231" max="10231" width="20.375" customWidth="1"/>
    <col min="10232" max="10232" width="6.5" customWidth="1"/>
    <col min="10233" max="10238" width="6.375" customWidth="1"/>
    <col min="10239" max="10239" width="6.5" customWidth="1"/>
    <col min="10240" max="10247" width="6.375" customWidth="1"/>
    <col min="10487" max="10487" width="20.375" customWidth="1"/>
    <col min="10488" max="10488" width="6.5" customWidth="1"/>
    <col min="10489" max="10494" width="6.375" customWidth="1"/>
    <col min="10495" max="10495" width="6.5" customWidth="1"/>
    <col min="10496" max="10503" width="6.375" customWidth="1"/>
    <col min="10743" max="10743" width="20.375" customWidth="1"/>
    <col min="10744" max="10744" width="6.5" customWidth="1"/>
    <col min="10745" max="10750" width="6.375" customWidth="1"/>
    <col min="10751" max="10751" width="6.5" customWidth="1"/>
    <col min="10752" max="10759" width="6.375" customWidth="1"/>
    <col min="10999" max="10999" width="20.375" customWidth="1"/>
    <col min="11000" max="11000" width="6.5" customWidth="1"/>
    <col min="11001" max="11006" width="6.375" customWidth="1"/>
    <col min="11007" max="11007" width="6.5" customWidth="1"/>
    <col min="11008" max="11015" width="6.375" customWidth="1"/>
    <col min="11255" max="11255" width="20.375" customWidth="1"/>
    <col min="11256" max="11256" width="6.5" customWidth="1"/>
    <col min="11257" max="11262" width="6.375" customWidth="1"/>
    <col min="11263" max="11263" width="6.5" customWidth="1"/>
    <col min="11264" max="11271" width="6.375" customWidth="1"/>
    <col min="11511" max="11511" width="20.375" customWidth="1"/>
    <col min="11512" max="11512" width="6.5" customWidth="1"/>
    <col min="11513" max="11518" width="6.375" customWidth="1"/>
    <col min="11519" max="11519" width="6.5" customWidth="1"/>
    <col min="11520" max="11527" width="6.375" customWidth="1"/>
    <col min="11767" max="11767" width="20.375" customWidth="1"/>
    <col min="11768" max="11768" width="6.5" customWidth="1"/>
    <col min="11769" max="11774" width="6.375" customWidth="1"/>
    <col min="11775" max="11775" width="6.5" customWidth="1"/>
    <col min="11776" max="11783" width="6.375" customWidth="1"/>
    <col min="12023" max="12023" width="20.375" customWidth="1"/>
    <col min="12024" max="12024" width="6.5" customWidth="1"/>
    <col min="12025" max="12030" width="6.375" customWidth="1"/>
    <col min="12031" max="12031" width="6.5" customWidth="1"/>
    <col min="12032" max="12039" width="6.375" customWidth="1"/>
    <col min="12279" max="12279" width="20.375" customWidth="1"/>
    <col min="12280" max="12280" width="6.5" customWidth="1"/>
    <col min="12281" max="12286" width="6.375" customWidth="1"/>
    <col min="12287" max="12287" width="6.5" customWidth="1"/>
    <col min="12288" max="12295" width="6.375" customWidth="1"/>
    <col min="12535" max="12535" width="20.375" customWidth="1"/>
    <col min="12536" max="12536" width="6.5" customWidth="1"/>
    <col min="12537" max="12542" width="6.375" customWidth="1"/>
    <col min="12543" max="12543" width="6.5" customWidth="1"/>
    <col min="12544" max="12551" width="6.375" customWidth="1"/>
    <col min="12791" max="12791" width="20.375" customWidth="1"/>
    <col min="12792" max="12792" width="6.5" customWidth="1"/>
    <col min="12793" max="12798" width="6.375" customWidth="1"/>
    <col min="12799" max="12799" width="6.5" customWidth="1"/>
    <col min="12800" max="12807" width="6.375" customWidth="1"/>
    <col min="13047" max="13047" width="20.375" customWidth="1"/>
    <col min="13048" max="13048" width="6.5" customWidth="1"/>
    <col min="13049" max="13054" width="6.375" customWidth="1"/>
    <col min="13055" max="13055" width="6.5" customWidth="1"/>
    <col min="13056" max="13063" width="6.375" customWidth="1"/>
    <col min="13303" max="13303" width="20.375" customWidth="1"/>
    <col min="13304" max="13304" width="6.5" customWidth="1"/>
    <col min="13305" max="13310" width="6.375" customWidth="1"/>
    <col min="13311" max="13311" width="6.5" customWidth="1"/>
    <col min="13312" max="13319" width="6.375" customWidth="1"/>
    <col min="13559" max="13559" width="20.375" customWidth="1"/>
    <col min="13560" max="13560" width="6.5" customWidth="1"/>
    <col min="13561" max="13566" width="6.375" customWidth="1"/>
    <col min="13567" max="13567" width="6.5" customWidth="1"/>
    <col min="13568" max="13575" width="6.375" customWidth="1"/>
    <col min="13815" max="13815" width="20.375" customWidth="1"/>
    <col min="13816" max="13816" width="6.5" customWidth="1"/>
    <col min="13817" max="13822" width="6.375" customWidth="1"/>
    <col min="13823" max="13823" width="6.5" customWidth="1"/>
    <col min="13824" max="13831" width="6.375" customWidth="1"/>
    <col min="14071" max="14071" width="20.375" customWidth="1"/>
    <col min="14072" max="14072" width="6.5" customWidth="1"/>
    <col min="14073" max="14078" width="6.375" customWidth="1"/>
    <col min="14079" max="14079" width="6.5" customWidth="1"/>
    <col min="14080" max="14087" width="6.375" customWidth="1"/>
    <col min="14327" max="14327" width="20.375" customWidth="1"/>
    <col min="14328" max="14328" width="6.5" customWidth="1"/>
    <col min="14329" max="14334" width="6.375" customWidth="1"/>
    <col min="14335" max="14335" width="6.5" customWidth="1"/>
    <col min="14336" max="14343" width="6.375" customWidth="1"/>
    <col min="14583" max="14583" width="20.375" customWidth="1"/>
    <col min="14584" max="14584" width="6.5" customWidth="1"/>
    <col min="14585" max="14590" width="6.375" customWidth="1"/>
    <col min="14591" max="14591" width="6.5" customWidth="1"/>
    <col min="14592" max="14599" width="6.375" customWidth="1"/>
    <col min="14839" max="14839" width="20.375" customWidth="1"/>
    <col min="14840" max="14840" width="6.5" customWidth="1"/>
    <col min="14841" max="14846" width="6.375" customWidth="1"/>
    <col min="14847" max="14847" width="6.5" customWidth="1"/>
    <col min="14848" max="14855" width="6.375" customWidth="1"/>
    <col min="15095" max="15095" width="20.375" customWidth="1"/>
    <col min="15096" max="15096" width="6.5" customWidth="1"/>
    <col min="15097" max="15102" width="6.375" customWidth="1"/>
    <col min="15103" max="15103" width="6.5" customWidth="1"/>
    <col min="15104" max="15111" width="6.375" customWidth="1"/>
    <col min="15351" max="15351" width="20.375" customWidth="1"/>
    <col min="15352" max="15352" width="6.5" customWidth="1"/>
    <col min="15353" max="15358" width="6.375" customWidth="1"/>
    <col min="15359" max="15359" width="6.5" customWidth="1"/>
    <col min="15360" max="15367" width="6.375" customWidth="1"/>
    <col min="15607" max="15607" width="20.375" customWidth="1"/>
    <col min="15608" max="15608" width="6.5" customWidth="1"/>
    <col min="15609" max="15614" width="6.375" customWidth="1"/>
    <col min="15615" max="15615" width="6.5" customWidth="1"/>
    <col min="15616" max="15623" width="6.375" customWidth="1"/>
    <col min="15863" max="15863" width="20.375" customWidth="1"/>
    <col min="15864" max="15864" width="6.5" customWidth="1"/>
    <col min="15865" max="15870" width="6.375" customWidth="1"/>
    <col min="15871" max="15871" width="6.5" customWidth="1"/>
    <col min="15872" max="15879" width="6.375" customWidth="1"/>
    <col min="16119" max="16119" width="20.375" customWidth="1"/>
    <col min="16120" max="16120" width="6.5" customWidth="1"/>
    <col min="16121" max="16126" width="6.375" customWidth="1"/>
    <col min="16127" max="16127" width="6.5" customWidth="1"/>
    <col min="16128" max="16135" width="6.375" customWidth="1"/>
  </cols>
  <sheetData>
    <row r="1" spans="1:245" ht="52.3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28"/>
      <c r="Q1" s="28"/>
      <c r="R1" s="28"/>
      <c r="S1" s="28"/>
    </row>
    <row r="2" spans="1:245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29"/>
      <c r="Q2" s="29"/>
      <c r="R2" s="29"/>
      <c r="S2" s="29"/>
    </row>
    <row r="3" spans="1:245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x14ac:dyDescent="0.15">
      <c r="A4" s="428" t="s">
        <v>1094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</row>
    <row r="5" spans="1:245" x14ac:dyDescent="0.15">
      <c r="A5" s="4" t="s">
        <v>4</v>
      </c>
      <c r="B5" s="4" t="s">
        <v>5</v>
      </c>
      <c r="C5" s="434" t="s">
        <v>7</v>
      </c>
      <c r="D5" s="435"/>
      <c r="E5" s="507" t="s">
        <v>607</v>
      </c>
      <c r="F5" s="508"/>
      <c r="G5" s="434" t="s">
        <v>219</v>
      </c>
      <c r="H5" s="435"/>
      <c r="I5" s="434" t="s">
        <v>1095</v>
      </c>
      <c r="J5" s="435"/>
      <c r="K5" s="434" t="s">
        <v>1096</v>
      </c>
      <c r="L5" s="435"/>
      <c r="M5" s="6" t="s">
        <v>5</v>
      </c>
      <c r="N5" s="434" t="s">
        <v>7</v>
      </c>
      <c r="O5" s="435"/>
      <c r="P5" s="507" t="s">
        <v>607</v>
      </c>
      <c r="Q5" s="508"/>
      <c r="R5" s="434" t="s">
        <v>219</v>
      </c>
      <c r="S5" s="435"/>
    </row>
    <row r="6" spans="1:245" x14ac:dyDescent="0.15">
      <c r="A6" s="5" t="s">
        <v>13</v>
      </c>
      <c r="B6" s="5" t="s">
        <v>14</v>
      </c>
      <c r="C6" s="346" t="s">
        <v>16</v>
      </c>
      <c r="D6" s="413"/>
      <c r="E6" s="318" t="s">
        <v>223</v>
      </c>
      <c r="F6" s="344"/>
      <c r="G6" s="346" t="s">
        <v>224</v>
      </c>
      <c r="H6" s="413"/>
      <c r="I6" s="346" t="s">
        <v>1097</v>
      </c>
      <c r="J6" s="413"/>
      <c r="K6" s="346" t="s">
        <v>1098</v>
      </c>
      <c r="L6" s="413"/>
      <c r="M6" s="5" t="s">
        <v>14</v>
      </c>
      <c r="N6" s="346" t="s">
        <v>16</v>
      </c>
      <c r="O6" s="413"/>
      <c r="P6" s="318" t="s">
        <v>223</v>
      </c>
      <c r="Q6" s="344"/>
      <c r="R6" s="346" t="s">
        <v>224</v>
      </c>
      <c r="S6" s="413"/>
    </row>
    <row r="7" spans="1:245" x14ac:dyDescent="0.15">
      <c r="A7" s="8"/>
      <c r="B7" s="48"/>
      <c r="C7" s="318" t="s">
        <v>22</v>
      </c>
      <c r="D7" s="344"/>
      <c r="E7" s="318" t="s">
        <v>22</v>
      </c>
      <c r="F7" s="344"/>
      <c r="G7" s="318" t="s">
        <v>22</v>
      </c>
      <c r="H7" s="344"/>
      <c r="I7" s="318" t="s">
        <v>22</v>
      </c>
      <c r="J7" s="344"/>
      <c r="K7" s="318" t="s">
        <v>22</v>
      </c>
      <c r="L7" s="344"/>
      <c r="M7" s="5"/>
      <c r="N7" s="318" t="s">
        <v>22</v>
      </c>
      <c r="O7" s="344"/>
      <c r="P7" s="318" t="s">
        <v>22</v>
      </c>
      <c r="Q7" s="344"/>
      <c r="R7" s="318" t="s">
        <v>22</v>
      </c>
      <c r="S7" s="344"/>
    </row>
    <row r="8" spans="1:245" ht="25.5" x14ac:dyDescent="0.15">
      <c r="A8" s="8"/>
      <c r="B8" s="81"/>
      <c r="C8" s="152" t="s">
        <v>453</v>
      </c>
      <c r="D8" s="152" t="s">
        <v>1099</v>
      </c>
      <c r="E8" s="153" t="s">
        <v>1100</v>
      </c>
      <c r="F8" s="153" t="s">
        <v>1101</v>
      </c>
      <c r="G8" s="152" t="s">
        <v>1102</v>
      </c>
      <c r="H8" s="152" t="s">
        <v>380</v>
      </c>
      <c r="I8" s="152" t="s">
        <v>1103</v>
      </c>
      <c r="J8" s="152" t="s">
        <v>1104</v>
      </c>
      <c r="K8" s="152" t="s">
        <v>1105</v>
      </c>
      <c r="L8" s="152" t="s">
        <v>1106</v>
      </c>
      <c r="M8" s="5"/>
      <c r="N8" s="152" t="s">
        <v>453</v>
      </c>
      <c r="O8" s="152" t="s">
        <v>1099</v>
      </c>
      <c r="P8" s="153" t="s">
        <v>1100</v>
      </c>
      <c r="Q8" s="153" t="s">
        <v>1101</v>
      </c>
      <c r="R8" s="152" t="s">
        <v>1102</v>
      </c>
      <c r="S8" s="152" t="s">
        <v>380</v>
      </c>
    </row>
    <row r="9" spans="1:245" hidden="1" x14ac:dyDescent="0.2">
      <c r="A9" s="50" t="s">
        <v>1107</v>
      </c>
      <c r="B9" s="50" t="s">
        <v>1108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54">
        <f t="shared" si="0"/>
        <v>45613</v>
      </c>
      <c r="H9" s="89">
        <f t="shared" ref="H9:H24" si="2">G9</f>
        <v>45613</v>
      </c>
      <c r="I9" s="154">
        <f t="shared" ref="I9:I24" si="3">H9+5</f>
        <v>45618</v>
      </c>
      <c r="J9" s="89">
        <f t="shared" ref="J9:J24" si="4">I9</f>
        <v>45618</v>
      </c>
      <c r="K9" s="17" t="s">
        <v>40</v>
      </c>
      <c r="L9" s="17" t="s">
        <v>40</v>
      </c>
      <c r="M9" s="163" t="s">
        <v>1109</v>
      </c>
      <c r="N9" s="15">
        <v>45624</v>
      </c>
      <c r="O9" s="155" t="s">
        <v>1110</v>
      </c>
      <c r="P9" s="89">
        <v>45626</v>
      </c>
      <c r="Q9" s="89">
        <v>45626</v>
      </c>
      <c r="R9" s="154">
        <v>45627</v>
      </c>
      <c r="S9" s="89">
        <v>45627</v>
      </c>
    </row>
    <row r="10" spans="1:245" hidden="1" x14ac:dyDescent="0.2">
      <c r="A10" s="50" t="s">
        <v>1111</v>
      </c>
      <c r="B10" s="50" t="s">
        <v>1112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54">
        <f t="shared" si="5"/>
        <v>45620</v>
      </c>
      <c r="H10" s="89">
        <f t="shared" si="2"/>
        <v>45620</v>
      </c>
      <c r="I10" s="154">
        <f t="shared" si="3"/>
        <v>45625</v>
      </c>
      <c r="J10" s="89">
        <f t="shared" si="4"/>
        <v>45625</v>
      </c>
      <c r="K10" s="17" t="s">
        <v>40</v>
      </c>
      <c r="L10" s="17" t="s">
        <v>40</v>
      </c>
      <c r="M10" s="164" t="s">
        <v>1113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54">
        <f t="shared" si="6"/>
        <v>45648</v>
      </c>
      <c r="S10" s="89">
        <f>R10</f>
        <v>45648</v>
      </c>
    </row>
    <row r="11" spans="1:245" hidden="1" x14ac:dyDescent="0.2">
      <c r="A11" s="50" t="s">
        <v>1107</v>
      </c>
      <c r="B11" s="50" t="s">
        <v>1114</v>
      </c>
      <c r="C11" s="15">
        <v>45624</v>
      </c>
      <c r="D11" s="155" t="s">
        <v>1110</v>
      </c>
      <c r="E11" s="15">
        <v>45626</v>
      </c>
      <c r="F11" s="15">
        <v>45626</v>
      </c>
      <c r="G11" s="154">
        <v>45627</v>
      </c>
      <c r="H11" s="89">
        <v>45627</v>
      </c>
      <c r="I11" s="154">
        <v>45632</v>
      </c>
      <c r="J11" s="89">
        <v>45632</v>
      </c>
      <c r="K11" s="17" t="s">
        <v>40</v>
      </c>
      <c r="L11" s="17" t="s">
        <v>40</v>
      </c>
      <c r="M11" s="163" t="s">
        <v>1115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54">
        <f t="shared" si="7"/>
        <v>45655</v>
      </c>
      <c r="S11" s="89">
        <f>R11</f>
        <v>45655</v>
      </c>
    </row>
    <row r="12" spans="1:245" hidden="1" x14ac:dyDescent="0.2">
      <c r="A12" s="398" t="s">
        <v>1116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400"/>
    </row>
    <row r="13" spans="1:245" hidden="1" x14ac:dyDescent="0.2">
      <c r="A13" s="50" t="s">
        <v>1111</v>
      </c>
      <c r="B13" s="50" t="s">
        <v>1117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54">
        <f t="shared" si="8"/>
        <v>45648</v>
      </c>
      <c r="H13" s="89">
        <f t="shared" si="2"/>
        <v>45648</v>
      </c>
      <c r="I13" s="154">
        <f t="shared" si="3"/>
        <v>45653</v>
      </c>
      <c r="J13" s="89">
        <f t="shared" si="4"/>
        <v>45653</v>
      </c>
      <c r="K13" s="17" t="s">
        <v>40</v>
      </c>
      <c r="L13" s="17" t="s">
        <v>40</v>
      </c>
      <c r="M13" s="164" t="s">
        <v>1118</v>
      </c>
      <c r="N13" s="36">
        <v>45659</v>
      </c>
      <c r="O13" s="15">
        <f t="shared" ref="O13:R13" si="9">N13+1</f>
        <v>45660</v>
      </c>
      <c r="P13" s="89">
        <f t="shared" si="9"/>
        <v>45661</v>
      </c>
      <c r="Q13" s="89">
        <f t="shared" ref="Q13:Q24" si="10">P13</f>
        <v>45661</v>
      </c>
      <c r="R13" s="154">
        <f t="shared" si="9"/>
        <v>45662</v>
      </c>
      <c r="S13" s="89">
        <f t="shared" ref="S13:S24" si="11">R13</f>
        <v>45662</v>
      </c>
    </row>
    <row r="14" spans="1:245" hidden="1" x14ac:dyDescent="0.2">
      <c r="A14" s="50" t="s">
        <v>1107</v>
      </c>
      <c r="B14" s="50" t="s">
        <v>1119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54">
        <f t="shared" si="12"/>
        <v>45655</v>
      </c>
      <c r="H14" s="89">
        <f t="shared" si="2"/>
        <v>45655</v>
      </c>
      <c r="I14" s="154">
        <f t="shared" si="3"/>
        <v>45660</v>
      </c>
      <c r="J14" s="89">
        <f t="shared" si="4"/>
        <v>45660</v>
      </c>
      <c r="K14" s="17" t="s">
        <v>40</v>
      </c>
      <c r="L14" s="17" t="s">
        <v>40</v>
      </c>
      <c r="M14" s="163" t="s">
        <v>718</v>
      </c>
      <c r="N14" s="36">
        <v>45666</v>
      </c>
      <c r="O14" s="15">
        <f t="shared" ref="O14:R14" si="13">N14+1</f>
        <v>45667</v>
      </c>
      <c r="P14" s="89">
        <f t="shared" si="13"/>
        <v>45668</v>
      </c>
      <c r="Q14" s="89">
        <f t="shared" si="10"/>
        <v>45668</v>
      </c>
      <c r="R14" s="154">
        <f t="shared" si="13"/>
        <v>45669</v>
      </c>
      <c r="S14" s="89">
        <f t="shared" si="11"/>
        <v>45669</v>
      </c>
    </row>
    <row r="15" spans="1:245" hidden="1" x14ac:dyDescent="0.2">
      <c r="A15" s="50" t="s">
        <v>1111</v>
      </c>
      <c r="B15" s="50" t="s">
        <v>1120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54">
        <f t="shared" si="14"/>
        <v>45662</v>
      </c>
      <c r="H15" s="89">
        <f t="shared" si="2"/>
        <v>45662</v>
      </c>
      <c r="I15" s="154">
        <f t="shared" si="3"/>
        <v>45667</v>
      </c>
      <c r="J15" s="89">
        <f t="shared" si="4"/>
        <v>45667</v>
      </c>
      <c r="K15" s="17" t="s">
        <v>40</v>
      </c>
      <c r="L15" s="17" t="s">
        <v>40</v>
      </c>
      <c r="M15" s="164" t="s">
        <v>1121</v>
      </c>
      <c r="N15" s="36">
        <v>45673</v>
      </c>
      <c r="O15" s="15">
        <f t="shared" ref="O15:R15" si="15">N15+1</f>
        <v>45674</v>
      </c>
      <c r="P15" s="89">
        <f t="shared" si="15"/>
        <v>45675</v>
      </c>
      <c r="Q15" s="89">
        <f t="shared" si="10"/>
        <v>45675</v>
      </c>
      <c r="R15" s="154">
        <f t="shared" si="15"/>
        <v>45676</v>
      </c>
      <c r="S15" s="89">
        <f t="shared" si="11"/>
        <v>45676</v>
      </c>
    </row>
    <row r="16" spans="1:245" hidden="1" x14ac:dyDescent="0.2">
      <c r="A16" s="50" t="s">
        <v>1107</v>
      </c>
      <c r="B16" s="156" t="s">
        <v>579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54">
        <f t="shared" si="16"/>
        <v>45669</v>
      </c>
      <c r="H16" s="89">
        <f t="shared" si="2"/>
        <v>45669</v>
      </c>
      <c r="I16" s="154">
        <f t="shared" si="3"/>
        <v>45674</v>
      </c>
      <c r="J16" s="89">
        <f t="shared" si="4"/>
        <v>45674</v>
      </c>
      <c r="K16" s="17" t="s">
        <v>40</v>
      </c>
      <c r="L16" s="17" t="s">
        <v>40</v>
      </c>
      <c r="M16" s="165" t="s">
        <v>580</v>
      </c>
      <c r="N16" s="36">
        <v>45680</v>
      </c>
      <c r="O16" s="155" t="s">
        <v>1122</v>
      </c>
      <c r="P16" s="36">
        <v>45682</v>
      </c>
      <c r="Q16" s="89">
        <f t="shared" si="10"/>
        <v>45682</v>
      </c>
      <c r="R16" s="154">
        <f>Q16+1</f>
        <v>45683</v>
      </c>
      <c r="S16" s="89">
        <f t="shared" si="11"/>
        <v>45683</v>
      </c>
    </row>
    <row r="17" spans="1:19" hidden="1" x14ac:dyDescent="0.2">
      <c r="A17" s="50" t="s">
        <v>1111</v>
      </c>
      <c r="B17" s="50" t="s">
        <v>1123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54">
        <f t="shared" si="17"/>
        <v>45676</v>
      </c>
      <c r="H17" s="89">
        <f t="shared" si="2"/>
        <v>45676</v>
      </c>
      <c r="I17" s="154">
        <f t="shared" si="3"/>
        <v>45681</v>
      </c>
      <c r="J17" s="89">
        <f t="shared" si="4"/>
        <v>45681</v>
      </c>
      <c r="K17" s="17" t="s">
        <v>40</v>
      </c>
      <c r="L17" s="17" t="s">
        <v>40</v>
      </c>
      <c r="M17" s="164" t="s">
        <v>1124</v>
      </c>
      <c r="N17" s="36">
        <v>45687</v>
      </c>
      <c r="O17" s="15">
        <f t="shared" ref="O17:R17" si="18">N17+1</f>
        <v>45688</v>
      </c>
      <c r="P17" s="89">
        <f t="shared" si="18"/>
        <v>45689</v>
      </c>
      <c r="Q17" s="89">
        <f t="shared" si="10"/>
        <v>45689</v>
      </c>
      <c r="R17" s="154">
        <f t="shared" si="18"/>
        <v>45690</v>
      </c>
      <c r="S17" s="89">
        <f t="shared" si="11"/>
        <v>45690</v>
      </c>
    </row>
    <row r="18" spans="1:19" hidden="1" x14ac:dyDescent="0.2">
      <c r="A18" s="50" t="s">
        <v>1107</v>
      </c>
      <c r="B18" s="54" t="s">
        <v>581</v>
      </c>
      <c r="C18" s="36">
        <v>45680</v>
      </c>
      <c r="D18" s="155" t="s">
        <v>1122</v>
      </c>
      <c r="E18" s="36">
        <v>45682</v>
      </c>
      <c r="F18" s="15">
        <f t="shared" si="1"/>
        <v>45682</v>
      </c>
      <c r="G18" s="154">
        <f t="shared" ref="G18:G24" si="19">F18+1</f>
        <v>45683</v>
      </c>
      <c r="H18" s="89">
        <f t="shared" si="2"/>
        <v>45683</v>
      </c>
      <c r="I18" s="154">
        <f t="shared" si="3"/>
        <v>45688</v>
      </c>
      <c r="J18" s="89">
        <f t="shared" si="4"/>
        <v>45688</v>
      </c>
      <c r="K18" s="17" t="s">
        <v>40</v>
      </c>
      <c r="L18" s="17" t="s">
        <v>40</v>
      </c>
      <c r="M18" s="166" t="s">
        <v>582</v>
      </c>
      <c r="N18" s="36">
        <v>45694</v>
      </c>
      <c r="O18" s="15">
        <f t="shared" ref="O18:R18" si="20">N18+1</f>
        <v>45695</v>
      </c>
      <c r="P18" s="89">
        <f t="shared" si="20"/>
        <v>45696</v>
      </c>
      <c r="Q18" s="89">
        <f t="shared" si="10"/>
        <v>45696</v>
      </c>
      <c r="R18" s="154">
        <f t="shared" si="20"/>
        <v>45697</v>
      </c>
      <c r="S18" s="89">
        <f t="shared" si="11"/>
        <v>45697</v>
      </c>
    </row>
    <row r="19" spans="1:19" hidden="1" x14ac:dyDescent="0.2">
      <c r="A19" s="157" t="s">
        <v>1111</v>
      </c>
      <c r="B19" s="157" t="s">
        <v>1125</v>
      </c>
      <c r="C19" s="158">
        <v>45687</v>
      </c>
      <c r="D19" s="159">
        <f t="shared" ref="D19:G19" si="21">C19+1</f>
        <v>45688</v>
      </c>
      <c r="E19" s="159">
        <f t="shared" si="21"/>
        <v>45689</v>
      </c>
      <c r="F19" s="159">
        <f t="shared" si="1"/>
        <v>45689</v>
      </c>
      <c r="G19" s="160">
        <f t="shared" si="21"/>
        <v>45690</v>
      </c>
      <c r="H19" s="66">
        <f t="shared" si="2"/>
        <v>45690</v>
      </c>
      <c r="I19" s="160">
        <f t="shared" si="3"/>
        <v>45695</v>
      </c>
      <c r="J19" s="66">
        <f t="shared" si="4"/>
        <v>45695</v>
      </c>
      <c r="K19" s="17" t="s">
        <v>40</v>
      </c>
      <c r="L19" s="17" t="s">
        <v>40</v>
      </c>
      <c r="M19" s="167" t="s">
        <v>1126</v>
      </c>
      <c r="N19" s="158">
        <v>45701</v>
      </c>
      <c r="O19" s="159">
        <f t="shared" ref="O19:R19" si="22">N19+1</f>
        <v>45702</v>
      </c>
      <c r="P19" s="66">
        <f t="shared" si="22"/>
        <v>45703</v>
      </c>
      <c r="Q19" s="66">
        <f t="shared" si="10"/>
        <v>45703</v>
      </c>
      <c r="R19" s="160">
        <f t="shared" si="22"/>
        <v>45704</v>
      </c>
      <c r="S19" s="66">
        <f t="shared" si="11"/>
        <v>45704</v>
      </c>
    </row>
    <row r="20" spans="1:19" hidden="1" x14ac:dyDescent="0.2">
      <c r="A20" s="50" t="s">
        <v>1107</v>
      </c>
      <c r="B20" s="50" t="s">
        <v>584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54">
        <f t="shared" si="19"/>
        <v>45697</v>
      </c>
      <c r="H20" s="89">
        <f t="shared" si="2"/>
        <v>45697</v>
      </c>
      <c r="I20" s="154">
        <f t="shared" si="3"/>
        <v>45702</v>
      </c>
      <c r="J20" s="89">
        <f t="shared" si="4"/>
        <v>45702</v>
      </c>
      <c r="K20" s="17" t="s">
        <v>40</v>
      </c>
      <c r="L20" s="17" t="s">
        <v>40</v>
      </c>
      <c r="M20" s="163" t="s">
        <v>585</v>
      </c>
      <c r="N20" s="36">
        <v>45708</v>
      </c>
      <c r="O20" s="155" t="s">
        <v>1127</v>
      </c>
      <c r="P20" s="89">
        <v>45710</v>
      </c>
      <c r="Q20" s="89">
        <f t="shared" si="10"/>
        <v>45710</v>
      </c>
      <c r="R20" s="154">
        <f t="shared" ref="R20:R24" si="25">Q20+1</f>
        <v>45711</v>
      </c>
      <c r="S20" s="89">
        <f t="shared" si="11"/>
        <v>45711</v>
      </c>
    </row>
    <row r="21" spans="1:19" hidden="1" x14ac:dyDescent="0.2">
      <c r="A21" s="50" t="s">
        <v>1111</v>
      </c>
      <c r="B21" s="50" t="s">
        <v>1128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54">
        <f t="shared" si="19"/>
        <v>45704</v>
      </c>
      <c r="H21" s="89">
        <f t="shared" si="2"/>
        <v>45704</v>
      </c>
      <c r="I21" s="154">
        <f t="shared" si="3"/>
        <v>45709</v>
      </c>
      <c r="J21" s="89">
        <f t="shared" si="4"/>
        <v>45709</v>
      </c>
      <c r="K21" s="17" t="s">
        <v>40</v>
      </c>
      <c r="L21" s="17" t="s">
        <v>40</v>
      </c>
      <c r="M21" s="164" t="s">
        <v>1129</v>
      </c>
      <c r="N21" s="36">
        <v>45715</v>
      </c>
      <c r="O21" s="15">
        <f t="shared" ref="O21:P22" si="26">N21+1</f>
        <v>45716</v>
      </c>
      <c r="P21" s="89">
        <f t="shared" si="26"/>
        <v>45717</v>
      </c>
      <c r="Q21" s="89">
        <f t="shared" si="10"/>
        <v>45717</v>
      </c>
      <c r="R21" s="154">
        <f t="shared" si="25"/>
        <v>45718</v>
      </c>
      <c r="S21" s="89">
        <f t="shared" si="11"/>
        <v>45718</v>
      </c>
    </row>
    <row r="22" spans="1:19" hidden="1" x14ac:dyDescent="0.2">
      <c r="A22" s="50" t="s">
        <v>1107</v>
      </c>
      <c r="B22" s="50" t="s">
        <v>586</v>
      </c>
      <c r="C22" s="36">
        <v>45708</v>
      </c>
      <c r="D22" s="155" t="s">
        <v>1127</v>
      </c>
      <c r="E22" s="15">
        <v>45710</v>
      </c>
      <c r="F22" s="15">
        <f t="shared" si="1"/>
        <v>45710</v>
      </c>
      <c r="G22" s="154">
        <f t="shared" si="19"/>
        <v>45711</v>
      </c>
      <c r="H22" s="89">
        <f t="shared" si="2"/>
        <v>45711</v>
      </c>
      <c r="I22" s="154">
        <f t="shared" si="3"/>
        <v>45716</v>
      </c>
      <c r="J22" s="89">
        <f t="shared" si="4"/>
        <v>45716</v>
      </c>
      <c r="K22" s="17" t="s">
        <v>40</v>
      </c>
      <c r="L22" s="17" t="s">
        <v>40</v>
      </c>
      <c r="M22" s="163" t="s">
        <v>587</v>
      </c>
      <c r="N22" s="155" t="s">
        <v>1130</v>
      </c>
      <c r="O22" s="36">
        <v>45723</v>
      </c>
      <c r="P22" s="89">
        <f t="shared" si="26"/>
        <v>45724</v>
      </c>
      <c r="Q22" s="89">
        <f t="shared" si="10"/>
        <v>45724</v>
      </c>
      <c r="R22" s="154">
        <f t="shared" si="25"/>
        <v>45725</v>
      </c>
      <c r="S22" s="89">
        <f t="shared" si="11"/>
        <v>45725</v>
      </c>
    </row>
    <row r="23" spans="1:19" hidden="1" x14ac:dyDescent="0.2">
      <c r="A23" s="50" t="s">
        <v>1111</v>
      </c>
      <c r="B23" s="50" t="s">
        <v>1131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54">
        <f t="shared" si="19"/>
        <v>45718</v>
      </c>
      <c r="H23" s="89">
        <f t="shared" si="2"/>
        <v>45718</v>
      </c>
      <c r="I23" s="154">
        <f t="shared" si="3"/>
        <v>45723</v>
      </c>
      <c r="J23" s="89">
        <f t="shared" si="4"/>
        <v>45723</v>
      </c>
      <c r="K23" s="17" t="s">
        <v>40</v>
      </c>
      <c r="L23" s="17" t="s">
        <v>40</v>
      </c>
      <c r="M23" s="164" t="s">
        <v>1132</v>
      </c>
      <c r="N23" s="36">
        <v>45743</v>
      </c>
      <c r="O23" s="15">
        <v>45744</v>
      </c>
      <c r="P23" s="15">
        <f t="shared" ref="P23:P35" si="27">O23+1</f>
        <v>45745</v>
      </c>
      <c r="Q23" s="15">
        <f t="shared" si="10"/>
        <v>45745</v>
      </c>
      <c r="R23" s="154">
        <f t="shared" si="25"/>
        <v>45746</v>
      </c>
      <c r="S23" s="89">
        <f t="shared" si="11"/>
        <v>45746</v>
      </c>
    </row>
    <row r="24" spans="1:19" x14ac:dyDescent="0.2">
      <c r="A24" s="50" t="s">
        <v>1107</v>
      </c>
      <c r="B24" s="50" t="s">
        <v>588</v>
      </c>
      <c r="C24" s="155" t="s">
        <v>1130</v>
      </c>
      <c r="D24" s="36">
        <v>45723</v>
      </c>
      <c r="E24" s="15">
        <f t="shared" si="24"/>
        <v>45724</v>
      </c>
      <c r="F24" s="15">
        <f t="shared" si="1"/>
        <v>45724</v>
      </c>
      <c r="G24" s="154">
        <f t="shared" si="19"/>
        <v>45725</v>
      </c>
      <c r="H24" s="89">
        <f t="shared" si="2"/>
        <v>45725</v>
      </c>
      <c r="I24" s="154">
        <f t="shared" si="3"/>
        <v>45730</v>
      </c>
      <c r="J24" s="89">
        <f t="shared" si="4"/>
        <v>45730</v>
      </c>
      <c r="K24" s="17" t="s">
        <v>40</v>
      </c>
      <c r="L24" s="17" t="s">
        <v>40</v>
      </c>
      <c r="M24" s="163" t="s">
        <v>589</v>
      </c>
      <c r="N24" s="41">
        <v>45750</v>
      </c>
      <c r="O24" s="42">
        <f t="shared" ref="O24:O35" si="28">N24+1</f>
        <v>45751</v>
      </c>
      <c r="P24" s="42">
        <f t="shared" si="27"/>
        <v>45752</v>
      </c>
      <c r="Q24" s="42">
        <f t="shared" si="10"/>
        <v>45752</v>
      </c>
      <c r="R24" s="161">
        <f t="shared" si="25"/>
        <v>45753</v>
      </c>
      <c r="S24" s="52">
        <f t="shared" si="11"/>
        <v>45753</v>
      </c>
    </row>
    <row r="25" spans="1:19" x14ac:dyDescent="0.2">
      <c r="A25" s="398" t="s">
        <v>1116</v>
      </c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400"/>
    </row>
    <row r="26" spans="1:19" x14ac:dyDescent="0.2">
      <c r="A26" s="50" t="s">
        <v>1111</v>
      </c>
      <c r="B26" s="50" t="s">
        <v>1133</v>
      </c>
      <c r="C26" s="36">
        <v>45743</v>
      </c>
      <c r="D26" s="15">
        <v>45744</v>
      </c>
      <c r="E26" s="15">
        <f>D26+1</f>
        <v>45745</v>
      </c>
      <c r="F26" s="15">
        <f t="shared" ref="F26:J26" si="29">E26</f>
        <v>45745</v>
      </c>
      <c r="G26" s="154">
        <f>F26+1</f>
        <v>45746</v>
      </c>
      <c r="H26" s="89">
        <f t="shared" si="29"/>
        <v>45746</v>
      </c>
      <c r="I26" s="154">
        <f t="shared" ref="I26:I35" si="30">H26+5</f>
        <v>45751</v>
      </c>
      <c r="J26" s="89">
        <f t="shared" si="29"/>
        <v>45751</v>
      </c>
      <c r="K26" s="17" t="s">
        <v>40</v>
      </c>
      <c r="L26" s="17" t="s">
        <v>40</v>
      </c>
      <c r="M26" s="163" t="s">
        <v>1134</v>
      </c>
      <c r="N26" s="36">
        <f t="shared" ref="N26:N35" si="31">I26+6</f>
        <v>45757</v>
      </c>
      <c r="O26" s="15">
        <f t="shared" si="28"/>
        <v>45758</v>
      </c>
      <c r="P26" s="89">
        <f t="shared" si="27"/>
        <v>45759</v>
      </c>
      <c r="Q26" s="89">
        <f t="shared" ref="Q26:Q35" si="32">P26</f>
        <v>45759</v>
      </c>
      <c r="R26" s="154">
        <f t="shared" ref="R26:R35" si="33">Q26+1</f>
        <v>45760</v>
      </c>
      <c r="S26" s="89">
        <f t="shared" ref="S26:S35" si="34">R26</f>
        <v>45760</v>
      </c>
    </row>
    <row r="27" spans="1:19" x14ac:dyDescent="0.2">
      <c r="A27" s="50" t="s">
        <v>1107</v>
      </c>
      <c r="B27" s="50" t="s">
        <v>603</v>
      </c>
      <c r="C27" s="41">
        <v>45750</v>
      </c>
      <c r="D27" s="42">
        <f t="shared" ref="D27:G27" si="35">C27+1</f>
        <v>45751</v>
      </c>
      <c r="E27" s="42">
        <f t="shared" si="35"/>
        <v>45752</v>
      </c>
      <c r="F27" s="42">
        <f t="shared" ref="F27:J27" si="36">E27</f>
        <v>45752</v>
      </c>
      <c r="G27" s="161">
        <f t="shared" si="35"/>
        <v>45753</v>
      </c>
      <c r="H27" s="52">
        <f t="shared" si="36"/>
        <v>45753</v>
      </c>
      <c r="I27" s="161">
        <f t="shared" si="30"/>
        <v>45758</v>
      </c>
      <c r="J27" s="52">
        <f t="shared" si="36"/>
        <v>45758</v>
      </c>
      <c r="K27" s="17" t="s">
        <v>40</v>
      </c>
      <c r="L27" s="17" t="s">
        <v>40</v>
      </c>
      <c r="M27" s="163" t="s">
        <v>604</v>
      </c>
      <c r="N27" s="41">
        <f t="shared" si="31"/>
        <v>45764</v>
      </c>
      <c r="O27" s="42">
        <f t="shared" si="28"/>
        <v>45765</v>
      </c>
      <c r="P27" s="52">
        <f t="shared" si="27"/>
        <v>45766</v>
      </c>
      <c r="Q27" s="52">
        <f t="shared" si="32"/>
        <v>45766</v>
      </c>
      <c r="R27" s="161">
        <f t="shared" si="33"/>
        <v>45767</v>
      </c>
      <c r="S27" s="52">
        <f t="shared" si="34"/>
        <v>45767</v>
      </c>
    </row>
    <row r="28" spans="1:19" x14ac:dyDescent="0.2">
      <c r="A28" s="50" t="s">
        <v>1111</v>
      </c>
      <c r="B28" s="50" t="s">
        <v>1135</v>
      </c>
      <c r="C28" s="41">
        <v>45757</v>
      </c>
      <c r="D28" s="42">
        <f t="shared" ref="D28:G28" si="37">C28+1</f>
        <v>45758</v>
      </c>
      <c r="E28" s="42">
        <f t="shared" si="37"/>
        <v>45759</v>
      </c>
      <c r="F28" s="42">
        <f t="shared" ref="F28:J28" si="38">E28</f>
        <v>45759</v>
      </c>
      <c r="G28" s="161">
        <f t="shared" si="37"/>
        <v>45760</v>
      </c>
      <c r="H28" s="52">
        <f t="shared" si="38"/>
        <v>45760</v>
      </c>
      <c r="I28" s="161">
        <f t="shared" si="30"/>
        <v>45765</v>
      </c>
      <c r="J28" s="52">
        <f t="shared" si="38"/>
        <v>45765</v>
      </c>
      <c r="K28" s="17" t="s">
        <v>40</v>
      </c>
      <c r="L28" s="17" t="s">
        <v>40</v>
      </c>
      <c r="M28" s="163" t="s">
        <v>1136</v>
      </c>
      <c r="N28" s="41">
        <f t="shared" si="31"/>
        <v>45771</v>
      </c>
      <c r="O28" s="42">
        <f t="shared" si="28"/>
        <v>45772</v>
      </c>
      <c r="P28" s="52">
        <f t="shared" si="27"/>
        <v>45773</v>
      </c>
      <c r="Q28" s="52">
        <f t="shared" si="32"/>
        <v>45773</v>
      </c>
      <c r="R28" s="161">
        <f t="shared" si="33"/>
        <v>45774</v>
      </c>
      <c r="S28" s="52">
        <f t="shared" si="34"/>
        <v>45774</v>
      </c>
    </row>
    <row r="29" spans="1:19" x14ac:dyDescent="0.2">
      <c r="A29" s="50" t="s">
        <v>1107</v>
      </c>
      <c r="B29" s="50" t="s">
        <v>1020</v>
      </c>
      <c r="C29" s="41">
        <v>45764</v>
      </c>
      <c r="D29" s="42">
        <f t="shared" ref="D29:G29" si="39">C29+1</f>
        <v>45765</v>
      </c>
      <c r="E29" s="42">
        <f t="shared" si="39"/>
        <v>45766</v>
      </c>
      <c r="F29" s="42">
        <f t="shared" ref="F29:J29" si="40">E29</f>
        <v>45766</v>
      </c>
      <c r="G29" s="161">
        <f t="shared" si="39"/>
        <v>45767</v>
      </c>
      <c r="H29" s="52">
        <f t="shared" si="40"/>
        <v>45767</v>
      </c>
      <c r="I29" s="161">
        <f t="shared" si="30"/>
        <v>45772</v>
      </c>
      <c r="J29" s="52">
        <f t="shared" si="40"/>
        <v>45772</v>
      </c>
      <c r="K29" s="17" t="s">
        <v>40</v>
      </c>
      <c r="L29" s="17" t="s">
        <v>40</v>
      </c>
      <c r="M29" s="50" t="s">
        <v>1021</v>
      </c>
      <c r="N29" s="41">
        <f t="shared" si="31"/>
        <v>45778</v>
      </c>
      <c r="O29" s="42">
        <f t="shared" si="28"/>
        <v>45779</v>
      </c>
      <c r="P29" s="52">
        <f t="shared" si="27"/>
        <v>45780</v>
      </c>
      <c r="Q29" s="52">
        <f t="shared" si="32"/>
        <v>45780</v>
      </c>
      <c r="R29" s="161">
        <f t="shared" si="33"/>
        <v>45781</v>
      </c>
      <c r="S29" s="52">
        <f t="shared" si="34"/>
        <v>45781</v>
      </c>
    </row>
    <row r="30" spans="1:19" x14ac:dyDescent="0.2">
      <c r="A30" s="50" t="s">
        <v>1111</v>
      </c>
      <c r="B30" s="50" t="s">
        <v>1137</v>
      </c>
      <c r="C30" s="41">
        <v>45771</v>
      </c>
      <c r="D30" s="42">
        <f t="shared" ref="D30:G30" si="41">C30+1</f>
        <v>45772</v>
      </c>
      <c r="E30" s="42">
        <f t="shared" si="41"/>
        <v>45773</v>
      </c>
      <c r="F30" s="42">
        <f t="shared" ref="F30:J30" si="42">E30</f>
        <v>45773</v>
      </c>
      <c r="G30" s="161">
        <f t="shared" si="41"/>
        <v>45774</v>
      </c>
      <c r="H30" s="52">
        <f t="shared" si="42"/>
        <v>45774</v>
      </c>
      <c r="I30" s="161">
        <f t="shared" si="30"/>
        <v>45779</v>
      </c>
      <c r="J30" s="52">
        <f t="shared" si="42"/>
        <v>45779</v>
      </c>
      <c r="K30" s="17" t="s">
        <v>40</v>
      </c>
      <c r="L30" s="17" t="s">
        <v>40</v>
      </c>
      <c r="M30" s="50" t="s">
        <v>1138</v>
      </c>
      <c r="N30" s="41">
        <f t="shared" si="31"/>
        <v>45785</v>
      </c>
      <c r="O30" s="42">
        <f t="shared" si="28"/>
        <v>45786</v>
      </c>
      <c r="P30" s="52">
        <f t="shared" si="27"/>
        <v>45787</v>
      </c>
      <c r="Q30" s="52">
        <f t="shared" si="32"/>
        <v>45787</v>
      </c>
      <c r="R30" s="161">
        <f t="shared" si="33"/>
        <v>45788</v>
      </c>
      <c r="S30" s="52">
        <f t="shared" si="34"/>
        <v>45788</v>
      </c>
    </row>
    <row r="31" spans="1:19" x14ac:dyDescent="0.2">
      <c r="A31" s="50" t="s">
        <v>1107</v>
      </c>
      <c r="B31" s="50" t="s">
        <v>1022</v>
      </c>
      <c r="C31" s="41">
        <v>45778</v>
      </c>
      <c r="D31" s="42">
        <v>45779</v>
      </c>
      <c r="E31" s="42">
        <f t="shared" ref="E31:E35" si="43">D31+1</f>
        <v>45780</v>
      </c>
      <c r="F31" s="42">
        <f t="shared" ref="F31:J31" si="44">E31</f>
        <v>45780</v>
      </c>
      <c r="G31" s="161">
        <f t="shared" ref="G31:G35" si="45">F31+1</f>
        <v>45781</v>
      </c>
      <c r="H31" s="52">
        <f t="shared" si="44"/>
        <v>45781</v>
      </c>
      <c r="I31" s="161">
        <f t="shared" si="30"/>
        <v>45786</v>
      </c>
      <c r="J31" s="52">
        <f t="shared" si="44"/>
        <v>45786</v>
      </c>
      <c r="K31" s="17" t="s">
        <v>40</v>
      </c>
      <c r="L31" s="17" t="s">
        <v>40</v>
      </c>
      <c r="M31" s="50" t="s">
        <v>1023</v>
      </c>
      <c r="N31" s="41">
        <f t="shared" si="31"/>
        <v>45792</v>
      </c>
      <c r="O31" s="42">
        <f t="shared" si="28"/>
        <v>45793</v>
      </c>
      <c r="P31" s="52">
        <f t="shared" si="27"/>
        <v>45794</v>
      </c>
      <c r="Q31" s="52">
        <f t="shared" si="32"/>
        <v>45794</v>
      </c>
      <c r="R31" s="161">
        <f t="shared" si="33"/>
        <v>45795</v>
      </c>
      <c r="S31" s="52">
        <f t="shared" si="34"/>
        <v>45795</v>
      </c>
    </row>
    <row r="32" spans="1:19" x14ac:dyDescent="0.2">
      <c r="A32" s="50" t="s">
        <v>1111</v>
      </c>
      <c r="B32" s="50" t="s">
        <v>1139</v>
      </c>
      <c r="C32" s="41">
        <v>45785</v>
      </c>
      <c r="D32" s="42">
        <v>45786</v>
      </c>
      <c r="E32" s="42">
        <f t="shared" si="43"/>
        <v>45787</v>
      </c>
      <c r="F32" s="42">
        <f t="shared" ref="F32:J32" si="46">E32</f>
        <v>45787</v>
      </c>
      <c r="G32" s="161">
        <f t="shared" si="45"/>
        <v>45788</v>
      </c>
      <c r="H32" s="52">
        <f t="shared" si="46"/>
        <v>45788</v>
      </c>
      <c r="I32" s="161">
        <f t="shared" si="30"/>
        <v>45793</v>
      </c>
      <c r="J32" s="52">
        <f t="shared" si="46"/>
        <v>45793</v>
      </c>
      <c r="K32" s="17" t="s">
        <v>40</v>
      </c>
      <c r="L32" s="17" t="s">
        <v>40</v>
      </c>
      <c r="M32" s="50" t="s">
        <v>1140</v>
      </c>
      <c r="N32" s="41">
        <f t="shared" si="31"/>
        <v>45799</v>
      </c>
      <c r="O32" s="42">
        <f t="shared" si="28"/>
        <v>45800</v>
      </c>
      <c r="P32" s="52">
        <f t="shared" si="27"/>
        <v>45801</v>
      </c>
      <c r="Q32" s="52">
        <f t="shared" si="32"/>
        <v>45801</v>
      </c>
      <c r="R32" s="161">
        <f t="shared" si="33"/>
        <v>45802</v>
      </c>
      <c r="S32" s="52">
        <f t="shared" si="34"/>
        <v>45802</v>
      </c>
    </row>
    <row r="33" spans="1:19" x14ac:dyDescent="0.2">
      <c r="A33" s="50" t="s">
        <v>1107</v>
      </c>
      <c r="B33" s="50" t="s">
        <v>1024</v>
      </c>
      <c r="C33" s="41">
        <v>45792</v>
      </c>
      <c r="D33" s="42">
        <v>45793</v>
      </c>
      <c r="E33" s="42">
        <f t="shared" si="43"/>
        <v>45794</v>
      </c>
      <c r="F33" s="42">
        <f t="shared" ref="F33:J33" si="47">E33</f>
        <v>45794</v>
      </c>
      <c r="G33" s="161">
        <f t="shared" si="45"/>
        <v>45795</v>
      </c>
      <c r="H33" s="52">
        <f t="shared" si="47"/>
        <v>45795</v>
      </c>
      <c r="I33" s="161">
        <f t="shared" si="30"/>
        <v>45800</v>
      </c>
      <c r="J33" s="52">
        <f t="shared" si="47"/>
        <v>45800</v>
      </c>
      <c r="K33" s="17" t="s">
        <v>40</v>
      </c>
      <c r="L33" s="17" t="s">
        <v>40</v>
      </c>
      <c r="M33" s="50" t="s">
        <v>1025</v>
      </c>
      <c r="N33" s="41">
        <f t="shared" si="31"/>
        <v>45806</v>
      </c>
      <c r="O33" s="42">
        <f t="shared" si="28"/>
        <v>45807</v>
      </c>
      <c r="P33" s="52">
        <f t="shared" si="27"/>
        <v>45808</v>
      </c>
      <c r="Q33" s="52">
        <f t="shared" si="32"/>
        <v>45808</v>
      </c>
      <c r="R33" s="161">
        <f t="shared" si="33"/>
        <v>45809</v>
      </c>
      <c r="S33" s="52">
        <f t="shared" si="34"/>
        <v>45809</v>
      </c>
    </row>
    <row r="34" spans="1:19" x14ac:dyDescent="0.2">
      <c r="A34" s="50" t="s">
        <v>1111</v>
      </c>
      <c r="B34" s="50" t="s">
        <v>1141</v>
      </c>
      <c r="C34" s="41">
        <v>45799</v>
      </c>
      <c r="D34" s="42">
        <v>45800</v>
      </c>
      <c r="E34" s="42">
        <f t="shared" si="43"/>
        <v>45801</v>
      </c>
      <c r="F34" s="42">
        <f t="shared" ref="F34:J34" si="48">E34</f>
        <v>45801</v>
      </c>
      <c r="G34" s="161">
        <f t="shared" si="45"/>
        <v>45802</v>
      </c>
      <c r="H34" s="52">
        <f t="shared" si="48"/>
        <v>45802</v>
      </c>
      <c r="I34" s="161">
        <f t="shared" si="30"/>
        <v>45807</v>
      </c>
      <c r="J34" s="52">
        <f t="shared" si="48"/>
        <v>45807</v>
      </c>
      <c r="K34" s="17" t="s">
        <v>40</v>
      </c>
      <c r="L34" s="17" t="s">
        <v>40</v>
      </c>
      <c r="M34" s="50" t="s">
        <v>1142</v>
      </c>
      <c r="N34" s="41">
        <f t="shared" si="31"/>
        <v>45813</v>
      </c>
      <c r="O34" s="42">
        <f t="shared" si="28"/>
        <v>45814</v>
      </c>
      <c r="P34" s="52">
        <f t="shared" si="27"/>
        <v>45815</v>
      </c>
      <c r="Q34" s="52">
        <f t="shared" si="32"/>
        <v>45815</v>
      </c>
      <c r="R34" s="161">
        <f t="shared" si="33"/>
        <v>45816</v>
      </c>
      <c r="S34" s="52">
        <f t="shared" si="34"/>
        <v>45816</v>
      </c>
    </row>
    <row r="35" spans="1:19" x14ac:dyDescent="0.2">
      <c r="A35" s="50" t="s">
        <v>1107</v>
      </c>
      <c r="B35" s="50" t="s">
        <v>1143</v>
      </c>
      <c r="C35" s="41">
        <v>45806</v>
      </c>
      <c r="D35" s="42">
        <v>45807</v>
      </c>
      <c r="E35" s="42">
        <f t="shared" si="43"/>
        <v>45808</v>
      </c>
      <c r="F35" s="42">
        <f t="shared" ref="F35:J35" si="49">E35</f>
        <v>45808</v>
      </c>
      <c r="G35" s="161">
        <f t="shared" si="45"/>
        <v>45809</v>
      </c>
      <c r="H35" s="52">
        <f t="shared" si="49"/>
        <v>45809</v>
      </c>
      <c r="I35" s="161">
        <f t="shared" si="30"/>
        <v>45814</v>
      </c>
      <c r="J35" s="52">
        <f t="shared" si="49"/>
        <v>45814</v>
      </c>
      <c r="K35" s="17" t="s">
        <v>40</v>
      </c>
      <c r="L35" s="17" t="s">
        <v>40</v>
      </c>
      <c r="M35" s="50" t="s">
        <v>1144</v>
      </c>
      <c r="N35" s="41">
        <f t="shared" si="31"/>
        <v>45820</v>
      </c>
      <c r="O35" s="42">
        <f t="shared" si="28"/>
        <v>45821</v>
      </c>
      <c r="P35" s="52">
        <f t="shared" si="27"/>
        <v>45822</v>
      </c>
      <c r="Q35" s="52">
        <f t="shared" si="32"/>
        <v>45822</v>
      </c>
      <c r="R35" s="161">
        <f t="shared" si="33"/>
        <v>45823</v>
      </c>
      <c r="S35" s="52">
        <f t="shared" si="34"/>
        <v>45823</v>
      </c>
    </row>
    <row r="36" spans="1:19" ht="15.75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9" ht="16.5" x14ac:dyDescent="0.15">
      <c r="A37" s="57" t="s">
        <v>139</v>
      </c>
      <c r="B37" s="504" t="s">
        <v>1145</v>
      </c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6"/>
    </row>
    <row r="38" spans="1:19" ht="16.5" x14ac:dyDescent="0.15">
      <c r="A38" s="27" t="s">
        <v>143</v>
      </c>
      <c r="B38" s="312" t="s">
        <v>231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</row>
    <row r="39" spans="1:19" ht="16.5" customHeight="1" x14ac:dyDescent="0.3">
      <c r="A39" s="162" t="s">
        <v>349</v>
      </c>
      <c r="B39" s="365" t="s">
        <v>1146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7"/>
      <c r="O39" s="23"/>
      <c r="P39" s="23"/>
      <c r="Q39" s="23"/>
    </row>
    <row r="40" spans="1:19" ht="16.350000000000001" customHeight="1" x14ac:dyDescent="0.3">
      <c r="A40" s="100" t="s">
        <v>351</v>
      </c>
      <c r="B40" s="363" t="s">
        <v>353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23"/>
      <c r="P40" s="23"/>
      <c r="Q40" s="23"/>
    </row>
    <row r="41" spans="1:19" ht="16.5" x14ac:dyDescent="0.15">
      <c r="A41" s="27" t="s">
        <v>665</v>
      </c>
      <c r="B41" s="312" t="s">
        <v>1147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</row>
    <row r="42" spans="1:19" ht="16.5" x14ac:dyDescent="0.15">
      <c r="A42" s="27" t="s">
        <v>1148</v>
      </c>
      <c r="B42" s="312" t="s">
        <v>1149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</row>
  </sheetData>
  <mergeCells count="35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40:N40"/>
    <mergeCell ref="B41:N41"/>
    <mergeCell ref="B42:N42"/>
    <mergeCell ref="A12:S12"/>
    <mergeCell ref="A25:S25"/>
    <mergeCell ref="B37:N37"/>
    <mergeCell ref="B38:N38"/>
    <mergeCell ref="B39:N39"/>
  </mergeCells>
  <phoneticPr fontId="68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33"/>
  <sheetViews>
    <sheetView workbookViewId="0">
      <selection activeCell="J23" sqref="J23"/>
    </sheetView>
  </sheetViews>
  <sheetFormatPr defaultColWidth="9" defaultRowHeight="14.25" x14ac:dyDescent="0.15"/>
  <cols>
    <col min="1" max="1" width="20.875" customWidth="1"/>
    <col min="2" max="3" width="7.5" customWidth="1"/>
    <col min="4" max="4" width="9.25" customWidth="1"/>
    <col min="5" max="5" width="8.875" customWidth="1"/>
    <col min="6" max="6" width="7.5" customWidth="1"/>
    <col min="7" max="7" width="7.375" customWidth="1"/>
    <col min="8" max="8" width="9.125" customWidth="1"/>
    <col min="9" max="9" width="7.5" customWidth="1"/>
    <col min="10" max="10" width="8.25" customWidth="1"/>
    <col min="11" max="11" width="8.625" customWidth="1"/>
    <col min="12" max="12" width="8.5" customWidth="1"/>
    <col min="13" max="13" width="7.5" customWidth="1"/>
    <col min="14" max="14" width="10.75" customWidth="1"/>
    <col min="15" max="15" width="8.75" customWidth="1"/>
    <col min="16" max="16" width="7.5" customWidth="1"/>
    <col min="17" max="17" width="11" customWidth="1"/>
    <col min="18" max="20" width="7.5" customWidth="1"/>
    <col min="21" max="28" width="6.625" customWidth="1"/>
    <col min="248" max="248" width="20.375" customWidth="1"/>
    <col min="249" max="249" width="6.5" customWidth="1"/>
    <col min="250" max="255" width="6.375" customWidth="1"/>
    <col min="256" max="256" width="6.5" customWidth="1"/>
    <col min="257" max="264" width="6.375" customWidth="1"/>
    <col min="504" max="504" width="20.375" customWidth="1"/>
    <col min="505" max="505" width="6.5" customWidth="1"/>
    <col min="506" max="511" width="6.375" customWidth="1"/>
    <col min="512" max="512" width="6.5" customWidth="1"/>
    <col min="513" max="520" width="6.375" customWidth="1"/>
    <col min="760" max="760" width="20.375" customWidth="1"/>
    <col min="761" max="761" width="6.5" customWidth="1"/>
    <col min="762" max="767" width="6.375" customWidth="1"/>
    <col min="768" max="768" width="6.5" customWidth="1"/>
    <col min="769" max="776" width="6.375" customWidth="1"/>
    <col min="1016" max="1016" width="20.375" customWidth="1"/>
    <col min="1017" max="1017" width="6.5" customWidth="1"/>
    <col min="1018" max="1023" width="6.375" customWidth="1"/>
    <col min="1024" max="1024" width="6.5" customWidth="1"/>
    <col min="1025" max="1032" width="6.375" customWidth="1"/>
    <col min="1272" max="1272" width="20.375" customWidth="1"/>
    <col min="1273" max="1273" width="6.5" customWidth="1"/>
    <col min="1274" max="1279" width="6.375" customWidth="1"/>
    <col min="1280" max="1280" width="6.5" customWidth="1"/>
    <col min="1281" max="1288" width="6.375" customWidth="1"/>
    <col min="1528" max="1528" width="20.375" customWidth="1"/>
    <col min="1529" max="1529" width="6.5" customWidth="1"/>
    <col min="1530" max="1535" width="6.375" customWidth="1"/>
    <col min="1536" max="1536" width="6.5" customWidth="1"/>
    <col min="1537" max="1544" width="6.375" customWidth="1"/>
    <col min="1784" max="1784" width="20.375" customWidth="1"/>
    <col min="1785" max="1785" width="6.5" customWidth="1"/>
    <col min="1786" max="1791" width="6.375" customWidth="1"/>
    <col min="1792" max="1792" width="6.5" customWidth="1"/>
    <col min="1793" max="1800" width="6.375" customWidth="1"/>
    <col min="2040" max="2040" width="20.375" customWidth="1"/>
    <col min="2041" max="2041" width="6.5" customWidth="1"/>
    <col min="2042" max="2047" width="6.375" customWidth="1"/>
    <col min="2048" max="2048" width="6.5" customWidth="1"/>
    <col min="2049" max="2056" width="6.375" customWidth="1"/>
    <col min="2296" max="2296" width="20.375" customWidth="1"/>
    <col min="2297" max="2297" width="6.5" customWidth="1"/>
    <col min="2298" max="2303" width="6.375" customWidth="1"/>
    <col min="2304" max="2304" width="6.5" customWidth="1"/>
    <col min="2305" max="2312" width="6.375" customWidth="1"/>
    <col min="2552" max="2552" width="20.375" customWidth="1"/>
    <col min="2553" max="2553" width="6.5" customWidth="1"/>
    <col min="2554" max="2559" width="6.375" customWidth="1"/>
    <col min="2560" max="2560" width="6.5" customWidth="1"/>
    <col min="2561" max="2568" width="6.375" customWidth="1"/>
    <col min="2808" max="2808" width="20.375" customWidth="1"/>
    <col min="2809" max="2809" width="6.5" customWidth="1"/>
    <col min="2810" max="2815" width="6.375" customWidth="1"/>
    <col min="2816" max="2816" width="6.5" customWidth="1"/>
    <col min="2817" max="2824" width="6.375" customWidth="1"/>
    <col min="3064" max="3064" width="20.375" customWidth="1"/>
    <col min="3065" max="3065" width="6.5" customWidth="1"/>
    <col min="3066" max="3071" width="6.375" customWidth="1"/>
    <col min="3072" max="3072" width="6.5" customWidth="1"/>
    <col min="3073" max="3080" width="6.375" customWidth="1"/>
    <col min="3320" max="3320" width="20.375" customWidth="1"/>
    <col min="3321" max="3321" width="6.5" customWidth="1"/>
    <col min="3322" max="3327" width="6.375" customWidth="1"/>
    <col min="3328" max="3328" width="6.5" customWidth="1"/>
    <col min="3329" max="3336" width="6.375" customWidth="1"/>
    <col min="3576" max="3576" width="20.375" customWidth="1"/>
    <col min="3577" max="3577" width="6.5" customWidth="1"/>
    <col min="3578" max="3583" width="6.375" customWidth="1"/>
    <col min="3584" max="3584" width="6.5" customWidth="1"/>
    <col min="3585" max="3592" width="6.375" customWidth="1"/>
    <col min="3832" max="3832" width="20.375" customWidth="1"/>
    <col min="3833" max="3833" width="6.5" customWidth="1"/>
    <col min="3834" max="3839" width="6.375" customWidth="1"/>
    <col min="3840" max="3840" width="6.5" customWidth="1"/>
    <col min="3841" max="3848" width="6.375" customWidth="1"/>
    <col min="4088" max="4088" width="20.375" customWidth="1"/>
    <col min="4089" max="4089" width="6.5" customWidth="1"/>
    <col min="4090" max="4095" width="6.375" customWidth="1"/>
    <col min="4096" max="4096" width="6.5" customWidth="1"/>
    <col min="4097" max="4104" width="6.375" customWidth="1"/>
    <col min="4344" max="4344" width="20.375" customWidth="1"/>
    <col min="4345" max="4345" width="6.5" customWidth="1"/>
    <col min="4346" max="4351" width="6.375" customWidth="1"/>
    <col min="4352" max="4352" width="6.5" customWidth="1"/>
    <col min="4353" max="4360" width="6.375" customWidth="1"/>
    <col min="4600" max="4600" width="20.375" customWidth="1"/>
    <col min="4601" max="4601" width="6.5" customWidth="1"/>
    <col min="4602" max="4607" width="6.375" customWidth="1"/>
    <col min="4608" max="4608" width="6.5" customWidth="1"/>
    <col min="4609" max="4616" width="6.375" customWidth="1"/>
    <col min="4856" max="4856" width="20.375" customWidth="1"/>
    <col min="4857" max="4857" width="6.5" customWidth="1"/>
    <col min="4858" max="4863" width="6.375" customWidth="1"/>
    <col min="4864" max="4864" width="6.5" customWidth="1"/>
    <col min="4865" max="4872" width="6.375" customWidth="1"/>
    <col min="5112" max="5112" width="20.375" customWidth="1"/>
    <col min="5113" max="5113" width="6.5" customWidth="1"/>
    <col min="5114" max="5119" width="6.375" customWidth="1"/>
    <col min="5120" max="5120" width="6.5" customWidth="1"/>
    <col min="5121" max="5128" width="6.375" customWidth="1"/>
    <col min="5368" max="5368" width="20.375" customWidth="1"/>
    <col min="5369" max="5369" width="6.5" customWidth="1"/>
    <col min="5370" max="5375" width="6.375" customWidth="1"/>
    <col min="5376" max="5376" width="6.5" customWidth="1"/>
    <col min="5377" max="5384" width="6.375" customWidth="1"/>
    <col min="5624" max="5624" width="20.375" customWidth="1"/>
    <col min="5625" max="5625" width="6.5" customWidth="1"/>
    <col min="5626" max="5631" width="6.375" customWidth="1"/>
    <col min="5632" max="5632" width="6.5" customWidth="1"/>
    <col min="5633" max="5640" width="6.375" customWidth="1"/>
    <col min="5880" max="5880" width="20.375" customWidth="1"/>
    <col min="5881" max="5881" width="6.5" customWidth="1"/>
    <col min="5882" max="5887" width="6.375" customWidth="1"/>
    <col min="5888" max="5888" width="6.5" customWidth="1"/>
    <col min="5889" max="5896" width="6.375" customWidth="1"/>
    <col min="6136" max="6136" width="20.375" customWidth="1"/>
    <col min="6137" max="6137" width="6.5" customWidth="1"/>
    <col min="6138" max="6143" width="6.375" customWidth="1"/>
    <col min="6144" max="6144" width="6.5" customWidth="1"/>
    <col min="6145" max="6152" width="6.375" customWidth="1"/>
    <col min="6392" max="6392" width="20.375" customWidth="1"/>
    <col min="6393" max="6393" width="6.5" customWidth="1"/>
    <col min="6394" max="6399" width="6.375" customWidth="1"/>
    <col min="6400" max="6400" width="6.5" customWidth="1"/>
    <col min="6401" max="6408" width="6.375" customWidth="1"/>
    <col min="6648" max="6648" width="20.375" customWidth="1"/>
    <col min="6649" max="6649" width="6.5" customWidth="1"/>
    <col min="6650" max="6655" width="6.375" customWidth="1"/>
    <col min="6656" max="6656" width="6.5" customWidth="1"/>
    <col min="6657" max="6664" width="6.375" customWidth="1"/>
    <col min="6904" max="6904" width="20.375" customWidth="1"/>
    <col min="6905" max="6905" width="6.5" customWidth="1"/>
    <col min="6906" max="6911" width="6.375" customWidth="1"/>
    <col min="6912" max="6912" width="6.5" customWidth="1"/>
    <col min="6913" max="6920" width="6.375" customWidth="1"/>
    <col min="7160" max="7160" width="20.375" customWidth="1"/>
    <col min="7161" max="7161" width="6.5" customWidth="1"/>
    <col min="7162" max="7167" width="6.375" customWidth="1"/>
    <col min="7168" max="7168" width="6.5" customWidth="1"/>
    <col min="7169" max="7176" width="6.375" customWidth="1"/>
    <col min="7416" max="7416" width="20.375" customWidth="1"/>
    <col min="7417" max="7417" width="6.5" customWidth="1"/>
    <col min="7418" max="7423" width="6.375" customWidth="1"/>
    <col min="7424" max="7424" width="6.5" customWidth="1"/>
    <col min="7425" max="7432" width="6.375" customWidth="1"/>
    <col min="7672" max="7672" width="20.375" customWidth="1"/>
    <col min="7673" max="7673" width="6.5" customWidth="1"/>
    <col min="7674" max="7679" width="6.375" customWidth="1"/>
    <col min="7680" max="7680" width="6.5" customWidth="1"/>
    <col min="7681" max="7688" width="6.375" customWidth="1"/>
    <col min="7928" max="7928" width="20.375" customWidth="1"/>
    <col min="7929" max="7929" width="6.5" customWidth="1"/>
    <col min="7930" max="7935" width="6.375" customWidth="1"/>
    <col min="7936" max="7936" width="6.5" customWidth="1"/>
    <col min="7937" max="7944" width="6.375" customWidth="1"/>
    <col min="8184" max="8184" width="20.375" customWidth="1"/>
    <col min="8185" max="8185" width="6.5" customWidth="1"/>
    <col min="8186" max="8191" width="6.375" customWidth="1"/>
    <col min="8192" max="8192" width="6.5" customWidth="1"/>
    <col min="8193" max="8200" width="6.375" customWidth="1"/>
    <col min="8440" max="8440" width="20.375" customWidth="1"/>
    <col min="8441" max="8441" width="6.5" customWidth="1"/>
    <col min="8442" max="8447" width="6.375" customWidth="1"/>
    <col min="8448" max="8448" width="6.5" customWidth="1"/>
    <col min="8449" max="8456" width="6.375" customWidth="1"/>
    <col min="8696" max="8696" width="20.375" customWidth="1"/>
    <col min="8697" max="8697" width="6.5" customWidth="1"/>
    <col min="8698" max="8703" width="6.375" customWidth="1"/>
    <col min="8704" max="8704" width="6.5" customWidth="1"/>
    <col min="8705" max="8712" width="6.375" customWidth="1"/>
    <col min="8952" max="8952" width="20.375" customWidth="1"/>
    <col min="8953" max="8953" width="6.5" customWidth="1"/>
    <col min="8954" max="8959" width="6.375" customWidth="1"/>
    <col min="8960" max="8960" width="6.5" customWidth="1"/>
    <col min="8961" max="8968" width="6.375" customWidth="1"/>
    <col min="9208" max="9208" width="20.375" customWidth="1"/>
    <col min="9209" max="9209" width="6.5" customWidth="1"/>
    <col min="9210" max="9215" width="6.375" customWidth="1"/>
    <col min="9216" max="9216" width="6.5" customWidth="1"/>
    <col min="9217" max="9224" width="6.375" customWidth="1"/>
    <col min="9464" max="9464" width="20.375" customWidth="1"/>
    <col min="9465" max="9465" width="6.5" customWidth="1"/>
    <col min="9466" max="9471" width="6.375" customWidth="1"/>
    <col min="9472" max="9472" width="6.5" customWidth="1"/>
    <col min="9473" max="9480" width="6.375" customWidth="1"/>
    <col min="9720" max="9720" width="20.375" customWidth="1"/>
    <col min="9721" max="9721" width="6.5" customWidth="1"/>
    <col min="9722" max="9727" width="6.375" customWidth="1"/>
    <col min="9728" max="9728" width="6.5" customWidth="1"/>
    <col min="9729" max="9736" width="6.375" customWidth="1"/>
    <col min="9976" max="9976" width="20.375" customWidth="1"/>
    <col min="9977" max="9977" width="6.5" customWidth="1"/>
    <col min="9978" max="9983" width="6.375" customWidth="1"/>
    <col min="9984" max="9984" width="6.5" customWidth="1"/>
    <col min="9985" max="9992" width="6.375" customWidth="1"/>
    <col min="10232" max="10232" width="20.375" customWidth="1"/>
    <col min="10233" max="10233" width="6.5" customWidth="1"/>
    <col min="10234" max="10239" width="6.375" customWidth="1"/>
    <col min="10240" max="10240" width="6.5" customWidth="1"/>
    <col min="10241" max="10248" width="6.375" customWidth="1"/>
    <col min="10488" max="10488" width="20.375" customWidth="1"/>
    <col min="10489" max="10489" width="6.5" customWidth="1"/>
    <col min="10490" max="10495" width="6.375" customWidth="1"/>
    <col min="10496" max="10496" width="6.5" customWidth="1"/>
    <col min="10497" max="10504" width="6.375" customWidth="1"/>
    <col min="10744" max="10744" width="20.375" customWidth="1"/>
    <col min="10745" max="10745" width="6.5" customWidth="1"/>
    <col min="10746" max="10751" width="6.375" customWidth="1"/>
    <col min="10752" max="10752" width="6.5" customWidth="1"/>
    <col min="10753" max="10760" width="6.375" customWidth="1"/>
    <col min="11000" max="11000" width="20.375" customWidth="1"/>
    <col min="11001" max="11001" width="6.5" customWidth="1"/>
    <col min="11002" max="11007" width="6.375" customWidth="1"/>
    <col min="11008" max="11008" width="6.5" customWidth="1"/>
    <col min="11009" max="11016" width="6.375" customWidth="1"/>
    <col min="11256" max="11256" width="20.375" customWidth="1"/>
    <col min="11257" max="11257" width="6.5" customWidth="1"/>
    <col min="11258" max="11263" width="6.375" customWidth="1"/>
    <col min="11264" max="11264" width="6.5" customWidth="1"/>
    <col min="11265" max="11272" width="6.375" customWidth="1"/>
    <col min="11512" max="11512" width="20.375" customWidth="1"/>
    <col min="11513" max="11513" width="6.5" customWidth="1"/>
    <col min="11514" max="11519" width="6.375" customWidth="1"/>
    <col min="11520" max="11520" width="6.5" customWidth="1"/>
    <col min="11521" max="11528" width="6.375" customWidth="1"/>
    <col min="11768" max="11768" width="20.375" customWidth="1"/>
    <col min="11769" max="11769" width="6.5" customWidth="1"/>
    <col min="11770" max="11775" width="6.375" customWidth="1"/>
    <col min="11776" max="11776" width="6.5" customWidth="1"/>
    <col min="11777" max="11784" width="6.375" customWidth="1"/>
    <col min="12024" max="12024" width="20.375" customWidth="1"/>
    <col min="12025" max="12025" width="6.5" customWidth="1"/>
    <col min="12026" max="12031" width="6.375" customWidth="1"/>
    <col min="12032" max="12032" width="6.5" customWidth="1"/>
    <col min="12033" max="12040" width="6.375" customWidth="1"/>
    <col min="12280" max="12280" width="20.375" customWidth="1"/>
    <col min="12281" max="12281" width="6.5" customWidth="1"/>
    <col min="12282" max="12287" width="6.375" customWidth="1"/>
    <col min="12288" max="12288" width="6.5" customWidth="1"/>
    <col min="12289" max="12296" width="6.375" customWidth="1"/>
    <col min="12536" max="12536" width="20.375" customWidth="1"/>
    <col min="12537" max="12537" width="6.5" customWidth="1"/>
    <col min="12538" max="12543" width="6.375" customWidth="1"/>
    <col min="12544" max="12544" width="6.5" customWidth="1"/>
    <col min="12545" max="12552" width="6.375" customWidth="1"/>
    <col min="12792" max="12792" width="20.375" customWidth="1"/>
    <col min="12793" max="12793" width="6.5" customWidth="1"/>
    <col min="12794" max="12799" width="6.375" customWidth="1"/>
    <col min="12800" max="12800" width="6.5" customWidth="1"/>
    <col min="12801" max="12808" width="6.375" customWidth="1"/>
    <col min="13048" max="13048" width="20.375" customWidth="1"/>
    <col min="13049" max="13049" width="6.5" customWidth="1"/>
    <col min="13050" max="13055" width="6.375" customWidth="1"/>
    <col min="13056" max="13056" width="6.5" customWidth="1"/>
    <col min="13057" max="13064" width="6.375" customWidth="1"/>
    <col min="13304" max="13304" width="20.375" customWidth="1"/>
    <col min="13305" max="13305" width="6.5" customWidth="1"/>
    <col min="13306" max="13311" width="6.375" customWidth="1"/>
    <col min="13312" max="13312" width="6.5" customWidth="1"/>
    <col min="13313" max="13320" width="6.375" customWidth="1"/>
    <col min="13560" max="13560" width="20.375" customWidth="1"/>
    <col min="13561" max="13561" width="6.5" customWidth="1"/>
    <col min="13562" max="13567" width="6.375" customWidth="1"/>
    <col min="13568" max="13568" width="6.5" customWidth="1"/>
    <col min="13569" max="13576" width="6.375" customWidth="1"/>
    <col min="13816" max="13816" width="20.375" customWidth="1"/>
    <col min="13817" max="13817" width="6.5" customWidth="1"/>
    <col min="13818" max="13823" width="6.375" customWidth="1"/>
    <col min="13824" max="13824" width="6.5" customWidth="1"/>
    <col min="13825" max="13832" width="6.375" customWidth="1"/>
    <col min="14072" max="14072" width="20.375" customWidth="1"/>
    <col min="14073" max="14073" width="6.5" customWidth="1"/>
    <col min="14074" max="14079" width="6.375" customWidth="1"/>
    <col min="14080" max="14080" width="6.5" customWidth="1"/>
    <col min="14081" max="14088" width="6.375" customWidth="1"/>
    <col min="14328" max="14328" width="20.375" customWidth="1"/>
    <col min="14329" max="14329" width="6.5" customWidth="1"/>
    <col min="14330" max="14335" width="6.375" customWidth="1"/>
    <col min="14336" max="14336" width="6.5" customWidth="1"/>
    <col min="14337" max="14344" width="6.375" customWidth="1"/>
    <col min="14584" max="14584" width="20.375" customWidth="1"/>
    <col min="14585" max="14585" width="6.5" customWidth="1"/>
    <col min="14586" max="14591" width="6.375" customWidth="1"/>
    <col min="14592" max="14592" width="6.5" customWidth="1"/>
    <col min="14593" max="14600" width="6.375" customWidth="1"/>
    <col min="14840" max="14840" width="20.375" customWidth="1"/>
    <col min="14841" max="14841" width="6.5" customWidth="1"/>
    <col min="14842" max="14847" width="6.375" customWidth="1"/>
    <col min="14848" max="14848" width="6.5" customWidth="1"/>
    <col min="14849" max="14856" width="6.375" customWidth="1"/>
    <col min="15096" max="15096" width="20.375" customWidth="1"/>
    <col min="15097" max="15097" width="6.5" customWidth="1"/>
    <col min="15098" max="15103" width="6.375" customWidth="1"/>
    <col min="15104" max="15104" width="6.5" customWidth="1"/>
    <col min="15105" max="15112" width="6.375" customWidth="1"/>
    <col min="15352" max="15352" width="20.375" customWidth="1"/>
    <col min="15353" max="15353" width="6.5" customWidth="1"/>
    <col min="15354" max="15359" width="6.375" customWidth="1"/>
    <col min="15360" max="15360" width="6.5" customWidth="1"/>
    <col min="15361" max="15368" width="6.375" customWidth="1"/>
    <col min="15608" max="15608" width="20.375" customWidth="1"/>
    <col min="15609" max="15609" width="6.5" customWidth="1"/>
    <col min="15610" max="15615" width="6.375" customWidth="1"/>
    <col min="15616" max="15616" width="6.5" customWidth="1"/>
    <col min="15617" max="15624" width="6.375" customWidth="1"/>
    <col min="15864" max="15864" width="20.375" customWidth="1"/>
    <col min="15865" max="15865" width="6.5" customWidth="1"/>
    <col min="15866" max="15871" width="6.375" customWidth="1"/>
    <col min="15872" max="15872" width="6.5" customWidth="1"/>
    <col min="15873" max="15880" width="6.375" customWidth="1"/>
    <col min="16120" max="16120" width="20.375" customWidth="1"/>
    <col min="16121" max="16121" width="6.5" customWidth="1"/>
    <col min="16122" max="16127" width="6.375" customWidth="1"/>
    <col min="16128" max="16128" width="6.5" customWidth="1"/>
    <col min="16129" max="16136" width="6.375" customWidth="1"/>
  </cols>
  <sheetData>
    <row r="1" spans="1:246" ht="52.3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28"/>
      <c r="R1" s="28"/>
      <c r="S1" s="28"/>
      <c r="T1" s="28"/>
    </row>
    <row r="2" spans="1:246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29"/>
      <c r="R2" s="29"/>
      <c r="S2" s="29"/>
      <c r="T2" s="29"/>
    </row>
    <row r="3" spans="1:246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15">
      <c r="A4" s="517" t="s">
        <v>1150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8"/>
    </row>
    <row r="5" spans="1:246" s="45" customFormat="1" ht="12" x14ac:dyDescent="0.15">
      <c r="A5" s="4" t="s">
        <v>4</v>
      </c>
      <c r="B5" s="4" t="s">
        <v>5</v>
      </c>
      <c r="C5" s="341" t="s">
        <v>159</v>
      </c>
      <c r="D5" s="406"/>
      <c r="E5" s="341" t="s">
        <v>7</v>
      </c>
      <c r="F5" s="406"/>
      <c r="G5" s="519" t="s">
        <v>218</v>
      </c>
      <c r="H5" s="519"/>
      <c r="I5" s="341" t="s">
        <v>1096</v>
      </c>
      <c r="J5" s="406"/>
      <c r="K5" s="4" t="s">
        <v>5</v>
      </c>
      <c r="L5" s="341" t="s">
        <v>159</v>
      </c>
      <c r="M5" s="406"/>
      <c r="N5" s="341" t="s">
        <v>7</v>
      </c>
      <c r="O5" s="519"/>
      <c r="P5" s="348" t="s">
        <v>218</v>
      </c>
      <c r="Q5" s="348"/>
    </row>
    <row r="6" spans="1:246" x14ac:dyDescent="0.15">
      <c r="A6" s="5" t="s">
        <v>13</v>
      </c>
      <c r="B6" s="5" t="s">
        <v>14</v>
      </c>
      <c r="C6" s="346" t="s">
        <v>161</v>
      </c>
      <c r="D6" s="413"/>
      <c r="E6" s="346" t="s">
        <v>16</v>
      </c>
      <c r="F6" s="413"/>
      <c r="G6" s="342" t="s">
        <v>223</v>
      </c>
      <c r="H6" s="342"/>
      <c r="I6" s="346" t="s">
        <v>1098</v>
      </c>
      <c r="J6" s="413"/>
      <c r="K6" s="5" t="s">
        <v>14</v>
      </c>
      <c r="L6" s="346" t="s">
        <v>161</v>
      </c>
      <c r="M6" s="413"/>
      <c r="N6" s="346" t="s">
        <v>16</v>
      </c>
      <c r="O6" s="342"/>
      <c r="P6" s="329" t="s">
        <v>223</v>
      </c>
      <c r="Q6" s="329"/>
    </row>
    <row r="7" spans="1:246" x14ac:dyDescent="0.15">
      <c r="A7" s="8"/>
      <c r="B7" s="48"/>
      <c r="C7" s="318" t="s">
        <v>22</v>
      </c>
      <c r="D7" s="344"/>
      <c r="E7" s="318" t="s">
        <v>22</v>
      </c>
      <c r="F7" s="344"/>
      <c r="G7" s="319" t="s">
        <v>22</v>
      </c>
      <c r="H7" s="319"/>
      <c r="I7" s="318" t="s">
        <v>22</v>
      </c>
      <c r="J7" s="344"/>
      <c r="K7" s="5"/>
      <c r="L7" s="318" t="s">
        <v>22</v>
      </c>
      <c r="M7" s="344"/>
      <c r="N7" s="320" t="s">
        <v>22</v>
      </c>
      <c r="O7" s="318"/>
      <c r="P7" s="320" t="s">
        <v>22</v>
      </c>
      <c r="Q7" s="320"/>
    </row>
    <row r="8" spans="1:246" s="46" customFormat="1" ht="14.1" hidden="1" customHeight="1" x14ac:dyDescent="0.2">
      <c r="A8" s="131" t="s">
        <v>213</v>
      </c>
      <c r="B8" s="60" t="s">
        <v>1151</v>
      </c>
      <c r="C8" s="132" t="s">
        <v>1152</v>
      </c>
      <c r="D8" s="133" t="s">
        <v>1153</v>
      </c>
      <c r="E8" s="510" t="s">
        <v>1154</v>
      </c>
      <c r="F8" s="511"/>
      <c r="G8" s="134" t="s">
        <v>40</v>
      </c>
      <c r="H8" s="134" t="s">
        <v>40</v>
      </c>
      <c r="I8" s="15">
        <v>45591</v>
      </c>
      <c r="J8" s="52">
        <f t="shared" ref="J8:J16" si="0">I8+1</f>
        <v>45592</v>
      </c>
      <c r="K8" s="60" t="s">
        <v>724</v>
      </c>
      <c r="L8" s="510" t="s">
        <v>1155</v>
      </c>
      <c r="M8" s="511"/>
      <c r="N8" s="510" t="s">
        <v>1156</v>
      </c>
      <c r="O8" s="511"/>
      <c r="P8" s="15">
        <v>45598</v>
      </c>
      <c r="Q8" s="56">
        <f>P8+1</f>
        <v>45599</v>
      </c>
      <c r="R8" s="64"/>
      <c r="S8" s="64"/>
      <c r="T8" s="64"/>
      <c r="U8" s="64"/>
      <c r="V8" s="64"/>
      <c r="W8" s="64"/>
      <c r="X8" s="64"/>
    </row>
    <row r="9" spans="1:246" s="46" customFormat="1" ht="14.1" hidden="1" customHeight="1" x14ac:dyDescent="0.2">
      <c r="A9" s="21" t="s">
        <v>213</v>
      </c>
      <c r="B9" s="60" t="s">
        <v>1157</v>
      </c>
      <c r="C9" s="510" t="s">
        <v>1155</v>
      </c>
      <c r="D9" s="511"/>
      <c r="E9" s="510" t="s">
        <v>1156</v>
      </c>
      <c r="F9" s="511"/>
      <c r="G9" s="15">
        <v>45598</v>
      </c>
      <c r="H9" s="56">
        <f>G9+1</f>
        <v>45599</v>
      </c>
      <c r="I9" s="15">
        <f>H9+4</f>
        <v>45603</v>
      </c>
      <c r="J9" s="52">
        <f t="shared" si="0"/>
        <v>45604</v>
      </c>
      <c r="K9" s="60" t="s">
        <v>1158</v>
      </c>
      <c r="L9" s="510" t="s">
        <v>1159</v>
      </c>
      <c r="M9" s="511"/>
      <c r="N9" s="510" t="s">
        <v>1160</v>
      </c>
      <c r="O9" s="511"/>
      <c r="P9" s="134" t="s">
        <v>1161</v>
      </c>
      <c r="Q9" s="135" t="s">
        <v>1162</v>
      </c>
      <c r="R9" s="64"/>
      <c r="S9" s="64"/>
      <c r="T9" s="64"/>
      <c r="U9" s="64"/>
      <c r="V9" s="64"/>
      <c r="W9" s="64"/>
      <c r="X9" s="64"/>
    </row>
    <row r="10" spans="1:246" s="46" customFormat="1" ht="14.1" hidden="1" customHeight="1" x14ac:dyDescent="0.2">
      <c r="A10" s="21" t="s">
        <v>213</v>
      </c>
      <c r="B10" s="60" t="s">
        <v>1163</v>
      </c>
      <c r="C10" s="510" t="s">
        <v>1159</v>
      </c>
      <c r="D10" s="511"/>
      <c r="E10" s="510" t="s">
        <v>1160</v>
      </c>
      <c r="F10" s="511"/>
      <c r="G10" s="134" t="s">
        <v>1161</v>
      </c>
      <c r="H10" s="135" t="s">
        <v>1162</v>
      </c>
      <c r="I10" s="15">
        <v>45626</v>
      </c>
      <c r="J10" s="52">
        <f t="shared" si="0"/>
        <v>45627</v>
      </c>
      <c r="K10" s="60" t="s">
        <v>1164</v>
      </c>
      <c r="L10" s="510" t="s">
        <v>1165</v>
      </c>
      <c r="M10" s="511"/>
      <c r="N10" s="510" t="s">
        <v>1166</v>
      </c>
      <c r="O10" s="511"/>
      <c r="P10" s="15">
        <v>45634</v>
      </c>
      <c r="Q10" s="56">
        <f>P10+1</f>
        <v>45635</v>
      </c>
      <c r="R10" s="64"/>
      <c r="S10" s="64"/>
      <c r="T10" s="64"/>
      <c r="U10" s="64"/>
      <c r="V10" s="64"/>
      <c r="W10" s="64"/>
      <c r="X10" s="64"/>
    </row>
    <row r="11" spans="1:246" s="46" customFormat="1" ht="14.1" hidden="1" customHeight="1" x14ac:dyDescent="0.2">
      <c r="A11" s="21" t="s">
        <v>213</v>
      </c>
      <c r="B11" s="60" t="s">
        <v>1167</v>
      </c>
      <c r="C11" s="510" t="s">
        <v>1165</v>
      </c>
      <c r="D11" s="511"/>
      <c r="E11" s="510" t="s">
        <v>1168</v>
      </c>
      <c r="F11" s="511"/>
      <c r="G11" s="15">
        <v>45635</v>
      </c>
      <c r="H11" s="56">
        <f>G11+1</f>
        <v>45636</v>
      </c>
      <c r="I11" s="15">
        <f>H11+3</f>
        <v>45639</v>
      </c>
      <c r="J11" s="52">
        <f t="shared" si="0"/>
        <v>45640</v>
      </c>
      <c r="K11" s="60" t="s">
        <v>727</v>
      </c>
      <c r="L11" s="385" t="s">
        <v>270</v>
      </c>
      <c r="M11" s="386"/>
      <c r="N11" s="385" t="s">
        <v>271</v>
      </c>
      <c r="O11" s="386"/>
      <c r="P11" s="510" t="s">
        <v>1169</v>
      </c>
      <c r="Q11" s="511"/>
      <c r="R11" s="64"/>
      <c r="S11" s="64"/>
      <c r="T11" s="64"/>
      <c r="U11" s="64"/>
      <c r="V11" s="64"/>
      <c r="W11" s="64"/>
      <c r="X11" s="64"/>
    </row>
    <row r="12" spans="1:246" s="46" customFormat="1" ht="14.1" hidden="1" customHeight="1" x14ac:dyDescent="0.2">
      <c r="A12" s="21" t="s">
        <v>213</v>
      </c>
      <c r="B12" s="60" t="s">
        <v>1004</v>
      </c>
      <c r="C12" s="510" t="s">
        <v>273</v>
      </c>
      <c r="D12" s="511"/>
      <c r="E12" s="510" t="s">
        <v>1170</v>
      </c>
      <c r="F12" s="511"/>
      <c r="G12" s="15">
        <v>45669</v>
      </c>
      <c r="H12" s="56">
        <f>G12+1</f>
        <v>45670</v>
      </c>
      <c r="I12" s="15">
        <f>H12+4</f>
        <v>45674</v>
      </c>
      <c r="J12" s="52">
        <f>I12+3</f>
        <v>45677</v>
      </c>
      <c r="K12" s="60" t="s">
        <v>1005</v>
      </c>
      <c r="L12" s="15">
        <v>45681</v>
      </c>
      <c r="M12" s="56">
        <f>L12</f>
        <v>45681</v>
      </c>
      <c r="N12" s="15">
        <v>45682</v>
      </c>
      <c r="O12" s="56">
        <f t="shared" ref="O12:O13" si="1">N12</f>
        <v>45682</v>
      </c>
      <c r="P12" s="514"/>
      <c r="Q12" s="515"/>
      <c r="R12" s="64"/>
      <c r="S12" s="64"/>
      <c r="T12" s="64"/>
      <c r="U12" s="64"/>
      <c r="V12" s="64"/>
      <c r="W12" s="64"/>
      <c r="X12" s="64"/>
    </row>
    <row r="13" spans="1:246" s="46" customFormat="1" ht="14.1" hidden="1" customHeight="1" x14ac:dyDescent="0.2">
      <c r="A13" s="136" t="s">
        <v>1171</v>
      </c>
      <c r="B13" s="61" t="s">
        <v>65</v>
      </c>
      <c r="C13" s="514" t="s">
        <v>279</v>
      </c>
      <c r="D13" s="516"/>
      <c r="E13" s="514" t="s">
        <v>1172</v>
      </c>
      <c r="F13" s="516"/>
      <c r="G13" s="42">
        <v>45673</v>
      </c>
      <c r="H13" s="118" t="s">
        <v>280</v>
      </c>
      <c r="I13" s="118" t="s">
        <v>281</v>
      </c>
      <c r="J13" s="42">
        <v>45683</v>
      </c>
      <c r="K13" s="61" t="s">
        <v>63</v>
      </c>
      <c r="L13" s="17" t="s">
        <v>40</v>
      </c>
      <c r="M13" s="17" t="s">
        <v>40</v>
      </c>
      <c r="N13" s="15">
        <v>45687</v>
      </c>
      <c r="O13" s="56">
        <f t="shared" si="1"/>
        <v>45687</v>
      </c>
      <c r="P13" s="15">
        <v>45688</v>
      </c>
      <c r="Q13" s="56">
        <f>P13</f>
        <v>45688</v>
      </c>
      <c r="R13" s="64"/>
      <c r="S13" s="64"/>
      <c r="T13" s="64"/>
      <c r="U13" s="64"/>
      <c r="V13" s="64"/>
      <c r="W13" s="64"/>
      <c r="X13" s="64"/>
    </row>
    <row r="14" spans="1:246" s="46" customFormat="1" ht="14.1" hidden="1" customHeight="1" x14ac:dyDescent="0.2">
      <c r="A14" s="21" t="s">
        <v>250</v>
      </c>
      <c r="B14" s="137" t="s">
        <v>581</v>
      </c>
      <c r="C14" s="493" t="s">
        <v>285</v>
      </c>
      <c r="D14" s="495"/>
      <c r="E14" s="493" t="s">
        <v>286</v>
      </c>
      <c r="F14" s="495"/>
      <c r="G14" s="512" t="s">
        <v>287</v>
      </c>
      <c r="H14" s="513"/>
      <c r="I14" s="42">
        <v>45691</v>
      </c>
      <c r="J14" s="148">
        <f t="shared" si="0"/>
        <v>45692</v>
      </c>
      <c r="K14" s="61" t="s">
        <v>582</v>
      </c>
      <c r="L14" s="493" t="s">
        <v>1173</v>
      </c>
      <c r="M14" s="495"/>
      <c r="N14" s="514" t="s">
        <v>1174</v>
      </c>
      <c r="O14" s="515"/>
      <c r="P14" s="42">
        <v>45702</v>
      </c>
      <c r="Q14" s="52">
        <f>P14+1</f>
        <v>45703</v>
      </c>
      <c r="R14" s="64"/>
      <c r="S14" s="64"/>
      <c r="T14" s="64"/>
      <c r="U14" s="64"/>
      <c r="V14" s="64"/>
      <c r="W14" s="64"/>
      <c r="X14" s="64"/>
    </row>
    <row r="15" spans="1:246" s="46" customFormat="1" ht="14.1" hidden="1" customHeight="1" x14ac:dyDescent="0.2">
      <c r="A15" s="21" t="s">
        <v>250</v>
      </c>
      <c r="B15" s="63" t="s">
        <v>584</v>
      </c>
      <c r="C15" s="385" t="s">
        <v>1175</v>
      </c>
      <c r="D15" s="386"/>
      <c r="E15" s="510" t="s">
        <v>1176</v>
      </c>
      <c r="F15" s="511"/>
      <c r="G15" s="42">
        <v>45707</v>
      </c>
      <c r="H15" s="66" t="s">
        <v>1177</v>
      </c>
      <c r="I15" s="42">
        <v>45711</v>
      </c>
      <c r="J15" s="148">
        <f t="shared" si="0"/>
        <v>45712</v>
      </c>
      <c r="K15" s="63" t="s">
        <v>585</v>
      </c>
      <c r="L15" s="385" t="s">
        <v>304</v>
      </c>
      <c r="M15" s="386"/>
      <c r="N15" s="510" t="s">
        <v>1178</v>
      </c>
      <c r="O15" s="511"/>
      <c r="P15" s="42">
        <v>45718</v>
      </c>
      <c r="Q15" s="66" t="s">
        <v>1179</v>
      </c>
      <c r="R15" s="64"/>
      <c r="S15" s="64"/>
      <c r="T15" s="64"/>
      <c r="U15" s="64"/>
      <c r="V15" s="64"/>
      <c r="W15" s="64"/>
      <c r="X15" s="64"/>
    </row>
    <row r="16" spans="1:246" s="46" customFormat="1" ht="14.1" hidden="1" customHeight="1" x14ac:dyDescent="0.2">
      <c r="A16" s="19" t="s">
        <v>250</v>
      </c>
      <c r="B16" s="61" t="s">
        <v>586</v>
      </c>
      <c r="C16" s="385" t="s">
        <v>1180</v>
      </c>
      <c r="D16" s="386"/>
      <c r="E16" s="510" t="s">
        <v>1178</v>
      </c>
      <c r="F16" s="511"/>
      <c r="G16" s="42">
        <v>45718</v>
      </c>
      <c r="H16" s="66" t="s">
        <v>1179</v>
      </c>
      <c r="I16" s="42">
        <v>45722</v>
      </c>
      <c r="J16" s="84">
        <f t="shared" si="0"/>
        <v>45723</v>
      </c>
      <c r="K16" s="61" t="s">
        <v>587</v>
      </c>
      <c r="L16" s="313" t="s">
        <v>1181</v>
      </c>
      <c r="M16" s="314"/>
      <c r="N16" s="313" t="s">
        <v>1182</v>
      </c>
      <c r="O16" s="314"/>
      <c r="P16" s="385" t="s">
        <v>1183</v>
      </c>
      <c r="Q16" s="386"/>
      <c r="R16" s="150" t="s">
        <v>1184</v>
      </c>
      <c r="S16" s="64"/>
      <c r="T16" s="64"/>
      <c r="U16" s="64"/>
      <c r="V16" s="64"/>
      <c r="W16" s="64"/>
      <c r="X16" s="64"/>
    </row>
    <row r="17" spans="1:24" s="46" customFormat="1" ht="14.1" customHeight="1" x14ac:dyDescent="0.2">
      <c r="A17" s="138" t="s">
        <v>1185</v>
      </c>
      <c r="B17" s="139" t="s">
        <v>1027</v>
      </c>
      <c r="C17" s="385" t="s">
        <v>1186</v>
      </c>
      <c r="D17" s="386"/>
      <c r="E17" s="510" t="s">
        <v>1187</v>
      </c>
      <c r="F17" s="511"/>
      <c r="G17" s="42">
        <v>45735</v>
      </c>
      <c r="H17" s="52">
        <f>G17+1</f>
        <v>45736</v>
      </c>
      <c r="I17" s="42">
        <f>H17+4</f>
        <v>45740</v>
      </c>
      <c r="J17" s="84">
        <f>I17+2</f>
        <v>45742</v>
      </c>
      <c r="K17" s="139" t="s">
        <v>1028</v>
      </c>
      <c r="L17" s="313" t="s">
        <v>1188</v>
      </c>
      <c r="M17" s="314"/>
      <c r="N17" s="510" t="s">
        <v>1189</v>
      </c>
      <c r="O17" s="511"/>
      <c r="P17" s="385" t="s">
        <v>1190</v>
      </c>
      <c r="Q17" s="386"/>
      <c r="R17" s="64"/>
      <c r="S17" s="64"/>
      <c r="T17" s="64"/>
      <c r="U17" s="64"/>
      <c r="V17" s="64"/>
      <c r="W17" s="64"/>
      <c r="X17" s="64"/>
    </row>
    <row r="18" spans="1:24" s="46" customFormat="1" ht="14.1" customHeight="1" x14ac:dyDescent="0.2">
      <c r="A18" s="21" t="s">
        <v>1185</v>
      </c>
      <c r="B18" s="63" t="s">
        <v>1030</v>
      </c>
      <c r="C18" s="313" t="s">
        <v>1188</v>
      </c>
      <c r="D18" s="314"/>
      <c r="E18" s="510" t="s">
        <v>1189</v>
      </c>
      <c r="F18" s="511"/>
      <c r="G18" s="385" t="s">
        <v>1190</v>
      </c>
      <c r="H18" s="386"/>
      <c r="I18" s="42">
        <v>45754</v>
      </c>
      <c r="J18" s="84">
        <f t="shared" ref="J18:Q18" si="2">I18+1</f>
        <v>45755</v>
      </c>
      <c r="K18" s="63" t="s">
        <v>1031</v>
      </c>
      <c r="L18" s="84">
        <f t="shared" ref="L18:L26" si="3">J18+4</f>
        <v>45759</v>
      </c>
      <c r="M18" s="84">
        <f t="shared" si="2"/>
        <v>45760</v>
      </c>
      <c r="N18" s="140">
        <f t="shared" ref="N18:N26" si="4">M18</f>
        <v>45760</v>
      </c>
      <c r="O18" s="140">
        <f t="shared" si="2"/>
        <v>45761</v>
      </c>
      <c r="P18" s="15">
        <f t="shared" si="2"/>
        <v>45762</v>
      </c>
      <c r="Q18" s="52">
        <f t="shared" si="2"/>
        <v>45763</v>
      </c>
      <c r="R18" s="64"/>
      <c r="S18" s="64"/>
      <c r="T18" s="64"/>
      <c r="U18" s="64"/>
      <c r="V18" s="64"/>
      <c r="W18" s="64"/>
      <c r="X18" s="64"/>
    </row>
    <row r="19" spans="1:24" s="46" customFormat="1" ht="14.1" customHeight="1" x14ac:dyDescent="0.2">
      <c r="A19" s="19" t="s">
        <v>1191</v>
      </c>
      <c r="B19" s="61" t="s">
        <v>1036</v>
      </c>
      <c r="C19" s="385" t="s">
        <v>1192</v>
      </c>
      <c r="D19" s="386"/>
      <c r="E19" s="510" t="s">
        <v>1193</v>
      </c>
      <c r="F19" s="511"/>
      <c r="G19" s="42">
        <v>45758</v>
      </c>
      <c r="H19" s="39">
        <f t="shared" ref="H19:M19" si="5">G19+1</f>
        <v>45759</v>
      </c>
      <c r="I19" s="42">
        <f t="shared" ref="I19:I26" si="6">H19+3</f>
        <v>45762</v>
      </c>
      <c r="J19" s="84">
        <f t="shared" si="5"/>
        <v>45763</v>
      </c>
      <c r="K19" s="61" t="s">
        <v>1037</v>
      </c>
      <c r="L19" s="84">
        <f t="shared" si="3"/>
        <v>45767</v>
      </c>
      <c r="M19" s="84">
        <f t="shared" si="5"/>
        <v>45768</v>
      </c>
      <c r="N19" s="140">
        <f t="shared" si="4"/>
        <v>45768</v>
      </c>
      <c r="O19" s="140">
        <f t="shared" ref="O19:Q19" si="7">N19+1</f>
        <v>45769</v>
      </c>
      <c r="P19" s="15">
        <f t="shared" si="7"/>
        <v>45770</v>
      </c>
      <c r="Q19" s="52">
        <f t="shared" si="7"/>
        <v>45771</v>
      </c>
      <c r="R19" s="64"/>
      <c r="S19" s="64"/>
      <c r="T19" s="64"/>
      <c r="U19" s="64"/>
      <c r="V19" s="64"/>
      <c r="W19" s="64"/>
      <c r="X19" s="64"/>
    </row>
    <row r="20" spans="1:24" s="46" customFormat="1" ht="14.1" customHeight="1" x14ac:dyDescent="0.2">
      <c r="A20" s="21" t="s">
        <v>1185</v>
      </c>
      <c r="B20" s="63" t="s">
        <v>1032</v>
      </c>
      <c r="C20" s="42">
        <v>45759</v>
      </c>
      <c r="D20" s="39">
        <f t="shared" ref="D20:H20" si="8">C20+1</f>
        <v>45760</v>
      </c>
      <c r="E20" s="39">
        <f t="shared" ref="E20:E26" si="9">D20</f>
        <v>45760</v>
      </c>
      <c r="F20" s="39">
        <f t="shared" si="8"/>
        <v>45761</v>
      </c>
      <c r="G20" s="39">
        <f t="shared" si="8"/>
        <v>45762</v>
      </c>
      <c r="H20" s="39">
        <f t="shared" si="8"/>
        <v>45763</v>
      </c>
      <c r="I20" s="42">
        <f t="shared" si="6"/>
        <v>45766</v>
      </c>
      <c r="J20" s="84">
        <f t="shared" ref="J20:Q20" si="10">I20+1</f>
        <v>45767</v>
      </c>
      <c r="K20" s="63" t="s">
        <v>1033</v>
      </c>
      <c r="L20" s="84">
        <f t="shared" si="3"/>
        <v>45771</v>
      </c>
      <c r="M20" s="84">
        <f t="shared" si="10"/>
        <v>45772</v>
      </c>
      <c r="N20" s="140">
        <f t="shared" si="4"/>
        <v>45772</v>
      </c>
      <c r="O20" s="140">
        <f t="shared" si="10"/>
        <v>45773</v>
      </c>
      <c r="P20" s="15">
        <f t="shared" si="10"/>
        <v>45774</v>
      </c>
      <c r="Q20" s="52">
        <f t="shared" si="10"/>
        <v>45775</v>
      </c>
      <c r="R20" s="64"/>
      <c r="S20" s="64"/>
      <c r="T20" s="64"/>
      <c r="U20" s="64"/>
      <c r="V20" s="64"/>
      <c r="W20" s="64"/>
      <c r="X20" s="64"/>
    </row>
    <row r="21" spans="1:24" s="46" customFormat="1" ht="14.1" customHeight="1" x14ac:dyDescent="0.2">
      <c r="A21" s="19" t="s">
        <v>1191</v>
      </c>
      <c r="B21" s="61" t="s">
        <v>1038</v>
      </c>
      <c r="C21" s="42">
        <v>45767</v>
      </c>
      <c r="D21" s="84">
        <f t="shared" ref="D21:H21" si="11">C21+1</f>
        <v>45768</v>
      </c>
      <c r="E21" s="140">
        <f t="shared" si="9"/>
        <v>45768</v>
      </c>
      <c r="F21" s="140">
        <f t="shared" si="11"/>
        <v>45769</v>
      </c>
      <c r="G21" s="15">
        <f t="shared" si="11"/>
        <v>45770</v>
      </c>
      <c r="H21" s="52">
        <f t="shared" si="11"/>
        <v>45771</v>
      </c>
      <c r="I21" s="42">
        <f t="shared" si="6"/>
        <v>45774</v>
      </c>
      <c r="J21" s="84">
        <f>I21+1</f>
        <v>45775</v>
      </c>
      <c r="K21" s="61" t="s">
        <v>1039</v>
      </c>
      <c r="L21" s="84">
        <f t="shared" si="3"/>
        <v>45779</v>
      </c>
      <c r="M21" s="84">
        <f>L21+1</f>
        <v>45780</v>
      </c>
      <c r="N21" s="140">
        <f t="shared" si="4"/>
        <v>45780</v>
      </c>
      <c r="O21" s="140">
        <f>N21+1</f>
        <v>45781</v>
      </c>
      <c r="P21" s="15">
        <f>O21+1</f>
        <v>45782</v>
      </c>
      <c r="Q21" s="52">
        <f>P21+1</f>
        <v>45783</v>
      </c>
      <c r="R21" s="64"/>
      <c r="S21" s="64"/>
      <c r="T21" s="64"/>
      <c r="U21" s="64"/>
      <c r="V21" s="64"/>
      <c r="W21" s="64"/>
      <c r="X21" s="64"/>
    </row>
    <row r="22" spans="1:24" s="46" customFormat="1" ht="14.1" customHeight="1" x14ac:dyDescent="0.2">
      <c r="A22" s="21" t="s">
        <v>1185</v>
      </c>
      <c r="B22" s="63" t="s">
        <v>1034</v>
      </c>
      <c r="C22" s="42">
        <v>45771</v>
      </c>
      <c r="D22" s="39">
        <f t="shared" ref="D22:H22" si="12">C22+1</f>
        <v>45772</v>
      </c>
      <c r="E22" s="39">
        <f t="shared" si="9"/>
        <v>45772</v>
      </c>
      <c r="F22" s="39">
        <f t="shared" si="12"/>
        <v>45773</v>
      </c>
      <c r="G22" s="39">
        <f t="shared" si="12"/>
        <v>45774</v>
      </c>
      <c r="H22" s="39">
        <f t="shared" si="12"/>
        <v>45775</v>
      </c>
      <c r="I22" s="42">
        <f t="shared" si="6"/>
        <v>45778</v>
      </c>
      <c r="J22" s="84">
        <f t="shared" ref="J22:Q22" si="13">I22+1</f>
        <v>45779</v>
      </c>
      <c r="K22" s="63" t="s">
        <v>1035</v>
      </c>
      <c r="L22" s="84">
        <f t="shared" si="3"/>
        <v>45783</v>
      </c>
      <c r="M22" s="84">
        <f t="shared" si="13"/>
        <v>45784</v>
      </c>
      <c r="N22" s="140">
        <f t="shared" si="4"/>
        <v>45784</v>
      </c>
      <c r="O22" s="140">
        <f t="shared" si="13"/>
        <v>45785</v>
      </c>
      <c r="P22" s="15">
        <f t="shared" si="13"/>
        <v>45786</v>
      </c>
      <c r="Q22" s="52">
        <f t="shared" si="13"/>
        <v>45787</v>
      </c>
      <c r="R22" s="64"/>
      <c r="S22" s="64"/>
      <c r="T22" s="64"/>
      <c r="U22" s="64"/>
      <c r="V22" s="64"/>
      <c r="W22" s="64"/>
      <c r="X22" s="64"/>
    </row>
    <row r="23" spans="1:24" s="46" customFormat="1" ht="14.1" customHeight="1" x14ac:dyDescent="0.2">
      <c r="A23" s="141" t="s">
        <v>1191</v>
      </c>
      <c r="B23" s="142" t="s">
        <v>1040</v>
      </c>
      <c r="C23" s="143">
        <v>45779</v>
      </c>
      <c r="D23" s="144">
        <v>45780</v>
      </c>
      <c r="E23" s="144">
        <f t="shared" si="9"/>
        <v>45780</v>
      </c>
      <c r="F23" s="144">
        <f t="shared" ref="F23:H23" si="14">E23+1</f>
        <v>45781</v>
      </c>
      <c r="G23" s="144">
        <f t="shared" si="14"/>
        <v>45782</v>
      </c>
      <c r="H23" s="144">
        <f t="shared" si="14"/>
        <v>45783</v>
      </c>
      <c r="I23" s="143">
        <f t="shared" si="6"/>
        <v>45786</v>
      </c>
      <c r="J23" s="144">
        <f t="shared" ref="J23:Q23" si="15">I23+1</f>
        <v>45787</v>
      </c>
      <c r="K23" s="142" t="s">
        <v>1041</v>
      </c>
      <c r="L23" s="144">
        <f t="shared" si="3"/>
        <v>45791</v>
      </c>
      <c r="M23" s="144">
        <f t="shared" si="15"/>
        <v>45792</v>
      </c>
      <c r="N23" s="149">
        <f t="shared" si="4"/>
        <v>45792</v>
      </c>
      <c r="O23" s="149">
        <f t="shared" si="15"/>
        <v>45793</v>
      </c>
      <c r="P23" s="143">
        <f t="shared" si="15"/>
        <v>45794</v>
      </c>
      <c r="Q23" s="151">
        <f t="shared" si="15"/>
        <v>45795</v>
      </c>
      <c r="R23" s="64"/>
      <c r="S23" s="64"/>
      <c r="T23" s="64"/>
      <c r="U23" s="64"/>
      <c r="V23" s="64"/>
      <c r="W23" s="64"/>
      <c r="X23" s="64"/>
    </row>
    <row r="24" spans="1:24" s="46" customFormat="1" ht="14.1" customHeight="1" x14ac:dyDescent="0.2">
      <c r="A24" s="145" t="s">
        <v>1185</v>
      </c>
      <c r="B24" s="146" t="s">
        <v>1036</v>
      </c>
      <c r="C24" s="143">
        <v>45783</v>
      </c>
      <c r="D24" s="144">
        <v>45784</v>
      </c>
      <c r="E24" s="144">
        <f t="shared" si="9"/>
        <v>45784</v>
      </c>
      <c r="F24" s="144">
        <f t="shared" ref="F24:H24" si="16">E24+1</f>
        <v>45785</v>
      </c>
      <c r="G24" s="144">
        <f t="shared" si="16"/>
        <v>45786</v>
      </c>
      <c r="H24" s="144">
        <f t="shared" si="16"/>
        <v>45787</v>
      </c>
      <c r="I24" s="143">
        <f t="shared" si="6"/>
        <v>45790</v>
      </c>
      <c r="J24" s="144">
        <f t="shared" ref="J24:Q24" si="17">I24+1</f>
        <v>45791</v>
      </c>
      <c r="K24" s="146" t="s">
        <v>1037</v>
      </c>
      <c r="L24" s="144">
        <f t="shared" si="3"/>
        <v>45795</v>
      </c>
      <c r="M24" s="144">
        <f t="shared" si="17"/>
        <v>45796</v>
      </c>
      <c r="N24" s="149">
        <f t="shared" si="4"/>
        <v>45796</v>
      </c>
      <c r="O24" s="149">
        <f t="shared" si="17"/>
        <v>45797</v>
      </c>
      <c r="P24" s="143">
        <f t="shared" si="17"/>
        <v>45798</v>
      </c>
      <c r="Q24" s="151">
        <f t="shared" si="17"/>
        <v>45799</v>
      </c>
      <c r="R24" s="64"/>
      <c r="S24" s="64"/>
      <c r="T24" s="64"/>
      <c r="U24" s="64"/>
      <c r="V24" s="64"/>
      <c r="W24" s="64"/>
      <c r="X24" s="64"/>
    </row>
    <row r="25" spans="1:24" s="46" customFormat="1" ht="14.1" customHeight="1" x14ac:dyDescent="0.2">
      <c r="A25" s="141" t="s">
        <v>1191</v>
      </c>
      <c r="B25" s="142" t="s">
        <v>1042</v>
      </c>
      <c r="C25" s="143">
        <v>45791</v>
      </c>
      <c r="D25" s="144">
        <v>45792</v>
      </c>
      <c r="E25" s="144">
        <f t="shared" si="9"/>
        <v>45792</v>
      </c>
      <c r="F25" s="144">
        <f t="shared" ref="F25:H25" si="18">E25+1</f>
        <v>45793</v>
      </c>
      <c r="G25" s="144">
        <f t="shared" si="18"/>
        <v>45794</v>
      </c>
      <c r="H25" s="144">
        <f t="shared" si="18"/>
        <v>45795</v>
      </c>
      <c r="I25" s="143">
        <f t="shared" si="6"/>
        <v>45798</v>
      </c>
      <c r="J25" s="144">
        <f t="shared" ref="J25:Q25" si="19">I25+1</f>
        <v>45799</v>
      </c>
      <c r="K25" s="142" t="s">
        <v>1044</v>
      </c>
      <c r="L25" s="144">
        <f t="shared" si="3"/>
        <v>45803</v>
      </c>
      <c r="M25" s="144">
        <f t="shared" si="19"/>
        <v>45804</v>
      </c>
      <c r="N25" s="149">
        <f t="shared" si="4"/>
        <v>45804</v>
      </c>
      <c r="O25" s="149">
        <f t="shared" si="19"/>
        <v>45805</v>
      </c>
      <c r="P25" s="143">
        <f t="shared" si="19"/>
        <v>45806</v>
      </c>
      <c r="Q25" s="151">
        <f t="shared" si="19"/>
        <v>45807</v>
      </c>
      <c r="R25" s="64"/>
      <c r="S25" s="64"/>
      <c r="T25" s="64"/>
      <c r="U25" s="64"/>
      <c r="V25" s="64"/>
      <c r="W25" s="64"/>
      <c r="X25" s="64"/>
    </row>
    <row r="26" spans="1:24" s="46" customFormat="1" ht="14.1" customHeight="1" x14ac:dyDescent="0.2">
      <c r="A26" s="145" t="s">
        <v>1185</v>
      </c>
      <c r="B26" s="146" t="s">
        <v>1038</v>
      </c>
      <c r="C26" s="143">
        <v>45795</v>
      </c>
      <c r="D26" s="144">
        <v>45796</v>
      </c>
      <c r="E26" s="144">
        <f t="shared" si="9"/>
        <v>45796</v>
      </c>
      <c r="F26" s="144">
        <f t="shared" ref="F26:H26" si="20">E26+1</f>
        <v>45797</v>
      </c>
      <c r="G26" s="144">
        <f t="shared" si="20"/>
        <v>45798</v>
      </c>
      <c r="H26" s="144">
        <f t="shared" si="20"/>
        <v>45799</v>
      </c>
      <c r="I26" s="143">
        <f t="shared" si="6"/>
        <v>45802</v>
      </c>
      <c r="J26" s="144">
        <f t="shared" ref="J26:Q26" si="21">I26+1</f>
        <v>45803</v>
      </c>
      <c r="K26" s="146" t="s">
        <v>1194</v>
      </c>
      <c r="L26" s="144">
        <f t="shared" si="3"/>
        <v>45807</v>
      </c>
      <c r="M26" s="144">
        <f t="shared" si="21"/>
        <v>45808</v>
      </c>
      <c r="N26" s="149">
        <f t="shared" si="4"/>
        <v>45808</v>
      </c>
      <c r="O26" s="149">
        <f t="shared" si="21"/>
        <v>45809</v>
      </c>
      <c r="P26" s="143">
        <f t="shared" si="21"/>
        <v>45810</v>
      </c>
      <c r="Q26" s="151">
        <f t="shared" si="21"/>
        <v>45811</v>
      </c>
      <c r="R26" s="64"/>
      <c r="S26" s="64"/>
      <c r="T26" s="64"/>
      <c r="U26" s="64"/>
      <c r="V26" s="64"/>
      <c r="W26" s="64"/>
      <c r="X26" s="64"/>
    </row>
    <row r="27" spans="1:24" ht="15" customHeight="1" x14ac:dyDescent="0.15"/>
    <row r="28" spans="1:24" ht="15" customHeight="1" x14ac:dyDescent="0.15">
      <c r="A28" s="57" t="s">
        <v>139</v>
      </c>
      <c r="B28" s="317" t="s">
        <v>1195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</row>
    <row r="29" spans="1:24" ht="16.5" customHeight="1" x14ac:dyDescent="0.15">
      <c r="A29" s="27" t="s">
        <v>229</v>
      </c>
      <c r="B29" s="509" t="s">
        <v>1196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</row>
    <row r="30" spans="1:24" ht="15" customHeight="1" x14ac:dyDescent="0.15">
      <c r="A30" s="27" t="s">
        <v>143</v>
      </c>
      <c r="B30" s="312" t="s">
        <v>231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</row>
    <row r="31" spans="1:24" ht="15" customHeight="1" x14ac:dyDescent="0.15">
      <c r="A31" s="58" t="s">
        <v>1148</v>
      </c>
      <c r="B31" s="312" t="s">
        <v>1149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</row>
    <row r="32" spans="1:24" ht="16.5" x14ac:dyDescent="0.15">
      <c r="A32" s="58" t="s">
        <v>349</v>
      </c>
      <c r="B32" s="312" t="s">
        <v>1146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</row>
    <row r="33" spans="1:14" ht="16.5" x14ac:dyDescent="0.15">
      <c r="A33" s="58" t="s">
        <v>1197</v>
      </c>
      <c r="B33" s="312" t="s">
        <v>1198</v>
      </c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</row>
  </sheetData>
  <mergeCells count="75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B33:N33"/>
    <mergeCell ref="B28:N28"/>
    <mergeCell ref="B29:N29"/>
    <mergeCell ref="B30:N30"/>
    <mergeCell ref="B31:N31"/>
    <mergeCell ref="B32:N32"/>
  </mergeCells>
  <phoneticPr fontId="68" type="noConversion"/>
  <pageMargins left="0.7" right="0.7" top="0.75" bottom="0.75" header="0.3" footer="0.3"/>
  <pageSetup paperSize="9" orientation="portrait" verticalDpi="12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40"/>
  <sheetViews>
    <sheetView topLeftCell="A4" workbookViewId="0">
      <selection activeCell="A22" sqref="A22:XFD22"/>
    </sheetView>
  </sheetViews>
  <sheetFormatPr defaultColWidth="8.625" defaultRowHeight="14.25" x14ac:dyDescent="0.15"/>
  <cols>
    <col min="1" max="1" width="14.375" style="46" customWidth="1"/>
    <col min="2" max="5" width="8.625" style="46" customWidth="1"/>
    <col min="6" max="6" width="7.875" style="46" customWidth="1"/>
    <col min="7" max="7" width="8.625" style="46" customWidth="1"/>
    <col min="8" max="8" width="8" style="46" customWidth="1"/>
    <col min="9" max="12" width="8.625" style="46" customWidth="1"/>
    <col min="13" max="13" width="8" style="46" customWidth="1"/>
    <col min="14" max="14" width="7.375" style="46" customWidth="1"/>
    <col min="15" max="15" width="7.125" style="46" customWidth="1"/>
    <col min="16" max="16" width="7.875" style="46" customWidth="1"/>
    <col min="17" max="17" width="7.625" style="46" customWidth="1"/>
    <col min="18" max="18" width="7.125" style="46" customWidth="1"/>
    <col min="19" max="19" width="7.75" style="46" customWidth="1"/>
    <col min="20" max="20" width="8" style="46" customWidth="1"/>
    <col min="21" max="21" width="7.625" style="46" customWidth="1"/>
    <col min="22" max="22" width="7.75" style="46" customWidth="1"/>
    <col min="23" max="23" width="11.5" style="46" customWidth="1"/>
    <col min="24" max="16384" width="8.625" style="46"/>
  </cols>
  <sheetData>
    <row r="1" spans="1:243" customFormat="1" ht="44.4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43" customFormat="1" ht="18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243" customFormat="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x14ac:dyDescent="0.15">
      <c r="A4" s="428" t="s">
        <v>1199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</row>
    <row r="5" spans="1:243" ht="15" customHeight="1" x14ac:dyDescent="0.15">
      <c r="A5" s="4" t="s">
        <v>4</v>
      </c>
      <c r="B5" s="4" t="s">
        <v>5</v>
      </c>
      <c r="C5" s="507" t="s">
        <v>1200</v>
      </c>
      <c r="D5" s="508"/>
      <c r="E5" s="507" t="s">
        <v>425</v>
      </c>
      <c r="F5" s="508"/>
      <c r="G5" s="434" t="s">
        <v>220</v>
      </c>
      <c r="H5" s="435"/>
      <c r="I5" s="434" t="s">
        <v>1095</v>
      </c>
      <c r="J5" s="435"/>
      <c r="K5" s="6" t="s">
        <v>5</v>
      </c>
      <c r="L5" s="507" t="s">
        <v>1200</v>
      </c>
      <c r="M5" s="508"/>
      <c r="N5" s="507" t="s">
        <v>425</v>
      </c>
      <c r="O5" s="508"/>
      <c r="P5" s="434" t="s">
        <v>220</v>
      </c>
      <c r="Q5" s="435"/>
    </row>
    <row r="6" spans="1:243" ht="15" customHeight="1" x14ac:dyDescent="0.15">
      <c r="A6" s="5" t="s">
        <v>13</v>
      </c>
      <c r="B6" s="5" t="s">
        <v>14</v>
      </c>
      <c r="C6" s="318" t="s">
        <v>1201</v>
      </c>
      <c r="D6" s="344"/>
      <c r="E6" s="318" t="s">
        <v>1202</v>
      </c>
      <c r="F6" s="344"/>
      <c r="G6" s="346" t="s">
        <v>1203</v>
      </c>
      <c r="H6" s="413"/>
      <c r="I6" s="346" t="s">
        <v>1204</v>
      </c>
      <c r="J6" s="413"/>
      <c r="K6" s="5" t="s">
        <v>14</v>
      </c>
      <c r="L6" s="318" t="s">
        <v>1201</v>
      </c>
      <c r="M6" s="344"/>
      <c r="N6" s="318" t="s">
        <v>1202</v>
      </c>
      <c r="O6" s="344"/>
      <c r="P6" s="346" t="s">
        <v>1203</v>
      </c>
      <c r="Q6" s="413"/>
    </row>
    <row r="7" spans="1:243" ht="15" customHeight="1" x14ac:dyDescent="0.15">
      <c r="A7" s="8"/>
      <c r="B7" s="48"/>
      <c r="C7" s="318" t="s">
        <v>22</v>
      </c>
      <c r="D7" s="344"/>
      <c r="E7" s="318" t="s">
        <v>22</v>
      </c>
      <c r="F7" s="344"/>
      <c r="G7" s="318" t="s">
        <v>22</v>
      </c>
      <c r="H7" s="344"/>
      <c r="I7" s="318" t="s">
        <v>22</v>
      </c>
      <c r="J7" s="344"/>
      <c r="K7" s="5"/>
      <c r="L7" s="318" t="s">
        <v>22</v>
      </c>
      <c r="M7" s="344"/>
      <c r="N7" s="318" t="s">
        <v>22</v>
      </c>
      <c r="O7" s="344"/>
      <c r="P7" s="318" t="s">
        <v>22</v>
      </c>
      <c r="Q7" s="344"/>
    </row>
    <row r="8" spans="1:243" ht="26.1" customHeight="1" x14ac:dyDescent="0.15">
      <c r="A8" s="8"/>
      <c r="B8" s="81"/>
      <c r="C8" s="11" t="s">
        <v>1205</v>
      </c>
      <c r="D8" s="11" t="s">
        <v>1206</v>
      </c>
      <c r="E8" s="11" t="s">
        <v>1207</v>
      </c>
      <c r="F8" s="11" t="s">
        <v>1208</v>
      </c>
      <c r="G8" s="11" t="s">
        <v>1209</v>
      </c>
      <c r="H8" s="11" t="s">
        <v>1210</v>
      </c>
      <c r="I8" s="11" t="s">
        <v>1211</v>
      </c>
      <c r="J8" s="11" t="s">
        <v>1212</v>
      </c>
      <c r="K8" s="8"/>
      <c r="L8" s="11" t="s">
        <v>1205</v>
      </c>
      <c r="M8" s="11" t="s">
        <v>1206</v>
      </c>
      <c r="N8" s="11" t="s">
        <v>1207</v>
      </c>
      <c r="O8" s="11" t="s">
        <v>1208</v>
      </c>
      <c r="P8" s="11" t="s">
        <v>1209</v>
      </c>
      <c r="Q8" s="11" t="s">
        <v>1210</v>
      </c>
    </row>
    <row r="9" spans="1:243" ht="15" hidden="1" customHeight="1" x14ac:dyDescent="0.15">
      <c r="A9" s="21" t="s">
        <v>312</v>
      </c>
      <c r="B9" s="83"/>
      <c r="C9" s="118"/>
      <c r="D9" s="118"/>
      <c r="E9" s="84"/>
      <c r="F9" s="52"/>
      <c r="G9" s="520"/>
      <c r="H9" s="521"/>
      <c r="I9" s="385" t="s">
        <v>1213</v>
      </c>
      <c r="J9" s="386"/>
      <c r="K9" s="108" t="s">
        <v>272</v>
      </c>
      <c r="L9" s="385" t="s">
        <v>1214</v>
      </c>
      <c r="M9" s="386"/>
      <c r="N9" s="119" t="s">
        <v>1215</v>
      </c>
      <c r="O9" s="84">
        <v>45605</v>
      </c>
      <c r="P9" s="56">
        <f t="shared" ref="P9:P15" si="0">O9+1</f>
        <v>45606</v>
      </c>
      <c r="Q9" s="56">
        <f t="shared" ref="Q9:Q15" si="1">P9+1</f>
        <v>45607</v>
      </c>
    </row>
    <row r="10" spans="1:243" ht="15" hidden="1" customHeight="1" x14ac:dyDescent="0.15">
      <c r="A10" s="21" t="s">
        <v>312</v>
      </c>
      <c r="B10" s="83" t="s">
        <v>1004</v>
      </c>
      <c r="C10" s="385" t="s">
        <v>1214</v>
      </c>
      <c r="D10" s="386"/>
      <c r="E10" s="119" t="s">
        <v>1215</v>
      </c>
      <c r="F10" s="84">
        <v>45605</v>
      </c>
      <c r="G10" s="56">
        <f>F10+2</f>
        <v>45607</v>
      </c>
      <c r="H10" s="56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08" t="s">
        <v>1005</v>
      </c>
      <c r="L10" s="17" t="s">
        <v>40</v>
      </c>
      <c r="M10" s="17" t="s">
        <v>40</v>
      </c>
      <c r="N10" s="84">
        <v>45616</v>
      </c>
      <c r="O10" s="52">
        <f t="shared" ref="O10:O15" si="4">N10</f>
        <v>45616</v>
      </c>
      <c r="P10" s="56">
        <f t="shared" si="0"/>
        <v>45617</v>
      </c>
      <c r="Q10" s="56">
        <f t="shared" si="1"/>
        <v>45618</v>
      </c>
    </row>
    <row r="11" spans="1:243" ht="15" hidden="1" customHeight="1" x14ac:dyDescent="0.15">
      <c r="A11" s="21" t="s">
        <v>312</v>
      </c>
      <c r="B11" s="83" t="s">
        <v>1007</v>
      </c>
      <c r="C11" s="17" t="s">
        <v>40</v>
      </c>
      <c r="D11" s="17" t="s">
        <v>40</v>
      </c>
      <c r="E11" s="84">
        <v>45616</v>
      </c>
      <c r="F11" s="52">
        <f t="shared" ref="F11:F16" si="5">E11</f>
        <v>45616</v>
      </c>
      <c r="G11" s="56">
        <f t="shared" ref="G11:G16" si="6">F11+1</f>
        <v>45617</v>
      </c>
      <c r="H11" s="56">
        <f t="shared" si="2"/>
        <v>45618</v>
      </c>
      <c r="I11" s="84">
        <v>45627</v>
      </c>
      <c r="J11" s="52">
        <f t="shared" si="3"/>
        <v>45628</v>
      </c>
      <c r="K11" s="108" t="s">
        <v>731</v>
      </c>
      <c r="L11" s="17" t="s">
        <v>40</v>
      </c>
      <c r="M11" s="17" t="s">
        <v>40</v>
      </c>
      <c r="N11" s="84">
        <f t="shared" ref="N11:N15" si="7">J11+2</f>
        <v>45630</v>
      </c>
      <c r="O11" s="52">
        <f t="shared" si="4"/>
        <v>45630</v>
      </c>
      <c r="P11" s="56">
        <f t="shared" si="0"/>
        <v>45631</v>
      </c>
      <c r="Q11" s="56">
        <f t="shared" si="1"/>
        <v>45632</v>
      </c>
    </row>
    <row r="12" spans="1:243" ht="15" hidden="1" customHeight="1" x14ac:dyDescent="0.15">
      <c r="A12" s="21" t="s">
        <v>312</v>
      </c>
      <c r="B12" s="83" t="s">
        <v>1008</v>
      </c>
      <c r="C12" s="17" t="s">
        <v>40</v>
      </c>
      <c r="D12" s="17" t="s">
        <v>40</v>
      </c>
      <c r="E12" s="84">
        <v>45630</v>
      </c>
      <c r="F12" s="52">
        <f t="shared" si="5"/>
        <v>45630</v>
      </c>
      <c r="G12" s="56">
        <f t="shared" si="6"/>
        <v>45631</v>
      </c>
      <c r="H12" s="56">
        <f t="shared" si="2"/>
        <v>45632</v>
      </c>
      <c r="I12" s="39">
        <f>H12+2</f>
        <v>45634</v>
      </c>
      <c r="J12" s="39">
        <f t="shared" si="3"/>
        <v>45635</v>
      </c>
      <c r="K12" s="108" t="s">
        <v>1009</v>
      </c>
      <c r="L12" s="17" t="s">
        <v>40</v>
      </c>
      <c r="M12" s="17" t="s">
        <v>40</v>
      </c>
      <c r="N12" s="84">
        <f t="shared" si="7"/>
        <v>45637</v>
      </c>
      <c r="O12" s="52">
        <f t="shared" si="4"/>
        <v>45637</v>
      </c>
      <c r="P12" s="56">
        <f t="shared" si="0"/>
        <v>45638</v>
      </c>
      <c r="Q12" s="56">
        <f t="shared" si="1"/>
        <v>45639</v>
      </c>
    </row>
    <row r="13" spans="1:243" ht="15" hidden="1" customHeight="1" x14ac:dyDescent="0.15">
      <c r="A13" s="21" t="s">
        <v>312</v>
      </c>
      <c r="B13" s="83" t="s">
        <v>1011</v>
      </c>
      <c r="C13" s="17" t="s">
        <v>40</v>
      </c>
      <c r="D13" s="17" t="s">
        <v>40</v>
      </c>
      <c r="E13" s="84">
        <v>45637</v>
      </c>
      <c r="F13" s="52">
        <f t="shared" si="5"/>
        <v>45637</v>
      </c>
      <c r="G13" s="56">
        <f t="shared" si="6"/>
        <v>45638</v>
      </c>
      <c r="H13" s="56">
        <f t="shared" si="2"/>
        <v>45639</v>
      </c>
      <c r="I13" s="84">
        <v>45641</v>
      </c>
      <c r="J13" s="39">
        <f t="shared" si="3"/>
        <v>45642</v>
      </c>
      <c r="K13" s="108" t="s">
        <v>1012</v>
      </c>
      <c r="L13" s="17" t="s">
        <v>40</v>
      </c>
      <c r="M13" s="17" t="s">
        <v>40</v>
      </c>
      <c r="N13" s="36">
        <v>45658</v>
      </c>
      <c r="O13" s="52">
        <f t="shared" si="4"/>
        <v>45658</v>
      </c>
      <c r="P13" s="56">
        <f t="shared" si="0"/>
        <v>45659</v>
      </c>
      <c r="Q13" s="56">
        <f t="shared" si="1"/>
        <v>45660</v>
      </c>
    </row>
    <row r="14" spans="1:243" ht="15" hidden="1" customHeight="1" x14ac:dyDescent="0.15">
      <c r="A14" s="21" t="s">
        <v>312</v>
      </c>
      <c r="B14" s="120" t="s">
        <v>1013</v>
      </c>
      <c r="C14" s="17" t="s">
        <v>40</v>
      </c>
      <c r="D14" s="17" t="s">
        <v>40</v>
      </c>
      <c r="E14" s="36">
        <v>45658</v>
      </c>
      <c r="F14" s="52">
        <f t="shared" si="5"/>
        <v>45658</v>
      </c>
      <c r="G14" s="56">
        <f t="shared" si="6"/>
        <v>45659</v>
      </c>
      <c r="H14" s="56">
        <f t="shared" si="2"/>
        <v>45660</v>
      </c>
      <c r="I14" s="84">
        <f>H14+2</f>
        <v>45662</v>
      </c>
      <c r="J14" s="39">
        <f t="shared" si="3"/>
        <v>45663</v>
      </c>
      <c r="K14" s="127" t="s">
        <v>1014</v>
      </c>
      <c r="L14" s="17" t="s">
        <v>40</v>
      </c>
      <c r="M14" s="17" t="s">
        <v>40</v>
      </c>
      <c r="N14" s="84">
        <f t="shared" si="7"/>
        <v>45665</v>
      </c>
      <c r="O14" s="52">
        <f t="shared" si="4"/>
        <v>45665</v>
      </c>
      <c r="P14" s="56">
        <f t="shared" si="0"/>
        <v>45666</v>
      </c>
      <c r="Q14" s="56">
        <f t="shared" si="1"/>
        <v>45667</v>
      </c>
    </row>
    <row r="15" spans="1:243" ht="15" hidden="1" customHeight="1" x14ac:dyDescent="0.15">
      <c r="A15" s="21" t="s">
        <v>312</v>
      </c>
      <c r="B15" s="121" t="s">
        <v>579</v>
      </c>
      <c r="C15" s="17" t="s">
        <v>40</v>
      </c>
      <c r="D15" s="17" t="s">
        <v>40</v>
      </c>
      <c r="E15" s="36">
        <v>45665</v>
      </c>
      <c r="F15" s="52">
        <f t="shared" si="5"/>
        <v>45665</v>
      </c>
      <c r="G15" s="56">
        <f t="shared" si="6"/>
        <v>45666</v>
      </c>
      <c r="H15" s="56">
        <f t="shared" si="2"/>
        <v>45667</v>
      </c>
      <c r="I15" s="36">
        <v>45680</v>
      </c>
      <c r="J15" s="39">
        <f t="shared" si="3"/>
        <v>45681</v>
      </c>
      <c r="K15" s="108" t="s">
        <v>580</v>
      </c>
      <c r="L15" s="17" t="s">
        <v>40</v>
      </c>
      <c r="M15" s="17" t="s">
        <v>40</v>
      </c>
      <c r="N15" s="84">
        <f t="shared" si="7"/>
        <v>45683</v>
      </c>
      <c r="O15" s="52">
        <f t="shared" si="4"/>
        <v>45683</v>
      </c>
      <c r="P15" s="56">
        <f t="shared" si="0"/>
        <v>45684</v>
      </c>
      <c r="Q15" s="56">
        <f t="shared" si="1"/>
        <v>45685</v>
      </c>
    </row>
    <row r="16" spans="1:243" ht="15" hidden="1" customHeight="1" x14ac:dyDescent="0.15">
      <c r="A16" s="21" t="s">
        <v>312</v>
      </c>
      <c r="B16" s="121" t="s">
        <v>581</v>
      </c>
      <c r="C16" s="17" t="s">
        <v>40</v>
      </c>
      <c r="D16" s="17" t="s">
        <v>40</v>
      </c>
      <c r="E16" s="36">
        <v>45683</v>
      </c>
      <c r="F16" s="52">
        <f t="shared" si="5"/>
        <v>45683</v>
      </c>
      <c r="G16" s="56">
        <f t="shared" si="6"/>
        <v>45684</v>
      </c>
      <c r="H16" s="56">
        <f t="shared" si="2"/>
        <v>45685</v>
      </c>
      <c r="I16" s="36">
        <v>45690</v>
      </c>
      <c r="J16" s="39">
        <f t="shared" si="3"/>
        <v>45691</v>
      </c>
      <c r="K16" s="108" t="s">
        <v>582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28" t="s">
        <v>203</v>
      </c>
    </row>
    <row r="17" spans="1:18" ht="15" hidden="1" customHeight="1" x14ac:dyDescent="0.15">
      <c r="A17" s="21" t="s">
        <v>312</v>
      </c>
      <c r="B17" s="121" t="s">
        <v>584</v>
      </c>
      <c r="C17" s="522" t="s">
        <v>187</v>
      </c>
      <c r="D17" s="523"/>
      <c r="E17" s="523"/>
      <c r="F17" s="523"/>
      <c r="G17" s="523"/>
      <c r="H17" s="523"/>
      <c r="I17" s="523"/>
      <c r="J17" s="524"/>
      <c r="K17" s="108" t="s">
        <v>585</v>
      </c>
      <c r="L17" s="522" t="s">
        <v>187</v>
      </c>
      <c r="M17" s="523"/>
      <c r="N17" s="523"/>
      <c r="O17" s="523"/>
      <c r="P17" s="523"/>
      <c r="Q17" s="524"/>
    </row>
    <row r="18" spans="1:18" ht="15" hidden="1" customHeight="1" x14ac:dyDescent="0.15">
      <c r="A18" s="21" t="s">
        <v>312</v>
      </c>
      <c r="B18" s="122" t="s">
        <v>586</v>
      </c>
      <c r="C18" s="421" t="s">
        <v>1216</v>
      </c>
      <c r="D18" s="423"/>
      <c r="E18" s="315" t="s">
        <v>1217</v>
      </c>
      <c r="F18" s="316"/>
      <c r="G18" s="315" t="s">
        <v>1218</v>
      </c>
      <c r="H18" s="316"/>
      <c r="I18" s="36">
        <v>45707</v>
      </c>
      <c r="J18" s="56">
        <f>I18+1</f>
        <v>45708</v>
      </c>
      <c r="K18" s="108" t="s">
        <v>587</v>
      </c>
      <c r="L18" s="17" t="s">
        <v>40</v>
      </c>
      <c r="M18" s="17" t="s">
        <v>40</v>
      </c>
      <c r="N18" s="36">
        <v>45710</v>
      </c>
      <c r="O18" s="56">
        <f>N18</f>
        <v>45710</v>
      </c>
      <c r="P18" s="56">
        <f>O18+1</f>
        <v>45711</v>
      </c>
      <c r="Q18" s="56">
        <f>P18+1</f>
        <v>45712</v>
      </c>
    </row>
    <row r="19" spans="1:18" ht="15" hidden="1" customHeight="1" x14ac:dyDescent="0.15">
      <c r="A19" s="21" t="s">
        <v>312</v>
      </c>
      <c r="B19" s="122" t="s">
        <v>588</v>
      </c>
      <c r="C19" s="17" t="s">
        <v>40</v>
      </c>
      <c r="D19" s="17" t="s">
        <v>40</v>
      </c>
      <c r="E19" s="36">
        <v>45710</v>
      </c>
      <c r="F19" s="56">
        <f>E19</f>
        <v>45710</v>
      </c>
      <c r="G19" s="56">
        <f>F19+1</f>
        <v>45711</v>
      </c>
      <c r="H19" s="56">
        <f>G19</f>
        <v>45711</v>
      </c>
      <c r="I19" s="36">
        <v>45713</v>
      </c>
      <c r="J19" s="56">
        <f>I19</f>
        <v>45713</v>
      </c>
      <c r="K19" s="108" t="s">
        <v>589</v>
      </c>
      <c r="L19" s="385" t="s">
        <v>313</v>
      </c>
      <c r="M19" s="386"/>
      <c r="N19" s="385" t="s">
        <v>1219</v>
      </c>
      <c r="O19" s="386"/>
      <c r="P19" s="385" t="s">
        <v>1220</v>
      </c>
      <c r="Q19" s="386"/>
      <c r="R19" s="129" t="s">
        <v>1184</v>
      </c>
    </row>
    <row r="20" spans="1:18" ht="15" hidden="1" customHeight="1" x14ac:dyDescent="0.15">
      <c r="A20" s="21" t="s">
        <v>260</v>
      </c>
      <c r="B20" s="122" t="s">
        <v>586</v>
      </c>
      <c r="C20" s="17" t="s">
        <v>40</v>
      </c>
      <c r="D20" s="17" t="s">
        <v>40</v>
      </c>
      <c r="E20" s="36">
        <v>45723</v>
      </c>
      <c r="F20" s="56">
        <f>E20</f>
        <v>45723</v>
      </c>
      <c r="G20" s="56">
        <f>F20+1</f>
        <v>45724</v>
      </c>
      <c r="H20" s="56">
        <f>G20</f>
        <v>45724</v>
      </c>
      <c r="I20" s="36">
        <v>45725</v>
      </c>
      <c r="J20" s="56">
        <f>I20+1</f>
        <v>45726</v>
      </c>
      <c r="K20" s="108" t="s">
        <v>587</v>
      </c>
      <c r="L20" s="385" t="s">
        <v>323</v>
      </c>
      <c r="M20" s="386"/>
      <c r="N20" s="385" t="s">
        <v>324</v>
      </c>
      <c r="O20" s="386"/>
      <c r="P20" s="385" t="s">
        <v>1221</v>
      </c>
      <c r="Q20" s="386"/>
      <c r="R20" s="130" t="s">
        <v>1184</v>
      </c>
    </row>
    <row r="21" spans="1:18" ht="15" hidden="1" customHeight="1" x14ac:dyDescent="0.15">
      <c r="A21" s="21" t="s">
        <v>312</v>
      </c>
      <c r="B21" s="123" t="s">
        <v>1020</v>
      </c>
      <c r="C21" s="124" t="s">
        <v>314</v>
      </c>
      <c r="D21" s="125" t="s">
        <v>1222</v>
      </c>
      <c r="E21" s="36">
        <v>45729</v>
      </c>
      <c r="F21" s="56">
        <f>E21</f>
        <v>45729</v>
      </c>
      <c r="G21" s="56">
        <f>F21+1</f>
        <v>45730</v>
      </c>
      <c r="H21" s="56">
        <f>G21</f>
        <v>45730</v>
      </c>
      <c r="I21" s="36">
        <v>45732</v>
      </c>
      <c r="J21" s="56">
        <f>I21+1</f>
        <v>45733</v>
      </c>
      <c r="K21" s="127" t="s">
        <v>1021</v>
      </c>
      <c r="L21" s="17" t="s">
        <v>40</v>
      </c>
      <c r="M21" s="17" t="s">
        <v>40</v>
      </c>
      <c r="N21" s="36">
        <f>J21+2</f>
        <v>45735</v>
      </c>
      <c r="O21" s="56">
        <f>N21</f>
        <v>45735</v>
      </c>
      <c r="P21" s="56">
        <f t="shared" ref="P21:Q23" si="8">O21+1</f>
        <v>45736</v>
      </c>
      <c r="Q21" s="56">
        <f t="shared" si="8"/>
        <v>45737</v>
      </c>
    </row>
    <row r="22" spans="1:18" ht="15" hidden="1" customHeight="1" x14ac:dyDescent="0.15">
      <c r="A22" s="21" t="s">
        <v>312</v>
      </c>
      <c r="B22" s="122" t="s">
        <v>1022</v>
      </c>
      <c r="C22" s="17" t="s">
        <v>40</v>
      </c>
      <c r="D22" s="17" t="s">
        <v>40</v>
      </c>
      <c r="E22" s="36">
        <v>45735</v>
      </c>
      <c r="F22" s="56">
        <f>E22</f>
        <v>45735</v>
      </c>
      <c r="G22" s="56">
        <f>F22+1</f>
        <v>45736</v>
      </c>
      <c r="H22" s="56">
        <f>G22+1</f>
        <v>45737</v>
      </c>
      <c r="I22" s="36">
        <v>45739</v>
      </c>
      <c r="J22" s="56">
        <f>I22+1</f>
        <v>45740</v>
      </c>
      <c r="K22" s="108" t="s">
        <v>1023</v>
      </c>
      <c r="L22" s="17" t="s">
        <v>40</v>
      </c>
      <c r="M22" s="17" t="s">
        <v>40</v>
      </c>
      <c r="N22" s="36">
        <f>J22+2</f>
        <v>45742</v>
      </c>
      <c r="O22" s="56">
        <f>N22</f>
        <v>45742</v>
      </c>
      <c r="P22" s="56">
        <f t="shared" si="8"/>
        <v>45743</v>
      </c>
      <c r="Q22" s="56">
        <f t="shared" si="8"/>
        <v>45744</v>
      </c>
    </row>
    <row r="23" spans="1:18" ht="15" customHeight="1" x14ac:dyDescent="0.15">
      <c r="A23" s="21" t="s">
        <v>312</v>
      </c>
      <c r="B23" s="122" t="s">
        <v>1024</v>
      </c>
      <c r="C23" s="17" t="s">
        <v>40</v>
      </c>
      <c r="D23" s="17" t="s">
        <v>40</v>
      </c>
      <c r="E23" s="36">
        <v>45742</v>
      </c>
      <c r="F23" s="56">
        <f>E23</f>
        <v>45742</v>
      </c>
      <c r="G23" s="56">
        <f>F23+1</f>
        <v>45743</v>
      </c>
      <c r="H23" s="56">
        <f>G23+1</f>
        <v>45744</v>
      </c>
      <c r="I23" s="41">
        <v>45753</v>
      </c>
      <c r="J23" s="56">
        <f>I23+1</f>
        <v>45754</v>
      </c>
      <c r="K23" s="108" t="s">
        <v>1025</v>
      </c>
      <c r="L23" s="17" t="s">
        <v>40</v>
      </c>
      <c r="M23" s="17" t="s">
        <v>40</v>
      </c>
      <c r="N23" s="36">
        <f>J23+2</f>
        <v>45756</v>
      </c>
      <c r="O23" s="56">
        <f>N23</f>
        <v>45756</v>
      </c>
      <c r="P23" s="56">
        <f t="shared" si="8"/>
        <v>45757</v>
      </c>
      <c r="Q23" s="56">
        <f t="shared" si="8"/>
        <v>45758</v>
      </c>
    </row>
    <row r="24" spans="1:18" ht="15" customHeight="1" x14ac:dyDescent="0.15">
      <c r="A24" s="330" t="s">
        <v>300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2"/>
    </row>
    <row r="25" spans="1:18" ht="15" customHeight="1" x14ac:dyDescent="0.15">
      <c r="A25" s="21" t="s">
        <v>312</v>
      </c>
      <c r="B25" s="122" t="s">
        <v>1143</v>
      </c>
      <c r="C25" s="17" t="s">
        <v>40</v>
      </c>
      <c r="D25" s="17" t="s">
        <v>40</v>
      </c>
      <c r="E25" s="41">
        <v>45756</v>
      </c>
      <c r="F25" s="56">
        <f>E25</f>
        <v>45756</v>
      </c>
      <c r="G25" s="56">
        <f t="shared" ref="G25:H28" si="9">F25+1</f>
        <v>45757</v>
      </c>
      <c r="H25" s="56">
        <f t="shared" si="9"/>
        <v>45758</v>
      </c>
      <c r="I25" s="41">
        <f t="shared" ref="I25:I32" si="10">H25+2</f>
        <v>45760</v>
      </c>
      <c r="J25" s="56">
        <f t="shared" ref="J25:J32" si="11">I25+1</f>
        <v>45761</v>
      </c>
      <c r="K25" s="122" t="s">
        <v>1144</v>
      </c>
      <c r="L25" s="17" t="s">
        <v>40</v>
      </c>
      <c r="M25" s="17" t="s">
        <v>40</v>
      </c>
      <c r="N25" s="41">
        <f>J25+2</f>
        <v>45763</v>
      </c>
      <c r="O25" s="56">
        <f>N25</f>
        <v>45763</v>
      </c>
      <c r="P25" s="56">
        <f t="shared" ref="P25:Q28" si="12">O25+1</f>
        <v>45764</v>
      </c>
      <c r="Q25" s="56">
        <f t="shared" si="12"/>
        <v>45765</v>
      </c>
    </row>
    <row r="26" spans="1:18" ht="15" customHeight="1" x14ac:dyDescent="0.15">
      <c r="A26" s="21" t="s">
        <v>312</v>
      </c>
      <c r="B26" s="122" t="s">
        <v>1027</v>
      </c>
      <c r="C26" s="17" t="s">
        <v>40</v>
      </c>
      <c r="D26" s="17" t="s">
        <v>40</v>
      </c>
      <c r="E26" s="41">
        <v>45763</v>
      </c>
      <c r="F26" s="56">
        <f>E26</f>
        <v>45763</v>
      </c>
      <c r="G26" s="56">
        <f t="shared" si="9"/>
        <v>45764</v>
      </c>
      <c r="H26" s="56">
        <f t="shared" si="9"/>
        <v>45765</v>
      </c>
      <c r="I26" s="41">
        <f t="shared" si="10"/>
        <v>45767</v>
      </c>
      <c r="J26" s="56">
        <f t="shared" si="11"/>
        <v>45768</v>
      </c>
      <c r="K26" s="122" t="s">
        <v>1028</v>
      </c>
      <c r="L26" s="17" t="s">
        <v>40</v>
      </c>
      <c r="M26" s="17" t="s">
        <v>40</v>
      </c>
      <c r="N26" s="41">
        <f>J26+2</f>
        <v>45770</v>
      </c>
      <c r="O26" s="56">
        <f>N26</f>
        <v>45770</v>
      </c>
      <c r="P26" s="56">
        <f t="shared" si="12"/>
        <v>45771</v>
      </c>
      <c r="Q26" s="56">
        <f t="shared" si="12"/>
        <v>45772</v>
      </c>
    </row>
    <row r="27" spans="1:18" ht="15" customHeight="1" x14ac:dyDescent="0.15">
      <c r="A27" s="21" t="s">
        <v>312</v>
      </c>
      <c r="B27" s="122" t="s">
        <v>1030</v>
      </c>
      <c r="C27" s="17" t="s">
        <v>40</v>
      </c>
      <c r="D27" s="17" t="s">
        <v>40</v>
      </c>
      <c r="E27" s="41">
        <v>45770</v>
      </c>
      <c r="F27" s="56">
        <f>E27</f>
        <v>45770</v>
      </c>
      <c r="G27" s="56">
        <f t="shared" si="9"/>
        <v>45771</v>
      </c>
      <c r="H27" s="56">
        <f t="shared" si="9"/>
        <v>45772</v>
      </c>
      <c r="I27" s="41">
        <f t="shared" si="10"/>
        <v>45774</v>
      </c>
      <c r="J27" s="56">
        <f t="shared" si="11"/>
        <v>45775</v>
      </c>
      <c r="K27" s="122" t="s">
        <v>1031</v>
      </c>
      <c r="L27" s="17" t="s">
        <v>40</v>
      </c>
      <c r="M27" s="17" t="s">
        <v>40</v>
      </c>
      <c r="N27" s="41">
        <f>J27+2</f>
        <v>45777</v>
      </c>
      <c r="O27" s="56">
        <f>N27</f>
        <v>45777</v>
      </c>
      <c r="P27" s="56">
        <f t="shared" si="12"/>
        <v>45778</v>
      </c>
      <c r="Q27" s="56">
        <f t="shared" si="12"/>
        <v>45779</v>
      </c>
    </row>
    <row r="28" spans="1:18" ht="15" customHeight="1" x14ac:dyDescent="0.15">
      <c r="A28" s="21" t="s">
        <v>312</v>
      </c>
      <c r="B28" s="122" t="s">
        <v>1032</v>
      </c>
      <c r="C28" s="17" t="s">
        <v>40</v>
      </c>
      <c r="D28" s="17" t="s">
        <v>40</v>
      </c>
      <c r="E28" s="41">
        <v>45777</v>
      </c>
      <c r="F28" s="56">
        <f>E28</f>
        <v>45777</v>
      </c>
      <c r="G28" s="56">
        <f t="shared" si="9"/>
        <v>45778</v>
      </c>
      <c r="H28" s="56">
        <f t="shared" si="9"/>
        <v>45779</v>
      </c>
      <c r="I28" s="41">
        <f t="shared" si="10"/>
        <v>45781</v>
      </c>
      <c r="J28" s="56">
        <f t="shared" si="11"/>
        <v>45782</v>
      </c>
      <c r="K28" s="122" t="s">
        <v>1033</v>
      </c>
      <c r="L28" s="17" t="s">
        <v>40</v>
      </c>
      <c r="M28" s="17" t="s">
        <v>40</v>
      </c>
      <c r="N28" s="41">
        <f>J28+2</f>
        <v>45784</v>
      </c>
      <c r="O28" s="56">
        <f>N28</f>
        <v>45784</v>
      </c>
      <c r="P28" s="56">
        <f t="shared" si="12"/>
        <v>45785</v>
      </c>
      <c r="Q28" s="56">
        <f t="shared" si="12"/>
        <v>45786</v>
      </c>
    </row>
    <row r="29" spans="1:18" ht="15" customHeight="1" x14ac:dyDescent="0.15">
      <c r="A29" s="21" t="s">
        <v>312</v>
      </c>
      <c r="B29" s="122" t="s">
        <v>1034</v>
      </c>
      <c r="C29" s="17" t="s">
        <v>40</v>
      </c>
      <c r="D29" s="17" t="s">
        <v>40</v>
      </c>
      <c r="E29" s="41">
        <v>45784</v>
      </c>
      <c r="F29" s="56">
        <v>45784</v>
      </c>
      <c r="G29" s="56">
        <f t="shared" ref="G29:G32" si="13">F29+1</f>
        <v>45785</v>
      </c>
      <c r="H29" s="56">
        <f t="shared" ref="H29:H32" si="14">G29+1</f>
        <v>45786</v>
      </c>
      <c r="I29" s="41">
        <f t="shared" si="10"/>
        <v>45788</v>
      </c>
      <c r="J29" s="56">
        <f t="shared" si="11"/>
        <v>45789</v>
      </c>
      <c r="K29" s="122" t="s">
        <v>1035</v>
      </c>
      <c r="L29" s="17" t="s">
        <v>40</v>
      </c>
      <c r="M29" s="17" t="s">
        <v>40</v>
      </c>
      <c r="N29" s="41">
        <v>45791</v>
      </c>
      <c r="O29" s="56">
        <v>45791</v>
      </c>
      <c r="P29" s="56">
        <f t="shared" ref="P29:P32" si="15">O29+1</f>
        <v>45792</v>
      </c>
      <c r="Q29" s="56">
        <f t="shared" ref="Q29:Q32" si="16">P29+1</f>
        <v>45793</v>
      </c>
    </row>
    <row r="30" spans="1:18" ht="15" customHeight="1" x14ac:dyDescent="0.15">
      <c r="A30" s="21" t="s">
        <v>312</v>
      </c>
      <c r="B30" s="122" t="s">
        <v>1036</v>
      </c>
      <c r="C30" s="17" t="s">
        <v>40</v>
      </c>
      <c r="D30" s="17" t="s">
        <v>40</v>
      </c>
      <c r="E30" s="41">
        <v>45791</v>
      </c>
      <c r="F30" s="56">
        <v>45791</v>
      </c>
      <c r="G30" s="56">
        <f t="shared" si="13"/>
        <v>45792</v>
      </c>
      <c r="H30" s="56">
        <f t="shared" si="14"/>
        <v>45793</v>
      </c>
      <c r="I30" s="41">
        <f t="shared" si="10"/>
        <v>45795</v>
      </c>
      <c r="J30" s="56">
        <f t="shared" si="11"/>
        <v>45796</v>
      </c>
      <c r="K30" s="122" t="s">
        <v>1037</v>
      </c>
      <c r="L30" s="17" t="s">
        <v>40</v>
      </c>
      <c r="M30" s="17" t="s">
        <v>40</v>
      </c>
      <c r="N30" s="41">
        <v>45798</v>
      </c>
      <c r="O30" s="56">
        <v>45798</v>
      </c>
      <c r="P30" s="56">
        <f t="shared" si="15"/>
        <v>45799</v>
      </c>
      <c r="Q30" s="56">
        <f t="shared" si="16"/>
        <v>45800</v>
      </c>
    </row>
    <row r="31" spans="1:18" ht="15" customHeight="1" x14ac:dyDescent="0.15">
      <c r="A31" s="21" t="s">
        <v>312</v>
      </c>
      <c r="B31" s="122" t="s">
        <v>1038</v>
      </c>
      <c r="C31" s="17" t="s">
        <v>40</v>
      </c>
      <c r="D31" s="17" t="s">
        <v>40</v>
      </c>
      <c r="E31" s="41">
        <v>45798</v>
      </c>
      <c r="F31" s="56">
        <v>45798</v>
      </c>
      <c r="G31" s="56">
        <f t="shared" si="13"/>
        <v>45799</v>
      </c>
      <c r="H31" s="56">
        <f t="shared" si="14"/>
        <v>45800</v>
      </c>
      <c r="I31" s="41">
        <f t="shared" si="10"/>
        <v>45802</v>
      </c>
      <c r="J31" s="56">
        <f t="shared" si="11"/>
        <v>45803</v>
      </c>
      <c r="K31" s="122" t="s">
        <v>1039</v>
      </c>
      <c r="L31" s="17" t="s">
        <v>40</v>
      </c>
      <c r="M31" s="17" t="s">
        <v>40</v>
      </c>
      <c r="N31" s="41">
        <v>45805</v>
      </c>
      <c r="O31" s="56">
        <v>45805</v>
      </c>
      <c r="P31" s="56">
        <f t="shared" si="15"/>
        <v>45806</v>
      </c>
      <c r="Q31" s="56">
        <f t="shared" si="16"/>
        <v>45807</v>
      </c>
    </row>
    <row r="32" spans="1:18" ht="15" customHeight="1" x14ac:dyDescent="0.15">
      <c r="A32" s="21" t="s">
        <v>312</v>
      </c>
      <c r="B32" s="122" t="s">
        <v>1040</v>
      </c>
      <c r="C32" s="17" t="s">
        <v>40</v>
      </c>
      <c r="D32" s="17" t="s">
        <v>40</v>
      </c>
      <c r="E32" s="41">
        <v>45805</v>
      </c>
      <c r="F32" s="56">
        <v>45805</v>
      </c>
      <c r="G32" s="56">
        <f t="shared" si="13"/>
        <v>45806</v>
      </c>
      <c r="H32" s="56">
        <f t="shared" si="14"/>
        <v>45807</v>
      </c>
      <c r="I32" s="41">
        <f t="shared" si="10"/>
        <v>45809</v>
      </c>
      <c r="J32" s="56">
        <f t="shared" si="11"/>
        <v>45810</v>
      </c>
      <c r="K32" s="122" t="s">
        <v>1041</v>
      </c>
      <c r="L32" s="17" t="s">
        <v>40</v>
      </c>
      <c r="M32" s="17" t="s">
        <v>40</v>
      </c>
      <c r="N32" s="41">
        <v>45812</v>
      </c>
      <c r="O32" s="56">
        <v>45812</v>
      </c>
      <c r="P32" s="56">
        <f t="shared" si="15"/>
        <v>45813</v>
      </c>
      <c r="Q32" s="56">
        <f t="shared" si="16"/>
        <v>45814</v>
      </c>
    </row>
    <row r="34" spans="1:23" customFormat="1" ht="16.5" x14ac:dyDescent="0.15">
      <c r="A34" s="57" t="s">
        <v>139</v>
      </c>
      <c r="B34" s="504" t="s">
        <v>1223</v>
      </c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6"/>
    </row>
    <row r="35" spans="1:23" customFormat="1" ht="15.95" customHeight="1" x14ac:dyDescent="0.3">
      <c r="A35" s="100" t="s">
        <v>463</v>
      </c>
      <c r="B35" s="365" t="s">
        <v>1224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7"/>
      <c r="O35" s="23"/>
      <c r="P35" s="23"/>
      <c r="Q35" s="23"/>
    </row>
    <row r="36" spans="1:23" customFormat="1" ht="16.5" customHeight="1" x14ac:dyDescent="0.3">
      <c r="A36" s="101" t="s">
        <v>466</v>
      </c>
      <c r="B36" s="365" t="s">
        <v>1225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7"/>
      <c r="O36" s="23"/>
      <c r="P36" s="23"/>
      <c r="Q36" s="23"/>
    </row>
    <row r="37" spans="1:23" customFormat="1" ht="16.5" x14ac:dyDescent="0.15">
      <c r="A37" s="27" t="s">
        <v>354</v>
      </c>
      <c r="B37" s="304" t="s">
        <v>1226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6"/>
    </row>
    <row r="38" spans="1:23" customFormat="1" ht="16.5" x14ac:dyDescent="0.15">
      <c r="A38" s="58" t="s">
        <v>665</v>
      </c>
      <c r="B38" s="304" t="s">
        <v>1147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6"/>
    </row>
    <row r="39" spans="1:23" customFormat="1" ht="16.5" x14ac:dyDescent="0.15">
      <c r="A39" s="27" t="s">
        <v>1227</v>
      </c>
      <c r="B39" s="304" t="s">
        <v>1228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6"/>
      <c r="O39" s="2"/>
      <c r="P39" s="2"/>
    </row>
    <row r="40" spans="1:23" customFormat="1" ht="16.5" x14ac:dyDescent="0.15">
      <c r="A40" s="126" t="s">
        <v>557</v>
      </c>
      <c r="B40" s="365" t="s">
        <v>594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7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47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B39:N39"/>
    <mergeCell ref="B40:N40"/>
    <mergeCell ref="B34:N34"/>
    <mergeCell ref="B35:N35"/>
    <mergeCell ref="B36:N36"/>
    <mergeCell ref="B37:N37"/>
    <mergeCell ref="B38:N38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36"/>
  <sheetViews>
    <sheetView workbookViewId="0">
      <selection activeCell="Q38" sqref="Q38"/>
    </sheetView>
  </sheetViews>
  <sheetFormatPr defaultColWidth="8.625" defaultRowHeight="14.25" x14ac:dyDescent="0.15"/>
  <cols>
    <col min="1" max="1" width="14.375" style="46" customWidth="1"/>
    <col min="2" max="5" width="8.625" style="46" customWidth="1"/>
    <col min="6" max="6" width="7.875" style="46" customWidth="1"/>
    <col min="7" max="7" width="8.625" style="46" customWidth="1"/>
    <col min="8" max="8" width="8" style="46" customWidth="1"/>
    <col min="9" max="12" width="8.625" style="46" customWidth="1"/>
    <col min="13" max="13" width="8" style="46" customWidth="1"/>
    <col min="14" max="14" width="7.375" style="46" customWidth="1"/>
    <col min="15" max="15" width="7.125" style="46" customWidth="1"/>
    <col min="16" max="16" width="7.875" style="46" customWidth="1"/>
    <col min="17" max="17" width="7.625" style="46" customWidth="1"/>
    <col min="18" max="18" width="8.375" style="46" customWidth="1"/>
    <col min="19" max="19" width="7.75" style="46" customWidth="1"/>
    <col min="20" max="20" width="8" style="46" customWidth="1"/>
    <col min="21" max="21" width="7.625" style="46" customWidth="1"/>
    <col min="22" max="22" width="7.75" style="46" customWidth="1"/>
    <col min="23" max="23" width="11.5" style="46" customWidth="1"/>
    <col min="24" max="16384" width="8.625" style="46"/>
  </cols>
  <sheetData>
    <row r="1" spans="1:243" customFormat="1" ht="44.4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43" customFormat="1" ht="18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243" customFormat="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15">
      <c r="A4" s="428" t="s">
        <v>1229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</row>
    <row r="5" spans="1:243" ht="15" hidden="1" customHeight="1" x14ac:dyDescent="0.15">
      <c r="A5" s="4" t="s">
        <v>4</v>
      </c>
      <c r="B5" s="4" t="s">
        <v>5</v>
      </c>
      <c r="C5" s="348" t="s">
        <v>424</v>
      </c>
      <c r="D5" s="329"/>
      <c r="E5" s="507" t="s">
        <v>425</v>
      </c>
      <c r="F5" s="508"/>
      <c r="G5" s="434" t="s">
        <v>220</v>
      </c>
      <c r="H5" s="435"/>
      <c r="I5" s="341" t="s">
        <v>1096</v>
      </c>
      <c r="J5" s="406"/>
      <c r="K5" s="6" t="s">
        <v>5</v>
      </c>
      <c r="L5" s="348" t="s">
        <v>424</v>
      </c>
      <c r="M5" s="329"/>
      <c r="N5" s="507" t="s">
        <v>425</v>
      </c>
      <c r="O5" s="508"/>
      <c r="P5" s="434" t="s">
        <v>220</v>
      </c>
      <c r="Q5" s="435"/>
    </row>
    <row r="6" spans="1:243" ht="15" hidden="1" customHeight="1" x14ac:dyDescent="0.15">
      <c r="A6" s="5" t="s">
        <v>13</v>
      </c>
      <c r="B6" s="5" t="s">
        <v>14</v>
      </c>
      <c r="C6" s="329" t="s">
        <v>429</v>
      </c>
      <c r="D6" s="329"/>
      <c r="E6" s="318" t="s">
        <v>1202</v>
      </c>
      <c r="F6" s="344"/>
      <c r="G6" s="346" t="s">
        <v>1203</v>
      </c>
      <c r="H6" s="413"/>
      <c r="I6" s="346" t="s">
        <v>1098</v>
      </c>
      <c r="J6" s="413"/>
      <c r="K6" s="5" t="s">
        <v>14</v>
      </c>
      <c r="L6" s="329" t="s">
        <v>429</v>
      </c>
      <c r="M6" s="329"/>
      <c r="N6" s="318" t="s">
        <v>1202</v>
      </c>
      <c r="O6" s="344"/>
      <c r="P6" s="346" t="s">
        <v>1203</v>
      </c>
      <c r="Q6" s="413"/>
    </row>
    <row r="7" spans="1:243" ht="15" hidden="1" customHeight="1" x14ac:dyDescent="0.15">
      <c r="A7" s="8"/>
      <c r="B7" s="48"/>
      <c r="C7" s="318" t="s">
        <v>22</v>
      </c>
      <c r="D7" s="344"/>
      <c r="E7" s="318" t="s">
        <v>22</v>
      </c>
      <c r="F7" s="344"/>
      <c r="G7" s="318" t="s">
        <v>22</v>
      </c>
      <c r="H7" s="344"/>
      <c r="I7" s="318" t="s">
        <v>22</v>
      </c>
      <c r="J7" s="344"/>
      <c r="K7" s="5"/>
      <c r="L7" s="318" t="s">
        <v>22</v>
      </c>
      <c r="M7" s="344"/>
      <c r="N7" s="318" t="s">
        <v>22</v>
      </c>
      <c r="O7" s="344"/>
      <c r="P7" s="318" t="s">
        <v>22</v>
      </c>
      <c r="Q7" s="344"/>
    </row>
    <row r="8" spans="1:243" ht="26.1" hidden="1" customHeight="1" x14ac:dyDescent="0.15">
      <c r="A8" s="8"/>
      <c r="B8" s="81"/>
      <c r="C8" s="82" t="s">
        <v>1230</v>
      </c>
      <c r="D8" s="82" t="s">
        <v>1231</v>
      </c>
      <c r="E8" s="82" t="s">
        <v>1232</v>
      </c>
      <c r="F8" s="82" t="s">
        <v>1233</v>
      </c>
      <c r="G8" s="82" t="s">
        <v>1234</v>
      </c>
      <c r="H8" s="82" t="s">
        <v>1235</v>
      </c>
      <c r="I8" s="82" t="s">
        <v>1236</v>
      </c>
      <c r="J8" s="82" t="s">
        <v>1237</v>
      </c>
      <c r="K8" s="8"/>
      <c r="L8" s="107" t="s">
        <v>1230</v>
      </c>
      <c r="M8" s="107" t="s">
        <v>1231</v>
      </c>
      <c r="N8" s="82" t="s">
        <v>1232</v>
      </c>
      <c r="O8" s="82" t="s">
        <v>1233</v>
      </c>
      <c r="P8" s="82" t="s">
        <v>1234</v>
      </c>
      <c r="Q8" s="82" t="s">
        <v>1235</v>
      </c>
    </row>
    <row r="9" spans="1:243" ht="15" hidden="1" customHeight="1" x14ac:dyDescent="0.15">
      <c r="A9" s="21" t="s">
        <v>213</v>
      </c>
      <c r="B9" s="83" t="s">
        <v>1024</v>
      </c>
      <c r="C9" s="84">
        <v>45717</v>
      </c>
      <c r="D9" s="85" t="s">
        <v>1238</v>
      </c>
      <c r="E9" s="84">
        <v>45718</v>
      </c>
      <c r="F9" s="52">
        <f>E9</f>
        <v>45718</v>
      </c>
      <c r="G9" s="56">
        <f>F9+1</f>
        <v>45719</v>
      </c>
      <c r="H9" s="56">
        <f>G9+1</f>
        <v>45720</v>
      </c>
      <c r="I9" s="39">
        <f>H9+3</f>
        <v>45723</v>
      </c>
      <c r="J9" s="39">
        <f>I9+1</f>
        <v>45724</v>
      </c>
      <c r="K9" s="108" t="s">
        <v>1025</v>
      </c>
      <c r="L9" s="88" t="s">
        <v>40</v>
      </c>
      <c r="M9" s="88" t="s">
        <v>40</v>
      </c>
      <c r="N9" s="84">
        <v>45725</v>
      </c>
      <c r="O9" s="84">
        <f>N9</f>
        <v>45725</v>
      </c>
      <c r="P9" s="36">
        <f>O9+1</f>
        <v>45726</v>
      </c>
      <c r="Q9" s="89">
        <f>P9+1</f>
        <v>45727</v>
      </c>
      <c r="R9" s="114"/>
    </row>
    <row r="10" spans="1:243" customFormat="1" x14ac:dyDescent="0.15">
      <c r="A10" s="428" t="s">
        <v>1239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</row>
    <row r="11" spans="1:243" ht="15" customHeight="1" x14ac:dyDescent="0.15">
      <c r="A11" s="4" t="s">
        <v>4</v>
      </c>
      <c r="B11" s="4" t="s">
        <v>5</v>
      </c>
      <c r="C11" s="348" t="s">
        <v>424</v>
      </c>
      <c r="D11" s="329"/>
      <c r="E11" s="507" t="s">
        <v>425</v>
      </c>
      <c r="F11" s="508"/>
      <c r="G11" s="434" t="s">
        <v>220</v>
      </c>
      <c r="H11" s="435"/>
      <c r="I11" s="341" t="s">
        <v>1096</v>
      </c>
      <c r="J11" s="406"/>
      <c r="K11" s="6" t="s">
        <v>5</v>
      </c>
      <c r="L11" s="348" t="s">
        <v>236</v>
      </c>
      <c r="M11" s="329"/>
      <c r="N11" s="348" t="s">
        <v>218</v>
      </c>
      <c r="O11" s="329"/>
      <c r="P11" s="351" t="s">
        <v>220</v>
      </c>
      <c r="Q11" s="345"/>
    </row>
    <row r="12" spans="1:243" ht="15" customHeight="1" x14ac:dyDescent="0.15">
      <c r="A12" s="5" t="s">
        <v>13</v>
      </c>
      <c r="B12" s="5" t="s">
        <v>14</v>
      </c>
      <c r="C12" s="329" t="s">
        <v>429</v>
      </c>
      <c r="D12" s="329"/>
      <c r="E12" s="318" t="s">
        <v>1202</v>
      </c>
      <c r="F12" s="344"/>
      <c r="G12" s="346" t="s">
        <v>1203</v>
      </c>
      <c r="H12" s="413"/>
      <c r="I12" s="346" t="s">
        <v>1098</v>
      </c>
      <c r="J12" s="413"/>
      <c r="K12" s="5" t="s">
        <v>14</v>
      </c>
      <c r="L12" s="329" t="s">
        <v>224</v>
      </c>
      <c r="M12" s="329"/>
      <c r="N12" s="329" t="s">
        <v>223</v>
      </c>
      <c r="O12" s="329"/>
      <c r="P12" s="345" t="s">
        <v>225</v>
      </c>
      <c r="Q12" s="345"/>
    </row>
    <row r="13" spans="1:243" ht="15" customHeight="1" x14ac:dyDescent="0.15">
      <c r="A13" s="8"/>
      <c r="B13" s="48"/>
      <c r="C13" s="318" t="s">
        <v>22</v>
      </c>
      <c r="D13" s="344"/>
      <c r="E13" s="318" t="s">
        <v>22</v>
      </c>
      <c r="F13" s="344"/>
      <c r="G13" s="318" t="s">
        <v>22</v>
      </c>
      <c r="H13" s="344"/>
      <c r="I13" s="318" t="s">
        <v>22</v>
      </c>
      <c r="J13" s="344"/>
      <c r="K13" s="5"/>
      <c r="L13" s="339" t="s">
        <v>22</v>
      </c>
      <c r="M13" s="339"/>
      <c r="N13" s="339" t="s">
        <v>22</v>
      </c>
      <c r="O13" s="339"/>
      <c r="P13" s="340" t="s">
        <v>22</v>
      </c>
      <c r="Q13" s="340"/>
    </row>
    <row r="14" spans="1:243" ht="26.1" customHeight="1" x14ac:dyDescent="0.15">
      <c r="A14" s="8"/>
      <c r="B14" s="81"/>
      <c r="C14" s="86" t="s">
        <v>1240</v>
      </c>
      <c r="D14" s="86" t="s">
        <v>1241</v>
      </c>
      <c r="E14" s="43" t="s">
        <v>1232</v>
      </c>
      <c r="F14" s="43" t="s">
        <v>1233</v>
      </c>
      <c r="G14" s="43" t="s">
        <v>1234</v>
      </c>
      <c r="H14" s="43" t="s">
        <v>1235</v>
      </c>
      <c r="I14" s="43" t="s">
        <v>1236</v>
      </c>
      <c r="J14" s="43" t="s">
        <v>1237</v>
      </c>
      <c r="K14" s="8"/>
      <c r="L14" s="11" t="s">
        <v>239</v>
      </c>
      <c r="M14" s="11" t="s">
        <v>240</v>
      </c>
      <c r="N14" s="11" t="s">
        <v>24</v>
      </c>
      <c r="O14" s="11" t="s">
        <v>241</v>
      </c>
      <c r="P14" s="32" t="s">
        <v>242</v>
      </c>
      <c r="Q14" s="32" t="s">
        <v>243</v>
      </c>
    </row>
    <row r="15" spans="1:243" ht="15" hidden="1" customHeight="1" x14ac:dyDescent="0.2">
      <c r="A15" s="21" t="s">
        <v>213</v>
      </c>
      <c r="B15" s="87" t="s">
        <v>1143</v>
      </c>
      <c r="C15" s="88" t="s">
        <v>40</v>
      </c>
      <c r="D15" s="88" t="s">
        <v>40</v>
      </c>
      <c r="E15" s="84">
        <v>45725</v>
      </c>
      <c r="F15" s="84">
        <f>E15</f>
        <v>45725</v>
      </c>
      <c r="G15" s="36">
        <f t="shared" ref="G15:J15" si="0">F15+1</f>
        <v>45726</v>
      </c>
      <c r="H15" s="89">
        <f t="shared" si="0"/>
        <v>45727</v>
      </c>
      <c r="I15" s="39">
        <f>H15+3</f>
        <v>45730</v>
      </c>
      <c r="J15" s="39">
        <f t="shared" si="0"/>
        <v>45731</v>
      </c>
      <c r="K15" s="109" t="s">
        <v>1144</v>
      </c>
      <c r="L15" s="84">
        <v>45735</v>
      </c>
      <c r="M15" s="56">
        <f>L15+1</f>
        <v>45736</v>
      </c>
      <c r="N15" s="84">
        <f>M15</f>
        <v>45736</v>
      </c>
      <c r="O15" s="110">
        <f>N15+1</f>
        <v>45737</v>
      </c>
      <c r="P15" s="36">
        <v>45739</v>
      </c>
      <c r="Q15" s="89">
        <f>P15</f>
        <v>45739</v>
      </c>
      <c r="R15" s="115" t="s">
        <v>1184</v>
      </c>
    </row>
    <row r="16" spans="1:243" ht="15" customHeight="1" x14ac:dyDescent="0.2">
      <c r="A16" s="90" t="s">
        <v>250</v>
      </c>
      <c r="B16" s="91" t="s">
        <v>603</v>
      </c>
      <c r="C16" s="92" t="s">
        <v>40</v>
      </c>
      <c r="D16" s="93" t="s">
        <v>1242</v>
      </c>
      <c r="E16" s="94">
        <v>45744</v>
      </c>
      <c r="F16" s="94">
        <f>E16</f>
        <v>45744</v>
      </c>
      <c r="G16" s="95">
        <f>F16+2</f>
        <v>45746</v>
      </c>
      <c r="H16" s="96">
        <f>G16</f>
        <v>45746</v>
      </c>
      <c r="I16" s="111">
        <f>H16+2</f>
        <v>45748</v>
      </c>
      <c r="J16" s="111">
        <f>I16</f>
        <v>45748</v>
      </c>
      <c r="K16" s="112" t="s">
        <v>604</v>
      </c>
      <c r="L16" s="88" t="s">
        <v>40</v>
      </c>
      <c r="M16" s="88" t="s">
        <v>40</v>
      </c>
      <c r="N16" s="84">
        <v>45751</v>
      </c>
      <c r="O16" s="110">
        <f t="shared" ref="O16:O25" si="1">N16+1</f>
        <v>45752</v>
      </c>
      <c r="P16" s="113">
        <v>45754</v>
      </c>
      <c r="Q16" s="113">
        <v>45754</v>
      </c>
      <c r="R16" s="116" t="s">
        <v>1184</v>
      </c>
    </row>
    <row r="17" spans="1:18" ht="15" customHeight="1" x14ac:dyDescent="0.15">
      <c r="A17" s="387" t="s">
        <v>1243</v>
      </c>
      <c r="B17" s="387"/>
      <c r="C17" s="387"/>
      <c r="D17" s="387"/>
      <c r="E17" s="387"/>
      <c r="F17" s="387"/>
      <c r="G17" s="387"/>
      <c r="H17" s="387"/>
      <c r="I17" s="387"/>
      <c r="J17" s="387"/>
      <c r="K17" s="108"/>
      <c r="L17" s="496" t="s">
        <v>1244</v>
      </c>
      <c r="M17" s="528"/>
      <c r="N17" s="528"/>
      <c r="O17" s="528"/>
      <c r="P17" s="528"/>
      <c r="Q17" s="497"/>
      <c r="R17" s="114"/>
    </row>
    <row r="18" spans="1:18" ht="15" customHeight="1" x14ac:dyDescent="0.2">
      <c r="A18" s="97" t="s">
        <v>1245</v>
      </c>
      <c r="B18" s="98" t="s">
        <v>1020</v>
      </c>
      <c r="C18" s="84">
        <v>45752</v>
      </c>
      <c r="D18" s="56">
        <f>C18</f>
        <v>45752</v>
      </c>
      <c r="E18" s="84">
        <f>D18+1</f>
        <v>45753</v>
      </c>
      <c r="F18" s="52">
        <f>E18</f>
        <v>45753</v>
      </c>
      <c r="G18" s="56">
        <f t="shared" ref="G18:G25" si="2">F18+1</f>
        <v>45754</v>
      </c>
      <c r="H18" s="89">
        <f t="shared" ref="H18:H25" si="3">G18+1</f>
        <v>45755</v>
      </c>
      <c r="I18" s="39">
        <f t="shared" ref="I18:I25" si="4">H18+3</f>
        <v>45758</v>
      </c>
      <c r="J18" s="84">
        <f t="shared" ref="J18:J25" si="5">I18+1</f>
        <v>45759</v>
      </c>
      <c r="K18" s="98" t="s">
        <v>1021</v>
      </c>
      <c r="L18" s="84">
        <v>45763</v>
      </c>
      <c r="M18" s="84">
        <v>45764</v>
      </c>
      <c r="N18" s="84">
        <v>45764</v>
      </c>
      <c r="O18" s="84">
        <v>45765</v>
      </c>
      <c r="P18" s="41">
        <f t="shared" ref="P18:P25" si="6">O18+1</f>
        <v>45766</v>
      </c>
      <c r="Q18" s="56">
        <f t="shared" ref="Q18:Q25" si="7">P18+1</f>
        <v>45767</v>
      </c>
      <c r="R18" s="117" t="s">
        <v>1184</v>
      </c>
    </row>
    <row r="19" spans="1:18" ht="15" customHeight="1" x14ac:dyDescent="0.2">
      <c r="A19" s="21" t="s">
        <v>250</v>
      </c>
      <c r="B19" s="98" t="s">
        <v>1022</v>
      </c>
      <c r="C19" s="88" t="s">
        <v>40</v>
      </c>
      <c r="D19" s="88" t="s">
        <v>40</v>
      </c>
      <c r="E19" s="84">
        <v>45760</v>
      </c>
      <c r="F19" s="52">
        <f>E19</f>
        <v>45760</v>
      </c>
      <c r="G19" s="56">
        <f t="shared" si="2"/>
        <v>45761</v>
      </c>
      <c r="H19" s="89">
        <f t="shared" si="3"/>
        <v>45762</v>
      </c>
      <c r="I19" s="39">
        <f t="shared" si="4"/>
        <v>45765</v>
      </c>
      <c r="J19" s="84">
        <f t="shared" si="5"/>
        <v>45766</v>
      </c>
      <c r="K19" s="108" t="s">
        <v>1023</v>
      </c>
      <c r="L19" s="84">
        <v>45770</v>
      </c>
      <c r="M19" s="84">
        <v>45771</v>
      </c>
      <c r="N19" s="84">
        <v>45771</v>
      </c>
      <c r="O19" s="84">
        <v>45772</v>
      </c>
      <c r="P19" s="41">
        <f>P18+7</f>
        <v>45773</v>
      </c>
      <c r="Q19" s="56">
        <f t="shared" si="7"/>
        <v>45774</v>
      </c>
      <c r="R19" s="115" t="s">
        <v>1184</v>
      </c>
    </row>
    <row r="20" spans="1:18" ht="15" customHeight="1" x14ac:dyDescent="0.2">
      <c r="A20" s="21" t="s">
        <v>1245</v>
      </c>
      <c r="B20" s="98" t="s">
        <v>1024</v>
      </c>
      <c r="C20" s="88" t="s">
        <v>40</v>
      </c>
      <c r="D20" s="88" t="s">
        <v>40</v>
      </c>
      <c r="E20" s="84">
        <v>45773</v>
      </c>
      <c r="F20" s="52">
        <f>E20+1</f>
        <v>45774</v>
      </c>
      <c r="G20" s="56">
        <f t="shared" si="2"/>
        <v>45775</v>
      </c>
      <c r="H20" s="89">
        <f t="shared" si="3"/>
        <v>45776</v>
      </c>
      <c r="I20" s="39">
        <f t="shared" si="4"/>
        <v>45779</v>
      </c>
      <c r="J20" s="84">
        <f t="shared" si="5"/>
        <v>45780</v>
      </c>
      <c r="K20" s="98" t="s">
        <v>1025</v>
      </c>
      <c r="L20" s="84">
        <v>45784</v>
      </c>
      <c r="M20" s="84">
        <f t="shared" ref="M20:M25" si="8">L20+1</f>
        <v>45785</v>
      </c>
      <c r="N20" s="84">
        <f t="shared" ref="N20:N25" si="9">M20</f>
        <v>45785</v>
      </c>
      <c r="O20" s="84">
        <f t="shared" si="1"/>
        <v>45786</v>
      </c>
      <c r="P20" s="41">
        <f>O20+2</f>
        <v>45788</v>
      </c>
      <c r="Q20" s="56">
        <f t="shared" si="7"/>
        <v>45789</v>
      </c>
      <c r="R20" s="115" t="s">
        <v>1184</v>
      </c>
    </row>
    <row r="21" spans="1:18" ht="15" customHeight="1" x14ac:dyDescent="0.2">
      <c r="A21" s="21" t="s">
        <v>250</v>
      </c>
      <c r="B21" s="98" t="s">
        <v>1143</v>
      </c>
      <c r="C21" s="88" t="s">
        <v>40</v>
      </c>
      <c r="D21" s="88" t="s">
        <v>40</v>
      </c>
      <c r="E21" s="84">
        <v>45780</v>
      </c>
      <c r="F21" s="52">
        <v>45781</v>
      </c>
      <c r="G21" s="56">
        <f t="shared" si="2"/>
        <v>45782</v>
      </c>
      <c r="H21" s="52">
        <f t="shared" si="3"/>
        <v>45783</v>
      </c>
      <c r="I21" s="84">
        <f t="shared" si="4"/>
        <v>45786</v>
      </c>
      <c r="J21" s="84">
        <f t="shared" si="5"/>
        <v>45787</v>
      </c>
      <c r="K21" s="98" t="s">
        <v>1144</v>
      </c>
      <c r="L21" s="84">
        <f t="shared" ref="L21:L25" si="10">L20+7</f>
        <v>45791</v>
      </c>
      <c r="M21" s="84">
        <f t="shared" si="8"/>
        <v>45792</v>
      </c>
      <c r="N21" s="84">
        <f t="shared" si="9"/>
        <v>45792</v>
      </c>
      <c r="O21" s="84">
        <f t="shared" si="1"/>
        <v>45793</v>
      </c>
      <c r="P21" s="41">
        <f t="shared" si="6"/>
        <v>45794</v>
      </c>
      <c r="Q21" s="56">
        <f t="shared" si="7"/>
        <v>45795</v>
      </c>
      <c r="R21" s="115" t="s">
        <v>1184</v>
      </c>
    </row>
    <row r="22" spans="1:18" ht="15" customHeight="1" x14ac:dyDescent="0.2">
      <c r="A22" s="21" t="s">
        <v>213</v>
      </c>
      <c r="B22" s="98" t="s">
        <v>1036</v>
      </c>
      <c r="C22" s="88" t="s">
        <v>40</v>
      </c>
      <c r="D22" s="88" t="s">
        <v>40</v>
      </c>
      <c r="E22" s="84">
        <v>45787</v>
      </c>
      <c r="F22" s="52">
        <v>45788</v>
      </c>
      <c r="G22" s="56">
        <f t="shared" si="2"/>
        <v>45789</v>
      </c>
      <c r="H22" s="52">
        <f t="shared" si="3"/>
        <v>45790</v>
      </c>
      <c r="I22" s="84">
        <f t="shared" si="4"/>
        <v>45793</v>
      </c>
      <c r="J22" s="84">
        <f t="shared" si="5"/>
        <v>45794</v>
      </c>
      <c r="K22" s="98" t="s">
        <v>1037</v>
      </c>
      <c r="L22" s="84">
        <f t="shared" si="10"/>
        <v>45798</v>
      </c>
      <c r="M22" s="84">
        <f t="shared" si="8"/>
        <v>45799</v>
      </c>
      <c r="N22" s="84">
        <f t="shared" si="9"/>
        <v>45799</v>
      </c>
      <c r="O22" s="84">
        <f t="shared" si="1"/>
        <v>45800</v>
      </c>
      <c r="P22" s="41">
        <f t="shared" si="6"/>
        <v>45801</v>
      </c>
      <c r="Q22" s="56">
        <f t="shared" si="7"/>
        <v>45802</v>
      </c>
      <c r="R22" s="115" t="s">
        <v>1184</v>
      </c>
    </row>
    <row r="23" spans="1:18" ht="15" customHeight="1" x14ac:dyDescent="0.2">
      <c r="A23" s="99" t="s">
        <v>260</v>
      </c>
      <c r="B23" s="50" t="s">
        <v>1027</v>
      </c>
      <c r="C23" s="88" t="s">
        <v>40</v>
      </c>
      <c r="D23" s="88" t="s">
        <v>40</v>
      </c>
      <c r="E23" s="84">
        <v>45794</v>
      </c>
      <c r="F23" s="52">
        <v>45795</v>
      </c>
      <c r="G23" s="56">
        <f t="shared" si="2"/>
        <v>45796</v>
      </c>
      <c r="H23" s="52">
        <f t="shared" si="3"/>
        <v>45797</v>
      </c>
      <c r="I23" s="84">
        <f t="shared" si="4"/>
        <v>45800</v>
      </c>
      <c r="J23" s="84">
        <f t="shared" si="5"/>
        <v>45801</v>
      </c>
      <c r="K23" s="98" t="s">
        <v>1028</v>
      </c>
      <c r="L23" s="84">
        <f t="shared" si="10"/>
        <v>45805</v>
      </c>
      <c r="M23" s="84">
        <f t="shared" si="8"/>
        <v>45806</v>
      </c>
      <c r="N23" s="84">
        <f t="shared" si="9"/>
        <v>45806</v>
      </c>
      <c r="O23" s="84">
        <f t="shared" si="1"/>
        <v>45807</v>
      </c>
      <c r="P23" s="41">
        <f t="shared" si="6"/>
        <v>45808</v>
      </c>
      <c r="Q23" s="56">
        <f t="shared" si="7"/>
        <v>45809</v>
      </c>
      <c r="R23" s="115" t="s">
        <v>1184</v>
      </c>
    </row>
    <row r="24" spans="1:18" ht="15" customHeight="1" x14ac:dyDescent="0.2">
      <c r="A24" s="21" t="s">
        <v>250</v>
      </c>
      <c r="B24" s="50" t="s">
        <v>1030</v>
      </c>
      <c r="C24" s="88" t="s">
        <v>40</v>
      </c>
      <c r="D24" s="88" t="s">
        <v>40</v>
      </c>
      <c r="E24" s="84">
        <v>45801</v>
      </c>
      <c r="F24" s="52">
        <v>45802</v>
      </c>
      <c r="G24" s="56">
        <f t="shared" si="2"/>
        <v>45803</v>
      </c>
      <c r="H24" s="52">
        <f t="shared" si="3"/>
        <v>45804</v>
      </c>
      <c r="I24" s="84">
        <f t="shared" si="4"/>
        <v>45807</v>
      </c>
      <c r="J24" s="84">
        <f t="shared" si="5"/>
        <v>45808</v>
      </c>
      <c r="K24" s="98" t="s">
        <v>1031</v>
      </c>
      <c r="L24" s="84">
        <f t="shared" si="10"/>
        <v>45812</v>
      </c>
      <c r="M24" s="84">
        <f t="shared" si="8"/>
        <v>45813</v>
      </c>
      <c r="N24" s="84">
        <f t="shared" si="9"/>
        <v>45813</v>
      </c>
      <c r="O24" s="84">
        <f t="shared" si="1"/>
        <v>45814</v>
      </c>
      <c r="P24" s="41">
        <f t="shared" si="6"/>
        <v>45815</v>
      </c>
      <c r="Q24" s="56">
        <f t="shared" si="7"/>
        <v>45816</v>
      </c>
      <c r="R24" s="115" t="s">
        <v>1184</v>
      </c>
    </row>
    <row r="25" spans="1:18" ht="15" customHeight="1" x14ac:dyDescent="0.2">
      <c r="A25" s="21" t="s">
        <v>213</v>
      </c>
      <c r="B25" s="98" t="s">
        <v>1040</v>
      </c>
      <c r="C25" s="88" t="s">
        <v>40</v>
      </c>
      <c r="D25" s="88" t="s">
        <v>40</v>
      </c>
      <c r="E25" s="84">
        <v>45808</v>
      </c>
      <c r="F25" s="52">
        <v>45809</v>
      </c>
      <c r="G25" s="56">
        <f t="shared" si="2"/>
        <v>45810</v>
      </c>
      <c r="H25" s="52">
        <f t="shared" si="3"/>
        <v>45811</v>
      </c>
      <c r="I25" s="84">
        <f t="shared" si="4"/>
        <v>45814</v>
      </c>
      <c r="J25" s="84">
        <f t="shared" si="5"/>
        <v>45815</v>
      </c>
      <c r="K25" s="98" t="s">
        <v>1041</v>
      </c>
      <c r="L25" s="84">
        <f t="shared" si="10"/>
        <v>45819</v>
      </c>
      <c r="M25" s="84">
        <f t="shared" si="8"/>
        <v>45820</v>
      </c>
      <c r="N25" s="84">
        <f t="shared" si="9"/>
        <v>45820</v>
      </c>
      <c r="O25" s="84">
        <f t="shared" si="1"/>
        <v>45821</v>
      </c>
      <c r="P25" s="41">
        <f t="shared" si="6"/>
        <v>45822</v>
      </c>
      <c r="Q25" s="56">
        <f t="shared" si="7"/>
        <v>45823</v>
      </c>
      <c r="R25" s="115" t="s">
        <v>1184</v>
      </c>
    </row>
    <row r="27" spans="1:18" customFormat="1" ht="16.5" x14ac:dyDescent="0.15">
      <c r="A27" s="57" t="s">
        <v>139</v>
      </c>
      <c r="B27" s="504" t="s">
        <v>1246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6"/>
    </row>
    <row r="28" spans="1:18" customFormat="1" ht="15.95" customHeight="1" x14ac:dyDescent="0.3">
      <c r="A28" s="100" t="s">
        <v>469</v>
      </c>
      <c r="B28" s="365" t="s">
        <v>470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7"/>
      <c r="O28" s="23"/>
      <c r="P28" s="23"/>
      <c r="Q28" s="23"/>
    </row>
    <row r="29" spans="1:18" customFormat="1" ht="16.5" customHeight="1" x14ac:dyDescent="0.3">
      <c r="A29" s="101" t="s">
        <v>466</v>
      </c>
      <c r="B29" s="365" t="s">
        <v>1225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7"/>
      <c r="O29" s="23"/>
      <c r="P29" s="23"/>
      <c r="Q29" s="23"/>
    </row>
    <row r="30" spans="1:18" customFormat="1" ht="16.5" x14ac:dyDescent="0.15">
      <c r="A30" s="27" t="s">
        <v>354</v>
      </c>
      <c r="B30" s="304" t="s">
        <v>1226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6"/>
    </row>
    <row r="31" spans="1:18" customFormat="1" ht="16.5" x14ac:dyDescent="0.15">
      <c r="A31" s="102" t="s">
        <v>1148</v>
      </c>
      <c r="B31" s="525" t="s">
        <v>1149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7"/>
    </row>
    <row r="32" spans="1:18" customFormat="1" ht="16.5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7" customFormat="1" ht="16.350000000000001" customHeight="1" x14ac:dyDescent="0.3">
      <c r="A33" s="376" t="s">
        <v>349</v>
      </c>
      <c r="B33" s="376"/>
      <c r="C33" s="363" t="s">
        <v>350</v>
      </c>
      <c r="D33" s="363"/>
      <c r="E33" s="363"/>
      <c r="F33" s="363"/>
      <c r="G33" s="363"/>
      <c r="H33" s="363"/>
      <c r="I33" s="363"/>
      <c r="J33" s="363"/>
      <c r="K33" s="363"/>
      <c r="L33" s="23"/>
      <c r="M33" s="23"/>
      <c r="N33" s="23"/>
      <c r="O33" s="23"/>
      <c r="P33" s="23"/>
      <c r="Q33" s="23"/>
    </row>
    <row r="34" spans="1:17" customFormat="1" ht="15.95" hidden="1" customHeight="1" x14ac:dyDescent="0.3">
      <c r="A34" s="105" t="s">
        <v>351</v>
      </c>
      <c r="B34" s="106"/>
      <c r="C34" s="365" t="s">
        <v>352</v>
      </c>
      <c r="D34" s="366"/>
      <c r="E34" s="366"/>
      <c r="F34" s="366"/>
      <c r="G34" s="366"/>
      <c r="H34" s="366"/>
      <c r="I34" s="366"/>
      <c r="J34" s="366"/>
      <c r="K34" s="367"/>
      <c r="L34" s="23"/>
      <c r="M34" s="23"/>
      <c r="N34" s="23"/>
      <c r="O34" s="23"/>
      <c r="P34" s="23"/>
      <c r="Q34" s="23"/>
    </row>
    <row r="35" spans="1:17" customFormat="1" ht="16.350000000000001" customHeight="1" x14ac:dyDescent="0.3">
      <c r="A35" s="361" t="s">
        <v>351</v>
      </c>
      <c r="B35" s="362"/>
      <c r="C35" s="365" t="s">
        <v>353</v>
      </c>
      <c r="D35" s="366"/>
      <c r="E35" s="366"/>
      <c r="F35" s="366"/>
      <c r="G35" s="366"/>
      <c r="H35" s="366"/>
      <c r="I35" s="366"/>
      <c r="J35" s="366"/>
      <c r="K35" s="367"/>
      <c r="L35" s="23"/>
      <c r="M35" s="23"/>
      <c r="N35" s="23"/>
      <c r="O35" s="23"/>
      <c r="P35" s="23"/>
      <c r="Q35" s="23"/>
    </row>
    <row r="36" spans="1:17" customFormat="1" ht="16.350000000000001" customHeight="1" x14ac:dyDescent="0.3">
      <c r="A36" s="361" t="s">
        <v>354</v>
      </c>
      <c r="B36" s="362"/>
      <c r="C36" s="364" t="s">
        <v>355</v>
      </c>
      <c r="D36" s="364"/>
      <c r="E36" s="364"/>
      <c r="F36" s="364"/>
      <c r="G36" s="364"/>
      <c r="H36" s="364"/>
      <c r="I36" s="364"/>
      <c r="J36" s="364"/>
      <c r="K36" s="364"/>
      <c r="L36" s="23"/>
      <c r="M36" s="23"/>
      <c r="N36" s="23"/>
      <c r="O36" s="23"/>
      <c r="P36" s="23"/>
      <c r="Q36" s="23"/>
    </row>
  </sheetData>
  <mergeCells count="6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A10:Q10"/>
    <mergeCell ref="C11:D11"/>
    <mergeCell ref="E11:F11"/>
    <mergeCell ref="G11:H11"/>
    <mergeCell ref="I11:J11"/>
    <mergeCell ref="L11:M11"/>
    <mergeCell ref="N11:O11"/>
    <mergeCell ref="P11:Q11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A17:J17"/>
    <mergeCell ref="L17:Q17"/>
    <mergeCell ref="B27:N27"/>
    <mergeCell ref="B28:N28"/>
    <mergeCell ref="B29:N29"/>
    <mergeCell ref="A35:B35"/>
    <mergeCell ref="C35:K35"/>
    <mergeCell ref="A36:B36"/>
    <mergeCell ref="C36:K36"/>
    <mergeCell ref="B30:N30"/>
    <mergeCell ref="B31:N31"/>
    <mergeCell ref="A33:B33"/>
    <mergeCell ref="C33:K33"/>
    <mergeCell ref="C34:K34"/>
  </mergeCells>
  <phoneticPr fontId="68" type="noConversion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54"/>
  <sheetViews>
    <sheetView topLeftCell="A2" workbookViewId="0">
      <selection activeCell="A44" sqref="A44:XFD44"/>
    </sheetView>
  </sheetViews>
  <sheetFormatPr defaultColWidth="9" defaultRowHeight="14.25" x14ac:dyDescent="0.15"/>
  <cols>
    <col min="1" max="1" width="19" customWidth="1"/>
    <col min="12" max="12" width="8.375" customWidth="1"/>
    <col min="17" max="17" width="10.25" customWidth="1"/>
  </cols>
  <sheetData>
    <row r="1" spans="1:240" ht="4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40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240" ht="18" customHeight="1" x14ac:dyDescent="0.1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15">
      <c r="A4" s="403" t="s">
        <v>1247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240" ht="15.75" hidden="1" x14ac:dyDescent="0.15">
      <c r="A5" s="3" t="s">
        <v>550</v>
      </c>
      <c r="B5" s="3" t="s">
        <v>551</v>
      </c>
      <c r="C5" s="434" t="s">
        <v>1248</v>
      </c>
      <c r="D5" s="435"/>
      <c r="E5" s="434" t="s">
        <v>7</v>
      </c>
      <c r="F5" s="435"/>
      <c r="G5" s="434" t="s">
        <v>1249</v>
      </c>
      <c r="H5" s="435"/>
      <c r="I5" s="434" t="s">
        <v>553</v>
      </c>
      <c r="J5" s="435"/>
      <c r="K5" s="434" t="s">
        <v>767</v>
      </c>
      <c r="L5" s="435"/>
      <c r="M5" s="3" t="s">
        <v>551</v>
      </c>
      <c r="N5" s="538" t="s">
        <v>1250</v>
      </c>
      <c r="O5" s="437"/>
      <c r="P5" s="434" t="s">
        <v>1248</v>
      </c>
      <c r="Q5" s="435"/>
    </row>
    <row r="6" spans="1:240" hidden="1" x14ac:dyDescent="0.15">
      <c r="A6" s="5" t="s">
        <v>13</v>
      </c>
      <c r="B6" s="5" t="s">
        <v>14</v>
      </c>
      <c r="C6" s="346" t="s">
        <v>1197</v>
      </c>
      <c r="D6" s="413"/>
      <c r="E6" s="346" t="s">
        <v>16</v>
      </c>
      <c r="F6" s="413"/>
      <c r="G6" s="346" t="s">
        <v>223</v>
      </c>
      <c r="H6" s="413"/>
      <c r="I6" s="346" t="s">
        <v>557</v>
      </c>
      <c r="J6" s="413"/>
      <c r="K6" s="329" t="s">
        <v>480</v>
      </c>
      <c r="L6" s="329"/>
      <c r="M6" s="5" t="s">
        <v>14</v>
      </c>
      <c r="N6" s="346" t="s">
        <v>431</v>
      </c>
      <c r="O6" s="413"/>
      <c r="P6" s="346" t="s">
        <v>1197</v>
      </c>
      <c r="Q6" s="413"/>
    </row>
    <row r="7" spans="1:240" hidden="1" x14ac:dyDescent="0.15">
      <c r="A7" s="5"/>
      <c r="B7" s="5"/>
      <c r="C7" s="346" t="s">
        <v>672</v>
      </c>
      <c r="D7" s="413"/>
      <c r="E7" s="346" t="s">
        <v>613</v>
      </c>
      <c r="F7" s="413"/>
      <c r="G7" s="346" t="s">
        <v>1251</v>
      </c>
      <c r="H7" s="413"/>
      <c r="I7" s="346" t="s">
        <v>966</v>
      </c>
      <c r="J7" s="413"/>
      <c r="K7" s="346" t="s">
        <v>559</v>
      </c>
      <c r="L7" s="413"/>
      <c r="M7" s="5"/>
      <c r="N7" s="346" t="s">
        <v>966</v>
      </c>
      <c r="O7" s="413"/>
      <c r="P7" s="346" t="s">
        <v>672</v>
      </c>
      <c r="Q7" s="413"/>
    </row>
    <row r="8" spans="1:240" ht="26.1" hidden="1" customHeight="1" x14ac:dyDescent="0.15">
      <c r="A8" s="5"/>
      <c r="B8" s="5"/>
      <c r="C8" s="11" t="s">
        <v>1252</v>
      </c>
      <c r="D8" s="11" t="s">
        <v>1253</v>
      </c>
      <c r="E8" s="11" t="s">
        <v>1254</v>
      </c>
      <c r="F8" s="11" t="s">
        <v>1255</v>
      </c>
      <c r="G8" s="11" t="s">
        <v>1256</v>
      </c>
      <c r="H8" s="11" t="s">
        <v>1257</v>
      </c>
      <c r="I8" s="11" t="s">
        <v>1258</v>
      </c>
      <c r="J8" s="11" t="s">
        <v>1259</v>
      </c>
      <c r="K8" s="11" t="s">
        <v>1260</v>
      </c>
      <c r="L8" s="11" t="s">
        <v>1261</v>
      </c>
      <c r="M8" s="5"/>
      <c r="N8" s="11" t="s">
        <v>1262</v>
      </c>
      <c r="O8" s="11" t="s">
        <v>1263</v>
      </c>
      <c r="P8" s="11" t="s">
        <v>1252</v>
      </c>
      <c r="Q8" s="11" t="s">
        <v>1253</v>
      </c>
    </row>
    <row r="9" spans="1:240" hidden="1" x14ac:dyDescent="0.2">
      <c r="A9" s="68" t="s">
        <v>1264</v>
      </c>
      <c r="B9" s="69" t="s">
        <v>1265</v>
      </c>
      <c r="C9" s="385" t="s">
        <v>1266</v>
      </c>
      <c r="D9" s="386"/>
      <c r="E9" s="385" t="s">
        <v>1267</v>
      </c>
      <c r="F9" s="386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1268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15">
      <c r="A10" s="70" t="s">
        <v>1269</v>
      </c>
      <c r="B10" s="71" t="s">
        <v>1270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1" t="s">
        <v>1271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68" t="s">
        <v>1272</v>
      </c>
      <c r="B11" s="69" t="s">
        <v>574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1" t="s">
        <v>575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68" t="s">
        <v>1264</v>
      </c>
      <c r="B12" s="69" t="s">
        <v>1273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703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15">
      <c r="A13" s="70" t="s">
        <v>1269</v>
      </c>
      <c r="B13" s="71" t="s">
        <v>1274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1" t="s">
        <v>1275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68" t="s">
        <v>1272</v>
      </c>
      <c r="B14" s="69" t="s">
        <v>1276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1" t="s">
        <v>699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68" t="s">
        <v>1264</v>
      </c>
      <c r="B15" s="69" t="s">
        <v>1277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1278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15">
      <c r="A16" s="70" t="s">
        <v>1269</v>
      </c>
      <c r="B16" s="71" t="s">
        <v>1279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1" t="s">
        <v>1280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15">
      <c r="A17" s="72" t="s">
        <v>1281</v>
      </c>
      <c r="B17" s="539"/>
      <c r="C17" s="540"/>
      <c r="D17" s="540"/>
      <c r="E17" s="540"/>
      <c r="F17" s="540"/>
      <c r="G17" s="540"/>
      <c r="H17" s="540"/>
      <c r="I17" s="540"/>
      <c r="J17" s="540"/>
      <c r="K17" s="540"/>
      <c r="L17" s="541"/>
      <c r="M17" s="76" t="s">
        <v>1282</v>
      </c>
      <c r="N17" s="77">
        <v>45690</v>
      </c>
      <c r="O17" s="78">
        <f>N17</f>
        <v>45690</v>
      </c>
      <c r="P17" s="77">
        <v>45694</v>
      </c>
      <c r="Q17" s="77">
        <f>P17</f>
        <v>45694</v>
      </c>
    </row>
    <row r="18" spans="1:18" hidden="1" x14ac:dyDescent="0.2">
      <c r="A18" s="68" t="s">
        <v>1272</v>
      </c>
      <c r="B18" s="51" t="s">
        <v>579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580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68" t="s">
        <v>1264</v>
      </c>
      <c r="B19" s="51" t="s">
        <v>579</v>
      </c>
      <c r="C19" s="395" t="s">
        <v>187</v>
      </c>
      <c r="D19" s="396"/>
      <c r="E19" s="396"/>
      <c r="F19" s="396"/>
      <c r="G19" s="396"/>
      <c r="H19" s="396"/>
      <c r="I19" s="396"/>
      <c r="J19" s="396"/>
      <c r="K19" s="396"/>
      <c r="L19" s="397"/>
      <c r="M19" s="40" t="s">
        <v>580</v>
      </c>
      <c r="N19" s="395" t="s">
        <v>187</v>
      </c>
      <c r="O19" s="396"/>
      <c r="P19" s="396"/>
      <c r="Q19" s="397"/>
    </row>
    <row r="20" spans="1:18" hidden="1" x14ac:dyDescent="0.15">
      <c r="A20" s="70" t="s">
        <v>1269</v>
      </c>
      <c r="B20" s="71" t="s">
        <v>1283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1" t="s">
        <v>1284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15">
      <c r="A21" s="403" t="s">
        <v>1247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</row>
    <row r="22" spans="1:18" ht="15.75" x14ac:dyDescent="0.15">
      <c r="A22" s="3" t="s">
        <v>550</v>
      </c>
      <c r="B22" s="3" t="s">
        <v>551</v>
      </c>
      <c r="C22" s="434" t="s">
        <v>1248</v>
      </c>
      <c r="D22" s="435"/>
      <c r="E22" s="434" t="s">
        <v>1285</v>
      </c>
      <c r="F22" s="435"/>
      <c r="G22" s="434" t="s">
        <v>1249</v>
      </c>
      <c r="H22" s="435"/>
      <c r="I22" s="434" t="s">
        <v>553</v>
      </c>
      <c r="J22" s="435"/>
      <c r="K22" s="434" t="s">
        <v>767</v>
      </c>
      <c r="L22" s="435"/>
      <c r="M22" s="3" t="s">
        <v>551</v>
      </c>
      <c r="N22" s="538" t="s">
        <v>1250</v>
      </c>
      <c r="O22" s="437"/>
      <c r="P22" s="434" t="s">
        <v>1248</v>
      </c>
      <c r="Q22" s="435"/>
    </row>
    <row r="23" spans="1:18" x14ac:dyDescent="0.15">
      <c r="A23" s="5" t="s">
        <v>13</v>
      </c>
      <c r="B23" s="5" t="s">
        <v>14</v>
      </c>
      <c r="C23" s="346" t="s">
        <v>1197</v>
      </c>
      <c r="D23" s="413"/>
      <c r="E23" s="346" t="s">
        <v>16</v>
      </c>
      <c r="F23" s="413"/>
      <c r="G23" s="346" t="s">
        <v>223</v>
      </c>
      <c r="H23" s="413"/>
      <c r="I23" s="346" t="s">
        <v>557</v>
      </c>
      <c r="J23" s="413"/>
      <c r="K23" s="329" t="s">
        <v>480</v>
      </c>
      <c r="L23" s="329"/>
      <c r="M23" s="5" t="s">
        <v>14</v>
      </c>
      <c r="N23" s="346" t="s">
        <v>431</v>
      </c>
      <c r="O23" s="413"/>
      <c r="P23" s="346" t="s">
        <v>1197</v>
      </c>
      <c r="Q23" s="413"/>
    </row>
    <row r="24" spans="1:18" x14ac:dyDescent="0.15">
      <c r="A24" s="5"/>
      <c r="B24" s="5"/>
      <c r="C24" s="346" t="s">
        <v>672</v>
      </c>
      <c r="D24" s="413"/>
      <c r="E24" s="346" t="s">
        <v>613</v>
      </c>
      <c r="F24" s="413"/>
      <c r="G24" s="346" t="s">
        <v>1251</v>
      </c>
      <c r="H24" s="413"/>
      <c r="I24" s="346" t="s">
        <v>966</v>
      </c>
      <c r="J24" s="413"/>
      <c r="K24" s="346" t="s">
        <v>559</v>
      </c>
      <c r="L24" s="413"/>
      <c r="M24" s="5"/>
      <c r="N24" s="346" t="s">
        <v>966</v>
      </c>
      <c r="O24" s="413"/>
      <c r="P24" s="346" t="s">
        <v>672</v>
      </c>
      <c r="Q24" s="413"/>
    </row>
    <row r="25" spans="1:18" ht="26.1" customHeight="1" x14ac:dyDescent="0.15">
      <c r="A25" s="5"/>
      <c r="B25" s="5"/>
      <c r="C25" s="11" t="s">
        <v>1252</v>
      </c>
      <c r="D25" s="11" t="s">
        <v>1253</v>
      </c>
      <c r="E25" s="11" t="s">
        <v>1254</v>
      </c>
      <c r="F25" s="11" t="s">
        <v>1255</v>
      </c>
      <c r="G25" s="11" t="s">
        <v>1256</v>
      </c>
      <c r="H25" s="11" t="s">
        <v>1257</v>
      </c>
      <c r="I25" s="11" t="s">
        <v>1258</v>
      </c>
      <c r="J25" s="11" t="s">
        <v>1259</v>
      </c>
      <c r="K25" s="11" t="s">
        <v>1260</v>
      </c>
      <c r="L25" s="11" t="s">
        <v>1261</v>
      </c>
      <c r="M25" s="5"/>
      <c r="N25" s="11" t="s">
        <v>1262</v>
      </c>
      <c r="O25" s="11" t="s">
        <v>1263</v>
      </c>
      <c r="P25" s="11" t="s">
        <v>1252</v>
      </c>
      <c r="Q25" s="11" t="s">
        <v>1253</v>
      </c>
    </row>
    <row r="26" spans="1:18" hidden="1" x14ac:dyDescent="0.2">
      <c r="A26" s="68" t="s">
        <v>1272</v>
      </c>
      <c r="B26" s="50" t="s">
        <v>581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582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66" t="s">
        <v>1286</v>
      </c>
      <c r="R26" s="80" t="s">
        <v>203</v>
      </c>
    </row>
    <row r="27" spans="1:18" hidden="1" x14ac:dyDescent="0.2">
      <c r="A27" s="68" t="s">
        <v>1264</v>
      </c>
      <c r="B27" s="50" t="s">
        <v>581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582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5" si="22">P27+1</f>
        <v>45725</v>
      </c>
    </row>
    <row r="28" spans="1:18" hidden="1" x14ac:dyDescent="0.15">
      <c r="A28" s="70" t="s">
        <v>1269</v>
      </c>
      <c r="B28" s="71" t="s">
        <v>1287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1" t="s">
        <v>1288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3" t="s">
        <v>1272</v>
      </c>
      <c r="B29" s="50" t="s">
        <v>584</v>
      </c>
      <c r="C29" s="395" t="s">
        <v>187</v>
      </c>
      <c r="D29" s="396"/>
      <c r="E29" s="396"/>
      <c r="F29" s="396"/>
      <c r="G29" s="396"/>
      <c r="H29" s="396"/>
      <c r="I29" s="396"/>
      <c r="J29" s="396"/>
      <c r="K29" s="396"/>
      <c r="L29" s="397"/>
      <c r="M29" s="40" t="s">
        <v>585</v>
      </c>
      <c r="N29" s="395" t="s">
        <v>187</v>
      </c>
      <c r="O29" s="396"/>
      <c r="P29" s="396"/>
      <c r="Q29" s="397"/>
    </row>
    <row r="30" spans="1:18" hidden="1" x14ac:dyDescent="0.2">
      <c r="A30" s="398" t="s">
        <v>300</v>
      </c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400"/>
    </row>
    <row r="31" spans="1:18" hidden="1" x14ac:dyDescent="0.2">
      <c r="A31" s="68" t="s">
        <v>1264</v>
      </c>
      <c r="B31" s="50" t="s">
        <v>584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585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5" si="31">O31+4</f>
        <v>45745</v>
      </c>
      <c r="Q31" s="36">
        <f t="shared" si="22"/>
        <v>45746</v>
      </c>
    </row>
    <row r="32" spans="1:18" x14ac:dyDescent="0.2">
      <c r="A32" s="74" t="s">
        <v>1289</v>
      </c>
      <c r="B32" s="54" t="s">
        <v>586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79" t="s">
        <v>587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21" x14ac:dyDescent="0.15">
      <c r="A33" s="70" t="s">
        <v>1269</v>
      </c>
      <c r="B33" s="71" t="s">
        <v>1290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1" t="s">
        <v>1291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21" x14ac:dyDescent="0.2">
      <c r="A34" s="68" t="s">
        <v>1264</v>
      </c>
      <c r="B34" s="50" t="s">
        <v>586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587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21" ht="14.25" customHeight="1" x14ac:dyDescent="0.15">
      <c r="A35" s="70" t="s">
        <v>1289</v>
      </c>
      <c r="B35" s="71" t="s">
        <v>588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589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21" x14ac:dyDescent="0.15">
      <c r="A36" s="70" t="s">
        <v>1269</v>
      </c>
      <c r="B36" s="71" t="s">
        <v>1292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1" t="s">
        <v>1293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21" x14ac:dyDescent="0.2">
      <c r="A37" s="398" t="s">
        <v>300</v>
      </c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400"/>
    </row>
    <row r="38" spans="1:21" x14ac:dyDescent="0.2">
      <c r="A38" s="68" t="s">
        <v>1264</v>
      </c>
      <c r="B38" s="50" t="s">
        <v>588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0" t="s">
        <v>589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21" x14ac:dyDescent="0.15">
      <c r="A39" s="70" t="s">
        <v>1289</v>
      </c>
      <c r="B39" s="71" t="s">
        <v>603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604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21" x14ac:dyDescent="0.15">
      <c r="A40" s="70" t="s">
        <v>1269</v>
      </c>
      <c r="B40" s="71" t="s">
        <v>1294</v>
      </c>
      <c r="C40" s="41">
        <v>45787</v>
      </c>
      <c r="D40" s="42">
        <f t="shared" ref="D40:D45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1295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21" x14ac:dyDescent="0.2">
      <c r="A41" s="68" t="s">
        <v>1264</v>
      </c>
      <c r="B41" s="50" t="s">
        <v>603</v>
      </c>
      <c r="C41" s="41">
        <v>45794</v>
      </c>
      <c r="D41" s="42">
        <f t="shared" si="41"/>
        <v>45795</v>
      </c>
      <c r="E41" s="41">
        <f t="shared" ref="E41:E45" si="42">D41+1</f>
        <v>45796</v>
      </c>
      <c r="F41" s="42">
        <f t="shared" ref="F41:F45" si="43">E41</f>
        <v>45796</v>
      </c>
      <c r="G41" s="41">
        <f t="shared" ref="G41:G45" si="44">F41+2</f>
        <v>45798</v>
      </c>
      <c r="H41" s="42">
        <f t="shared" ref="H41:H45" si="45">G41</f>
        <v>45798</v>
      </c>
      <c r="I41" s="41">
        <f t="shared" ref="I41:I45" si="46">H41+6</f>
        <v>45804</v>
      </c>
      <c r="J41" s="42">
        <f t="shared" ref="J41:J45" si="47">I41</f>
        <v>45804</v>
      </c>
      <c r="K41" s="41">
        <f t="shared" ref="K41:K45" si="48">J41+2</f>
        <v>45806</v>
      </c>
      <c r="L41" s="42">
        <f t="shared" ref="L41:L45" si="49">K41+1</f>
        <v>45807</v>
      </c>
      <c r="M41" s="40" t="s">
        <v>604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21" x14ac:dyDescent="0.15">
      <c r="A42" s="70" t="s">
        <v>1289</v>
      </c>
      <c r="B42" s="71" t="s">
        <v>1020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1021</v>
      </c>
      <c r="N42" s="42">
        <f t="shared" si="29"/>
        <v>45818</v>
      </c>
      <c r="O42" s="41">
        <f t="shared" si="30"/>
        <v>45818</v>
      </c>
      <c r="P42" s="42">
        <f t="shared" si="31"/>
        <v>45822</v>
      </c>
      <c r="Q42" s="41">
        <f t="shared" si="22"/>
        <v>45823</v>
      </c>
    </row>
    <row r="43" spans="1:21" x14ac:dyDescent="0.15">
      <c r="A43" s="70" t="s">
        <v>1269</v>
      </c>
      <c r="B43" s="71" t="s">
        <v>1296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1297</v>
      </c>
      <c r="N43" s="42">
        <f t="shared" si="29"/>
        <v>45825</v>
      </c>
      <c r="O43" s="41">
        <f t="shared" si="30"/>
        <v>45825</v>
      </c>
      <c r="P43" s="42">
        <f t="shared" si="31"/>
        <v>45829</v>
      </c>
      <c r="Q43" s="41">
        <f t="shared" si="22"/>
        <v>45830</v>
      </c>
    </row>
    <row r="44" spans="1:21" x14ac:dyDescent="0.2">
      <c r="A44" s="68" t="s">
        <v>1264</v>
      </c>
      <c r="B44" s="50" t="s">
        <v>1020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1021</v>
      </c>
      <c r="N44" s="42">
        <f t="shared" si="29"/>
        <v>45832</v>
      </c>
      <c r="O44" s="41">
        <f t="shared" si="30"/>
        <v>45832</v>
      </c>
      <c r="P44" s="42">
        <f t="shared" si="31"/>
        <v>45836</v>
      </c>
      <c r="Q44" s="41">
        <f t="shared" si="22"/>
        <v>45837</v>
      </c>
    </row>
    <row r="45" spans="1:21" x14ac:dyDescent="0.15">
      <c r="A45" s="70" t="s">
        <v>1289</v>
      </c>
      <c r="B45" s="71" t="s">
        <v>1022</v>
      </c>
      <c r="C45" s="41">
        <v>45822</v>
      </c>
      <c r="D45" s="42">
        <f t="shared" si="41"/>
        <v>45823</v>
      </c>
      <c r="E45" s="41">
        <f t="shared" si="42"/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1023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21" ht="15.75" x14ac:dyDescent="0.15">
      <c r="A46" s="23"/>
      <c r="B46" s="23"/>
      <c r="C46" s="23"/>
      <c r="D46" s="23"/>
      <c r="E46" s="23"/>
      <c r="F46" s="23"/>
    </row>
    <row r="47" spans="1:21" ht="16.350000000000001" customHeight="1" x14ac:dyDescent="0.3">
      <c r="A47" s="75" t="s">
        <v>139</v>
      </c>
      <c r="B47" s="535" t="s">
        <v>591</v>
      </c>
      <c r="C47" s="536"/>
      <c r="D47" s="536"/>
      <c r="E47" s="536"/>
      <c r="F47" s="536"/>
      <c r="G47" s="536"/>
      <c r="H47" s="536"/>
      <c r="I47" s="536"/>
      <c r="J47" s="536"/>
      <c r="K47" s="536"/>
      <c r="L47" s="537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5.95" customHeight="1" x14ac:dyDescent="0.3">
      <c r="A48" s="26" t="s">
        <v>1197</v>
      </c>
      <c r="B48" s="529" t="s">
        <v>1198</v>
      </c>
      <c r="C48" s="530"/>
      <c r="D48" s="530"/>
      <c r="E48" s="530"/>
      <c r="F48" s="530"/>
      <c r="G48" s="530"/>
      <c r="H48" s="530"/>
      <c r="I48" s="530"/>
      <c r="J48" s="530"/>
      <c r="K48" s="530"/>
      <c r="L48" s="531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15.95" customHeight="1" x14ac:dyDescent="0.3">
      <c r="A49" s="26" t="s">
        <v>16</v>
      </c>
      <c r="B49" s="532" t="s">
        <v>1298</v>
      </c>
      <c r="C49" s="533"/>
      <c r="D49" s="533"/>
      <c r="E49" s="533"/>
      <c r="F49" s="533"/>
      <c r="G49" s="533"/>
      <c r="H49" s="533"/>
      <c r="I49" s="533"/>
      <c r="J49" s="533"/>
      <c r="K49" s="533"/>
      <c r="L49" s="534"/>
      <c r="M49" s="23"/>
      <c r="N49" s="23"/>
      <c r="O49" s="23" t="s">
        <v>157</v>
      </c>
      <c r="P49" s="23"/>
      <c r="Q49" s="23"/>
      <c r="R49" s="23"/>
      <c r="S49" s="23"/>
      <c r="T49" s="23"/>
      <c r="U49" s="23"/>
    </row>
    <row r="50" spans="1:21" ht="15.95" customHeight="1" x14ac:dyDescent="0.3">
      <c r="A50" s="26" t="s">
        <v>223</v>
      </c>
      <c r="B50" s="529" t="s">
        <v>1299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1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6.5" x14ac:dyDescent="0.15">
      <c r="A51" s="25" t="s">
        <v>557</v>
      </c>
      <c r="B51" s="365" t="s">
        <v>1300</v>
      </c>
      <c r="C51" s="366"/>
      <c r="D51" s="366"/>
      <c r="E51" s="366"/>
      <c r="F51" s="366"/>
      <c r="G51" s="366"/>
      <c r="H51" s="366"/>
      <c r="I51" s="366"/>
      <c r="J51" s="366"/>
      <c r="K51" s="366"/>
      <c r="L51" s="367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.5" x14ac:dyDescent="0.15">
      <c r="A52" s="25" t="s">
        <v>480</v>
      </c>
      <c r="B52" s="529" t="s">
        <v>1301</v>
      </c>
      <c r="C52" s="530"/>
      <c r="D52" s="530"/>
      <c r="E52" s="530"/>
      <c r="F52" s="530"/>
      <c r="G52" s="530"/>
      <c r="H52" s="530"/>
      <c r="I52" s="530"/>
      <c r="J52" s="530"/>
      <c r="K52" s="530"/>
      <c r="L52" s="531"/>
      <c r="M52" s="23"/>
      <c r="N52" s="23"/>
      <c r="O52" s="23"/>
      <c r="Q52" s="23"/>
      <c r="R52" s="23"/>
      <c r="S52" s="23"/>
      <c r="T52" s="23"/>
      <c r="U52" s="23"/>
    </row>
    <row r="53" spans="1:21" ht="15.95" customHeight="1" x14ac:dyDescent="0.3">
      <c r="A53" s="26" t="s">
        <v>431</v>
      </c>
      <c r="B53" s="529" t="s">
        <v>1302</v>
      </c>
      <c r="C53" s="530"/>
      <c r="D53" s="530"/>
      <c r="E53" s="530"/>
      <c r="F53" s="530"/>
      <c r="G53" s="530"/>
      <c r="H53" s="530"/>
      <c r="I53" s="530"/>
      <c r="J53" s="530"/>
      <c r="K53" s="530"/>
      <c r="L53" s="531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5" x14ac:dyDescent="0.3">
      <c r="A54" s="26" t="s">
        <v>431</v>
      </c>
      <c r="B54" s="529" t="s">
        <v>1303</v>
      </c>
      <c r="C54" s="530"/>
      <c r="D54" s="530"/>
      <c r="E54" s="530"/>
      <c r="F54" s="530"/>
      <c r="G54" s="530"/>
      <c r="H54" s="530"/>
      <c r="I54" s="530"/>
      <c r="J54" s="530"/>
      <c r="K54" s="530"/>
      <c r="L54" s="531"/>
    </row>
  </sheetData>
  <mergeCells count="6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B47:L47"/>
    <mergeCell ref="B53:L53"/>
    <mergeCell ref="B54:L54"/>
    <mergeCell ref="B48:L48"/>
    <mergeCell ref="B49:L49"/>
    <mergeCell ref="B50:L50"/>
    <mergeCell ref="B51:L51"/>
    <mergeCell ref="B52:L52"/>
  </mergeCells>
  <phoneticPr fontId="68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4.25" x14ac:dyDescent="0.15"/>
  <cols>
    <col min="1" max="1" width="19" customWidth="1"/>
    <col min="2" max="5" width="7.5" customWidth="1"/>
    <col min="6" max="6" width="9.125" customWidth="1"/>
    <col min="7" max="7" width="7.5" customWidth="1"/>
    <col min="8" max="8" width="8.125" customWidth="1"/>
    <col min="9" max="11" width="7.5" customWidth="1"/>
    <col min="12" max="12" width="9" customWidth="1"/>
    <col min="13" max="13" width="8.875" customWidth="1"/>
    <col min="14" max="14" width="8.625" customWidth="1"/>
    <col min="15" max="17" width="7.5" customWidth="1"/>
    <col min="18" max="18" width="9.25" customWidth="1"/>
    <col min="19" max="19" width="8.125" customWidth="1"/>
  </cols>
  <sheetData>
    <row r="1" spans="1:240" ht="45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40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240" ht="18" customHeight="1" x14ac:dyDescent="0.1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15">
      <c r="A4" s="403" t="s">
        <v>1304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</row>
    <row r="5" spans="1:240" s="45" customFormat="1" ht="12.75" x14ac:dyDescent="0.15">
      <c r="A5" s="4" t="s">
        <v>4</v>
      </c>
      <c r="B5" s="4" t="s">
        <v>5</v>
      </c>
      <c r="C5" s="327" t="s">
        <v>1200</v>
      </c>
      <c r="D5" s="327"/>
      <c r="E5" s="325" t="s">
        <v>425</v>
      </c>
      <c r="F5" s="326"/>
      <c r="G5" s="341" t="s">
        <v>1305</v>
      </c>
      <c r="H5" s="406"/>
      <c r="I5" s="341" t="s">
        <v>1306</v>
      </c>
      <c r="J5" s="406"/>
      <c r="K5" s="343" t="s">
        <v>222</v>
      </c>
      <c r="L5" s="343"/>
      <c r="M5" s="4" t="s">
        <v>5</v>
      </c>
      <c r="N5" s="351" t="s">
        <v>220</v>
      </c>
      <c r="O5" s="345"/>
      <c r="P5" s="348" t="s">
        <v>236</v>
      </c>
      <c r="Q5" s="329"/>
      <c r="R5" s="348" t="s">
        <v>218</v>
      </c>
      <c r="S5" s="329"/>
    </row>
    <row r="6" spans="1:240" x14ac:dyDescent="0.15">
      <c r="A6" s="5" t="s">
        <v>13</v>
      </c>
      <c r="B6" s="5" t="s">
        <v>14</v>
      </c>
      <c r="C6" s="318" t="s">
        <v>431</v>
      </c>
      <c r="D6" s="344"/>
      <c r="E6" s="318" t="s">
        <v>430</v>
      </c>
      <c r="F6" s="344"/>
      <c r="G6" s="346" t="s">
        <v>1307</v>
      </c>
      <c r="H6" s="413"/>
      <c r="I6" s="346" t="s">
        <v>782</v>
      </c>
      <c r="J6" s="413"/>
      <c r="K6" s="347" t="s">
        <v>227</v>
      </c>
      <c r="L6" s="347"/>
      <c r="M6" s="5" t="s">
        <v>14</v>
      </c>
      <c r="N6" s="345" t="s">
        <v>225</v>
      </c>
      <c r="O6" s="345"/>
      <c r="P6" s="329" t="s">
        <v>224</v>
      </c>
      <c r="Q6" s="329"/>
      <c r="R6" s="329" t="s">
        <v>223</v>
      </c>
      <c r="S6" s="329"/>
    </row>
    <row r="7" spans="1:240" x14ac:dyDescent="0.15">
      <c r="A7" s="8"/>
      <c r="B7" s="48"/>
      <c r="C7" s="318" t="s">
        <v>22</v>
      </c>
      <c r="D7" s="344"/>
      <c r="E7" s="318" t="s">
        <v>22</v>
      </c>
      <c r="F7" s="344"/>
      <c r="G7" s="318" t="s">
        <v>22</v>
      </c>
      <c r="H7" s="344"/>
      <c r="I7" s="318" t="s">
        <v>22</v>
      </c>
      <c r="J7" s="344"/>
      <c r="K7" s="329" t="s">
        <v>22</v>
      </c>
      <c r="L7" s="329"/>
      <c r="M7" s="5"/>
      <c r="N7" s="340" t="s">
        <v>22</v>
      </c>
      <c r="O7" s="340"/>
      <c r="P7" s="339" t="s">
        <v>22</v>
      </c>
      <c r="Q7" s="339"/>
      <c r="R7" s="339" t="s">
        <v>22</v>
      </c>
      <c r="S7" s="339"/>
    </row>
    <row r="8" spans="1:240" ht="25.5" x14ac:dyDescent="0.15">
      <c r="A8" s="8"/>
      <c r="B8" s="48"/>
      <c r="C8" s="49"/>
      <c r="D8" s="10"/>
      <c r="E8" s="49"/>
      <c r="F8" s="10"/>
      <c r="G8" s="9"/>
      <c r="H8" s="10"/>
      <c r="I8" s="11" t="s">
        <v>1308</v>
      </c>
      <c r="J8" s="11" t="s">
        <v>1309</v>
      </c>
      <c r="K8" s="11"/>
      <c r="L8" s="11"/>
      <c r="M8" s="5"/>
      <c r="N8" s="11"/>
      <c r="O8" s="11"/>
      <c r="P8" s="11" t="s">
        <v>239</v>
      </c>
      <c r="Q8" s="11" t="s">
        <v>240</v>
      </c>
      <c r="R8" s="11" t="s">
        <v>24</v>
      </c>
      <c r="S8" s="11" t="s">
        <v>241</v>
      </c>
    </row>
    <row r="9" spans="1:240" s="46" customFormat="1" ht="14.1" hidden="1" customHeight="1" x14ac:dyDescent="0.2">
      <c r="A9" s="50" t="s">
        <v>250</v>
      </c>
      <c r="B9" s="51" t="s">
        <v>1310</v>
      </c>
      <c r="C9" s="52">
        <v>45608</v>
      </c>
      <c r="D9" s="52">
        <f>C9</f>
        <v>45608</v>
      </c>
      <c r="E9" s="52">
        <f>D9+1</f>
        <v>45609</v>
      </c>
      <c r="F9" s="52">
        <f>E9</f>
        <v>45609</v>
      </c>
      <c r="G9" s="52">
        <v>45614</v>
      </c>
      <c r="H9" s="53">
        <f>G9+1</f>
        <v>45615</v>
      </c>
      <c r="I9" s="52">
        <v>45617</v>
      </c>
      <c r="J9" s="53">
        <f>I9</f>
        <v>45617</v>
      </c>
      <c r="K9" s="17" t="s">
        <v>40</v>
      </c>
      <c r="L9" s="59" t="s">
        <v>40</v>
      </c>
      <c r="M9" s="60" t="s">
        <v>721</v>
      </c>
      <c r="N9" s="52">
        <v>45622</v>
      </c>
      <c r="O9" s="52">
        <v>45622</v>
      </c>
      <c r="P9" s="52">
        <v>45623</v>
      </c>
      <c r="Q9" s="42">
        <f>P9+1</f>
        <v>45624</v>
      </c>
      <c r="R9" s="52">
        <v>45624</v>
      </c>
      <c r="S9" s="42">
        <f>R9+1</f>
        <v>45625</v>
      </c>
      <c r="T9" s="64"/>
      <c r="U9" s="64"/>
      <c r="V9" s="64"/>
      <c r="W9" s="64"/>
    </row>
    <row r="10" spans="1:240" s="46" customFormat="1" ht="14.1" hidden="1" customHeight="1" x14ac:dyDescent="0.2">
      <c r="A10" s="54" t="s">
        <v>260</v>
      </c>
      <c r="B10" s="55" t="s">
        <v>1311</v>
      </c>
      <c r="C10" s="52">
        <v>45622</v>
      </c>
      <c r="D10" s="52">
        <f>C10+1</f>
        <v>45623</v>
      </c>
      <c r="E10" s="52">
        <v>45623</v>
      </c>
      <c r="F10" s="52">
        <f>E10+1</f>
        <v>45624</v>
      </c>
      <c r="G10" s="510" t="s">
        <v>1312</v>
      </c>
      <c r="H10" s="511"/>
      <c r="I10" s="510" t="s">
        <v>1313</v>
      </c>
      <c r="J10" s="511"/>
      <c r="K10" s="17" t="s">
        <v>40</v>
      </c>
      <c r="L10" s="59" t="s">
        <v>40</v>
      </c>
      <c r="M10" s="61" t="s">
        <v>1314</v>
      </c>
      <c r="N10" s="385" t="s">
        <v>262</v>
      </c>
      <c r="O10" s="386"/>
      <c r="P10" s="385" t="s">
        <v>263</v>
      </c>
      <c r="Q10" s="386"/>
      <c r="R10" s="385" t="s">
        <v>1315</v>
      </c>
      <c r="S10" s="386"/>
      <c r="T10" s="64"/>
      <c r="U10" s="64"/>
      <c r="V10" s="64"/>
      <c r="W10" s="64"/>
    </row>
    <row r="11" spans="1:240" s="46" customFormat="1" ht="14.1" hidden="1" customHeight="1" x14ac:dyDescent="0.2">
      <c r="A11" s="21" t="s">
        <v>250</v>
      </c>
      <c r="B11" s="51" t="s">
        <v>1316</v>
      </c>
      <c r="C11" s="52">
        <v>45641</v>
      </c>
      <c r="D11" s="52">
        <v>45641</v>
      </c>
      <c r="E11" s="52">
        <v>45642</v>
      </c>
      <c r="F11" s="52">
        <v>45642</v>
      </c>
      <c r="G11" s="52">
        <v>45647</v>
      </c>
      <c r="H11" s="53">
        <v>45648</v>
      </c>
      <c r="I11" s="52">
        <v>45650</v>
      </c>
      <c r="J11" s="53">
        <v>45650</v>
      </c>
      <c r="K11" s="17" t="s">
        <v>40</v>
      </c>
      <c r="L11" s="59" t="s">
        <v>40</v>
      </c>
      <c r="M11" s="60" t="s">
        <v>1317</v>
      </c>
      <c r="N11" s="385" t="s">
        <v>276</v>
      </c>
      <c r="O11" s="386"/>
      <c r="P11" s="385" t="s">
        <v>277</v>
      </c>
      <c r="Q11" s="386"/>
      <c r="R11" s="385" t="s">
        <v>1318</v>
      </c>
      <c r="S11" s="386"/>
      <c r="T11" s="64"/>
      <c r="U11" s="64"/>
      <c r="V11" s="64"/>
      <c r="W11" s="64"/>
    </row>
    <row r="12" spans="1:240" s="46" customFormat="1" ht="14.1" customHeight="1" x14ac:dyDescent="0.2">
      <c r="A12" s="50" t="s">
        <v>260</v>
      </c>
      <c r="B12" s="51" t="s">
        <v>1310</v>
      </c>
      <c r="C12" s="52">
        <v>45653</v>
      </c>
      <c r="D12" s="52">
        <f>C12</f>
        <v>45653</v>
      </c>
      <c r="E12" s="52">
        <f>D12+1</f>
        <v>45654</v>
      </c>
      <c r="F12" s="52">
        <f>E12</f>
        <v>45654</v>
      </c>
      <c r="G12" s="52">
        <v>45659</v>
      </c>
      <c r="H12" s="53">
        <v>45660</v>
      </c>
      <c r="I12" s="52">
        <v>45662</v>
      </c>
      <c r="J12" s="53">
        <f>I12+1</f>
        <v>45663</v>
      </c>
      <c r="K12" s="17" t="s">
        <v>40</v>
      </c>
      <c r="L12" s="59" t="s">
        <v>40</v>
      </c>
      <c r="M12" s="60" t="s">
        <v>721</v>
      </c>
      <c r="N12" s="52">
        <v>45669</v>
      </c>
      <c r="O12" s="52">
        <f>N12</f>
        <v>45669</v>
      </c>
      <c r="P12" s="52">
        <v>45670</v>
      </c>
      <c r="Q12" s="52">
        <f>P12+1</f>
        <v>45671</v>
      </c>
      <c r="R12" s="52">
        <v>45672</v>
      </c>
      <c r="S12" s="65" t="s">
        <v>1319</v>
      </c>
      <c r="T12" s="64"/>
      <c r="U12" s="64"/>
      <c r="V12" s="64"/>
      <c r="W12" s="64"/>
    </row>
    <row r="13" spans="1:240" s="46" customFormat="1" ht="14.1" customHeight="1" x14ac:dyDescent="0.2">
      <c r="A13" s="50" t="s">
        <v>301</v>
      </c>
      <c r="B13" s="51" t="s">
        <v>581</v>
      </c>
      <c r="C13" s="17" t="s">
        <v>40</v>
      </c>
      <c r="D13" s="17" t="s">
        <v>40</v>
      </c>
      <c r="E13" s="52">
        <v>45686</v>
      </c>
      <c r="F13" s="56">
        <f>E13</f>
        <v>45686</v>
      </c>
      <c r="G13" s="510" t="s">
        <v>1320</v>
      </c>
      <c r="H13" s="511"/>
      <c r="I13" s="510" t="s">
        <v>1321</v>
      </c>
      <c r="J13" s="511"/>
      <c r="K13" s="17" t="s">
        <v>40</v>
      </c>
      <c r="L13" s="59" t="s">
        <v>40</v>
      </c>
      <c r="M13" s="63" t="s">
        <v>582</v>
      </c>
      <c r="N13" s="62" t="s">
        <v>413</v>
      </c>
      <c r="O13" s="62" t="s">
        <v>414</v>
      </c>
      <c r="P13" s="315" t="s">
        <v>302</v>
      </c>
      <c r="Q13" s="316"/>
      <c r="R13" s="66" t="s">
        <v>415</v>
      </c>
      <c r="S13" s="67" t="s">
        <v>1322</v>
      </c>
      <c r="T13" s="64"/>
      <c r="U13" s="64"/>
      <c r="V13" s="64"/>
      <c r="W13" s="64"/>
    </row>
    <row r="14" spans="1:240" s="46" customFormat="1" ht="14.1" customHeight="1" x14ac:dyDescent="0.2">
      <c r="A14" s="50" t="s">
        <v>260</v>
      </c>
      <c r="B14" s="51" t="s">
        <v>584</v>
      </c>
      <c r="C14" s="17" t="s">
        <v>40</v>
      </c>
      <c r="D14" s="17" t="s">
        <v>40</v>
      </c>
      <c r="E14" s="52">
        <v>45710</v>
      </c>
      <c r="F14" s="56">
        <f>E14</f>
        <v>45710</v>
      </c>
      <c r="G14" s="52">
        <v>45715</v>
      </c>
      <c r="H14" s="53">
        <f>G14+1</f>
        <v>45716</v>
      </c>
      <c r="I14" s="52">
        <v>45718</v>
      </c>
      <c r="J14" s="56">
        <f>I14</f>
        <v>45718</v>
      </c>
      <c r="K14" s="17" t="s">
        <v>40</v>
      </c>
      <c r="L14" s="59" t="s">
        <v>40</v>
      </c>
      <c r="M14" s="63" t="s">
        <v>585</v>
      </c>
      <c r="N14" s="385" t="s">
        <v>1323</v>
      </c>
      <c r="O14" s="386"/>
      <c r="P14" s="385" t="s">
        <v>1324</v>
      </c>
      <c r="Q14" s="386"/>
      <c r="R14" s="543" t="s">
        <v>318</v>
      </c>
      <c r="S14" s="544"/>
      <c r="T14" s="64"/>
      <c r="U14" s="64"/>
      <c r="V14" s="64"/>
      <c r="W14" s="64"/>
    </row>
    <row r="15" spans="1:240" ht="15" customHeight="1" x14ac:dyDescent="0.15"/>
    <row r="16" spans="1:240" ht="15" customHeight="1" x14ac:dyDescent="0.15">
      <c r="A16" s="57" t="s">
        <v>139</v>
      </c>
      <c r="B16" s="317" t="s">
        <v>1325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</row>
    <row r="17" spans="1:12" ht="16.5" customHeight="1" x14ac:dyDescent="0.15">
      <c r="A17" s="27" t="s">
        <v>466</v>
      </c>
      <c r="B17" s="509" t="s">
        <v>1225</v>
      </c>
      <c r="C17" s="509"/>
      <c r="D17" s="509"/>
      <c r="E17" s="509"/>
      <c r="F17" s="509"/>
      <c r="G17" s="509"/>
      <c r="H17" s="509"/>
      <c r="I17" s="509"/>
      <c r="J17" s="509"/>
      <c r="K17" s="509"/>
      <c r="L17" s="509"/>
    </row>
    <row r="18" spans="1:12" ht="15" customHeight="1" x14ac:dyDescent="0.15">
      <c r="A18" s="27" t="s">
        <v>463</v>
      </c>
      <c r="B18" s="312" t="s">
        <v>1326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</row>
    <row r="19" spans="1:12" ht="15" customHeight="1" x14ac:dyDescent="0.15">
      <c r="A19" s="58" t="s">
        <v>1327</v>
      </c>
      <c r="B19" s="312" t="s">
        <v>364</v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</row>
    <row r="20" spans="1:12" ht="16.5" x14ac:dyDescent="0.15">
      <c r="A20" s="58" t="s">
        <v>365</v>
      </c>
      <c r="B20" s="542" t="s">
        <v>366</v>
      </c>
      <c r="C20" s="542"/>
      <c r="D20" s="542"/>
      <c r="E20" s="542"/>
      <c r="F20" s="542"/>
      <c r="G20" s="542"/>
      <c r="H20" s="542"/>
      <c r="I20" s="542"/>
      <c r="J20" s="542"/>
      <c r="K20" s="542"/>
      <c r="L20" s="542"/>
    </row>
    <row r="21" spans="1:12" ht="16.5" x14ac:dyDescent="0.15">
      <c r="A21" s="58" t="s">
        <v>356</v>
      </c>
      <c r="B21" s="312" t="s">
        <v>357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</row>
    <row r="22" spans="1:12" ht="16.5" x14ac:dyDescent="0.15">
      <c r="A22" s="58" t="s">
        <v>354</v>
      </c>
      <c r="B22" s="312" t="s">
        <v>1328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</row>
    <row r="23" spans="1:12" ht="16.5" x14ac:dyDescent="0.15">
      <c r="A23" s="58" t="s">
        <v>351</v>
      </c>
      <c r="B23" s="312" t="s">
        <v>353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</row>
    <row r="24" spans="1:12" ht="16.5" x14ac:dyDescent="0.15">
      <c r="A24" s="58" t="s">
        <v>349</v>
      </c>
      <c r="B24" s="312" t="s">
        <v>1146</v>
      </c>
      <c r="C24" s="312"/>
      <c r="D24" s="312"/>
      <c r="E24" s="312"/>
      <c r="F24" s="312"/>
      <c r="G24" s="312"/>
      <c r="H24" s="312"/>
      <c r="I24" s="312"/>
      <c r="J24" s="312"/>
      <c r="K24" s="312"/>
      <c r="L24" s="312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68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44"/>
  <sheetViews>
    <sheetView topLeftCell="A4" workbookViewId="0">
      <selection activeCell="A36" sqref="A36:XFD36"/>
    </sheetView>
  </sheetViews>
  <sheetFormatPr defaultColWidth="9" defaultRowHeight="14.25" x14ac:dyDescent="0.15"/>
  <cols>
    <col min="1" max="1" width="19" customWidth="1"/>
    <col min="2" max="7" width="7.5" customWidth="1"/>
    <col min="8" max="8" width="8.125" customWidth="1"/>
    <col min="9" max="11" width="7.5" customWidth="1"/>
    <col min="12" max="12" width="8" customWidth="1"/>
    <col min="13" max="13" width="8.875" customWidth="1"/>
    <col min="14" max="19" width="7.5" customWidth="1"/>
  </cols>
  <sheetData>
    <row r="1" spans="1:253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28"/>
      <c r="S1" s="28"/>
    </row>
    <row r="2" spans="1:253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29"/>
      <c r="S2" s="29"/>
    </row>
    <row r="3" spans="1:253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15">
      <c r="A4" s="403" t="s">
        <v>1329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</row>
    <row r="5" spans="1:253" ht="15.75" x14ac:dyDescent="0.15">
      <c r="A5" s="3" t="s">
        <v>550</v>
      </c>
      <c r="B5" s="3" t="s">
        <v>551</v>
      </c>
      <c r="C5" s="434" t="s">
        <v>998</v>
      </c>
      <c r="D5" s="435"/>
      <c r="E5" s="436" t="s">
        <v>1330</v>
      </c>
      <c r="F5" s="437"/>
      <c r="G5" s="436" t="s">
        <v>1000</v>
      </c>
      <c r="H5" s="437"/>
      <c r="I5" s="436" t="s">
        <v>475</v>
      </c>
      <c r="J5" s="437"/>
      <c r="K5" s="436" t="s">
        <v>1000</v>
      </c>
      <c r="L5" s="437"/>
      <c r="M5" s="436" t="s">
        <v>1331</v>
      </c>
      <c r="N5" s="437"/>
      <c r="O5" s="3" t="s">
        <v>551</v>
      </c>
      <c r="P5" s="434" t="s">
        <v>998</v>
      </c>
      <c r="Q5" s="435"/>
      <c r="R5" s="436" t="s">
        <v>1330</v>
      </c>
      <c r="S5" s="437"/>
    </row>
    <row r="6" spans="1:253" x14ac:dyDescent="0.15">
      <c r="A6" s="5" t="s">
        <v>13</v>
      </c>
      <c r="B6" s="5" t="s">
        <v>14</v>
      </c>
      <c r="C6" s="346" t="s">
        <v>430</v>
      </c>
      <c r="D6" s="413"/>
      <c r="E6" s="346" t="s">
        <v>1332</v>
      </c>
      <c r="F6" s="413"/>
      <c r="G6" s="329" t="s">
        <v>480</v>
      </c>
      <c r="H6" s="329"/>
      <c r="I6" s="329" t="s">
        <v>479</v>
      </c>
      <c r="J6" s="329"/>
      <c r="K6" s="329" t="s">
        <v>480</v>
      </c>
      <c r="L6" s="329"/>
      <c r="M6" s="346" t="s">
        <v>1333</v>
      </c>
      <c r="N6" s="413"/>
      <c r="O6" s="5" t="s">
        <v>14</v>
      </c>
      <c r="P6" s="346" t="s">
        <v>430</v>
      </c>
      <c r="Q6" s="413"/>
      <c r="R6" s="346" t="s">
        <v>1332</v>
      </c>
      <c r="S6" s="413"/>
    </row>
    <row r="7" spans="1:253" x14ac:dyDescent="0.15">
      <c r="A7" s="5"/>
      <c r="B7" s="5"/>
      <c r="C7" s="339" t="s">
        <v>22</v>
      </c>
      <c r="D7" s="339"/>
      <c r="E7" s="339" t="s">
        <v>22</v>
      </c>
      <c r="F7" s="339"/>
      <c r="G7" s="339" t="s">
        <v>22</v>
      </c>
      <c r="H7" s="339"/>
      <c r="I7" s="339" t="s">
        <v>22</v>
      </c>
      <c r="J7" s="339"/>
      <c r="K7" s="339" t="s">
        <v>22</v>
      </c>
      <c r="L7" s="339"/>
      <c r="M7" s="339" t="s">
        <v>22</v>
      </c>
      <c r="N7" s="339"/>
      <c r="O7" s="5"/>
      <c r="P7" s="339" t="s">
        <v>22</v>
      </c>
      <c r="Q7" s="339"/>
      <c r="R7" s="339" t="s">
        <v>22</v>
      </c>
      <c r="S7" s="339"/>
    </row>
    <row r="8" spans="1:253" ht="25.5" x14ac:dyDescent="0.15">
      <c r="A8" s="5"/>
      <c r="B8" s="5"/>
      <c r="C8" s="11" t="s">
        <v>1334</v>
      </c>
      <c r="D8" s="11" t="s">
        <v>1335</v>
      </c>
      <c r="E8" s="11" t="s">
        <v>1336</v>
      </c>
      <c r="F8" s="11" t="s">
        <v>1337</v>
      </c>
      <c r="G8" s="11" t="s">
        <v>1338</v>
      </c>
      <c r="H8" s="11" t="s">
        <v>1339</v>
      </c>
      <c r="I8" s="11" t="s">
        <v>1340</v>
      </c>
      <c r="J8" s="11" t="s">
        <v>1341</v>
      </c>
      <c r="K8" s="11" t="s">
        <v>1342</v>
      </c>
      <c r="L8" s="11" t="s">
        <v>1343</v>
      </c>
      <c r="M8" s="11" t="s">
        <v>1344</v>
      </c>
      <c r="N8" s="43" t="s">
        <v>1345</v>
      </c>
      <c r="O8" s="5"/>
      <c r="P8" s="11" t="s">
        <v>1334</v>
      </c>
      <c r="Q8" s="11" t="s">
        <v>1335</v>
      </c>
      <c r="R8" s="11" t="s">
        <v>1336</v>
      </c>
      <c r="S8" s="11" t="s">
        <v>1346</v>
      </c>
    </row>
    <row r="9" spans="1:253" hidden="1" x14ac:dyDescent="0.15">
      <c r="A9" s="34" t="s">
        <v>1347</v>
      </c>
      <c r="B9" s="35" t="s">
        <v>1157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4" t="s">
        <v>1158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15">
      <c r="A10" s="34" t="s">
        <v>1348</v>
      </c>
      <c r="B10" s="35" t="s">
        <v>1131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4" t="s">
        <v>1132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15">
      <c r="A11" s="34" t="s">
        <v>1347</v>
      </c>
      <c r="B11" s="35" t="s">
        <v>1163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4" t="s">
        <v>1164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15">
      <c r="A12" s="34" t="s">
        <v>1348</v>
      </c>
      <c r="B12" s="35" t="s">
        <v>1133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4" t="s">
        <v>1134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15">
      <c r="A13" s="34" t="s">
        <v>1347</v>
      </c>
      <c r="B13" s="35" t="s">
        <v>1167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4" t="s">
        <v>727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15">
      <c r="A14" s="34" t="s">
        <v>1348</v>
      </c>
      <c r="B14" s="35" t="s">
        <v>1135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4" t="s">
        <v>1136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15">
      <c r="A15" s="34" t="s">
        <v>1347</v>
      </c>
      <c r="B15" s="35" t="s">
        <v>1349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4" t="s">
        <v>1002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15">
      <c r="A16" s="34" t="s">
        <v>1348</v>
      </c>
      <c r="B16" s="35" t="s">
        <v>1137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4" t="s">
        <v>1138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15">
      <c r="A17" s="34" t="s">
        <v>1347</v>
      </c>
      <c r="B17" s="37" t="s">
        <v>579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580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15">
      <c r="A18" s="34" t="s">
        <v>1348</v>
      </c>
      <c r="B18" s="35" t="s">
        <v>1139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4" t="s">
        <v>1140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15">
      <c r="A19" s="34" t="s">
        <v>1347</v>
      </c>
      <c r="B19" s="35" t="s">
        <v>581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582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15">
      <c r="A20" s="34" t="s">
        <v>1348</v>
      </c>
      <c r="B20" s="35" t="s">
        <v>1141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4" t="s">
        <v>1142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15">
      <c r="A21" s="330" t="s">
        <v>300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2"/>
    </row>
    <row r="22" spans="1:19" hidden="1" x14ac:dyDescent="0.15">
      <c r="A22" s="34" t="s">
        <v>1347</v>
      </c>
      <c r="B22" s="35" t="s">
        <v>584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585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15">
      <c r="A23" s="34" t="s">
        <v>1348</v>
      </c>
      <c r="B23" s="35" t="s">
        <v>1350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1351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15">
      <c r="A24" s="34" t="s">
        <v>1347</v>
      </c>
      <c r="B24" s="35" t="s">
        <v>586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587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15">
      <c r="A25" s="34" t="s">
        <v>1348</v>
      </c>
      <c r="B25" s="35" t="s">
        <v>1352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1353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x14ac:dyDescent="0.15">
      <c r="A26" s="34" t="s">
        <v>1347</v>
      </c>
      <c r="B26" s="35" t="s">
        <v>588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589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x14ac:dyDescent="0.15">
      <c r="A27" s="34" t="s">
        <v>1348</v>
      </c>
      <c r="B27" s="35" t="s">
        <v>1354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1355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x14ac:dyDescent="0.15">
      <c r="A28" s="34" t="s">
        <v>1347</v>
      </c>
      <c r="B28" s="35" t="s">
        <v>603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604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x14ac:dyDescent="0.15">
      <c r="A29" s="34" t="s">
        <v>1348</v>
      </c>
      <c r="B29" s="40" t="s">
        <v>1356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1357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x14ac:dyDescent="0.15">
      <c r="A30" s="34" t="s">
        <v>1347</v>
      </c>
      <c r="B30" s="40" t="s">
        <v>1020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1021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x14ac:dyDescent="0.15">
      <c r="A31" s="34" t="s">
        <v>1348</v>
      </c>
      <c r="B31" s="40" t="s">
        <v>1358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1359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x14ac:dyDescent="0.15">
      <c r="A32" s="34" t="s">
        <v>1347</v>
      </c>
      <c r="B32" s="40" t="s">
        <v>1022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1023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19" x14ac:dyDescent="0.15">
      <c r="A33" s="34" t="s">
        <v>1348</v>
      </c>
      <c r="B33" s="40" t="s">
        <v>1360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1361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19" x14ac:dyDescent="0.15">
      <c r="A34" s="34" t="s">
        <v>1347</v>
      </c>
      <c r="B34" s="40" t="s">
        <v>1024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1025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19" x14ac:dyDescent="0.15">
      <c r="A35" s="34" t="s">
        <v>1348</v>
      </c>
      <c r="B35" s="40" t="s">
        <v>1362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1363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19" x14ac:dyDescent="0.15">
      <c r="A36" s="34" t="s">
        <v>1347</v>
      </c>
      <c r="B36" s="40" t="s">
        <v>1143</v>
      </c>
      <c r="C36" s="41">
        <v>45801</v>
      </c>
      <c r="D36" s="42">
        <v>45802</v>
      </c>
      <c r="E36" s="41">
        <v>45802</v>
      </c>
      <c r="F36" s="42">
        <v>45803</v>
      </c>
      <c r="G36" s="42">
        <v>45807</v>
      </c>
      <c r="H36" s="42">
        <v>45808</v>
      </c>
      <c r="I36" s="42">
        <v>45808</v>
      </c>
      <c r="J36" s="42">
        <v>45809</v>
      </c>
      <c r="K36" s="42">
        <v>45809</v>
      </c>
      <c r="L36" s="42">
        <v>45810</v>
      </c>
      <c r="M36" s="42">
        <v>45812</v>
      </c>
      <c r="N36" s="42">
        <v>45812</v>
      </c>
      <c r="O36" s="40" t="s">
        <v>1144</v>
      </c>
      <c r="P36" s="42">
        <v>45815</v>
      </c>
      <c r="Q36" s="42">
        <v>45816</v>
      </c>
      <c r="R36" s="41">
        <v>45816</v>
      </c>
      <c r="S36" s="41">
        <v>45817</v>
      </c>
    </row>
    <row r="37" spans="1:19" x14ac:dyDescent="0.15">
      <c r="A37" s="34" t="s">
        <v>1348</v>
      </c>
      <c r="B37" s="40" t="s">
        <v>1364</v>
      </c>
      <c r="C37" s="41">
        <v>45808</v>
      </c>
      <c r="D37" s="42">
        <v>45809</v>
      </c>
      <c r="E37" s="41">
        <v>45809</v>
      </c>
      <c r="F37" s="42">
        <v>45810</v>
      </c>
      <c r="G37" s="42">
        <v>45814</v>
      </c>
      <c r="H37" s="42">
        <v>45815</v>
      </c>
      <c r="I37" s="42">
        <v>45815</v>
      </c>
      <c r="J37" s="42">
        <v>45816</v>
      </c>
      <c r="K37" s="42">
        <v>45816</v>
      </c>
      <c r="L37" s="42">
        <v>45817</v>
      </c>
      <c r="M37" s="42">
        <v>45819</v>
      </c>
      <c r="N37" s="42">
        <v>45819</v>
      </c>
      <c r="O37" s="40" t="s">
        <v>1365</v>
      </c>
      <c r="P37" s="42">
        <v>45822</v>
      </c>
      <c r="Q37" s="42">
        <v>45823</v>
      </c>
      <c r="R37" s="41">
        <v>45823</v>
      </c>
      <c r="S37" s="41">
        <v>45824</v>
      </c>
    </row>
    <row r="38" spans="1:19" ht="15.75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16.5" x14ac:dyDescent="0.3">
      <c r="A39" s="24" t="s">
        <v>139</v>
      </c>
      <c r="B39" s="375" t="s">
        <v>1366</v>
      </c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23"/>
      <c r="P39" s="23"/>
      <c r="Q39" s="23"/>
      <c r="R39" s="23"/>
      <c r="S39" s="23"/>
    </row>
    <row r="40" spans="1:19" ht="16.5" x14ac:dyDescent="0.3">
      <c r="A40" s="26" t="s">
        <v>430</v>
      </c>
      <c r="B40" s="420" t="s">
        <v>1367</v>
      </c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23"/>
      <c r="P40" s="23"/>
      <c r="Q40" s="23"/>
      <c r="R40" s="23"/>
      <c r="S40" s="23"/>
    </row>
    <row r="41" spans="1:19" ht="16.5" x14ac:dyDescent="0.3">
      <c r="A41" s="26" t="s">
        <v>1332</v>
      </c>
      <c r="B41" s="420" t="s">
        <v>1368</v>
      </c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23"/>
      <c r="P41" s="23"/>
      <c r="Q41" s="23"/>
      <c r="R41" s="23"/>
      <c r="S41" s="23"/>
    </row>
    <row r="42" spans="1:19" ht="16.5" x14ac:dyDescent="0.3">
      <c r="A42" s="26" t="s">
        <v>479</v>
      </c>
      <c r="B42" s="420" t="s">
        <v>543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23"/>
      <c r="P42" s="23"/>
      <c r="Q42" s="23"/>
      <c r="R42" s="23"/>
      <c r="S42" s="23"/>
    </row>
    <row r="43" spans="1:19" ht="16.5" x14ac:dyDescent="0.3">
      <c r="A43" s="26" t="s">
        <v>480</v>
      </c>
      <c r="B43" s="365" t="s">
        <v>1369</v>
      </c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7"/>
      <c r="O43" s="23"/>
      <c r="P43" s="23"/>
      <c r="Q43" s="23"/>
      <c r="R43" s="23"/>
      <c r="S43" s="23"/>
    </row>
    <row r="44" spans="1:19" ht="16.5" x14ac:dyDescent="0.3">
      <c r="A44" s="26" t="s">
        <v>1333</v>
      </c>
      <c r="B44" s="365" t="s">
        <v>1370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7"/>
    </row>
  </sheetData>
  <mergeCells count="34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43:N43"/>
    <mergeCell ref="B44:N44"/>
    <mergeCell ref="A21:S21"/>
    <mergeCell ref="B39:N39"/>
    <mergeCell ref="B40:N40"/>
    <mergeCell ref="B41:N41"/>
    <mergeCell ref="B42:N42"/>
  </mergeCells>
  <phoneticPr fontId="68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4.25" x14ac:dyDescent="0.15"/>
  <cols>
    <col min="1" max="1" width="20.375" customWidth="1"/>
    <col min="2" max="19" width="7.5" customWidth="1"/>
  </cols>
  <sheetData>
    <row r="1" spans="1:254" ht="51" customHeight="1" x14ac:dyDescent="0.15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28"/>
      <c r="N1" s="28"/>
      <c r="O1" s="28"/>
      <c r="P1" s="28"/>
      <c r="Q1" s="28"/>
      <c r="R1" s="33"/>
    </row>
    <row r="2" spans="1:254" ht="17.100000000000001" customHeight="1" x14ac:dyDescent="0.15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29"/>
      <c r="N2" s="29"/>
      <c r="O2" s="29"/>
      <c r="P2" s="29"/>
      <c r="Q2" s="29"/>
      <c r="R2" s="29"/>
    </row>
    <row r="3" spans="1:254" ht="19.7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27" t="s">
        <v>1371</v>
      </c>
      <c r="B4" s="428"/>
      <c r="C4" s="428"/>
      <c r="D4" s="428"/>
      <c r="E4" s="428"/>
      <c r="F4" s="428"/>
      <c r="G4" s="428"/>
      <c r="H4" s="428"/>
      <c r="I4" s="428"/>
      <c r="J4" s="428"/>
      <c r="K4" s="30"/>
      <c r="L4" s="30"/>
    </row>
    <row r="5" spans="1:254" ht="15.75" x14ac:dyDescent="0.15">
      <c r="A5" s="3" t="s">
        <v>550</v>
      </c>
      <c r="B5" s="3" t="s">
        <v>551</v>
      </c>
      <c r="C5" s="348" t="s">
        <v>475</v>
      </c>
      <c r="D5" s="329"/>
      <c r="E5" s="436" t="s">
        <v>1372</v>
      </c>
      <c r="F5" s="437"/>
      <c r="G5" s="348" t="s">
        <v>427</v>
      </c>
      <c r="H5" s="329"/>
      <c r="I5" s="351" t="s">
        <v>220</v>
      </c>
      <c r="J5" s="345"/>
      <c r="K5" s="2"/>
      <c r="L5" s="2"/>
    </row>
    <row r="6" spans="1:254" x14ac:dyDescent="0.15">
      <c r="A6" s="5" t="s">
        <v>13</v>
      </c>
      <c r="B6" s="5" t="s">
        <v>14</v>
      </c>
      <c r="C6" s="329" t="s">
        <v>479</v>
      </c>
      <c r="D6" s="329"/>
      <c r="E6" s="329" t="s">
        <v>480</v>
      </c>
      <c r="F6" s="329"/>
      <c r="G6" s="346" t="s">
        <v>238</v>
      </c>
      <c r="H6" s="413"/>
      <c r="I6" s="345" t="s">
        <v>225</v>
      </c>
      <c r="J6" s="345"/>
      <c r="K6" s="31"/>
      <c r="L6" s="31"/>
    </row>
    <row r="7" spans="1:254" x14ac:dyDescent="0.15">
      <c r="A7" s="5"/>
      <c r="B7" s="5"/>
      <c r="C7" s="339" t="s">
        <v>22</v>
      </c>
      <c r="D7" s="339"/>
      <c r="E7" s="329" t="s">
        <v>561</v>
      </c>
      <c r="F7" s="329"/>
      <c r="G7" s="318" t="s">
        <v>22</v>
      </c>
      <c r="H7" s="344"/>
      <c r="I7" s="340" t="s">
        <v>22</v>
      </c>
      <c r="J7" s="340"/>
      <c r="K7" s="31"/>
      <c r="L7" s="31"/>
    </row>
    <row r="8" spans="1:254" ht="25.5" x14ac:dyDescent="0.15">
      <c r="A8" s="5"/>
      <c r="B8" s="5"/>
      <c r="C8" s="11" t="s">
        <v>1373</v>
      </c>
      <c r="D8" s="11" t="s">
        <v>1374</v>
      </c>
      <c r="E8" s="11" t="s">
        <v>1375</v>
      </c>
      <c r="F8" s="11" t="s">
        <v>1376</v>
      </c>
      <c r="G8" s="12" t="s">
        <v>1377</v>
      </c>
      <c r="H8" s="12" t="s">
        <v>1378</v>
      </c>
      <c r="I8" s="32" t="s">
        <v>1379</v>
      </c>
      <c r="J8" s="32" t="s">
        <v>1380</v>
      </c>
      <c r="K8" s="31"/>
      <c r="L8" s="31"/>
    </row>
    <row r="9" spans="1:254" ht="16.350000000000001" hidden="1" customHeight="1" x14ac:dyDescent="0.2">
      <c r="A9" s="13" t="s">
        <v>1381</v>
      </c>
      <c r="B9" s="14" t="s">
        <v>687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1382</v>
      </c>
      <c r="B10" s="14" t="s">
        <v>687</v>
      </c>
      <c r="C10" s="315" t="s">
        <v>187</v>
      </c>
      <c r="D10" s="382"/>
      <c r="E10" s="382"/>
      <c r="F10" s="382"/>
      <c r="G10" s="382"/>
      <c r="H10" s="382"/>
      <c r="I10" s="382"/>
      <c r="J10" s="316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1383</v>
      </c>
      <c r="B11" s="14" t="s">
        <v>1384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1381</v>
      </c>
      <c r="B12" s="14" t="s">
        <v>1384</v>
      </c>
      <c r="C12" s="315" t="s">
        <v>187</v>
      </c>
      <c r="D12" s="382"/>
      <c r="E12" s="382"/>
      <c r="F12" s="382"/>
      <c r="G12" s="382"/>
      <c r="H12" s="382"/>
      <c r="I12" s="382"/>
      <c r="J12" s="316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1382</v>
      </c>
      <c r="B13" s="14" t="s">
        <v>1384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1383</v>
      </c>
      <c r="B14" s="14" t="s">
        <v>1385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1386</v>
      </c>
      <c r="B15" s="19" t="s">
        <v>1384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1382</v>
      </c>
      <c r="B16" s="14" t="s">
        <v>1385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1383</v>
      </c>
      <c r="B17" s="14" t="s">
        <v>690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1386</v>
      </c>
      <c r="B18" s="19" t="s">
        <v>1385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1382</v>
      </c>
      <c r="B19" s="14" t="s">
        <v>690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1383</v>
      </c>
      <c r="B20" s="14" t="s">
        <v>1387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1386</v>
      </c>
      <c r="B21" s="21" t="s">
        <v>690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1382</v>
      </c>
      <c r="B22" s="21" t="s">
        <v>1387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1383</v>
      </c>
      <c r="B23" s="14" t="s">
        <v>1388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1386</v>
      </c>
      <c r="B24" s="21" t="s">
        <v>1387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1382</v>
      </c>
      <c r="B25" s="14" t="s">
        <v>1388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1383</v>
      </c>
      <c r="B26" s="14" t="s">
        <v>693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75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5" x14ac:dyDescent="0.3">
      <c r="A28" s="24" t="s">
        <v>139</v>
      </c>
      <c r="B28" s="375" t="s">
        <v>1389</v>
      </c>
      <c r="C28" s="375"/>
      <c r="D28" s="375"/>
      <c r="E28" s="375"/>
      <c r="F28" s="375"/>
      <c r="G28" s="375"/>
      <c r="H28" s="375"/>
      <c r="I28" s="375"/>
      <c r="J28" s="375"/>
      <c r="K28" s="375"/>
      <c r="L28" s="23"/>
      <c r="M28" s="23"/>
      <c r="N28" s="23"/>
      <c r="O28" s="23"/>
      <c r="P28" s="23"/>
      <c r="Q28" s="23"/>
    </row>
    <row r="29" spans="1:17" ht="16.5" x14ac:dyDescent="0.15">
      <c r="A29" s="25" t="s">
        <v>542</v>
      </c>
      <c r="B29" s="363" t="s">
        <v>661</v>
      </c>
      <c r="C29" s="363"/>
      <c r="D29" s="363"/>
      <c r="E29" s="363"/>
      <c r="F29" s="363"/>
      <c r="G29" s="363"/>
      <c r="H29" s="363"/>
      <c r="I29" s="363"/>
      <c r="J29" s="363"/>
      <c r="K29" s="363"/>
      <c r="L29" s="23"/>
      <c r="M29" s="23"/>
      <c r="N29" s="23"/>
      <c r="O29" s="23"/>
      <c r="P29" s="23"/>
      <c r="Q29" s="23"/>
    </row>
    <row r="30" spans="1:17" ht="16.5" x14ac:dyDescent="0.3">
      <c r="A30" s="26" t="s">
        <v>544</v>
      </c>
      <c r="B30" s="363" t="s">
        <v>1390</v>
      </c>
      <c r="C30" s="363"/>
      <c r="D30" s="363"/>
      <c r="E30" s="363"/>
      <c r="F30" s="363"/>
      <c r="G30" s="363"/>
      <c r="H30" s="363"/>
      <c r="I30" s="363"/>
      <c r="J30" s="363"/>
      <c r="K30" s="363"/>
      <c r="L30" s="23"/>
      <c r="M30" s="23"/>
      <c r="N30" s="23"/>
      <c r="O30" s="23"/>
      <c r="P30" s="23"/>
      <c r="Q30" s="23"/>
    </row>
    <row r="31" spans="1:17" ht="16.5" x14ac:dyDescent="0.15">
      <c r="A31" s="27" t="s">
        <v>358</v>
      </c>
      <c r="B31" s="363" t="s">
        <v>462</v>
      </c>
      <c r="C31" s="363"/>
      <c r="D31" s="363"/>
      <c r="E31" s="363"/>
      <c r="F31" s="363"/>
      <c r="G31" s="363"/>
      <c r="H31" s="363"/>
      <c r="I31" s="363"/>
      <c r="J31" s="363"/>
      <c r="K31" s="363"/>
      <c r="L31" s="23"/>
      <c r="M31" s="23"/>
      <c r="N31" s="23"/>
      <c r="O31" s="23"/>
      <c r="P31" s="23"/>
      <c r="Q31" s="23"/>
    </row>
    <row r="32" spans="1:17" ht="16.5" x14ac:dyDescent="0.3">
      <c r="A32" s="26" t="s">
        <v>354</v>
      </c>
      <c r="B32" s="363" t="s">
        <v>1328</v>
      </c>
      <c r="C32" s="363"/>
      <c r="D32" s="363"/>
      <c r="E32" s="363"/>
      <c r="F32" s="363"/>
      <c r="G32" s="363"/>
      <c r="H32" s="363"/>
      <c r="I32" s="363"/>
      <c r="J32" s="363"/>
      <c r="K32" s="363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68" type="noConversion"/>
  <pageMargins left="0.7" right="0.7" top="0.75" bottom="0.75" header="0.3" footer="0.3"/>
  <pageSetup paperSize="9" scale="71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2025-04-18T03:26:36Z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24667AB6A28F4050B475C54B96B75717_13</vt:lpwstr>
  </property>
  <property fmtid="{D5CDD505-2E9C-101B-9397-08002B2CF9AE}" pid="3" name="KSOProductBuildVer">
    <vt:lpwstr>2052-12.1.0.20784</vt:lpwstr>
  </property>
</Properties>
</file>