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25" windowHeight="9690" tabRatio="969" activeTab="8"/>
  </bookViews>
  <sheets>
    <sheet name="PJX" sheetId="2" r:id="rId1"/>
    <sheet name="PJX2" sheetId="52" r:id="rId2"/>
    <sheet name="HHX1&amp;HHX2" sheetId="3" r:id="rId3"/>
    <sheet name="BVX2" sheetId="27" r:id="rId4"/>
    <sheet name="CTK" sheetId="56" r:id="rId5"/>
    <sheet name="CVT" sheetId="50" r:id="rId6"/>
    <sheet name="CSE" sheetId="23" r:id="rId7"/>
    <sheet name="RBC" sheetId="26" r:id="rId8"/>
    <sheet name="CHINA-1" sheetId="7" r:id="rId9"/>
    <sheet name="KCS" sheetId="15" r:id="rId10"/>
    <sheet name="NCX2(HCM)" sheetId="35" state="hidden" r:id="rId11"/>
    <sheet name="SCT" sheetId="47" r:id="rId12"/>
    <sheet name="NPX" sheetId="38" r:id="rId13"/>
    <sheet name="SVP" sheetId="59" r:id="rId14"/>
    <sheet name="CVT2" sheetId="61" r:id="rId15"/>
    <sheet name="VTS" sheetId="62" r:id="rId16"/>
  </sheets>
  <definedNames>
    <definedName name="_xlnm.Print_Area" localSheetId="2">'HHX1&amp;HHX2'!$A$3:$U$83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<sst xmlns="http://schemas.openxmlformats.org/spreadsheetml/2006/main" count="2767" uniqueCount="1072">
  <si>
    <t>亚  海  航  运  有   限   公   司</t>
  </si>
  <si>
    <t>ASEAN SEAS LINE CO., LIMITED</t>
  </si>
  <si>
    <t>MOC-ML00252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</si>
  <si>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</si>
  <si>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船名</t>
  </si>
  <si>
    <t>航次</t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</si>
  <si>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</si>
  <si>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</si>
  <si>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</si>
  <si>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</si>
  <si>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</si>
  <si>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</si>
  <si>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</si>
  <si>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VESSEL</t>
  </si>
  <si>
    <t>VOY NO</t>
  </si>
  <si>
    <t>XINGANG</t>
  </si>
  <si>
    <t>QINGDAO</t>
  </si>
  <si>
    <t>TOKYO</t>
  </si>
  <si>
    <t>YOKOHAMA</t>
  </si>
  <si>
    <t>NAGOYA</t>
  </si>
  <si>
    <t>OSAKA</t>
  </si>
  <si>
    <t>KOBE</t>
  </si>
  <si>
    <t>ETB/ETD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</si>
  <si>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</si>
  <si>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</si>
  <si>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</si>
  <si>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</si>
  <si>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</si>
  <si>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</si>
  <si>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</si>
  <si>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</si>
  <si>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</si>
  <si>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</si>
  <si>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</si>
  <si>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</si>
  <si>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</si>
  <si>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</si>
  <si>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</si>
  <si>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2349E</t>
  </si>
  <si>
    <t>OMIT</t>
  </si>
  <si>
    <t>2349W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</si>
  <si>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</si>
  <si>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2350E</t>
  </si>
  <si>
    <t>19/Dec OSA</t>
  </si>
  <si>
    <t>2350W</t>
  </si>
  <si>
    <t>2351E</t>
  </si>
  <si>
    <t>26/Dec OSA</t>
  </si>
  <si>
    <t>27/Dec NGO</t>
  </si>
  <si>
    <t>27/Dec TYO</t>
  </si>
  <si>
    <t>28/Dec YOK</t>
  </si>
  <si>
    <t>2351W</t>
  </si>
  <si>
    <t>2352E</t>
  </si>
  <si>
    <t>2/Jan OSA</t>
  </si>
  <si>
    <t>2352W</t>
  </si>
  <si>
    <t>2401E</t>
  </si>
  <si>
    <t>9/Jan OSA</t>
  </si>
  <si>
    <t>2401W</t>
  </si>
  <si>
    <t>2402E</t>
  </si>
  <si>
    <t>2402W</t>
  </si>
  <si>
    <t>2403E</t>
  </si>
  <si>
    <t>2403W</t>
  </si>
  <si>
    <t>2404E</t>
  </si>
  <si>
    <t>2404W</t>
  </si>
  <si>
    <t>2405E</t>
  </si>
  <si>
    <t>9/Feb OSA</t>
  </si>
  <si>
    <t>2405W</t>
  </si>
  <si>
    <t>2406E</t>
  </si>
  <si>
    <t>13/Feb OSA</t>
  </si>
  <si>
    <t>2406W</t>
  </si>
  <si>
    <t>2407E</t>
  </si>
  <si>
    <t>BLANK SAILING</t>
  </si>
  <si>
    <t>2407W</t>
  </si>
  <si>
    <r>
      <rPr>
        <b/>
        <sz val="9"/>
        <color theme="1"/>
        <rFont val="Times New Roman"/>
        <charset val="134"/>
      </rPr>
      <t>CA TOKYO</t>
    </r>
    <r>
      <rPr>
        <b/>
        <sz val="9"/>
        <color theme="1"/>
        <rFont val="宋体"/>
        <charset val="134"/>
      </rPr>
      <t>（亚海东京）</t>
    </r>
  </si>
  <si>
    <t>2408E</t>
  </si>
  <si>
    <t>27/Feb OSA</t>
  </si>
  <si>
    <t>2408W</t>
  </si>
  <si>
    <t>2409E</t>
  </si>
  <si>
    <t>5/Mar OSA</t>
  </si>
  <si>
    <t>2409W</t>
  </si>
  <si>
    <t>2410E</t>
  </si>
  <si>
    <t>12/Mar OSA</t>
  </si>
  <si>
    <t>14/Mar HKA</t>
  </si>
  <si>
    <t>2410W</t>
  </si>
  <si>
    <t>2411E</t>
  </si>
  <si>
    <t>19/Mar OSA</t>
  </si>
  <si>
    <t>2411W</t>
  </si>
  <si>
    <t>2412E</t>
  </si>
  <si>
    <t>28/Mar NGO</t>
  </si>
  <si>
    <t>29/Mar OSA</t>
  </si>
  <si>
    <t>29/Mar KOB</t>
  </si>
  <si>
    <t>2412W</t>
  </si>
  <si>
    <t>2413E</t>
  </si>
  <si>
    <t>2/Apr OSA</t>
  </si>
  <si>
    <t>2413W</t>
  </si>
  <si>
    <t>2414E</t>
  </si>
  <si>
    <t>9/Apr OSA</t>
  </si>
  <si>
    <t>2414W</t>
  </si>
  <si>
    <t>2415E</t>
  </si>
  <si>
    <t>16/Apr OSA</t>
  </si>
  <si>
    <t>2415W</t>
  </si>
  <si>
    <t>2416E</t>
  </si>
  <si>
    <t>26/Apr OSA</t>
  </si>
  <si>
    <t>2416W</t>
  </si>
  <si>
    <t>2417E</t>
  </si>
  <si>
    <t>30/Apr OSA</t>
  </si>
  <si>
    <t>2417W</t>
  </si>
  <si>
    <t>2418E</t>
  </si>
  <si>
    <t>7/May OSA</t>
  </si>
  <si>
    <t>2418W</t>
  </si>
  <si>
    <t>2419E</t>
  </si>
  <si>
    <t>14/May OSA</t>
  </si>
  <si>
    <t>2419W</t>
  </si>
  <si>
    <t>2420E</t>
  </si>
  <si>
    <t>2420W</t>
  </si>
  <si>
    <t>2421E</t>
  </si>
  <si>
    <t>2421W</t>
  </si>
  <si>
    <t>2422E</t>
  </si>
  <si>
    <t>2422W</t>
  </si>
  <si>
    <t>Port</t>
  </si>
  <si>
    <t>Terminal at each port for PJX service</t>
  </si>
  <si>
    <t>Xingang</t>
  </si>
  <si>
    <t>Tianjin Port Container Terminal Co.,LTD. (TCT)</t>
  </si>
  <si>
    <t>Qingdao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</si>
  <si>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</si>
  <si>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</si>
  <si>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</si>
  <si>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</si>
  <si>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</si>
  <si>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</si>
  <si>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</si>
  <si>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</si>
  <si>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</si>
  <si>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</si>
  <si>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</si>
  <si>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</si>
  <si>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</si>
  <si>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</si>
  <si>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</si>
  <si>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</si>
  <si>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</si>
  <si>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</si>
  <si>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</si>
  <si>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</si>
  <si>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</si>
  <si>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</si>
  <si>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</si>
  <si>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</si>
  <si>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</si>
  <si>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</si>
  <si>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</si>
  <si>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</si>
  <si>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</si>
  <si>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</si>
  <si>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</si>
  <si>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</si>
  <si>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</si>
  <si>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</si>
  <si>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</si>
  <si>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</si>
  <si>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</si>
  <si>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</si>
  <si>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</si>
  <si>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r>
      <rPr>
        <b/>
        <sz val="9"/>
        <rFont val="Times New Roman"/>
        <charset val="134"/>
      </rPr>
      <t>HS BUSAN</t>
    </r>
    <r>
      <rPr>
        <b/>
        <sz val="9"/>
        <rFont val="宋体"/>
        <charset val="134"/>
      </rPr>
      <t>（亚海釜山）</t>
    </r>
  </si>
  <si>
    <t>P/O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</si>
  <si>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</si>
  <si>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</si>
  <si>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</si>
  <si>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</si>
  <si>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</si>
  <si>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</si>
  <si>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</si>
  <si>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 xml:space="preserve"> 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</si>
  <si>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</si>
  <si>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</si>
  <si>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上海(SMCT)</t>
  </si>
  <si>
    <t>厦门(HAITIAN)</t>
  </si>
  <si>
    <t>香港(CMCS)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</si>
  <si>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</si>
  <si>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宁波(CMICT)</t>
  </si>
  <si>
    <t>NINGBO</t>
  </si>
  <si>
    <t>SHANGHAI</t>
  </si>
  <si>
    <t>XIAMEN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</si>
  <si>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</si>
  <si>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</si>
  <si>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</si>
  <si>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</si>
  <si>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</si>
  <si>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</si>
  <si>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</si>
  <si>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</si>
  <si>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</si>
  <si>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</si>
  <si>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</si>
  <si>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</si>
  <si>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</si>
  <si>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MTT SENARI</t>
  </si>
  <si>
    <t>29/Nov TAO</t>
  </si>
  <si>
    <t>1/Dec NGB</t>
  </si>
  <si>
    <t>ASL HONG KONG</t>
  </si>
  <si>
    <t>2320W</t>
  </si>
  <si>
    <t>8/Dec TAO</t>
  </si>
  <si>
    <t>15/Dec DAD</t>
  </si>
  <si>
    <t>2320E</t>
  </si>
  <si>
    <t>22/Dec TAO</t>
  </si>
  <si>
    <t>P/O at HPH</t>
  </si>
  <si>
    <t>PROS HOPE</t>
  </si>
  <si>
    <t>2327W</t>
  </si>
  <si>
    <t>21/Dec SHA</t>
  </si>
  <si>
    <t>22/Dec NGB</t>
  </si>
  <si>
    <t>2327E</t>
  </si>
  <si>
    <t>OMIT QINZHOU</t>
  </si>
  <si>
    <t>30-31/Dec NANSHA</t>
  </si>
  <si>
    <t>1/Jan XIAMEN P/I SVP</t>
  </si>
  <si>
    <t>HS BUSAN</t>
  </si>
  <si>
    <t>29/Dec SHA</t>
  </si>
  <si>
    <t>OMIT NGB</t>
  </si>
  <si>
    <t>4/Jan DAD</t>
  </si>
  <si>
    <t>12/Jan TAO</t>
  </si>
  <si>
    <t>15-16/Jan OSA</t>
  </si>
  <si>
    <t>16/Jan KOB</t>
  </si>
  <si>
    <t>17/Jan HKA</t>
  </si>
  <si>
    <t xml:space="preserve">      HHX1: CNNGB-CNSHA-CNXMN-HKHKG--VNHPH--VNDAD-CNNGB-CNSHA  FULL CONTAINER WEEKLY SERVICE  </t>
  </si>
  <si>
    <t>岘港(TIEN SA)</t>
  </si>
  <si>
    <t xml:space="preserve">DA NANG </t>
  </si>
  <si>
    <t>TUE     0500</t>
  </si>
  <si>
    <t>SAT     0700</t>
  </si>
  <si>
    <t>SAT     1500</t>
  </si>
  <si>
    <t>CONTSHIP UNO</t>
  </si>
  <si>
    <t>12/Jan SHA</t>
  </si>
  <si>
    <t>13/Jan NGB</t>
  </si>
  <si>
    <t>23/Jan XMN</t>
  </si>
  <si>
    <t>CA TOKYO</t>
  </si>
  <si>
    <t>19/Jan SHA</t>
  </si>
  <si>
    <t>20/Jan NGB</t>
  </si>
  <si>
    <t>31/Jan SHA</t>
  </si>
  <si>
    <t>1/Feb NGB</t>
  </si>
  <si>
    <t>P/O at HPH after discharge</t>
  </si>
  <si>
    <t>22/Feb TXG</t>
  </si>
  <si>
    <t>23/Feb TAO</t>
  </si>
  <si>
    <t>ASL TAIPEI</t>
  </si>
  <si>
    <t>11/Feb TAO</t>
  </si>
  <si>
    <t>17/Feb DAD</t>
  </si>
  <si>
    <t>19/Feb HPH</t>
  </si>
  <si>
    <t>1/Mar TAO</t>
  </si>
  <si>
    <t>ASL PEONY</t>
  </si>
  <si>
    <t>ASL QINGDAO</t>
  </si>
  <si>
    <t>29/Feb SHK</t>
  </si>
  <si>
    <t>7-8/Mar TAO</t>
  </si>
  <si>
    <t>STRAITS CITY</t>
  </si>
  <si>
    <t>3/Mar SHA</t>
  </si>
  <si>
    <t>4/Mar NGB</t>
  </si>
  <si>
    <t>11/Mar NSA</t>
  </si>
  <si>
    <t>12/Mar XMN</t>
  </si>
  <si>
    <t>9/Mar SHA</t>
  </si>
  <si>
    <t>10/Mar NGB</t>
  </si>
  <si>
    <t>15/Mar TAO</t>
  </si>
  <si>
    <t>22/Mar DAD</t>
  </si>
  <si>
    <t>24/Mar HPH</t>
  </si>
  <si>
    <t>29/Mar TAO</t>
  </si>
  <si>
    <t>29/Mar SHA</t>
  </si>
  <si>
    <t>30/Mar NGB</t>
  </si>
  <si>
    <t>12-13/Apr SHA</t>
  </si>
  <si>
    <t>13-14/Apr NGB</t>
  </si>
  <si>
    <t>24/Apr NSA(P/I SVP)</t>
  </si>
  <si>
    <t>25/Apr XMN</t>
  </si>
  <si>
    <t xml:space="preserve">ASL BAUHINIA </t>
  </si>
  <si>
    <t>26/Apr SHA</t>
  </si>
  <si>
    <t>28/Apr NGB</t>
  </si>
  <si>
    <t>CA OSAKA</t>
  </si>
  <si>
    <t>27/Apr NGB</t>
  </si>
  <si>
    <t xml:space="preserve">      HHX2: CNTAO-CNSHA-HKHKG--VNHPH-VNDAD--CNTAO-CNSHA  FULL CONTAINER WEEKLY SERVICE  </t>
  </si>
  <si>
    <t>青岛</t>
  </si>
  <si>
    <t>上海</t>
  </si>
  <si>
    <t>香港(DPW)</t>
  </si>
  <si>
    <t>海防(NDV)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</si>
  <si>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</si>
  <si>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</si>
  <si>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</si>
  <si>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</si>
  <si>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</si>
  <si>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</si>
  <si>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</si>
  <si>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SUN          1700</t>
  </si>
  <si>
    <t>SUN        2300</t>
  </si>
  <si>
    <t>THU    1600</t>
  </si>
  <si>
    <t>SAT    2300</t>
  </si>
  <si>
    <t>2321W</t>
  </si>
  <si>
    <t>2321E</t>
  </si>
  <si>
    <t>6/Dec NGB</t>
  </si>
  <si>
    <t>17/Dec HPH</t>
  </si>
  <si>
    <t>20/Dec NGB</t>
  </si>
  <si>
    <t>2322W</t>
  </si>
  <si>
    <t>22/Dec DAD</t>
  </si>
  <si>
    <t>24/Dec HPH</t>
  </si>
  <si>
    <t>2322E</t>
  </si>
  <si>
    <t>28/Dec NSA</t>
  </si>
  <si>
    <t>2323W</t>
  </si>
  <si>
    <t>2323E</t>
  </si>
  <si>
    <t>21/Jan NGB</t>
  </si>
  <si>
    <t>SLIDE ONE WEEK</t>
  </si>
  <si>
    <t>19/Jan DAD</t>
  </si>
  <si>
    <t>21/Jan HPH</t>
  </si>
  <si>
    <t>25/Jan XMN</t>
  </si>
  <si>
    <t>27/Jan DAD</t>
  </si>
  <si>
    <t>29/Jan HPH</t>
  </si>
  <si>
    <t>7-8/Feb NINGBO</t>
  </si>
  <si>
    <t>9/Feb SHA</t>
  </si>
  <si>
    <t>9/Feb MNS</t>
  </si>
  <si>
    <t>22/Feb NGB</t>
  </si>
  <si>
    <t>28/Feb NGB</t>
  </si>
  <si>
    <t>27/Feb XMN</t>
  </si>
  <si>
    <t>28/Feb SHK</t>
  </si>
  <si>
    <t>26/Feb NGB</t>
  </si>
  <si>
    <t>4/Mar XMN</t>
  </si>
  <si>
    <t>13/Mar NGB</t>
  </si>
  <si>
    <t>19/Mar XMN</t>
  </si>
  <si>
    <t>29/Mar DAD</t>
  </si>
  <si>
    <t>31/Mar HPH</t>
  </si>
  <si>
    <t>3/Apr XMN</t>
  </si>
  <si>
    <t>6/Apr DAD</t>
  </si>
  <si>
    <t>7/Apr HPH</t>
  </si>
  <si>
    <t>20/Apr DAD</t>
  </si>
  <si>
    <t>21/Apr HPH</t>
  </si>
  <si>
    <t xml:space="preserve">Terminal at each port for HHX1 service
</t>
  </si>
  <si>
    <t>Shanghai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</si>
  <si>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</si>
  <si>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</si>
  <si>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</si>
  <si>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 Container Terminal Co.,Ltd</t>
    </r>
    <r>
      <rPr>
        <sz val="10"/>
        <rFont val="宋体"/>
        <charset val="134"/>
      </rPr>
      <t>（大榭）</t>
    </r>
    <r>
      <rPr>
        <sz val="10"/>
        <rFont val="Times New Roman"/>
        <charset val="134"/>
      </rPr>
      <t>(NBDXCT)</t>
    </r>
  </si>
  <si>
    <t>Xiamen</t>
  </si>
  <si>
    <t xml:space="preserve">Xiamen Container Terminal Group Co.,Ltd Haitian Branch (XCTG)
</t>
  </si>
  <si>
    <t>Da nang</t>
  </si>
  <si>
    <t>TIEN SA seaport</t>
  </si>
  <si>
    <t>Hong Kong</t>
  </si>
  <si>
    <t xml:space="preserve">Hong Kong Merchants container Service  (CMCS)
</t>
  </si>
  <si>
    <t>Haiphong</t>
  </si>
  <si>
    <t xml:space="preserve">Nam Hai Dinh Vu port  </t>
  </si>
  <si>
    <t xml:space="preserve">Nam Dinh Vu port </t>
  </si>
  <si>
    <t xml:space="preserve">Terminal at each port for HHX2 service
</t>
  </si>
  <si>
    <t xml:space="preserve">QQCT Co., Ltd. (QQCT phase 3)
</t>
  </si>
  <si>
    <t xml:space="preserve"> CSX World Terminals Hong Kong Limited  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</si>
  <si>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</si>
  <si>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钦州(BGCT)</t>
  </si>
  <si>
    <t>广州南沙(NICT)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</si>
  <si>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</si>
  <si>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香港(HIT)</t>
  </si>
  <si>
    <t>海防(NAM DINH VU)</t>
  </si>
  <si>
    <t>QINZHOU</t>
  </si>
  <si>
    <t>NANSHA</t>
  </si>
  <si>
    <t>SHEKOU</t>
  </si>
  <si>
    <t>TUE         0600</t>
  </si>
  <si>
    <t>TUE         1500</t>
  </si>
  <si>
    <t>THU         0800</t>
  </si>
  <si>
    <t>THU         1600</t>
  </si>
  <si>
    <t>FRI          0600</t>
  </si>
  <si>
    <t>FRI           1800</t>
  </si>
  <si>
    <t>SAT         0000</t>
  </si>
  <si>
    <t>SAT           0800</t>
  </si>
  <si>
    <t>SUN           2300</t>
  </si>
  <si>
    <t>MON          1500</t>
  </si>
  <si>
    <t>2318W</t>
  </si>
  <si>
    <t>2318E</t>
  </si>
  <si>
    <t>2319W</t>
  </si>
  <si>
    <t>2319E</t>
  </si>
  <si>
    <t>17/Jan YTN</t>
  </si>
  <si>
    <t>24/Jan YTN</t>
  </si>
  <si>
    <t>31/Jan YTN</t>
  </si>
  <si>
    <t>22/Feb HKG</t>
  </si>
  <si>
    <t>23/Feb SHK</t>
  </si>
  <si>
    <t>24/Feb NSA</t>
  </si>
  <si>
    <t>21/Mar HKG</t>
  </si>
  <si>
    <t>21-22/Mar SHEKOU</t>
  </si>
  <si>
    <t>22-23/Mar NANSHA</t>
  </si>
  <si>
    <t>27/Apr TAO</t>
  </si>
  <si>
    <t>CA SHANGHAI</t>
  </si>
  <si>
    <t>Terminal at each port for BVX2 service</t>
  </si>
  <si>
    <t>Yantian</t>
  </si>
  <si>
    <t>Yantian International Container Terminals (YICT)</t>
  </si>
  <si>
    <t>Hong Kong Merchants container Service  (CMCS)</t>
  </si>
  <si>
    <t>Hongkong International Terminals (HIT)</t>
  </si>
  <si>
    <t>Shekou</t>
  </si>
  <si>
    <t xml:space="preserve">Shekou Container Terminals Ltd. (SCT) </t>
  </si>
  <si>
    <t>Nansha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</si>
  <si>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</si>
  <si>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Hai port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</si>
  <si>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</si>
  <si>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</si>
  <si>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</si>
  <si>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</si>
  <si>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上海(WGQ4)</t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</si>
  <si>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</si>
  <si>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</si>
  <si>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</si>
  <si>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</si>
  <si>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</si>
  <si>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</si>
  <si>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</si>
  <si>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</si>
  <si>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</si>
  <si>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</si>
  <si>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</si>
  <si>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</si>
  <si>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</si>
  <si>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</si>
  <si>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</si>
  <si>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</si>
  <si>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</si>
  <si>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</si>
  <si>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</si>
  <si>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WAN HAI 175</t>
  </si>
  <si>
    <t>S113</t>
  </si>
  <si>
    <t>N113</t>
  </si>
  <si>
    <t>ADAMASTOS</t>
  </si>
  <si>
    <t>003S</t>
  </si>
  <si>
    <t>003N</t>
  </si>
  <si>
    <t>NORDLION</t>
  </si>
  <si>
    <t>351S</t>
  </si>
  <si>
    <t>352N</t>
  </si>
  <si>
    <t>S114</t>
  </si>
  <si>
    <t>N114</t>
  </si>
  <si>
    <t>004S</t>
  </si>
  <si>
    <t>004N</t>
  </si>
  <si>
    <t>402S</t>
  </si>
  <si>
    <t>403N</t>
  </si>
  <si>
    <t>S115</t>
  </si>
  <si>
    <t>N115</t>
  </si>
  <si>
    <t>005S</t>
  </si>
  <si>
    <t>005N</t>
  </si>
  <si>
    <t>15/Feb SHA</t>
  </si>
  <si>
    <t>405S</t>
  </si>
  <si>
    <t>406N</t>
  </si>
  <si>
    <t>22/Feb SHA</t>
  </si>
  <si>
    <t>S116</t>
  </si>
  <si>
    <t>N116</t>
  </si>
  <si>
    <t>006S</t>
  </si>
  <si>
    <t>006N</t>
  </si>
  <si>
    <t>408S</t>
  </si>
  <si>
    <t>409N</t>
  </si>
  <si>
    <t>S117</t>
  </si>
  <si>
    <t>N117</t>
  </si>
  <si>
    <t>YM INCREMENT</t>
  </si>
  <si>
    <t>293S</t>
  </si>
  <si>
    <t>293N</t>
  </si>
  <si>
    <t>AS SABINE</t>
  </si>
  <si>
    <t>411S</t>
  </si>
  <si>
    <t>12/Mar SHA</t>
  </si>
  <si>
    <t>14/Mar NGB</t>
  </si>
  <si>
    <t>412N</t>
  </si>
  <si>
    <t>S118</t>
  </si>
  <si>
    <t>N118</t>
  </si>
  <si>
    <t>294S</t>
  </si>
  <si>
    <t>294N</t>
  </si>
  <si>
    <t>414S</t>
  </si>
  <si>
    <t>415N</t>
  </si>
  <si>
    <t>S119</t>
  </si>
  <si>
    <t>N119</t>
  </si>
  <si>
    <t>295S</t>
  </si>
  <si>
    <t>295N</t>
  </si>
  <si>
    <t>417S</t>
  </si>
  <si>
    <t>418N</t>
  </si>
  <si>
    <t>9/May NSA</t>
  </si>
  <si>
    <t>S120</t>
  </si>
  <si>
    <t>N120</t>
  </si>
  <si>
    <t>BLANK SAILING(suspend swapping)</t>
  </si>
  <si>
    <t>296S</t>
  </si>
  <si>
    <t>296N</t>
  </si>
  <si>
    <t>23/May NSA</t>
  </si>
  <si>
    <t>420S</t>
  </si>
  <si>
    <t>421N</t>
  </si>
  <si>
    <t>S121</t>
  </si>
  <si>
    <t>N121</t>
  </si>
  <si>
    <t>297S</t>
  </si>
  <si>
    <t>297N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</si>
  <si>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</si>
  <si>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</si>
  <si>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</si>
  <si>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</si>
  <si>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</si>
  <si>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</si>
  <si>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</si>
  <si>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</si>
  <si>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</si>
  <si>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</si>
  <si>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</si>
  <si>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>Guangzhou South China Oceangate Container Terminal (GOCT)</t>
  </si>
  <si>
    <t xml:space="preserve">      CVT: CNNGB-VNSGN-THLCH-THBKK--THLCH--CNQZH-CNNGB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</si>
  <si>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</si>
  <si>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</si>
  <si>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</si>
  <si>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胡志明(CAT LAI)</t>
  </si>
  <si>
    <t>林查班(Esco B3)</t>
  </si>
  <si>
    <t>NING BO</t>
  </si>
  <si>
    <t>HO CHI MINH</t>
  </si>
  <si>
    <t>FRI/SAT</t>
  </si>
  <si>
    <t>THU/FRI</t>
  </si>
  <si>
    <t>SUN /MON</t>
  </si>
  <si>
    <t>MON/TUE</t>
  </si>
  <si>
    <t>TUE/WED</t>
  </si>
  <si>
    <t>SUN/MON</t>
  </si>
  <si>
    <t>XIN MING ZHOU 98</t>
  </si>
  <si>
    <t>2331S</t>
  </si>
  <si>
    <t>2331N</t>
  </si>
  <si>
    <t>XIN MING ZHOU 102</t>
  </si>
  <si>
    <t>2330S</t>
  </si>
  <si>
    <t>2330N</t>
  </si>
  <si>
    <t>2401N</t>
  </si>
  <si>
    <t>2402N</t>
  </si>
  <si>
    <t>2403N</t>
  </si>
  <si>
    <t>2404N</t>
  </si>
  <si>
    <t>XIN MING ZHOU 108</t>
  </si>
  <si>
    <t>2415N</t>
  </si>
  <si>
    <t>2405N</t>
  </si>
  <si>
    <t>2416N</t>
  </si>
  <si>
    <t>2406N</t>
  </si>
  <si>
    <t>2417N</t>
  </si>
  <si>
    <t>2407N</t>
  </si>
  <si>
    <t>2418N</t>
  </si>
  <si>
    <t xml:space="preserve">Terminal at each port for CVT service
</t>
  </si>
  <si>
    <t>Ningbo Beilun International Container Terminal</t>
  </si>
  <si>
    <t>HO CHI MINH (S/B)</t>
  </si>
  <si>
    <t>Cat Lai</t>
  </si>
  <si>
    <t>EASTERN SEA LAEM CHABANG TMNL CO. LTD.(B3)</t>
  </si>
  <si>
    <t>HO CHI MINH(N/B)</t>
  </si>
  <si>
    <t>Tan Cang Hiep Phuoc Terminal(TCHP)</t>
  </si>
  <si>
    <t xml:space="preserve">      CSE: CNSHA-CNNGBA-THLCH-THBKK  FULL CONTAINER WEEKLY SERVICE  </t>
  </si>
  <si>
    <t>上海(WGQ5)</t>
  </si>
  <si>
    <t>宁波(MSICT)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</si>
  <si>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</si>
  <si>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</si>
  <si>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</si>
  <si>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SAT/SAT</t>
  </si>
  <si>
    <t>MON/MON</t>
  </si>
  <si>
    <t>MON/WED</t>
  </si>
  <si>
    <t xml:space="preserve">LECANGS DOLPHIN </t>
  </si>
  <si>
    <t>0XSITS</t>
  </si>
  <si>
    <t>CNC PLUTO</t>
  </si>
  <si>
    <t>0XSIVS</t>
  </si>
  <si>
    <t xml:space="preserve">ZHONG GU DONG HAI </t>
  </si>
  <si>
    <t>0XSIXS</t>
  </si>
  <si>
    <t>CNC MARS</t>
  </si>
  <si>
    <t>0XSIZS</t>
  </si>
  <si>
    <t xml:space="preserve">SONGA PANTHER </t>
  </si>
  <si>
    <t>0XSJ1S</t>
  </si>
  <si>
    <t>0XSJ3S</t>
  </si>
  <si>
    <t>0XSJ5S</t>
  </si>
  <si>
    <t>KUO LONG</t>
  </si>
  <si>
    <t>0XSJ7S</t>
  </si>
  <si>
    <t>0XSJ9S</t>
  </si>
  <si>
    <t>0XSJBS</t>
  </si>
  <si>
    <t>0XSJDS</t>
  </si>
  <si>
    <t>BALTRUM</t>
  </si>
  <si>
    <t>0XSJFS</t>
  </si>
  <si>
    <t>0XSJHS</t>
  </si>
  <si>
    <t>0XSJJS</t>
  </si>
  <si>
    <t>0XSJLS</t>
  </si>
  <si>
    <t>0XSJNS</t>
  </si>
  <si>
    <t>BRIGHT FUJI</t>
  </si>
  <si>
    <t>0XSJPS</t>
  </si>
  <si>
    <t>0XSJRS</t>
  </si>
  <si>
    <t>0XSJTS</t>
  </si>
  <si>
    <t>0XSJVS</t>
  </si>
  <si>
    <t>0XSJXS</t>
  </si>
  <si>
    <t>0XSJZS</t>
  </si>
  <si>
    <t>0XSK1S</t>
  </si>
  <si>
    <t>0XSK3S</t>
  </si>
  <si>
    <t>0XSK5S</t>
  </si>
  <si>
    <t>0XSK7S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</si>
  <si>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</si>
  <si>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</si>
  <si>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</si>
  <si>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</si>
  <si>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</si>
  <si>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</si>
  <si>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</si>
  <si>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</si>
  <si>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</si>
  <si>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</si>
  <si>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</si>
  <si>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</si>
  <si>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</si>
  <si>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</si>
  <si>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BANGKOK(DSSW)</t>
  </si>
  <si>
    <t>SAT/SUN</t>
  </si>
  <si>
    <t>MTT SAISUNEE</t>
  </si>
  <si>
    <t>024N</t>
  </si>
  <si>
    <t>KHUNA BHUM</t>
  </si>
  <si>
    <t>038N</t>
  </si>
  <si>
    <t>INDURO</t>
  </si>
  <si>
    <t>P/O at BKK</t>
  </si>
  <si>
    <t>XIN MING ZHOU 106</t>
  </si>
  <si>
    <t>P/I</t>
  </si>
  <si>
    <t>2351N</t>
  </si>
  <si>
    <t>025N</t>
  </si>
  <si>
    <t>039N</t>
  </si>
  <si>
    <t>JARU BHUM</t>
  </si>
  <si>
    <t>122N</t>
  </si>
  <si>
    <t>040N</t>
  </si>
  <si>
    <t>123N</t>
  </si>
  <si>
    <t>041N</t>
  </si>
  <si>
    <t>2408N</t>
  </si>
  <si>
    <t>124N</t>
  </si>
  <si>
    <t>042N</t>
  </si>
  <si>
    <t>2411N</t>
  </si>
  <si>
    <t>125N</t>
  </si>
  <si>
    <t>043N</t>
  </si>
  <si>
    <t>2414N</t>
  </si>
  <si>
    <t>126N</t>
  </si>
  <si>
    <t>044N</t>
  </si>
  <si>
    <t>127N</t>
  </si>
  <si>
    <t>045N</t>
  </si>
  <si>
    <t>2420N</t>
  </si>
  <si>
    <t>128N</t>
  </si>
  <si>
    <t>046N</t>
  </si>
  <si>
    <t xml:space="preserve">Terminal at each port for RBC service
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</si>
  <si>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</si>
  <si>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</si>
  <si>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</si>
  <si>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</si>
  <si>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</si>
  <si>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</si>
  <si>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</si>
  <si>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t>雅加达</t>
  </si>
  <si>
    <t>泗水</t>
  </si>
  <si>
    <r>
      <rPr>
        <sz val="12"/>
        <rFont val="宋体"/>
        <charset val="134"/>
      </rPr>
      <t>上海</t>
    </r>
  </si>
  <si>
    <t>JAKARTA</t>
  </si>
  <si>
    <t>SURABAYA</t>
  </si>
  <si>
    <t>ETA/ETD</t>
  </si>
  <si>
    <t>SUN/SUN</t>
  </si>
  <si>
    <t>CNC SATURN</t>
  </si>
  <si>
    <t>0QAG5S</t>
  </si>
  <si>
    <t>0QAG6N</t>
  </si>
  <si>
    <t xml:space="preserve">GROTON </t>
  </si>
  <si>
    <t>0QAG7S</t>
  </si>
  <si>
    <t>0QAG8N</t>
  </si>
  <si>
    <t>APL JEDDAH</t>
  </si>
  <si>
    <t>0QAG9S</t>
  </si>
  <si>
    <t>0QAGAN</t>
  </si>
  <si>
    <t>2/Jan SGSIN</t>
  </si>
  <si>
    <t>CMA CGM TARPON</t>
  </si>
  <si>
    <t>0QATUN</t>
  </si>
  <si>
    <t>HAPPY LUCKY</t>
  </si>
  <si>
    <t>0QAGBS</t>
  </si>
  <si>
    <t>0QAGCN</t>
  </si>
  <si>
    <t>SAT0700/SAT1900</t>
  </si>
  <si>
    <t>SUN1500/MON0800</t>
  </si>
  <si>
    <t>SAT0000/SUN1200</t>
  </si>
  <si>
    <t>MON1800/TUE2100</t>
  </si>
  <si>
    <t>XIN YAN TAI</t>
  </si>
  <si>
    <t>240S</t>
  </si>
  <si>
    <t>240N</t>
  </si>
  <si>
    <t>REN JIAN 8</t>
  </si>
  <si>
    <t>0QAGFS</t>
  </si>
  <si>
    <t>0QAGGN</t>
  </si>
  <si>
    <t>0QAGHS</t>
  </si>
  <si>
    <t>0QAGIN</t>
  </si>
  <si>
    <t>REN JIAN 17</t>
  </si>
  <si>
    <t>0QAGJS</t>
  </si>
  <si>
    <t>0QAGKN</t>
  </si>
  <si>
    <t>241S</t>
  </si>
  <si>
    <t>241N</t>
  </si>
  <si>
    <t>0QAGNS</t>
  </si>
  <si>
    <t>0QAGON</t>
  </si>
  <si>
    <t>1QAFMS</t>
  </si>
  <si>
    <t>1QAFNN</t>
  </si>
  <si>
    <t>1QAFOS</t>
  </si>
  <si>
    <t>1QAFPN</t>
  </si>
  <si>
    <t>242S</t>
  </si>
  <si>
    <t>242N</t>
  </si>
  <si>
    <t>CMA CGM RIMBAUD</t>
  </si>
  <si>
    <t>1QAFSS</t>
  </si>
  <si>
    <t>1QAFTN</t>
  </si>
  <si>
    <t>XIN DA LIAN</t>
  </si>
  <si>
    <t>133S</t>
  </si>
  <si>
    <t>133N</t>
  </si>
  <si>
    <t>HENG HUI 6</t>
  </si>
  <si>
    <t>1QAFWS</t>
  </si>
  <si>
    <t>1QAFXN</t>
  </si>
  <si>
    <t>243S</t>
  </si>
  <si>
    <t>243N</t>
  </si>
  <si>
    <t>CMA CGM GEORGE SAND</t>
  </si>
  <si>
    <t>1QAG0S</t>
  </si>
  <si>
    <t>1QAG1N</t>
  </si>
  <si>
    <t>FRI2200/SAT2200</t>
  </si>
  <si>
    <t>MON0400/MON1800</t>
  </si>
  <si>
    <t>FRI2200/SUN2200</t>
  </si>
  <si>
    <t>TUE0500/TUE2000</t>
  </si>
  <si>
    <t>134S</t>
  </si>
  <si>
    <t>134N</t>
  </si>
  <si>
    <t>ZHONG GU KUN MING</t>
  </si>
  <si>
    <t>1QAG4S</t>
  </si>
  <si>
    <t>1QAG5N</t>
  </si>
  <si>
    <t>244S</t>
  </si>
  <si>
    <t>244N</t>
  </si>
  <si>
    <t>1QAG8S</t>
  </si>
  <si>
    <t>1QAG9N</t>
  </si>
  <si>
    <t>135S</t>
  </si>
  <si>
    <t>P/O at NGB</t>
  </si>
  <si>
    <t>XIN YAN TIAN</t>
  </si>
  <si>
    <t>091S</t>
  </si>
  <si>
    <t>091N</t>
  </si>
  <si>
    <t>1QAGCS</t>
  </si>
  <si>
    <t>1QAGDN</t>
  </si>
  <si>
    <t>245S</t>
  </si>
  <si>
    <t>245N</t>
  </si>
  <si>
    <t>1QAGGS</t>
  </si>
  <si>
    <t>1QAGHN</t>
  </si>
  <si>
    <t>092S</t>
  </si>
  <si>
    <t>092N</t>
  </si>
  <si>
    <t xml:space="preserve">Terminal at each port for CHINA-1 service
</t>
  </si>
  <si>
    <t>Shanghai (WGQ4)</t>
  </si>
  <si>
    <t xml:space="preserve">Shanghai East Container Terminal Co., Ltd  (SECT)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</si>
  <si>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</si>
  <si>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</si>
  <si>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</si>
  <si>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</si>
  <si>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</si>
  <si>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>Jakarta</t>
  </si>
  <si>
    <t xml:space="preserve">Jakarta International Container Terminal (JICT1)
</t>
  </si>
  <si>
    <t xml:space="preserve">IDJKT will berth on KJA Terminal starting from 0QAEYN1NC
</t>
  </si>
  <si>
    <t>Surabaya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</si>
  <si>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</si>
  <si>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</si>
  <si>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</si>
  <si>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</si>
  <si>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</si>
  <si>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</si>
  <si>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</si>
  <si>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KCS: CNTAO-IDJKT-IDSUB-PHMNN--CNTAO  FULL CONTAINER WEEKLY SERVICE  </t>
  </si>
  <si>
    <t>马尼拉（北）</t>
  </si>
  <si>
    <t>MANILA</t>
  </si>
  <si>
    <t>THU 0000/FRI 0800</t>
  </si>
  <si>
    <t>TUE 0600/WED 1300</t>
  </si>
  <si>
    <t>THU1600/FRI 2000</t>
  </si>
  <si>
    <t>FRI 1100/SUN 0500</t>
  </si>
  <si>
    <t>CMA CGM KRUGER</t>
  </si>
  <si>
    <t>0XL49S</t>
  </si>
  <si>
    <t>0XL4AN</t>
  </si>
  <si>
    <t>PELION</t>
  </si>
  <si>
    <t>0XL4BS</t>
  </si>
  <si>
    <t>0XL4CN</t>
  </si>
  <si>
    <t>CMA CGM WHITE SHARK</t>
  </si>
  <si>
    <t>0XL4DS</t>
  </si>
  <si>
    <t>0XL4EN</t>
  </si>
  <si>
    <t>CMA CGM KHAO SOK</t>
  </si>
  <si>
    <t>0XL4FS</t>
  </si>
  <si>
    <t>0XL4GN</t>
  </si>
  <si>
    <t>CMA CGM EXEMPLARITY</t>
  </si>
  <si>
    <t>0XL4HS</t>
  </si>
  <si>
    <t>0XL4IN</t>
  </si>
  <si>
    <t>0XL4JS</t>
  </si>
  <si>
    <t>ALS HERCULES</t>
  </si>
  <si>
    <t>0XLSNS</t>
  </si>
  <si>
    <t>0XLSKN</t>
  </si>
  <si>
    <t>0XL4LS</t>
  </si>
  <si>
    <t>0XL4MN</t>
  </si>
  <si>
    <t>XIN QING DAO</t>
  </si>
  <si>
    <t>226S</t>
  </si>
  <si>
    <t>226N</t>
  </si>
  <si>
    <t>0XL4PS</t>
  </si>
  <si>
    <t>0XL4QN</t>
  </si>
  <si>
    <t>MH PEGASUS</t>
  </si>
  <si>
    <t>0XL4RS</t>
  </si>
  <si>
    <t>0XL4SN</t>
  </si>
  <si>
    <t>0XL4TS</t>
  </si>
  <si>
    <t>0XL4UN</t>
  </si>
  <si>
    <t>0XL4VS</t>
  </si>
  <si>
    <t>0XL4WN</t>
  </si>
  <si>
    <t>227S</t>
  </si>
  <si>
    <t>227N</t>
  </si>
  <si>
    <t>0XL4ZS</t>
  </si>
  <si>
    <t>0XL50N</t>
  </si>
  <si>
    <t>0XL51S</t>
  </si>
  <si>
    <t>0XL52N</t>
  </si>
  <si>
    <t>0XL53S</t>
  </si>
  <si>
    <t>0XL54N</t>
  </si>
  <si>
    <t>0XL55S</t>
  </si>
  <si>
    <t>0XL56N</t>
  </si>
  <si>
    <t>KATHERINE</t>
  </si>
  <si>
    <t>0XL57S</t>
  </si>
  <si>
    <t>0XL58N</t>
  </si>
  <si>
    <t>0XL59S</t>
  </si>
  <si>
    <t>0XL5AN</t>
  </si>
  <si>
    <t>0XL5BS</t>
  </si>
  <si>
    <t>0XL5CN</t>
  </si>
  <si>
    <t>0XL5DS</t>
  </si>
  <si>
    <t>0XL5EN</t>
  </si>
  <si>
    <t>0XL5FS</t>
  </si>
  <si>
    <t>0XL5GN</t>
  </si>
  <si>
    <t>0XL5HS</t>
  </si>
  <si>
    <t>0XL5IN</t>
  </si>
  <si>
    <t>0XL5JS</t>
  </si>
  <si>
    <t>0XL5KN</t>
  </si>
  <si>
    <t>0XL5LS</t>
  </si>
  <si>
    <t>0XL5MN</t>
  </si>
  <si>
    <t>0XL5NS</t>
  </si>
  <si>
    <t>0XL5ON</t>
  </si>
  <si>
    <t>0XL5PS</t>
  </si>
  <si>
    <t>0XL5QN</t>
  </si>
  <si>
    <t>TBN</t>
  </si>
  <si>
    <t>0XL5RS</t>
  </si>
  <si>
    <t>0XL5SN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</si>
  <si>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</si>
  <si>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</si>
  <si>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 xml:space="preserve">Jakarta International Container Terminal (JICT)
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</si>
  <si>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</si>
  <si>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</si>
  <si>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Dalian</t>
  </si>
  <si>
    <t>Dalian Port Container Terminal Co.,Ltd (DPCM)</t>
  </si>
  <si>
    <t>Tianjin/Xingang</t>
  </si>
  <si>
    <t>Tianjin Port Container Terminal (TCT)</t>
  </si>
  <si>
    <t xml:space="preserve">      NCX: CNTXG-CNDLC-CNTAO-HKHKG-CNSHK--VNSGN-HKHKG-CNTXG  FULL CONTAINER WEEKLY SERVICE  </t>
  </si>
  <si>
    <t>天津新港(TCT)</t>
  </si>
  <si>
    <t>大连(DPCM)</t>
  </si>
  <si>
    <t>蛇口(CCT)</t>
  </si>
  <si>
    <t>DALIAN</t>
  </si>
  <si>
    <t>TUE/TUE</t>
  </si>
  <si>
    <t>CNC PUMA</t>
  </si>
  <si>
    <t>0XKFIS</t>
  </si>
  <si>
    <t>0XKFJN</t>
  </si>
  <si>
    <t xml:space="preserve">CNC PANTHER </t>
  </si>
  <si>
    <t>0XKFKS</t>
  </si>
  <si>
    <t>0XKFLN</t>
  </si>
  <si>
    <t>CMA CGM MOMBASA</t>
  </si>
  <si>
    <t>0XKFMS</t>
  </si>
  <si>
    <t>0XKFNN</t>
  </si>
  <si>
    <t>P/O at SGN</t>
  </si>
  <si>
    <t>CNC LION</t>
  </si>
  <si>
    <t>P/I at SGN</t>
  </si>
  <si>
    <t>0XKTSN</t>
  </si>
  <si>
    <t>0XKFOS</t>
  </si>
  <si>
    <t>0XKFPN</t>
  </si>
  <si>
    <t>0XKFQS</t>
  </si>
  <si>
    <t>0XKFRN</t>
  </si>
  <si>
    <t>0XKFSS</t>
  </si>
  <si>
    <t>0XKFTN</t>
  </si>
  <si>
    <t>0XKFUS</t>
  </si>
  <si>
    <t>0XKFVN</t>
  </si>
  <si>
    <t>0XKFWS</t>
  </si>
  <si>
    <t>0XKFXN</t>
  </si>
  <si>
    <t>0XKFYS</t>
  </si>
  <si>
    <t>0XKFZN</t>
  </si>
  <si>
    <t xml:space="preserve">Terminal at each port for NCX service
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</si>
  <si>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</si>
  <si>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</si>
  <si>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</si>
  <si>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</si>
  <si>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南沙</t>
  </si>
  <si>
    <t>蛇口</t>
  </si>
  <si>
    <t>林查班</t>
  </si>
  <si>
    <t>THU/THU</t>
  </si>
  <si>
    <t>2348S</t>
  </si>
  <si>
    <t>2348N</t>
  </si>
  <si>
    <t>2349S</t>
  </si>
  <si>
    <t>2349N</t>
  </si>
  <si>
    <t>2350S</t>
  </si>
  <si>
    <t>P /O at BKK</t>
  </si>
  <si>
    <t>P/I at BKK</t>
  </si>
  <si>
    <t>2350N</t>
  </si>
  <si>
    <t>2351S</t>
  </si>
  <si>
    <t>2352S</t>
  </si>
  <si>
    <t>2352N</t>
  </si>
  <si>
    <t>2401S</t>
  </si>
  <si>
    <t>2402S</t>
  </si>
  <si>
    <t xml:space="preserve"> HAIAN BELL</t>
  </si>
  <si>
    <t>2403S</t>
  </si>
  <si>
    <t>2404S</t>
  </si>
  <si>
    <t>2405S</t>
  </si>
  <si>
    <t>P/O at NSA</t>
  </si>
  <si>
    <t>2406S</t>
  </si>
  <si>
    <t>2407S</t>
  </si>
  <si>
    <t>2408S</t>
  </si>
  <si>
    <t>2409S</t>
  </si>
  <si>
    <t>2409N</t>
  </si>
  <si>
    <t>ZHONG GU DI ZHONG HAI</t>
  </si>
  <si>
    <t>2410S</t>
  </si>
  <si>
    <t>2410N</t>
  </si>
  <si>
    <t>2411S</t>
  </si>
  <si>
    <t>2412S</t>
  </si>
  <si>
    <t>2412N</t>
  </si>
  <si>
    <t>2413S</t>
  </si>
  <si>
    <t>2413N</t>
  </si>
  <si>
    <t>2414S</t>
  </si>
  <si>
    <t>2415S</t>
  </si>
  <si>
    <t>2416S</t>
  </si>
  <si>
    <t>2417S</t>
  </si>
  <si>
    <t>2419S</t>
  </si>
  <si>
    <t>2419N</t>
  </si>
  <si>
    <t>INTERASIA FORWARD</t>
  </si>
  <si>
    <t>2420S</t>
  </si>
  <si>
    <t>2421S</t>
  </si>
  <si>
    <t>2421N</t>
  </si>
  <si>
    <t>2422S</t>
  </si>
  <si>
    <t>2422N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</si>
  <si>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</si>
  <si>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</si>
  <si>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</si>
  <si>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CNTAO-CNSHA-CNNGB-PHMNN-PHMNS--CNTAO-CNSHA-CNNGB  FULL CONTAINER WEEKLY SERVICE  </t>
  </si>
  <si>
    <t>马尼拉北港</t>
  </si>
  <si>
    <t>马尼拉南港</t>
  </si>
  <si>
    <t>MANILA(N)</t>
  </si>
  <si>
    <t>MANILA(S)</t>
  </si>
  <si>
    <t>THU         2000</t>
  </si>
  <si>
    <t>FRI       0600</t>
  </si>
  <si>
    <t>SAT         1500</t>
  </si>
  <si>
    <t>SAT           2300</t>
  </si>
  <si>
    <t>SUN           1600</t>
  </si>
  <si>
    <t>FRI            0100</t>
  </si>
  <si>
    <t>FRI         2300</t>
  </si>
  <si>
    <t>SAT           0100</t>
  </si>
  <si>
    <t>SAT         1900</t>
  </si>
  <si>
    <t>WILLIAM</t>
  </si>
  <si>
    <t>22S</t>
  </si>
  <si>
    <t>22N</t>
  </si>
  <si>
    <t>2334S</t>
  </si>
  <si>
    <t>2334N</t>
  </si>
  <si>
    <t>1/Dec SHANGHAI</t>
  </si>
  <si>
    <t>2/Dec QINGDAO</t>
  </si>
  <si>
    <t>23S</t>
  </si>
  <si>
    <t>23N</t>
  </si>
  <si>
    <t>2335S</t>
  </si>
  <si>
    <t>2335N</t>
  </si>
  <si>
    <t>22/Dec SHANGHAI</t>
  </si>
  <si>
    <t>23/Dec QINGDAO</t>
  </si>
  <si>
    <t>27/Dec XMN</t>
  </si>
  <si>
    <t>24S</t>
  </si>
  <si>
    <t>22/Dec MNS</t>
  </si>
  <si>
    <t>23/Dec MNN</t>
  </si>
  <si>
    <t>24N</t>
  </si>
  <si>
    <t>2336S</t>
  </si>
  <si>
    <t>2336N</t>
  </si>
  <si>
    <t>25S</t>
  </si>
  <si>
    <t>25N</t>
  </si>
  <si>
    <t>26S</t>
  </si>
  <si>
    <t>26N</t>
  </si>
  <si>
    <t>29/Jan XMN</t>
  </si>
  <si>
    <t>27S</t>
  </si>
  <si>
    <t>27N</t>
  </si>
  <si>
    <t>28S</t>
  </si>
  <si>
    <t>28N</t>
  </si>
  <si>
    <t>29S</t>
  </si>
  <si>
    <t>29N</t>
  </si>
  <si>
    <t>3/Mar XMN</t>
  </si>
  <si>
    <t>OMIT NSA</t>
  </si>
  <si>
    <t>30S</t>
  </si>
  <si>
    <t>16/Mar MNS</t>
  </si>
  <si>
    <t>17/Mar MNN</t>
  </si>
  <si>
    <t>30N</t>
  </si>
  <si>
    <t>19/Mar HKG(DPW)</t>
  </si>
  <si>
    <t>SPIRIT  OF DUBAI</t>
  </si>
  <si>
    <t>65S</t>
  </si>
  <si>
    <t>29/Mar MNS</t>
  </si>
  <si>
    <t>30/Mar MNN</t>
  </si>
  <si>
    <t>65N</t>
  </si>
  <si>
    <t>66S</t>
  </si>
  <si>
    <t>66N</t>
  </si>
  <si>
    <t>32S</t>
  </si>
  <si>
    <t>18/Apr NGB</t>
  </si>
  <si>
    <t>19/Apr SHA</t>
  </si>
  <si>
    <t>21/Apr TAO</t>
  </si>
  <si>
    <t>32N</t>
  </si>
  <si>
    <t>ASL BAUHINIA</t>
  </si>
  <si>
    <t>33S</t>
  </si>
  <si>
    <t>33N</t>
  </si>
  <si>
    <t>2418S</t>
  </si>
  <si>
    <t>34S</t>
  </si>
  <si>
    <t>34N</t>
  </si>
  <si>
    <t>35S</t>
  </si>
  <si>
    <t>35N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</si>
  <si>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</si>
  <si>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</si>
  <si>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 Container Terminal Co.,Ltd</t>
    </r>
    <r>
      <rPr>
        <sz val="12"/>
        <rFont val="宋体"/>
        <charset val="134"/>
      </rPr>
      <t>（大榭）</t>
    </r>
    <r>
      <rPr>
        <sz val="12"/>
        <rFont val="Times New Roman"/>
        <charset val="134"/>
      </rPr>
      <t>(NBDXCT)</t>
    </r>
  </si>
  <si>
    <t>Mannila North Harbour-INTERNATIONAL CONTAINER TERMINAL SERVICES INCORPORATED  (ICTSI)</t>
  </si>
  <si>
    <t>Manila(S)</t>
  </si>
  <si>
    <t>Mannila South Harbour-ASIAN TERMINAL INCORPORATED (ATI)</t>
  </si>
  <si>
    <t xml:space="preserve">      SVP: CNNSA-CNXMN-PHMNN-CNNSA-CNXMN  FULL CONTAINER WEEKLY SERVICE  </t>
  </si>
  <si>
    <t>NANSHA - S</t>
  </si>
  <si>
    <t xml:space="preserve">XIAMEN - S </t>
  </si>
  <si>
    <t>MANILA(N) - N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</si>
  <si>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</si>
  <si>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</si>
  <si>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</si>
  <si>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</si>
  <si>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</si>
  <si>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</si>
  <si>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2325S</t>
  </si>
  <si>
    <t>2325N</t>
  </si>
  <si>
    <t>2/Dec SHK</t>
  </si>
  <si>
    <t>SLIDE TWO WEEKS</t>
  </si>
  <si>
    <t>2326S</t>
  </si>
  <si>
    <t>8/Dec SHK</t>
  </si>
  <si>
    <t>2326N</t>
  </si>
  <si>
    <t>28/Dec MNS</t>
  </si>
  <si>
    <t>6/Feb HKG</t>
  </si>
  <si>
    <t>WED         0900</t>
  </si>
  <si>
    <t>WED         1700</t>
  </si>
  <si>
    <t>FRI      0800</t>
  </si>
  <si>
    <t>SUN            1200</t>
  </si>
  <si>
    <t>MON         0600</t>
  </si>
  <si>
    <t>2423S</t>
  </si>
  <si>
    <t>2423N</t>
  </si>
  <si>
    <t>2424S</t>
  </si>
  <si>
    <t>2424N</t>
  </si>
  <si>
    <t>2425S</t>
  </si>
  <si>
    <t>2425N</t>
  </si>
  <si>
    <t>2426S</t>
  </si>
  <si>
    <t>2426N</t>
  </si>
  <si>
    <t>2427S</t>
  </si>
  <si>
    <t>2427N</t>
  </si>
  <si>
    <t>2428S</t>
  </si>
  <si>
    <t>2428N</t>
  </si>
  <si>
    <t>Terminal at each port for SVP service</t>
  </si>
  <si>
    <t>Shekou Container Terminals Ltd. (SCT)</t>
  </si>
  <si>
    <t>Nansha International Container Terminal (NICT)</t>
  </si>
  <si>
    <t>Xiamen Haitian International Terminal</t>
  </si>
  <si>
    <t>Subic</t>
  </si>
  <si>
    <t>Subic Bay International Terminal Corporation</t>
  </si>
  <si>
    <t xml:space="preserve">      CVT: KRINC-CNTAO-CNSHA-VNSGN-THLCH-CNSHK-KRINC  FULL CONTAINER WEEKLY SERVICE  </t>
  </si>
  <si>
    <t>仁川(SNCT)</t>
  </si>
  <si>
    <t>上海(WGQ2)</t>
  </si>
  <si>
    <t>林查班(C3)</t>
  </si>
  <si>
    <t>INCHEON</t>
  </si>
  <si>
    <t>WED/WED</t>
  </si>
  <si>
    <t>SAT         0900</t>
  </si>
  <si>
    <t>SUN         0100</t>
  </si>
  <si>
    <t>MON         0400</t>
  </si>
  <si>
    <t>MON      1800</t>
  </si>
  <si>
    <t>WED            0800</t>
  </si>
  <si>
    <t>WED         2000</t>
  </si>
  <si>
    <t>TUE         0100</t>
  </si>
  <si>
    <t>TUE         1300</t>
  </si>
  <si>
    <t>THU         1300</t>
  </si>
  <si>
    <t>FRI        0500</t>
  </si>
  <si>
    <t>TUE         0800</t>
  </si>
  <si>
    <t>TUE         2000</t>
  </si>
  <si>
    <t>JAN</t>
  </si>
  <si>
    <t>POS HOCHIMINH</t>
  </si>
  <si>
    <t>1037N</t>
  </si>
  <si>
    <t>1038S</t>
  </si>
  <si>
    <t>1038N</t>
  </si>
  <si>
    <t>1039S</t>
  </si>
  <si>
    <t>1039N</t>
  </si>
  <si>
    <t>1040S</t>
  </si>
  <si>
    <t>1040N</t>
  </si>
  <si>
    <t>POS BANGKOK</t>
  </si>
  <si>
    <t>1051S</t>
  </si>
  <si>
    <t>1051N</t>
  </si>
  <si>
    <t>1052S</t>
  </si>
  <si>
    <t>1052N</t>
  </si>
  <si>
    <t>1053S</t>
  </si>
  <si>
    <t>1053N</t>
  </si>
  <si>
    <t>Sun Kwang New Container Terminal</t>
  </si>
  <si>
    <t>Qingdao Qianwan Container Terminal Co.,Ltd</t>
  </si>
  <si>
    <t>Shanghai Waigaoqiao Int'l Container TMNL (WGQ2)</t>
  </si>
  <si>
    <t>Cat Lai Terminal</t>
  </si>
  <si>
    <t>Laem Chabang International Terminal Co.,Ltd (C3)</t>
  </si>
  <si>
    <t>Chiwan Container Terminal Co.,Ltd</t>
  </si>
  <si>
    <t xml:space="preserve">      VTS:THBKK-THLCB-HKHKG-CNXMN  FULL CONTAINER WEEKLY SERVICE  </t>
  </si>
  <si>
    <t>林查班(LCB1)</t>
  </si>
  <si>
    <t>SAT             1100</t>
  </si>
  <si>
    <t>SUN    2200</t>
  </si>
  <si>
    <t>MON             0800</t>
  </si>
  <si>
    <t>MON    1600</t>
  </si>
  <si>
    <t>FRI         1800</t>
  </si>
  <si>
    <t>SAT           0600</t>
  </si>
  <si>
    <t>SUN             0800</t>
  </si>
  <si>
    <t>SUN      2300</t>
  </si>
  <si>
    <t>KMTC SINGAPORE</t>
  </si>
  <si>
    <t>SKY ORION</t>
  </si>
  <si>
    <t>SAWASDEE CAPELLA</t>
  </si>
  <si>
    <t xml:space="preserve">Terminal at each port for VTS service
</t>
  </si>
  <si>
    <t>LCMT Container Terminal</t>
  </si>
  <si>
    <t>Xiamen Container Terminal Group Co.,Ltd Haitian Branch (XCTG)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</si>
</sst>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000&quot;S&quot;"/>
  </numFmts>
  <fonts count="70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color rgb="FFFF0000"/>
      <name val="Times New Roman"/>
      <charset val="134"/>
    </font>
    <font>
      <sz val="11.25"/>
      <name val="微软雅黑"/>
      <charset val="134"/>
    </font>
    <font>
      <sz val="11"/>
      <name val="微软雅黑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8"/>
      <name val="Times New Roman"/>
      <charset val="134"/>
    </font>
    <font>
      <b/>
      <sz val="6"/>
      <name val="Times New Roman"/>
      <charset val="134"/>
    </font>
    <font>
      <b/>
      <sz val="9"/>
      <color rgb="FF00B050"/>
      <name val="Times New Roman"/>
      <charset val="134"/>
    </font>
    <font>
      <b/>
      <sz val="9"/>
      <color theme="3" tint="0.399945066682943"/>
      <name val="Times New Roman"/>
      <charset val="134"/>
    </font>
    <font>
      <sz val="10"/>
      <color rgb="FFFF0000"/>
      <name val="Times New Roman"/>
      <charset val="134"/>
    </font>
    <font>
      <b/>
      <sz val="8"/>
      <color theme="1"/>
      <name val="Times New Roman"/>
      <charset val="134"/>
    </font>
    <font>
      <b/>
      <sz val="11"/>
      <color rgb="FF000000"/>
      <name val="Calibri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2"/>
      <color rgb="FFFF0000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0"/>
      <name val="Times New Roman"/>
      <charset val="134"/>
    </font>
    <font>
      <sz val="8"/>
      <color theme="1"/>
      <name val="Times New Roman"/>
      <charset val="134"/>
    </font>
    <font>
      <b/>
      <sz val="8"/>
      <color rgb="FFFF0000"/>
      <name val="Times New Roman"/>
      <charset val="134"/>
    </font>
    <font>
      <sz val="12"/>
      <name val="微软雅黑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11"/>
      <name val="Times New Roman"/>
      <charset val="134"/>
    </font>
    <font>
      <sz val="8"/>
      <color rgb="FFFF0000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新細明體"/>
      <charset val="134"/>
    </font>
    <font>
      <sz val="12"/>
      <name val="바탕체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9"/>
      <color theme="1"/>
      <name val="宋体"/>
      <charset val="134"/>
    </font>
    <font>
      <sz val="9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5" borderId="1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6" borderId="18" applyNumberFormat="0" applyAlignment="0" applyProtection="0">
      <alignment vertical="center"/>
    </xf>
    <xf numFmtId="0" fontId="47" fillId="17" borderId="19" applyNumberFormat="0" applyAlignment="0" applyProtection="0">
      <alignment vertical="center"/>
    </xf>
    <xf numFmtId="0" fontId="48" fillId="17" borderId="18" applyNumberFormat="0" applyAlignment="0" applyProtection="0">
      <alignment vertical="center"/>
    </xf>
    <xf numFmtId="0" fontId="49" fillId="18" borderId="20" applyNumberFormat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57" fillId="0" borderId="0"/>
    <xf numFmtId="176" fontId="58" fillId="0" borderId="0"/>
  </cellStyleXfs>
  <cellXfs count="357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4" fillId="2" borderId="1" xfId="0" applyFont="1" applyFill="1" applyBorder="1" applyAlignment="1">
      <alignment horizontal="left" vertical="center"/>
    </xf>
    <xf numFmtId="176" fontId="4" fillId="2" borderId="2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76" fontId="5" fillId="3" borderId="3" xfId="0" applyFont="1" applyFill="1" applyBorder="1" applyAlignment="1">
      <alignment horizontal="center" vertical="center"/>
    </xf>
    <xf numFmtId="176" fontId="6" fillId="3" borderId="3" xfId="0" applyFont="1" applyFill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6" fillId="3" borderId="4" xfId="0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/>
    </xf>
    <xf numFmtId="176" fontId="6" fillId="3" borderId="6" xfId="0" applyFont="1" applyFill="1" applyBorder="1" applyAlignment="1">
      <alignment horizontal="center" vertical="center"/>
    </xf>
    <xf numFmtId="176" fontId="6" fillId="3" borderId="4" xfId="50" applyFont="1" applyFill="1" applyBorder="1" applyAlignment="1">
      <alignment horizontal="center" vertical="center"/>
    </xf>
    <xf numFmtId="176" fontId="6" fillId="3" borderId="5" xfId="50" applyFont="1" applyFill="1" applyBorder="1" applyAlignment="1">
      <alignment horizontal="center" vertical="center"/>
    </xf>
    <xf numFmtId="176" fontId="7" fillId="3" borderId="6" xfId="0" applyFont="1" applyFill="1" applyBorder="1" applyAlignment="1">
      <alignment horizontal="center" vertical="center" wrapText="1"/>
    </xf>
    <xf numFmtId="176" fontId="7" fillId="4" borderId="6" xfId="0" applyFont="1" applyFill="1" applyBorder="1" applyAlignment="1">
      <alignment horizontal="center" vertical="center" wrapText="1"/>
    </xf>
    <xf numFmtId="176" fontId="8" fillId="5" borderId="3" xfId="51" applyFont="1" applyFill="1" applyBorder="1" applyAlignment="1">
      <alignment horizontal="left"/>
    </xf>
    <xf numFmtId="176" fontId="8" fillId="5" borderId="3" xfId="0" applyFont="1" applyFill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10" fillId="6" borderId="4" xfId="0" applyNumberFormat="1" applyFont="1" applyFill="1" applyBorder="1" applyAlignment="1">
      <alignment horizontal="center" vertical="center"/>
    </xf>
    <xf numFmtId="16" fontId="10" fillId="6" borderId="7" xfId="0" applyNumberFormat="1" applyFont="1" applyFill="1" applyBorder="1" applyAlignment="1">
      <alignment horizontal="center" vertical="center"/>
    </xf>
    <xf numFmtId="16" fontId="10" fillId="6" borderId="3" xfId="50" applyNumberFormat="1" applyFont="1" applyFill="1" applyBorder="1" applyAlignment="1">
      <alignment horizontal="center" vertical="center"/>
    </xf>
    <xf numFmtId="176" fontId="8" fillId="0" borderId="0" xfId="0" applyFont="1">
      <alignment vertical="center"/>
    </xf>
    <xf numFmtId="176" fontId="3" fillId="0" borderId="0" xfId="0" applyFont="1" applyAlignment="1">
      <alignment horizontal="center" vertical="center"/>
    </xf>
    <xf numFmtId="176" fontId="11" fillId="3" borderId="4" xfId="0" applyFont="1" applyFill="1" applyBorder="1" applyAlignment="1">
      <alignment horizontal="center"/>
    </xf>
    <xf numFmtId="176" fontId="3" fillId="3" borderId="3" xfId="0" applyFont="1" applyFill="1" applyBorder="1" applyAlignment="1">
      <alignment horizontal="center" vertical="top" wrapText="1"/>
    </xf>
    <xf numFmtId="176" fontId="11" fillId="3" borderId="3" xfId="0" applyFont="1" applyFill="1" applyBorder="1">
      <alignment vertical="center"/>
    </xf>
    <xf numFmtId="176" fontId="3" fillId="3" borderId="3" xfId="0" applyFont="1" applyFill="1" applyBorder="1" applyAlignment="1">
      <alignment horizontal="left" vertical="top" wrapText="1"/>
    </xf>
    <xf numFmtId="176" fontId="11" fillId="3" borderId="3" xfId="0" applyFont="1" applyFill="1" applyBorder="1" applyAlignment="1">
      <alignment wrapText="1"/>
    </xf>
    <xf numFmtId="176" fontId="12" fillId="7" borderId="3" xfId="0" applyFont="1" applyFill="1" applyBorder="1" applyAlignment="1">
      <alignment horizontal="left" vertical="center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4" fillId="0" borderId="0" xfId="0" applyFont="1">
      <alignment vertical="center"/>
    </xf>
    <xf numFmtId="176" fontId="5" fillId="8" borderId="3" xfId="0" applyFont="1" applyFill="1" applyBorder="1" applyAlignment="1">
      <alignment horizontal="center" vertical="center"/>
    </xf>
    <xf numFmtId="176" fontId="6" fillId="8" borderId="3" xfId="0" applyFont="1" applyFill="1" applyBorder="1" applyAlignment="1">
      <alignment horizontal="center" vertical="center"/>
    </xf>
    <xf numFmtId="176" fontId="6" fillId="0" borderId="0" xfId="0" applyFont="1">
      <alignment vertical="center"/>
    </xf>
    <xf numFmtId="176" fontId="6" fillId="8" borderId="6" xfId="0" applyFont="1" applyFill="1" applyBorder="1" applyAlignment="1">
      <alignment horizontal="center" vertical="center"/>
    </xf>
    <xf numFmtId="176" fontId="7" fillId="8" borderId="6" xfId="0" applyFont="1" applyFill="1" applyBorder="1" applyAlignment="1">
      <alignment horizontal="center" vertical="center" wrapText="1"/>
    </xf>
    <xf numFmtId="16" fontId="10" fillId="6" borderId="5" xfId="0" applyNumberFormat="1" applyFont="1" applyFill="1" applyBorder="1" applyAlignment="1">
      <alignment horizontal="center" vertical="center"/>
    </xf>
    <xf numFmtId="176" fontId="1" fillId="0" borderId="0" xfId="0" applyFont="1">
      <alignment vertical="center"/>
    </xf>
    <xf numFmtId="176" fontId="4" fillId="2" borderId="7" xfId="0" applyFont="1" applyFill="1" applyBorder="1" applyAlignment="1">
      <alignment horizontal="left" vertical="center"/>
    </xf>
    <xf numFmtId="176" fontId="0" fillId="3" borderId="4" xfId="0" applyFill="1" applyBorder="1" applyAlignment="1">
      <alignment horizontal="center" vertical="center"/>
    </xf>
    <xf numFmtId="176" fontId="0" fillId="3" borderId="5" xfId="0" applyFill="1" applyBorder="1" applyAlignment="1">
      <alignment horizontal="center" vertical="center"/>
    </xf>
    <xf numFmtId="176" fontId="8" fillId="0" borderId="3" xfId="0" applyFont="1" applyBorder="1" applyAlignment="1">
      <alignment horizontal="left" vertical="center"/>
    </xf>
    <xf numFmtId="177" fontId="8" fillId="5" borderId="3" xfId="0" applyNumberFormat="1" applyFont="1" applyFill="1" applyBorder="1" applyAlignment="1">
      <alignment horizontal="center" vertical="center"/>
    </xf>
    <xf numFmtId="176" fontId="9" fillId="0" borderId="3" xfId="0" applyFont="1" applyBorder="1" applyAlignment="1">
      <alignment horizontal="center" vertical="center"/>
    </xf>
    <xf numFmtId="176" fontId="8" fillId="5" borderId="3" xfId="0" applyFont="1" applyFill="1" applyBorder="1" applyAlignment="1">
      <alignment horizontal="left" vertical="center"/>
    </xf>
    <xf numFmtId="176" fontId="8" fillId="6" borderId="3" xfId="0" applyFont="1" applyFill="1" applyBorder="1" applyAlignment="1">
      <alignment horizontal="left" vertical="center"/>
    </xf>
    <xf numFmtId="176" fontId="9" fillId="6" borderId="3" xfId="0" applyFont="1" applyFill="1" applyBorder="1" applyAlignment="1">
      <alignment horizontal="center" vertical="center"/>
    </xf>
    <xf numFmtId="16" fontId="9" fillId="6" borderId="3" xfId="0" applyNumberFormat="1" applyFont="1" applyFill="1" applyBorder="1" applyAlignment="1">
      <alignment horizontal="center" vertical="center"/>
    </xf>
    <xf numFmtId="16" fontId="10" fillId="6" borderId="3" xfId="0" applyNumberFormat="1" applyFont="1" applyFill="1" applyBorder="1" applyAlignment="1">
      <alignment horizontal="center" vertical="center"/>
    </xf>
    <xf numFmtId="177" fontId="8" fillId="6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6" fontId="13" fillId="5" borderId="3" xfId="0" applyNumberFormat="1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center" vertical="top" wrapText="1"/>
    </xf>
    <xf numFmtId="176" fontId="3" fillId="3" borderId="7" xfId="0" applyFont="1" applyFill="1" applyBorder="1" applyAlignment="1">
      <alignment horizontal="center" vertical="top" wrapText="1"/>
    </xf>
    <xf numFmtId="176" fontId="3" fillId="3" borderId="4" xfId="0" applyFont="1" applyFill="1" applyBorder="1" applyAlignment="1">
      <alignment vertical="top" wrapText="1"/>
    </xf>
    <xf numFmtId="176" fontId="3" fillId="3" borderId="7" xfId="0" applyFont="1" applyFill="1" applyBorder="1" applyAlignment="1">
      <alignment vertical="top" wrapText="1"/>
    </xf>
    <xf numFmtId="176" fontId="3" fillId="3" borderId="4" xfId="0" applyFont="1" applyFill="1" applyBorder="1" applyAlignment="1">
      <alignment horizontal="left" vertical="top" wrapText="1"/>
    </xf>
    <xf numFmtId="176" fontId="3" fillId="3" borderId="7" xfId="0" applyFont="1" applyFill="1" applyBorder="1" applyAlignment="1">
      <alignment horizontal="left" vertical="top" wrapText="1"/>
    </xf>
    <xf numFmtId="176" fontId="3" fillId="3" borderId="5" xfId="0" applyFont="1" applyFill="1" applyBorder="1" applyAlignment="1">
      <alignment horizontal="center" vertical="top" wrapText="1"/>
    </xf>
    <xf numFmtId="176" fontId="3" fillId="3" borderId="5" xfId="0" applyFont="1" applyFill="1" applyBorder="1" applyAlignment="1">
      <alignment vertical="top" wrapText="1"/>
    </xf>
    <xf numFmtId="176" fontId="3" fillId="3" borderId="5" xfId="0" applyFont="1" applyFill="1" applyBorder="1" applyAlignment="1">
      <alignment horizontal="left" vertical="top" wrapText="1"/>
    </xf>
    <xf numFmtId="0" fontId="0" fillId="0" borderId="0" xfId="0" applyNumberFormat="1">
      <alignment vertical="center"/>
    </xf>
    <xf numFmtId="176" fontId="0" fillId="3" borderId="4" xfId="50" applyFill="1" applyBorder="1" applyAlignment="1">
      <alignment horizontal="center" vertical="center"/>
    </xf>
    <xf numFmtId="176" fontId="0" fillId="3" borderId="5" xfId="50" applyFill="1" applyBorder="1" applyAlignment="1">
      <alignment horizontal="center" vertical="center"/>
    </xf>
    <xf numFmtId="176" fontId="6" fillId="3" borderId="8" xfId="0" applyFont="1" applyFill="1" applyBorder="1" applyAlignment="1">
      <alignment horizontal="center" vertical="center"/>
    </xf>
    <xf numFmtId="176" fontId="6" fillId="3" borderId="9" xfId="0" applyFont="1" applyFill="1" applyBorder="1" applyAlignment="1">
      <alignment horizontal="center" vertical="center"/>
    </xf>
    <xf numFmtId="176" fontId="8" fillId="5" borderId="3" xfId="50" applyFont="1" applyFill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16" fontId="13" fillId="0" borderId="3" xfId="0" applyNumberFormat="1" applyFont="1" applyBorder="1" applyAlignment="1">
      <alignment horizontal="center" vertical="center"/>
    </xf>
    <xf numFmtId="176" fontId="15" fillId="5" borderId="4" xfId="50" applyFont="1" applyFill="1" applyBorder="1" applyAlignment="1">
      <alignment horizontal="center"/>
    </xf>
    <xf numFmtId="176" fontId="15" fillId="5" borderId="7" xfId="50" applyFont="1" applyFill="1" applyBorder="1" applyAlignment="1">
      <alignment horizontal="center"/>
    </xf>
    <xf numFmtId="16" fontId="14" fillId="0" borderId="3" xfId="0" applyNumberFormat="1" applyFont="1" applyBorder="1" applyAlignment="1">
      <alignment horizontal="center" vertical="center"/>
    </xf>
    <xf numFmtId="176" fontId="8" fillId="6" borderId="3" xfId="50" applyFont="1" applyFill="1" applyBorder="1" applyAlignment="1">
      <alignment horizontal="center"/>
    </xf>
    <xf numFmtId="16" fontId="10" fillId="0" borderId="3" xfId="0" applyNumberFormat="1" applyFont="1" applyBorder="1" applyAlignment="1">
      <alignment horizontal="center" vertical="center"/>
    </xf>
    <xf numFmtId="16" fontId="13" fillId="6" borderId="3" xfId="0" applyNumberFormat="1" applyFont="1" applyFill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6" fontId="10" fillId="0" borderId="7" xfId="0" applyNumberFormat="1" applyFont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176" fontId="14" fillId="5" borderId="3" xfId="50" applyFont="1" applyFill="1" applyBorder="1" applyAlignment="1">
      <alignment horizontal="center"/>
    </xf>
    <xf numFmtId="176" fontId="14" fillId="5" borderId="3" xfId="0" applyFont="1" applyFill="1" applyBorder="1" applyAlignment="1">
      <alignment horizontal="center" vertical="center"/>
    </xf>
    <xf numFmtId="16" fontId="10" fillId="6" borderId="4" xfId="50" applyNumberFormat="1" applyFont="1" applyFill="1" applyBorder="1" applyAlignment="1">
      <alignment horizontal="center" vertical="center"/>
    </xf>
    <xf numFmtId="16" fontId="10" fillId="6" borderId="7" xfId="50" applyNumberFormat="1" applyFont="1" applyFill="1" applyBorder="1" applyAlignment="1">
      <alignment horizontal="center" vertical="center"/>
    </xf>
    <xf numFmtId="16" fontId="10" fillId="6" borderId="5" xfId="50" applyNumberFormat="1" applyFont="1" applyFill="1" applyBorder="1" applyAlignment="1">
      <alignment horizontal="center" vertical="center"/>
    </xf>
    <xf numFmtId="176" fontId="12" fillId="7" borderId="3" xfId="0" applyFont="1" applyFill="1" applyBorder="1" applyAlignment="1">
      <alignment horizontal="center" vertical="center"/>
    </xf>
    <xf numFmtId="176" fontId="3" fillId="7" borderId="4" xfId="0" applyFont="1" applyFill="1" applyBorder="1" applyAlignment="1">
      <alignment horizontal="center" vertical="center"/>
    </xf>
    <xf numFmtId="176" fontId="3" fillId="7" borderId="7" xfId="0" applyFont="1" applyFill="1" applyBorder="1" applyAlignment="1">
      <alignment horizontal="center" vertical="center"/>
    </xf>
    <xf numFmtId="176" fontId="11" fillId="3" borderId="3" xfId="0" applyFont="1" applyFill="1" applyBorder="1" applyAlignment="1">
      <alignment horizontal="left" wrapText="1"/>
    </xf>
    <xf numFmtId="176" fontId="12" fillId="3" borderId="3" xfId="0" applyFont="1" applyFill="1" applyBorder="1" applyAlignment="1">
      <alignment wrapText="1"/>
    </xf>
    <xf numFmtId="176" fontId="3" fillId="7" borderId="4" xfId="0" applyFont="1" applyFill="1" applyBorder="1" applyAlignment="1">
      <alignment horizontal="left" vertical="center"/>
    </xf>
    <xf numFmtId="176" fontId="3" fillId="7" borderId="7" xfId="0" applyFont="1" applyFill="1" applyBorder="1" applyAlignment="1">
      <alignment horizontal="left" vertical="center"/>
    </xf>
    <xf numFmtId="176" fontId="12" fillId="7" borderId="3" xfId="0" applyFont="1" applyFill="1" applyBorder="1">
      <alignment vertical="center"/>
    </xf>
    <xf numFmtId="176" fontId="12" fillId="3" borderId="3" xfId="0" applyFont="1" applyFill="1" applyBorder="1">
      <alignment vertical="center"/>
    </xf>
    <xf numFmtId="176" fontId="15" fillId="5" borderId="5" xfId="50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left" vertical="center"/>
    </xf>
    <xf numFmtId="16" fontId="10" fillId="0" borderId="5" xfId="0" applyNumberFormat="1" applyFont="1" applyBorder="1" applyAlignment="1">
      <alignment horizontal="left" vertical="center"/>
    </xf>
    <xf numFmtId="176" fontId="3" fillId="7" borderId="5" xfId="0" applyFont="1" applyFill="1" applyBorder="1" applyAlignment="1">
      <alignment horizontal="center" vertical="center"/>
    </xf>
    <xf numFmtId="176" fontId="3" fillId="7" borderId="5" xfId="0" applyFont="1" applyFill="1" applyBorder="1" applyAlignment="1">
      <alignment horizontal="left" vertical="center"/>
    </xf>
    <xf numFmtId="176" fontId="7" fillId="3" borderId="3" xfId="0" applyFont="1" applyFill="1" applyBorder="1" applyAlignment="1">
      <alignment horizontal="center" vertical="center" wrapText="1"/>
    </xf>
    <xf numFmtId="176" fontId="7" fillId="4" borderId="3" xfId="0" applyFont="1" applyFill="1" applyBorder="1" applyAlignment="1">
      <alignment horizontal="center" vertical="center" wrapText="1"/>
    </xf>
    <xf numFmtId="176" fontId="9" fillId="0" borderId="3" xfId="50" applyFont="1" applyBorder="1" applyAlignment="1">
      <alignment horizontal="center" vertical="center"/>
    </xf>
    <xf numFmtId="16" fontId="9" fillId="0" borderId="3" xfId="50" applyNumberFormat="1" applyFont="1" applyBorder="1" applyAlignment="1">
      <alignment horizontal="center" vertical="center"/>
    </xf>
    <xf numFmtId="176" fontId="8" fillId="0" borderId="3" xfId="50" applyFont="1" applyBorder="1" applyAlignment="1">
      <alignment horizontal="center"/>
    </xf>
    <xf numFmtId="16" fontId="9" fillId="6" borderId="4" xfId="0" applyNumberFormat="1" applyFont="1" applyFill="1" applyBorder="1" applyAlignment="1">
      <alignment horizontal="center" vertical="center"/>
    </xf>
    <xf numFmtId="16" fontId="9" fillId="6" borderId="5" xfId="0" applyNumberFormat="1" applyFont="1" applyFill="1" applyBorder="1" applyAlignment="1">
      <alignment horizontal="center" vertical="center"/>
    </xf>
    <xf numFmtId="16" fontId="16" fillId="6" borderId="3" xfId="50" applyNumberFormat="1" applyFont="1" applyFill="1" applyBorder="1" applyAlignment="1">
      <alignment horizontal="center" vertical="center"/>
    </xf>
    <xf numFmtId="176" fontId="14" fillId="6" borderId="3" xfId="50" applyFont="1" applyFill="1" applyBorder="1" applyAlignment="1">
      <alignment horizontal="center"/>
    </xf>
    <xf numFmtId="16" fontId="9" fillId="6" borderId="3" xfId="50" applyNumberFormat="1" applyFont="1" applyFill="1" applyBorder="1" applyAlignment="1">
      <alignment horizontal="center" vertical="center"/>
    </xf>
    <xf numFmtId="16" fontId="17" fillId="6" borderId="3" xfId="50" applyNumberFormat="1" applyFont="1" applyFill="1" applyBorder="1" applyAlignment="1">
      <alignment horizontal="center" vertical="center"/>
    </xf>
    <xf numFmtId="176" fontId="18" fillId="6" borderId="3" xfId="50" applyFont="1" applyFill="1" applyBorder="1" applyAlignment="1">
      <alignment horizontal="center"/>
    </xf>
    <xf numFmtId="176" fontId="18" fillId="0" borderId="3" xfId="50" applyFont="1" applyBorder="1" applyAlignment="1">
      <alignment horizontal="center"/>
    </xf>
    <xf numFmtId="16" fontId="9" fillId="5" borderId="3" xfId="50" applyNumberFormat="1" applyFont="1" applyFill="1" applyBorder="1" applyAlignment="1">
      <alignment horizontal="center" vertical="center"/>
    </xf>
    <xf numFmtId="176" fontId="14" fillId="0" borderId="3" xfId="50" applyFont="1" applyBorder="1" applyAlignment="1">
      <alignment horizontal="center"/>
    </xf>
    <xf numFmtId="176" fontId="15" fillId="5" borderId="3" xfId="50" applyFont="1" applyFill="1" applyBorder="1" applyAlignment="1">
      <alignment horizontal="center"/>
    </xf>
    <xf numFmtId="176" fontId="3" fillId="7" borderId="3" xfId="0" applyFont="1" applyFill="1" applyBorder="1" applyAlignment="1">
      <alignment horizontal="left" vertical="center"/>
    </xf>
    <xf numFmtId="176" fontId="12" fillId="3" borderId="3" xfId="0" applyFont="1" applyFill="1" applyBorder="1" applyAlignment="1">
      <alignment horizontal="left" wrapText="1"/>
    </xf>
    <xf numFmtId="176" fontId="8" fillId="0" borderId="7" xfId="50" applyFont="1" applyBorder="1" applyAlignment="1">
      <alignment horizontal="center"/>
    </xf>
    <xf numFmtId="176" fontId="14" fillId="0" borderId="7" xfId="50" applyFont="1" applyBorder="1" applyAlignment="1">
      <alignment horizontal="center"/>
    </xf>
    <xf numFmtId="176" fontId="14" fillId="6" borderId="7" xfId="50" applyFont="1" applyFill="1" applyBorder="1" applyAlignment="1">
      <alignment horizontal="center"/>
    </xf>
    <xf numFmtId="176" fontId="14" fillId="5" borderId="7" xfId="50" applyFont="1" applyFill="1" applyBorder="1" applyAlignment="1">
      <alignment horizontal="center"/>
    </xf>
    <xf numFmtId="176" fontId="18" fillId="0" borderId="7" xfId="50" applyFont="1" applyBorder="1" applyAlignment="1">
      <alignment horizontal="center"/>
    </xf>
    <xf numFmtId="16" fontId="10" fillId="0" borderId="3" xfId="5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6" fontId="15" fillId="5" borderId="3" xfId="0" applyFont="1" applyFill="1" applyBorder="1" applyAlignment="1">
      <alignment horizontal="left" vertical="center"/>
    </xf>
    <xf numFmtId="16" fontId="10" fillId="0" borderId="4" xfId="0" applyNumberFormat="1" applyFont="1" applyBorder="1" applyAlignment="1">
      <alignment horizontal="right" vertical="center"/>
    </xf>
    <xf numFmtId="16" fontId="10" fillId="0" borderId="5" xfId="0" applyNumberFormat="1" applyFont="1" applyBorder="1" applyAlignment="1">
      <alignment horizontal="right" vertical="center"/>
    </xf>
    <xf numFmtId="176" fontId="14" fillId="5" borderId="3" xfId="0" applyFont="1" applyFill="1" applyBorder="1" applyAlignment="1">
      <alignment horizontal="left" vertical="center"/>
    </xf>
    <xf numFmtId="176" fontId="10" fillId="0" borderId="4" xfId="0" applyFont="1" applyBorder="1" applyAlignment="1">
      <alignment horizontal="center" vertical="center"/>
    </xf>
    <xf numFmtId="176" fontId="10" fillId="0" borderId="7" xfId="0" applyFont="1" applyBorder="1" applyAlignment="1">
      <alignment horizontal="center" vertical="center"/>
    </xf>
    <xf numFmtId="176" fontId="14" fillId="6" borderId="3" xfId="0" applyFont="1" applyFill="1" applyBorder="1" applyAlignment="1">
      <alignment horizontal="left" vertical="center"/>
    </xf>
    <xf numFmtId="177" fontId="15" fillId="0" borderId="3" xfId="0" applyNumberFormat="1" applyFont="1" applyBorder="1" applyAlignment="1">
      <alignment horizontal="center" vertical="center"/>
    </xf>
    <xf numFmtId="16" fontId="10" fillId="5" borderId="3" xfId="50" applyNumberFormat="1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vertical="top" wrapText="1"/>
    </xf>
    <xf numFmtId="177" fontId="8" fillId="0" borderId="0" xfId="0" applyNumberFormat="1" applyFont="1" applyAlignment="1">
      <alignment horizontal="center" vertical="center"/>
    </xf>
    <xf numFmtId="16" fontId="10" fillId="0" borderId="7" xfId="0" applyNumberFormat="1" applyFont="1" applyBorder="1" applyAlignment="1">
      <alignment horizontal="left" vertical="center"/>
    </xf>
    <xf numFmtId="176" fontId="10" fillId="0" borderId="5" xfId="0" applyFont="1" applyBorder="1" applyAlignment="1">
      <alignment horizontal="center" vertical="center"/>
    </xf>
    <xf numFmtId="176" fontId="13" fillId="0" borderId="7" xfId="0" applyFont="1" applyBorder="1" applyAlignment="1">
      <alignment horizontal="center" vertical="center"/>
    </xf>
    <xf numFmtId="176" fontId="13" fillId="0" borderId="5" xfId="0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4" xfId="0" applyNumberFormat="1" applyFont="1" applyBorder="1" applyAlignment="1">
      <alignment horizontal="center" vertical="center"/>
    </xf>
    <xf numFmtId="177" fontId="15" fillId="6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3" xfId="0" applyFont="1" applyBorder="1" applyAlignment="1">
      <alignment horizontal="center" vertical="center"/>
    </xf>
    <xf numFmtId="176" fontId="10" fillId="0" borderId="4" xfId="0" applyFont="1" applyBorder="1" applyAlignment="1">
      <alignment horizontal="left" vertical="center"/>
    </xf>
    <xf numFmtId="16" fontId="13" fillId="0" borderId="5" xfId="0" applyNumberFormat="1" applyFont="1" applyBorder="1" applyAlignment="1">
      <alignment horizontal="center" vertical="center"/>
    </xf>
    <xf numFmtId="176" fontId="10" fillId="0" borderId="5" xfId="0" applyFont="1" applyBorder="1" applyAlignment="1">
      <alignment horizontal="left" vertical="center"/>
    </xf>
    <xf numFmtId="176" fontId="19" fillId="5" borderId="3" xfId="0" applyFont="1" applyFill="1" applyBorder="1" applyAlignment="1">
      <alignment horizontal="left" vertical="center"/>
    </xf>
    <xf numFmtId="177" fontId="15" fillId="5" borderId="3" xfId="0" applyNumberFormat="1" applyFont="1" applyFill="1" applyBorder="1" applyAlignment="1">
      <alignment horizontal="center" vertical="center"/>
    </xf>
    <xf numFmtId="176" fontId="10" fillId="0" borderId="7" xfId="0" applyFont="1" applyBorder="1" applyAlignment="1">
      <alignment horizontal="left" vertical="center"/>
    </xf>
    <xf numFmtId="176" fontId="20" fillId="0" borderId="6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20" fillId="0" borderId="8" xfId="0" applyFont="1" applyBorder="1" applyAlignment="1">
      <alignment horizontal="center" vertical="center"/>
    </xf>
    <xf numFmtId="176" fontId="20" fillId="0" borderId="10" xfId="0" applyFont="1" applyBorder="1" applyAlignment="1">
      <alignment horizontal="center" vertical="center"/>
    </xf>
    <xf numFmtId="176" fontId="8" fillId="5" borderId="0" xfId="51" applyFont="1" applyFill="1" applyAlignment="1">
      <alignment horizontal="left"/>
    </xf>
    <xf numFmtId="176" fontId="15" fillId="5" borderId="3" xfId="51" applyFont="1" applyFill="1" applyBorder="1" applyAlignment="1">
      <alignment horizontal="left"/>
    </xf>
    <xf numFmtId="176" fontId="21" fillId="6" borderId="3" xfId="51" applyFont="1" applyFill="1" applyBorder="1" applyAlignment="1">
      <alignment horizontal="left"/>
    </xf>
    <xf numFmtId="176" fontId="14" fillId="5" borderId="3" xfId="51" applyFont="1" applyFill="1" applyBorder="1" applyAlignment="1">
      <alignment horizontal="left"/>
    </xf>
    <xf numFmtId="177" fontId="8" fillId="0" borderId="4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14" fillId="5" borderId="3" xfId="0" applyNumberFormat="1" applyFont="1" applyFill="1" applyBorder="1" applyAlignment="1">
      <alignment horizontal="center" vertical="center"/>
    </xf>
    <xf numFmtId="176" fontId="8" fillId="6" borderId="3" xfId="51" applyFont="1" applyFill="1" applyBorder="1" applyAlignment="1">
      <alignment horizontal="left"/>
    </xf>
    <xf numFmtId="176" fontId="3" fillId="3" borderId="3" xfId="0" applyFont="1" applyFill="1" applyBorder="1" applyAlignment="1">
      <alignment horizontal="center" vertical="top"/>
    </xf>
    <xf numFmtId="176" fontId="11" fillId="3" borderId="11" xfId="0" applyFont="1" applyFill="1" applyBorder="1" applyAlignment="1">
      <alignment wrapText="1"/>
    </xf>
    <xf numFmtId="176" fontId="3" fillId="3" borderId="12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3" xfId="0" applyFont="1" applyFill="1" applyBorder="1" applyAlignment="1">
      <alignment horizontal="left" vertical="top"/>
    </xf>
    <xf numFmtId="176" fontId="22" fillId="0" borderId="4" xfId="0" applyFont="1" applyBorder="1" applyAlignment="1">
      <alignment horizontal="left" vertical="center" wrapText="1"/>
    </xf>
    <xf numFmtId="176" fontId="22" fillId="0" borderId="7" xfId="0" applyFont="1" applyBorder="1" applyAlignment="1">
      <alignment horizontal="left" vertical="center" wrapText="1"/>
    </xf>
    <xf numFmtId="176" fontId="9" fillId="0" borderId="0" xfId="0" applyFont="1" applyAlignment="1">
      <alignment horizontal="center" vertical="center"/>
    </xf>
    <xf numFmtId="176" fontId="20" fillId="0" borderId="3" xfId="0" applyFont="1" applyBorder="1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76" fontId="9" fillId="0" borderId="7" xfId="0" applyFont="1" applyBorder="1" applyAlignment="1">
      <alignment horizontal="center" vertical="center"/>
    </xf>
    <xf numFmtId="176" fontId="9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6" fontId="22" fillId="0" borderId="5" xfId="0" applyFont="1" applyBorder="1" applyAlignment="1">
      <alignment horizontal="left" vertical="center" wrapText="1"/>
    </xf>
    <xf numFmtId="176" fontId="3" fillId="3" borderId="7" xfId="0" applyFont="1" applyFill="1" applyBorder="1" applyAlignment="1">
      <alignment horizontal="center" vertical="center"/>
    </xf>
    <xf numFmtId="176" fontId="6" fillId="3" borderId="7" xfId="0" applyFont="1" applyFill="1" applyBorder="1" applyAlignment="1">
      <alignment horizontal="center" vertical="center"/>
    </xf>
    <xf numFmtId="176" fontId="6" fillId="6" borderId="4" xfId="0" applyFont="1" applyFill="1" applyBorder="1" applyAlignment="1">
      <alignment horizontal="center" vertical="center"/>
    </xf>
    <xf numFmtId="176" fontId="6" fillId="6" borderId="7" xfId="0" applyFont="1" applyFill="1" applyBorder="1" applyAlignment="1">
      <alignment horizontal="center" vertical="center"/>
    </xf>
    <xf numFmtId="176" fontId="15" fillId="9" borderId="3" xfId="51" applyFont="1" applyFill="1" applyBorder="1" applyAlignment="1">
      <alignment horizontal="left"/>
    </xf>
    <xf numFmtId="176" fontId="14" fillId="10" borderId="3" xfId="51" applyFont="1" applyFill="1" applyBorder="1" applyAlignment="1">
      <alignment horizontal="left"/>
    </xf>
    <xf numFmtId="177" fontId="8" fillId="11" borderId="3" xfId="0" applyNumberFormat="1" applyFont="1" applyFill="1" applyBorder="1" applyAlignment="1">
      <alignment horizontal="center" vertical="center"/>
    </xf>
    <xf numFmtId="176" fontId="4" fillId="2" borderId="3" xfId="0" applyFont="1" applyFill="1" applyBorder="1" applyAlignment="1">
      <alignment horizontal="left" vertical="center"/>
    </xf>
    <xf numFmtId="177" fontId="8" fillId="12" borderId="3" xfId="0" applyNumberFormat="1" applyFont="1" applyFill="1" applyBorder="1" applyAlignment="1">
      <alignment horizontal="center" vertical="center"/>
    </xf>
    <xf numFmtId="176" fontId="15" fillId="6" borderId="3" xfId="51" applyFont="1" applyFill="1" applyBorder="1" applyAlignment="1">
      <alignment horizontal="left"/>
    </xf>
    <xf numFmtId="176" fontId="14" fillId="9" borderId="3" xfId="51" applyFont="1" applyFill="1" applyBorder="1" applyAlignment="1">
      <alignment horizontal="left"/>
    </xf>
    <xf numFmtId="176" fontId="14" fillId="6" borderId="3" xfId="51" applyFont="1" applyFill="1" applyBorder="1" applyAlignment="1">
      <alignment horizontal="left"/>
    </xf>
    <xf numFmtId="177" fontId="14" fillId="0" borderId="3" xfId="0" applyNumberFormat="1" applyFont="1" applyBorder="1" applyAlignment="1">
      <alignment horizontal="center" vertical="center"/>
    </xf>
    <xf numFmtId="176" fontId="3" fillId="3" borderId="13" xfId="0" applyFont="1" applyFill="1" applyBorder="1" applyAlignment="1">
      <alignment horizontal="left" vertical="top" wrapText="1"/>
    </xf>
    <xf numFmtId="176" fontId="3" fillId="3" borderId="14" xfId="0" applyFont="1" applyFill="1" applyBorder="1" applyAlignment="1">
      <alignment horizontal="left" vertical="top"/>
    </xf>
    <xf numFmtId="176" fontId="23" fillId="3" borderId="3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24" fillId="0" borderId="0" xfId="0" applyFont="1" applyAlignment="1">
      <alignment horizontal="center" vertical="center"/>
    </xf>
    <xf numFmtId="176" fontId="6" fillId="6" borderId="5" xfId="0" applyFont="1" applyFill="1" applyBorder="1" applyAlignment="1">
      <alignment horizontal="center" vertical="center"/>
    </xf>
    <xf numFmtId="176" fontId="6" fillId="6" borderId="6" xfId="0" applyFont="1" applyFill="1" applyBorder="1" applyAlignment="1">
      <alignment horizontal="center" vertical="center"/>
    </xf>
    <xf numFmtId="176" fontId="9" fillId="6" borderId="4" xfId="0" applyFont="1" applyFill="1" applyBorder="1" applyAlignment="1">
      <alignment horizontal="center" vertical="center"/>
    </xf>
    <xf numFmtId="176" fontId="9" fillId="6" borderId="5" xfId="0" applyFont="1" applyFill="1" applyBorder="1" applyAlignment="1">
      <alignment horizontal="center" vertical="center"/>
    </xf>
    <xf numFmtId="176" fontId="9" fillId="5" borderId="5" xfId="0" applyFont="1" applyFill="1" applyBorder="1" applyAlignment="1">
      <alignment horizontal="center" vertical="center"/>
    </xf>
    <xf numFmtId="176" fontId="10" fillId="5" borderId="3" xfId="0" applyFont="1" applyFill="1" applyBorder="1" applyAlignment="1">
      <alignment horizontal="center" vertical="center"/>
    </xf>
    <xf numFmtId="176" fontId="6" fillId="6" borderId="3" xfId="0" applyFont="1" applyFill="1" applyBorder="1" applyAlignment="1">
      <alignment horizontal="center" vertical="center"/>
    </xf>
    <xf numFmtId="176" fontId="10" fillId="6" borderId="3" xfId="0" applyFont="1" applyFill="1" applyBorder="1" applyAlignment="1">
      <alignment horizontal="center" vertical="center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6" fontId="14" fillId="5" borderId="3" xfId="0" applyNumberFormat="1" applyFont="1" applyFill="1" applyBorder="1" applyAlignment="1">
      <alignment horizontal="center" vertical="center"/>
    </xf>
    <xf numFmtId="16" fontId="8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76" fontId="14" fillId="5" borderId="6" xfId="51" applyFont="1" applyFill="1" applyBorder="1" applyAlignment="1">
      <alignment horizontal="left"/>
    </xf>
    <xf numFmtId="16" fontId="9" fillId="0" borderId="6" xfId="0" applyNumberFormat="1" applyFont="1" applyBorder="1" applyAlignment="1">
      <alignment horizontal="center" vertical="center"/>
    </xf>
    <xf numFmtId="176" fontId="0" fillId="5" borderId="0" xfId="0" applyFill="1">
      <alignment vertical="center"/>
    </xf>
    <xf numFmtId="176" fontId="11" fillId="4" borderId="3" xfId="0" applyFont="1" applyFill="1" applyBorder="1" applyAlignment="1">
      <alignment wrapText="1"/>
    </xf>
    <xf numFmtId="176" fontId="3" fillId="4" borderId="3" xfId="0" applyFont="1" applyFill="1" applyBorder="1" applyAlignment="1">
      <alignment horizontal="left" vertical="top" wrapText="1"/>
    </xf>
    <xf numFmtId="176" fontId="3" fillId="6" borderId="4" xfId="0" applyFont="1" applyFill="1" applyBorder="1" applyAlignment="1">
      <alignment horizontal="left" vertical="top" wrapText="1"/>
    </xf>
    <xf numFmtId="176" fontId="3" fillId="6" borderId="7" xfId="0" applyFont="1" applyFill="1" applyBorder="1" applyAlignment="1">
      <alignment horizontal="left" vertical="top" wrapText="1"/>
    </xf>
    <xf numFmtId="176" fontId="4" fillId="2" borderId="5" xfId="0" applyFont="1" applyFill="1" applyBorder="1" applyAlignment="1">
      <alignment horizontal="left" vertical="center"/>
    </xf>
    <xf numFmtId="176" fontId="3" fillId="3" borderId="5" xfId="0" applyFont="1" applyFill="1" applyBorder="1" applyAlignment="1">
      <alignment horizontal="center" vertical="center"/>
    </xf>
    <xf numFmtId="176" fontId="0" fillId="0" borderId="0" xfId="0" applyAlignment="1">
      <alignment horizontal="center" vertical="center"/>
    </xf>
    <xf numFmtId="16" fontId="9" fillId="0" borderId="5" xfId="0" applyNumberFormat="1" applyFont="1" applyBorder="1" applyAlignment="1">
      <alignment horizontal="center" vertical="center"/>
    </xf>
    <xf numFmtId="176" fontId="3" fillId="6" borderId="5" xfId="0" applyFont="1" applyFill="1" applyBorder="1" applyAlignment="1">
      <alignment horizontal="left" vertical="top" wrapText="1"/>
    </xf>
    <xf numFmtId="176" fontId="3" fillId="0" borderId="3" xfId="0" applyFont="1" applyBorder="1" applyAlignment="1">
      <alignment horizontal="left" vertical="top" wrapText="1"/>
    </xf>
    <xf numFmtId="176" fontId="8" fillId="6" borderId="4" xfId="0" applyFont="1" applyFill="1" applyBorder="1" applyAlignment="1">
      <alignment horizontal="center" vertical="center"/>
    </xf>
    <xf numFmtId="176" fontId="8" fillId="6" borderId="7" xfId="0" applyFont="1" applyFill="1" applyBorder="1" applyAlignment="1">
      <alignment horizontal="center" vertical="center"/>
    </xf>
    <xf numFmtId="176" fontId="9" fillId="5" borderId="3" xfId="0" applyFont="1" applyFill="1" applyBorder="1" applyAlignment="1">
      <alignment horizontal="center" vertical="center"/>
    </xf>
    <xf numFmtId="176" fontId="13" fillId="5" borderId="3" xfId="0" applyFont="1" applyFill="1" applyBorder="1" applyAlignment="1">
      <alignment horizontal="center" vertical="center"/>
    </xf>
    <xf numFmtId="176" fontId="15" fillId="6" borderId="3" xfId="0" applyFont="1" applyFill="1" applyBorder="1" applyAlignment="1">
      <alignment horizontal="left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8" fillId="0" borderId="0" xfId="0" applyFont="1" applyAlignment="1">
      <alignment horizontal="left" vertical="center"/>
    </xf>
    <xf numFmtId="176" fontId="9" fillId="5" borderId="0" xfId="0" applyFont="1" applyFill="1" applyAlignment="1">
      <alignment horizontal="center" vertical="center"/>
    </xf>
    <xf numFmtId="176" fontId="13" fillId="5" borderId="0" xfId="0" applyFont="1" applyFill="1" applyAlignment="1">
      <alignment horizontal="center" vertical="center"/>
    </xf>
    <xf numFmtId="176" fontId="11" fillId="3" borderId="3" xfId="0" applyFont="1" applyFill="1" applyBorder="1" applyAlignment="1">
      <alignment horizontal="center"/>
    </xf>
    <xf numFmtId="176" fontId="5" fillId="6" borderId="3" xfId="0" applyFont="1" applyFill="1" applyBorder="1" applyAlignment="1">
      <alignment horizontal="center" vertical="center"/>
    </xf>
    <xf numFmtId="176" fontId="8" fillId="6" borderId="5" xfId="0" applyFont="1" applyFill="1" applyBorder="1" applyAlignment="1">
      <alignment horizontal="center" vertical="center"/>
    </xf>
    <xf numFmtId="176" fontId="4" fillId="2" borderId="0" xfId="0" applyFont="1" applyFill="1" applyAlignment="1">
      <alignment horizontal="left" vertical="center"/>
    </xf>
    <xf numFmtId="176" fontId="23" fillId="0" borderId="0" xfId="0" applyFont="1" applyAlignment="1">
      <alignment horizontal="center" vertical="center"/>
    </xf>
    <xf numFmtId="176" fontId="14" fillId="0" borderId="3" xfId="0" applyFont="1" applyBorder="1" applyAlignment="1">
      <alignment horizontal="left" vertical="center"/>
    </xf>
    <xf numFmtId="176" fontId="15" fillId="0" borderId="3" xfId="0" applyFont="1" applyBorder="1" applyAlignment="1">
      <alignment horizontal="left" vertical="center"/>
    </xf>
    <xf numFmtId="177" fontId="18" fillId="0" borderId="3" xfId="0" applyNumberFormat="1" applyFont="1" applyBorder="1" applyAlignment="1">
      <alignment horizontal="center" vertical="center"/>
    </xf>
    <xf numFmtId="16" fontId="10" fillId="5" borderId="4" xfId="50" applyNumberFormat="1" applyFont="1" applyFill="1" applyBorder="1" applyAlignment="1">
      <alignment horizontal="center" vertical="center"/>
    </xf>
    <xf numFmtId="16" fontId="10" fillId="5" borderId="7" xfId="50" applyNumberFormat="1" applyFont="1" applyFill="1" applyBorder="1" applyAlignment="1">
      <alignment horizontal="center" vertical="center"/>
    </xf>
    <xf numFmtId="16" fontId="13" fillId="5" borderId="3" xfId="50" applyNumberFormat="1" applyFont="1" applyFill="1" applyBorder="1" applyAlignment="1">
      <alignment horizontal="center" vertical="center"/>
    </xf>
    <xf numFmtId="176" fontId="25" fillId="0" borderId="0" xfId="0" applyFont="1">
      <alignment vertical="center"/>
    </xf>
    <xf numFmtId="16" fontId="10" fillId="5" borderId="5" xfId="50" applyNumberFormat="1" applyFont="1" applyFill="1" applyBorder="1" applyAlignment="1">
      <alignment horizontal="center" vertical="center"/>
    </xf>
    <xf numFmtId="176" fontId="23" fillId="2" borderId="4" xfId="0" applyFont="1" applyFill="1" applyBorder="1" applyAlignment="1">
      <alignment horizontal="left" vertical="center"/>
    </xf>
    <xf numFmtId="176" fontId="23" fillId="2" borderId="7" xfId="0" applyFont="1" applyFill="1" applyBorder="1" applyAlignment="1">
      <alignment horizontal="left" vertical="center"/>
    </xf>
    <xf numFmtId="176" fontId="5" fillId="3" borderId="3" xfId="50" applyFont="1" applyFill="1" applyBorder="1" applyAlignment="1">
      <alignment horizontal="center" vertical="center"/>
    </xf>
    <xf numFmtId="176" fontId="5" fillId="3" borderId="4" xfId="50" applyFont="1" applyFill="1" applyBorder="1" applyAlignment="1">
      <alignment horizontal="center" vertical="center"/>
    </xf>
    <xf numFmtId="176" fontId="5" fillId="3" borderId="5" xfId="50" applyFont="1" applyFill="1" applyBorder="1" applyAlignment="1">
      <alignment horizontal="center" vertical="center"/>
    </xf>
    <xf numFmtId="176" fontId="6" fillId="3" borderId="6" xfId="50" applyFont="1" applyFill="1" applyBorder="1" applyAlignment="1">
      <alignment horizontal="center" vertical="center"/>
    </xf>
    <xf numFmtId="176" fontId="6" fillId="3" borderId="11" xfId="50" applyFont="1" applyFill="1" applyBorder="1" applyAlignment="1">
      <alignment horizontal="center" vertical="center"/>
    </xf>
    <xf numFmtId="176" fontId="6" fillId="0" borderId="8" xfId="0" applyFont="1" applyBorder="1" applyAlignment="1">
      <alignment horizontal="center" vertical="center"/>
    </xf>
    <xf numFmtId="176" fontId="7" fillId="0" borderId="6" xfId="0" applyFont="1" applyBorder="1" applyAlignment="1">
      <alignment horizontal="center" vertical="center" wrapText="1"/>
    </xf>
    <xf numFmtId="177" fontId="8" fillId="0" borderId="3" xfId="50" applyNumberFormat="1" applyFont="1" applyBorder="1" applyAlignment="1">
      <alignment horizontal="center" vertical="center"/>
    </xf>
    <xf numFmtId="16" fontId="13" fillId="6" borderId="4" xfId="0" applyNumberFormat="1" applyFont="1" applyFill="1" applyBorder="1" applyAlignment="1">
      <alignment horizontal="center" vertical="center"/>
    </xf>
    <xf numFmtId="16" fontId="13" fillId="6" borderId="5" xfId="0" applyNumberFormat="1" applyFont="1" applyFill="1" applyBorder="1" applyAlignment="1">
      <alignment horizontal="center" vertical="center"/>
    </xf>
    <xf numFmtId="16" fontId="10" fillId="5" borderId="4" xfId="0" applyNumberFormat="1" applyFont="1" applyFill="1" applyBorder="1" applyAlignment="1">
      <alignment horizontal="center" vertical="center"/>
    </xf>
    <xf numFmtId="16" fontId="10" fillId="5" borderId="7" xfId="0" applyNumberFormat="1" applyFont="1" applyFill="1" applyBorder="1" applyAlignment="1">
      <alignment horizontal="center" vertical="center"/>
    </xf>
    <xf numFmtId="176" fontId="8" fillId="0" borderId="0" xfId="50" applyFont="1" applyAlignment="1">
      <alignment horizontal="center" vertical="center"/>
    </xf>
    <xf numFmtId="177" fontId="8" fillId="0" borderId="0" xfId="50" applyNumberFormat="1" applyFont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176" fontId="3" fillId="7" borderId="3" xfId="0" applyFont="1" applyFill="1" applyBorder="1" applyAlignment="1">
      <alignment horizontal="center" vertical="center"/>
    </xf>
    <xf numFmtId="176" fontId="26" fillId="13" borderId="3" xfId="0" applyFont="1" applyFill="1" applyBorder="1" applyAlignment="1">
      <alignment horizontal="left" vertical="center"/>
    </xf>
    <xf numFmtId="176" fontId="5" fillId="0" borderId="4" xfId="50" applyFont="1" applyBorder="1" applyAlignment="1">
      <alignment horizontal="center" vertical="center"/>
    </xf>
    <xf numFmtId="176" fontId="5" fillId="0" borderId="7" xfId="50" applyFont="1" applyBorder="1" applyAlignment="1">
      <alignment horizontal="center" vertical="center"/>
    </xf>
    <xf numFmtId="16" fontId="9" fillId="5" borderId="3" xfId="0" applyNumberFormat="1" applyFont="1" applyFill="1" applyBorder="1" applyAlignment="1">
      <alignment horizontal="center" vertical="center"/>
    </xf>
    <xf numFmtId="176" fontId="8" fillId="0" borderId="3" xfId="0" applyFont="1" applyBorder="1" applyAlignment="1">
      <alignment horizontal="center" vertical="center"/>
    </xf>
    <xf numFmtId="16" fontId="10" fillId="5" borderId="5" xfId="0" applyNumberFormat="1" applyFont="1" applyFill="1" applyBorder="1" applyAlignment="1">
      <alignment horizontal="center" vertical="center"/>
    </xf>
    <xf numFmtId="16" fontId="13" fillId="5" borderId="4" xfId="0" applyNumberFormat="1" applyFont="1" applyFill="1" applyBorder="1" applyAlignment="1">
      <alignment horizontal="center" vertical="center"/>
    </xf>
    <xf numFmtId="176" fontId="8" fillId="0" borderId="0" xfId="0" applyFont="1" applyAlignment="1">
      <alignment horizontal="center" vertical="center"/>
    </xf>
    <xf numFmtId="176" fontId="27" fillId="13" borderId="3" xfId="0" applyFont="1" applyFill="1" applyBorder="1" applyAlignment="1">
      <alignment horizontal="left" vertical="center"/>
    </xf>
    <xf numFmtId="176" fontId="0" fillId="0" borderId="3" xfId="0" applyBorder="1">
      <alignment vertical="center"/>
    </xf>
    <xf numFmtId="176" fontId="28" fillId="0" borderId="0" xfId="0" applyFont="1">
      <alignment vertical="center"/>
    </xf>
    <xf numFmtId="176" fontId="0" fillId="0" borderId="7" xfId="0" applyBorder="1">
      <alignment vertical="center"/>
    </xf>
    <xf numFmtId="176" fontId="19" fillId="5" borderId="3" xfId="50" applyFont="1" applyFill="1" applyBorder="1" applyAlignment="1">
      <alignment horizontal="center"/>
    </xf>
    <xf numFmtId="176" fontId="15" fillId="6" borderId="3" xfId="0" applyFont="1" applyFill="1" applyBorder="1" applyAlignment="1">
      <alignment horizontal="center" vertical="center"/>
    </xf>
    <xf numFmtId="176" fontId="15" fillId="0" borderId="3" xfId="50" applyFont="1" applyBorder="1" applyAlignment="1">
      <alignment horizontal="center"/>
    </xf>
    <xf numFmtId="176" fontId="15" fillId="9" borderId="3" xfId="0" applyFont="1" applyFill="1" applyBorder="1" applyAlignment="1">
      <alignment horizontal="center" vertical="center"/>
    </xf>
    <xf numFmtId="176" fontId="8" fillId="0" borderId="3" xfId="50" applyFont="1" applyFill="1" applyBorder="1" applyAlignment="1">
      <alignment horizontal="center"/>
    </xf>
    <xf numFmtId="16" fontId="29" fillId="5" borderId="3" xfId="0" applyNumberFormat="1" applyFont="1" applyFill="1" applyBorder="1" applyAlignment="1">
      <alignment horizontal="center" vertic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5" fillId="0" borderId="5" xfId="0" applyFont="1" applyBorder="1" applyAlignment="1">
      <alignment horizontal="center" vertical="center"/>
    </xf>
    <xf numFmtId="176" fontId="6" fillId="0" borderId="3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16" fontId="19" fillId="0" borderId="3" xfId="50" applyNumberFormat="1" applyFont="1" applyBorder="1" applyAlignment="1">
      <alignment horizontal="center" vertical="center"/>
    </xf>
    <xf numFmtId="16" fontId="15" fillId="0" borderId="4" xfId="50" applyNumberFormat="1" applyFont="1" applyBorder="1" applyAlignment="1">
      <alignment horizontal="center" vertical="center"/>
    </xf>
    <xf numFmtId="16" fontId="15" fillId="0" borderId="7" xfId="50" applyNumberFormat="1" applyFont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5" fillId="3" borderId="5" xfId="0" applyFont="1" applyFill="1" applyBorder="1" applyAlignment="1">
      <alignment horizontal="center" vertical="center"/>
    </xf>
    <xf numFmtId="16" fontId="19" fillId="0" borderId="3" xfId="0" applyNumberFormat="1" applyFont="1" applyBorder="1" applyAlignment="1">
      <alignment horizontal="center" vertical="center"/>
    </xf>
    <xf numFmtId="176" fontId="15" fillId="0" borderId="7" xfId="50" applyFont="1" applyBorder="1" applyAlignment="1">
      <alignment horizontal="center"/>
    </xf>
    <xf numFmtId="176" fontId="15" fillId="6" borderId="4" xfId="50" applyFont="1" applyFill="1" applyBorder="1" applyAlignment="1">
      <alignment horizontal="left"/>
    </xf>
    <xf numFmtId="176" fontId="15" fillId="6" borderId="5" xfId="50" applyFont="1" applyFill="1" applyBorder="1" applyAlignment="1">
      <alignment horizontal="left"/>
    </xf>
    <xf numFmtId="176" fontId="15" fillId="0" borderId="4" xfId="50" applyFont="1" applyBorder="1" applyAlignment="1">
      <alignment horizontal="left"/>
    </xf>
    <xf numFmtId="176" fontId="15" fillId="0" borderId="4" xfId="50" applyFont="1" applyBorder="1" applyAlignment="1">
      <alignment horizontal="center"/>
    </xf>
    <xf numFmtId="176" fontId="15" fillId="0" borderId="5" xfId="50" applyFont="1" applyBorder="1" applyAlignment="1">
      <alignment horizontal="center"/>
    </xf>
    <xf numFmtId="0" fontId="5" fillId="3" borderId="3" xfId="50" applyNumberFormat="1" applyFont="1" applyFill="1" applyBorder="1" applyAlignment="1">
      <alignment horizontal="center" vertical="center"/>
    </xf>
    <xf numFmtId="0" fontId="6" fillId="3" borderId="3" xfId="50" applyNumberFormat="1" applyFont="1" applyFill="1" applyBorder="1" applyAlignment="1">
      <alignment horizontal="center" vertical="center"/>
    </xf>
    <xf numFmtId="176" fontId="15" fillId="6" borderId="7" xfId="50" applyFont="1" applyFill="1" applyBorder="1" applyAlignment="1">
      <alignment horizontal="left"/>
    </xf>
    <xf numFmtId="176" fontId="7" fillId="0" borderId="3" xfId="0" applyFont="1" applyBorder="1" applyAlignment="1">
      <alignment horizontal="center" vertical="center" wrapText="1"/>
    </xf>
    <xf numFmtId="16" fontId="15" fillId="0" borderId="5" xfId="50" applyNumberFormat="1" applyFont="1" applyBorder="1" applyAlignment="1">
      <alignment horizontal="center" vertical="center"/>
    </xf>
    <xf numFmtId="176" fontId="15" fillId="0" borderId="5" xfId="50" applyFont="1" applyBorder="1" applyAlignment="1">
      <alignment horizontal="left"/>
    </xf>
    <xf numFmtId="176" fontId="30" fillId="0" borderId="5" xfId="50" applyFont="1" applyBorder="1" applyAlignment="1">
      <alignment horizontal="left"/>
    </xf>
    <xf numFmtId="16" fontId="9" fillId="0" borderId="3" xfId="50" applyNumberFormat="1" applyFont="1" applyFill="1" applyBorder="1" applyAlignment="1">
      <alignment horizontal="center" vertical="center"/>
    </xf>
    <xf numFmtId="176" fontId="15" fillId="0" borderId="7" xfId="50" applyFont="1" applyFill="1" applyBorder="1" applyAlignment="1">
      <alignment horizontal="center"/>
    </xf>
    <xf numFmtId="176" fontId="11" fillId="3" borderId="5" xfId="0" applyFont="1" applyFill="1" applyBorder="1" applyAlignment="1">
      <alignment horizontal="center"/>
    </xf>
    <xf numFmtId="176" fontId="11" fillId="3" borderId="4" xfId="0" applyFont="1" applyFill="1" applyBorder="1" applyAlignment="1">
      <alignment horizontal="left" wrapText="1"/>
    </xf>
    <xf numFmtId="176" fontId="11" fillId="3" borderId="5" xfId="0" applyFont="1" applyFill="1" applyBorder="1" applyAlignment="1">
      <alignment horizontal="left" wrapText="1"/>
    </xf>
    <xf numFmtId="176" fontId="6" fillId="3" borderId="4" xfId="0" applyFont="1" applyFill="1" applyBorder="1" applyAlignment="1">
      <alignment horizontal="left" vertical="top" wrapText="1"/>
    </xf>
    <xf numFmtId="176" fontId="6" fillId="3" borderId="7" xfId="0" applyFont="1" applyFill="1" applyBorder="1" applyAlignment="1">
      <alignment horizontal="left" vertical="top" wrapText="1"/>
    </xf>
    <xf numFmtId="176" fontId="12" fillId="7" borderId="4" xfId="0" applyFont="1" applyFill="1" applyBorder="1" applyAlignment="1">
      <alignment horizontal="left" vertical="center"/>
    </xf>
    <xf numFmtId="176" fontId="12" fillId="7" borderId="5" xfId="0" applyFont="1" applyFill="1" applyBorder="1" applyAlignment="1">
      <alignment horizontal="left" vertical="center"/>
    </xf>
    <xf numFmtId="176" fontId="3" fillId="0" borderId="4" xfId="0" applyFont="1" applyBorder="1" applyAlignment="1">
      <alignment horizontal="left" vertical="top" wrapText="1"/>
    </xf>
    <xf numFmtId="176" fontId="3" fillId="0" borderId="7" xfId="0" applyFont="1" applyBorder="1" applyAlignment="1">
      <alignment horizontal="left" vertical="top" wrapText="1"/>
    </xf>
    <xf numFmtId="176" fontId="31" fillId="3" borderId="3" xfId="0" applyFont="1" applyFill="1" applyBorder="1" applyAlignment="1">
      <alignment horizontal="left" vertical="center"/>
    </xf>
    <xf numFmtId="176" fontId="26" fillId="0" borderId="3" xfId="0" applyFont="1" applyBorder="1" applyAlignment="1">
      <alignment horizontal="left" vertical="top" wrapText="1"/>
    </xf>
    <xf numFmtId="176" fontId="11" fillId="3" borderId="11" xfId="0" applyFont="1" applyFill="1" applyBorder="1" applyAlignment="1">
      <alignment horizontal="left" wrapText="1"/>
    </xf>
    <xf numFmtId="176" fontId="3" fillId="6" borderId="3" xfId="0" applyFont="1" applyFill="1" applyBorder="1" applyAlignment="1">
      <alignment horizontal="left" vertical="top" wrapText="1"/>
    </xf>
    <xf numFmtId="16" fontId="9" fillId="0" borderId="0" xfId="50" applyNumberFormat="1" applyFont="1" applyAlignment="1">
      <alignment horizontal="center" vertical="center"/>
    </xf>
    <xf numFmtId="176" fontId="9" fillId="0" borderId="0" xfId="50" applyFont="1" applyAlignment="1">
      <alignment horizontal="center" vertical="center"/>
    </xf>
    <xf numFmtId="176" fontId="6" fillId="3" borderId="5" xfId="0" applyFont="1" applyFill="1" applyBorder="1" applyAlignment="1">
      <alignment horizontal="left" vertical="top" wrapText="1"/>
    </xf>
    <xf numFmtId="176" fontId="3" fillId="0" borderId="5" xfId="0" applyFont="1" applyBorder="1" applyAlignment="1">
      <alignment horizontal="left" vertical="top" wrapText="1"/>
    </xf>
    <xf numFmtId="176" fontId="15" fillId="0" borderId="5" xfId="50" applyFont="1" applyFill="1" applyBorder="1" applyAlignment="1">
      <alignment horizontal="center"/>
    </xf>
    <xf numFmtId="176" fontId="32" fillId="0" borderId="0" xfId="0" applyFont="1" applyAlignment="1">
      <alignment horizontal="center" vertical="center" wrapText="1"/>
    </xf>
    <xf numFmtId="176" fontId="33" fillId="0" borderId="0" xfId="0" applyFont="1" applyAlignment="1">
      <alignment horizontal="center" vertical="center"/>
    </xf>
    <xf numFmtId="176" fontId="23" fillId="14" borderId="1" xfId="0" applyFont="1" applyFill="1" applyBorder="1" applyAlignment="1">
      <alignment horizontal="left" vertical="center"/>
    </xf>
    <xf numFmtId="176" fontId="23" fillId="14" borderId="2" xfId="0" applyFont="1" applyFill="1" applyBorder="1" applyAlignment="1">
      <alignment horizontal="left" vertical="center"/>
    </xf>
    <xf numFmtId="176" fontId="6" fillId="3" borderId="3" xfId="50" applyFont="1" applyFill="1" applyBorder="1" applyAlignment="1">
      <alignment horizontal="center" vertical="center"/>
    </xf>
    <xf numFmtId="176" fontId="8" fillId="0" borderId="3" xfId="50" applyFont="1" applyBorder="1" applyAlignment="1">
      <alignment horizontal="center" vertical="center"/>
    </xf>
    <xf numFmtId="176" fontId="34" fillId="7" borderId="3" xfId="0" applyFont="1" applyFill="1" applyBorder="1" applyAlignment="1">
      <alignment horizontal="center" vertical="center"/>
    </xf>
    <xf numFmtId="176" fontId="34" fillId="7" borderId="4" xfId="0" applyFont="1" applyFill="1" applyBorder="1" applyAlignment="1">
      <alignment horizontal="left" vertical="center" wrapText="1"/>
    </xf>
    <xf numFmtId="176" fontId="34" fillId="7" borderId="7" xfId="0" applyFont="1" applyFill="1" applyBorder="1" applyAlignment="1">
      <alignment horizontal="left" vertical="center"/>
    </xf>
    <xf numFmtId="176" fontId="34" fillId="7" borderId="3" xfId="0" applyFont="1" applyFill="1" applyBorder="1" applyAlignment="1">
      <alignment horizontal="left" vertical="center"/>
    </xf>
    <xf numFmtId="176" fontId="12" fillId="0" borderId="3" xfId="0" applyFont="1" applyBorder="1">
      <alignment vertical="center"/>
    </xf>
    <xf numFmtId="176" fontId="34" fillId="0" borderId="3" xfId="0" applyFont="1" applyBorder="1" applyAlignment="1">
      <alignment horizontal="left" vertical="center"/>
    </xf>
    <xf numFmtId="176" fontId="5" fillId="3" borderId="7" xfId="50" applyFont="1" applyFill="1" applyBorder="1" applyAlignment="1">
      <alignment horizontal="center" vertical="center"/>
    </xf>
    <xf numFmtId="176" fontId="6" fillId="3" borderId="7" xfId="50" applyFont="1" applyFill="1" applyBorder="1" applyAlignment="1">
      <alignment horizontal="center" vertical="center"/>
    </xf>
    <xf numFmtId="176" fontId="6" fillId="3" borderId="8" xfId="50" applyFont="1" applyFill="1" applyBorder="1" applyAlignment="1">
      <alignment horizontal="center" vertical="center"/>
    </xf>
    <xf numFmtId="176" fontId="6" fillId="0" borderId="3" xfId="50" applyFont="1" applyBorder="1" applyAlignment="1">
      <alignment horizontal="center" vertical="center"/>
    </xf>
    <xf numFmtId="176" fontId="34" fillId="7" borderId="5" xfId="0" applyFont="1" applyFill="1" applyBorder="1" applyAlignment="1">
      <alignment horizontal="left" vertical="center"/>
    </xf>
    <xf numFmtId="16" fontId="35" fillId="6" borderId="3" xfId="0" applyNumberFormat="1" applyFont="1" applyFill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6" fontId="13" fillId="5" borderId="0" xfId="0" applyNumberFormat="1" applyFont="1" applyFill="1" applyAlignment="1">
      <alignment horizontal="center" vertical="center"/>
    </xf>
    <xf numFmtId="176" fontId="12" fillId="7" borderId="11" xfId="0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center"/>
    </xf>
    <xf numFmtId="176" fontId="3" fillId="0" borderId="7" xfId="0" applyFont="1" applyBorder="1" applyAlignment="1">
      <alignment horizontal="left" vertical="center"/>
    </xf>
    <xf numFmtId="16" fontId="10" fillId="5" borderId="0" xfId="0" applyNumberFormat="1" applyFont="1" applyFill="1" applyAlignment="1">
      <alignment horizontal="center" vertical="center"/>
    </xf>
    <xf numFmtId="176" fontId="32" fillId="0" borderId="0" xfId="0" applyFont="1" applyAlignment="1">
      <alignment vertical="center" wrapText="1"/>
    </xf>
    <xf numFmtId="176" fontId="33" fillId="0" borderId="0" xfId="0" applyFont="1">
      <alignment vertical="center"/>
    </xf>
    <xf numFmtId="176" fontId="36" fillId="0" borderId="0" xfId="0" applyFont="1">
      <alignment vertical="center"/>
    </xf>
    <xf numFmtId="176" fontId="3" fillId="0" borderId="5" xfId="0" applyFont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一般_2005-03-01 Long Term Schedule-China-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368300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300" y="30480"/>
          <a:ext cx="9017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 hidden="1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31750</xdr:colOff>
      <xdr:row>0</xdr:row>
      <xdr:rowOff>0</xdr:rowOff>
    </xdr:from>
    <xdr:to>
      <xdr:col>0</xdr:col>
      <xdr:colOff>1168400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750" y="0"/>
          <a:ext cx="113665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209550</xdr:colOff>
      <xdr:row>0</xdr:row>
      <xdr:rowOff>0</xdr:rowOff>
    </xdr:from>
    <xdr:to>
      <xdr:col>0</xdr:col>
      <xdr:colOff>1276350</xdr:colOff>
      <xdr:row>1</xdr:row>
      <xdr:rowOff>45720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550" y="0"/>
          <a:ext cx="10668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304800</xdr:colOff>
      <xdr:row>0</xdr:row>
      <xdr:rowOff>0</xdr:rowOff>
    </xdr:from>
    <xdr:to>
      <xdr:col>0</xdr:col>
      <xdr:colOff>1314450</xdr:colOff>
      <xdr:row>1</xdr:row>
      <xdr:rowOff>12700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0"/>
          <a:ext cx="10096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44"/>
  <sheetViews>
    <sheetView topLeftCell="A2" workbookViewId="0">
      <selection activeCell="S38" sqref="S38"/>
    </sheetView>
  </sheetViews>
  <sheetFormatPr defaultColWidth="9" defaultRowHeight="14.25"/>
  <cols>
    <col min="1" max="1" width="28.25" customWidth="1"/>
    <col min="2" max="2" width="7.08333333333333" customWidth="1"/>
    <col min="3" max="6" width="6.58333333333333" customWidth="1"/>
    <col min="7" max="7" width="7.5" customWidth="1"/>
    <col min="8" max="8" width="7.75" customWidth="1"/>
    <col min="9" max="9" width="6.58333333333333" customWidth="1"/>
    <col min="10" max="10" width="7.75" customWidth="1"/>
    <col min="11" max="11" width="7.5" customWidth="1"/>
    <col min="12" max="12" width="7.83333333333333" customWidth="1"/>
    <col min="13" max="22" width="6.58333333333333" customWidth="1"/>
  </cols>
  <sheetData>
    <row r="1" ht="46.75" customHeight="1" spans="2:28">
      <c r="B1" s="329" t="s">
        <v>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53"/>
      <c r="W1" s="32"/>
      <c r="X1" s="32"/>
      <c r="Y1" s="32"/>
      <c r="Z1" s="32"/>
      <c r="AA1" s="32"/>
      <c r="AB1" s="41"/>
    </row>
    <row r="2" ht="17.15" customHeight="1" spans="2:28">
      <c r="B2" s="330" t="s">
        <v>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54"/>
      <c r="W2" s="33"/>
      <c r="X2" s="33"/>
      <c r="Y2" s="33"/>
      <c r="Z2" s="33"/>
      <c r="AA2" s="33"/>
      <c r="AB2" s="33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t="15.75" spans="1:21">
      <c r="A4" s="331" t="s">
        <v>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</row>
    <row r="5" spans="1:21">
      <c r="A5" s="250" t="s">
        <v>4</v>
      </c>
      <c r="B5" s="250" t="s">
        <v>5</v>
      </c>
      <c r="C5" s="251" t="s">
        <v>6</v>
      </c>
      <c r="D5" s="252"/>
      <c r="E5" s="250" t="s">
        <v>7</v>
      </c>
      <c r="F5" s="250"/>
      <c r="G5" s="250" t="s">
        <v>8</v>
      </c>
      <c r="H5" s="250"/>
      <c r="I5" s="250" t="s">
        <v>9</v>
      </c>
      <c r="J5" s="250"/>
      <c r="K5" s="251" t="s">
        <v>10</v>
      </c>
      <c r="L5" s="341"/>
      <c r="M5" s="251" t="s">
        <v>11</v>
      </c>
      <c r="N5" s="341"/>
      <c r="O5" s="251" t="s">
        <v>12</v>
      </c>
      <c r="P5" s="341"/>
      <c r="Q5" s="250" t="s">
        <v>5</v>
      </c>
      <c r="R5" s="251" t="s">
        <v>6</v>
      </c>
      <c r="S5" s="252"/>
      <c r="T5" s="250" t="s">
        <v>7</v>
      </c>
      <c r="U5" s="250"/>
    </row>
    <row r="6" spans="1:21">
      <c r="A6" s="253" t="s">
        <v>13</v>
      </c>
      <c r="B6" s="253" t="s">
        <v>14</v>
      </c>
      <c r="C6" s="333" t="s">
        <v>15</v>
      </c>
      <c r="D6" s="333"/>
      <c r="E6" s="333" t="s">
        <v>16</v>
      </c>
      <c r="F6" s="333"/>
      <c r="G6" s="333" t="s">
        <v>17</v>
      </c>
      <c r="H6" s="333"/>
      <c r="I6" s="333" t="s">
        <v>18</v>
      </c>
      <c r="J6" s="333"/>
      <c r="K6" s="14" t="s">
        <v>19</v>
      </c>
      <c r="L6" s="342"/>
      <c r="M6" s="14" t="s">
        <v>20</v>
      </c>
      <c r="N6" s="342"/>
      <c r="O6" s="14" t="s">
        <v>21</v>
      </c>
      <c r="P6" s="342"/>
      <c r="Q6" s="333" t="s">
        <v>14</v>
      </c>
      <c r="R6" s="333" t="s">
        <v>15</v>
      </c>
      <c r="S6" s="333"/>
      <c r="T6" s="333" t="s">
        <v>16</v>
      </c>
      <c r="U6" s="333"/>
    </row>
    <row r="7" spans="1:21">
      <c r="A7" s="254"/>
      <c r="B7" s="254"/>
      <c r="C7" s="253" t="s">
        <v>22</v>
      </c>
      <c r="D7" s="253"/>
      <c r="E7" s="253" t="s">
        <v>22</v>
      </c>
      <c r="F7" s="253"/>
      <c r="G7" s="253" t="s">
        <v>22</v>
      </c>
      <c r="H7" s="253"/>
      <c r="I7" s="253" t="s">
        <v>22</v>
      </c>
      <c r="J7" s="253"/>
      <c r="K7" s="253" t="s">
        <v>22</v>
      </c>
      <c r="L7" s="253"/>
      <c r="M7" s="253" t="s">
        <v>22</v>
      </c>
      <c r="N7" s="253"/>
      <c r="O7" s="253" t="s">
        <v>22</v>
      </c>
      <c r="P7" s="253"/>
      <c r="Q7" s="343"/>
      <c r="R7" s="253" t="s">
        <v>22</v>
      </c>
      <c r="S7" s="253"/>
      <c r="T7" s="253" t="s">
        <v>22</v>
      </c>
      <c r="U7" s="253"/>
    </row>
    <row r="8" ht="25.5" spans="1:21">
      <c r="A8" s="254"/>
      <c r="B8" s="333"/>
      <c r="C8" s="305" t="s">
        <v>23</v>
      </c>
      <c r="D8" s="305" t="s">
        <v>24</v>
      </c>
      <c r="E8" s="305" t="s">
        <v>25</v>
      </c>
      <c r="F8" s="305" t="s">
        <v>26</v>
      </c>
      <c r="G8" s="305" t="s">
        <v>27</v>
      </c>
      <c r="H8" s="305" t="s">
        <v>28</v>
      </c>
      <c r="I8" s="305" t="s">
        <v>29</v>
      </c>
      <c r="J8" s="305" t="s">
        <v>30</v>
      </c>
      <c r="K8" s="305" t="s">
        <v>31</v>
      </c>
      <c r="L8" s="305" t="s">
        <v>32</v>
      </c>
      <c r="M8" s="305" t="s">
        <v>33</v>
      </c>
      <c r="N8" s="305" t="s">
        <v>34</v>
      </c>
      <c r="O8" s="305" t="s">
        <v>35</v>
      </c>
      <c r="P8" s="305" t="s">
        <v>36</v>
      </c>
      <c r="Q8" s="344"/>
      <c r="R8" s="305" t="s">
        <v>23</v>
      </c>
      <c r="S8" s="305" t="s">
        <v>24</v>
      </c>
      <c r="T8" s="305" t="s">
        <v>25</v>
      </c>
      <c r="U8" s="305" t="s">
        <v>26</v>
      </c>
    </row>
    <row r="9" hidden="1" spans="1:21">
      <c r="A9" s="270" t="s">
        <v>37</v>
      </c>
      <c r="B9" s="257" t="s">
        <v>38</v>
      </c>
      <c r="C9" s="20">
        <v>45267</v>
      </c>
      <c r="D9" s="20">
        <f t="shared" ref="D9:D34" si="0">C9</f>
        <v>45267</v>
      </c>
      <c r="E9" s="20">
        <f t="shared" ref="E9:E34" si="1">C9+1</f>
        <v>45268</v>
      </c>
      <c r="F9" s="20">
        <f t="shared" ref="F9:F34" si="2">D9+2</f>
        <v>45269</v>
      </c>
      <c r="G9" s="20">
        <f>F9+3</f>
        <v>45272</v>
      </c>
      <c r="H9" s="20">
        <f>G9+1</f>
        <v>45273</v>
      </c>
      <c r="I9" s="20">
        <f t="shared" ref="I9:I29" si="3">H9</f>
        <v>45273</v>
      </c>
      <c r="J9" s="20">
        <f t="shared" ref="J9:J29" si="4">H9</f>
        <v>45273</v>
      </c>
      <c r="K9" s="20">
        <f t="shared" ref="K9:K29" si="5">H9+1</f>
        <v>45274</v>
      </c>
      <c r="L9" s="20">
        <f t="shared" ref="L9:L34" si="6">J9+1</f>
        <v>45274</v>
      </c>
      <c r="M9" s="52" t="s">
        <v>39</v>
      </c>
      <c r="N9" s="52" t="s">
        <v>39</v>
      </c>
      <c r="O9" s="52" t="s">
        <v>39</v>
      </c>
      <c r="P9" s="52" t="s">
        <v>39</v>
      </c>
      <c r="Q9" s="270" t="s">
        <v>40</v>
      </c>
      <c r="R9" s="20">
        <f>L9+7</f>
        <v>45281</v>
      </c>
      <c r="S9" s="20">
        <f>L9+7</f>
        <v>45281</v>
      </c>
      <c r="T9" s="20">
        <f t="shared" ref="T9:T34" si="7">R9+1</f>
        <v>45282</v>
      </c>
      <c r="U9" s="20">
        <f t="shared" ref="U9:U34" si="8">R9+2</f>
        <v>45283</v>
      </c>
    </row>
    <row r="10" hidden="1" spans="1:21">
      <c r="A10" s="270" t="s">
        <v>41</v>
      </c>
      <c r="B10" s="257" t="s">
        <v>42</v>
      </c>
      <c r="C10" s="20">
        <v>45274</v>
      </c>
      <c r="D10" s="20">
        <f t="shared" si="0"/>
        <v>45274</v>
      </c>
      <c r="E10" s="20">
        <f t="shared" si="1"/>
        <v>45275</v>
      </c>
      <c r="F10" s="20">
        <f t="shared" si="2"/>
        <v>45276</v>
      </c>
      <c r="G10" s="346" t="s">
        <v>43</v>
      </c>
      <c r="H10" s="20">
        <v>45280</v>
      </c>
      <c r="I10" s="20">
        <f>H10+1</f>
        <v>45281</v>
      </c>
      <c r="J10" s="20">
        <f>H10+1</f>
        <v>45281</v>
      </c>
      <c r="K10" s="20">
        <f>H10+2</f>
        <v>45282</v>
      </c>
      <c r="L10" s="20">
        <f t="shared" si="6"/>
        <v>45282</v>
      </c>
      <c r="M10" s="52" t="s">
        <v>39</v>
      </c>
      <c r="N10" s="52" t="s">
        <v>39</v>
      </c>
      <c r="O10" s="52" t="s">
        <v>39</v>
      </c>
      <c r="P10" s="52" t="s">
        <v>39</v>
      </c>
      <c r="Q10" s="270" t="s">
        <v>44</v>
      </c>
      <c r="R10" s="20">
        <f>L10+6</f>
        <v>45288</v>
      </c>
      <c r="S10" s="20">
        <f>L10+6</f>
        <v>45288</v>
      </c>
      <c r="T10" s="20">
        <f t="shared" si="7"/>
        <v>45289</v>
      </c>
      <c r="U10" s="20">
        <f t="shared" si="8"/>
        <v>45290</v>
      </c>
    </row>
    <row r="11" hidden="1" spans="1:21">
      <c r="A11" s="270" t="s">
        <v>37</v>
      </c>
      <c r="B11" s="257" t="s">
        <v>45</v>
      </c>
      <c r="C11" s="20">
        <v>45281</v>
      </c>
      <c r="D11" s="20">
        <f t="shared" si="0"/>
        <v>45281</v>
      </c>
      <c r="E11" s="20">
        <f t="shared" si="1"/>
        <v>45282</v>
      </c>
      <c r="F11" s="20">
        <f t="shared" si="2"/>
        <v>45283</v>
      </c>
      <c r="G11" s="346" t="s">
        <v>46</v>
      </c>
      <c r="H11" s="346" t="s">
        <v>47</v>
      </c>
      <c r="I11" s="21" t="s">
        <v>48</v>
      </c>
      <c r="J11" s="40"/>
      <c r="K11" s="21" t="s">
        <v>49</v>
      </c>
      <c r="L11" s="40"/>
      <c r="M11" s="52" t="s">
        <v>39</v>
      </c>
      <c r="N11" s="52" t="s">
        <v>39</v>
      </c>
      <c r="O11" s="52" t="s">
        <v>39</v>
      </c>
      <c r="P11" s="52" t="s">
        <v>39</v>
      </c>
      <c r="Q11" s="270" t="s">
        <v>50</v>
      </c>
      <c r="R11" s="106">
        <v>45295</v>
      </c>
      <c r="S11" s="106">
        <v>45295</v>
      </c>
      <c r="T11" s="20">
        <f t="shared" si="7"/>
        <v>45296</v>
      </c>
      <c r="U11" s="20">
        <f t="shared" si="8"/>
        <v>45297</v>
      </c>
    </row>
    <row r="12" hidden="1" spans="1:21">
      <c r="A12" s="270" t="s">
        <v>41</v>
      </c>
      <c r="B12" s="257" t="s">
        <v>51</v>
      </c>
      <c r="C12" s="20">
        <v>45288</v>
      </c>
      <c r="D12" s="20">
        <f t="shared" si="0"/>
        <v>45288</v>
      </c>
      <c r="E12" s="20">
        <f t="shared" si="1"/>
        <v>45289</v>
      </c>
      <c r="F12" s="20">
        <f t="shared" si="2"/>
        <v>45290</v>
      </c>
      <c r="G12" s="346" t="s">
        <v>52</v>
      </c>
      <c r="H12" s="20">
        <v>45294</v>
      </c>
      <c r="I12" s="20">
        <f t="shared" si="3"/>
        <v>45294</v>
      </c>
      <c r="J12" s="20">
        <f t="shared" si="4"/>
        <v>45294</v>
      </c>
      <c r="K12" s="20">
        <f>H12+2</f>
        <v>45296</v>
      </c>
      <c r="L12" s="20">
        <f>J12+2</f>
        <v>45296</v>
      </c>
      <c r="M12" s="52" t="s">
        <v>39</v>
      </c>
      <c r="N12" s="52" t="s">
        <v>39</v>
      </c>
      <c r="O12" s="52" t="s">
        <v>39</v>
      </c>
      <c r="P12" s="52" t="s">
        <v>39</v>
      </c>
      <c r="Q12" s="270" t="s">
        <v>53</v>
      </c>
      <c r="R12" s="106">
        <v>45302</v>
      </c>
      <c r="S12" s="20">
        <f>L12+6</f>
        <v>45302</v>
      </c>
      <c r="T12" s="20">
        <f t="shared" si="7"/>
        <v>45303</v>
      </c>
      <c r="U12" s="20">
        <f t="shared" si="8"/>
        <v>45304</v>
      </c>
    </row>
    <row r="13" hidden="1" spans="1:21">
      <c r="A13" s="270" t="s">
        <v>37</v>
      </c>
      <c r="B13" s="257" t="s">
        <v>54</v>
      </c>
      <c r="C13" s="20">
        <v>45295</v>
      </c>
      <c r="D13" s="20">
        <f t="shared" si="0"/>
        <v>45295</v>
      </c>
      <c r="E13" s="20">
        <f t="shared" si="1"/>
        <v>45296</v>
      </c>
      <c r="F13" s="20">
        <f t="shared" si="2"/>
        <v>45297</v>
      </c>
      <c r="G13" s="346" t="s">
        <v>55</v>
      </c>
      <c r="H13" s="20">
        <v>45301</v>
      </c>
      <c r="I13" s="20">
        <v>45301</v>
      </c>
      <c r="J13" s="20">
        <v>45301</v>
      </c>
      <c r="K13" s="20">
        <v>45302</v>
      </c>
      <c r="L13" s="20">
        <v>45302</v>
      </c>
      <c r="M13" s="52" t="s">
        <v>39</v>
      </c>
      <c r="N13" s="52" t="s">
        <v>39</v>
      </c>
      <c r="O13" s="52" t="s">
        <v>39</v>
      </c>
      <c r="P13" s="52" t="s">
        <v>39</v>
      </c>
      <c r="Q13" s="270" t="s">
        <v>56</v>
      </c>
      <c r="R13" s="106">
        <v>45309</v>
      </c>
      <c r="S13" s="106">
        <v>45309</v>
      </c>
      <c r="T13" s="20">
        <f t="shared" si="7"/>
        <v>45310</v>
      </c>
      <c r="U13" s="20">
        <f t="shared" si="8"/>
        <v>45311</v>
      </c>
    </row>
    <row r="14" hidden="1" spans="1:21">
      <c r="A14" s="270" t="s">
        <v>41</v>
      </c>
      <c r="B14" s="257" t="s">
        <v>57</v>
      </c>
      <c r="C14" s="20">
        <v>45302</v>
      </c>
      <c r="D14" s="20">
        <f t="shared" si="0"/>
        <v>45302</v>
      </c>
      <c r="E14" s="20">
        <f t="shared" si="1"/>
        <v>45303</v>
      </c>
      <c r="F14" s="20">
        <f t="shared" si="2"/>
        <v>45304</v>
      </c>
      <c r="G14" s="20">
        <f>F14+3</f>
        <v>45307</v>
      </c>
      <c r="H14" s="20">
        <f>G14+1</f>
        <v>45308</v>
      </c>
      <c r="I14" s="20">
        <f t="shared" si="3"/>
        <v>45308</v>
      </c>
      <c r="J14" s="20">
        <f t="shared" si="4"/>
        <v>45308</v>
      </c>
      <c r="K14" s="20">
        <f t="shared" si="5"/>
        <v>45309</v>
      </c>
      <c r="L14" s="20">
        <f t="shared" si="6"/>
        <v>45309</v>
      </c>
      <c r="M14" s="52" t="s">
        <v>39</v>
      </c>
      <c r="N14" s="52" t="s">
        <v>39</v>
      </c>
      <c r="O14" s="52" t="s">
        <v>39</v>
      </c>
      <c r="P14" s="52" t="s">
        <v>39</v>
      </c>
      <c r="Q14" s="270" t="s">
        <v>58</v>
      </c>
      <c r="R14" s="20">
        <f>L14+7</f>
        <v>45316</v>
      </c>
      <c r="S14" s="20">
        <f>L14+7</f>
        <v>45316</v>
      </c>
      <c r="T14" s="20">
        <f t="shared" si="7"/>
        <v>45317</v>
      </c>
      <c r="U14" s="20">
        <f t="shared" si="8"/>
        <v>45318</v>
      </c>
    </row>
    <row r="15" hidden="1" spans="1:21">
      <c r="A15" s="270" t="s">
        <v>37</v>
      </c>
      <c r="B15" s="257" t="s">
        <v>59</v>
      </c>
      <c r="C15" s="20">
        <v>45309</v>
      </c>
      <c r="D15" s="20">
        <f t="shared" si="0"/>
        <v>45309</v>
      </c>
      <c r="E15" s="20">
        <f t="shared" si="1"/>
        <v>45310</v>
      </c>
      <c r="F15" s="20">
        <f t="shared" si="2"/>
        <v>45311</v>
      </c>
      <c r="G15" s="20">
        <f>F15+3</f>
        <v>45314</v>
      </c>
      <c r="H15" s="20">
        <f>G15+1</f>
        <v>45315</v>
      </c>
      <c r="I15" s="20">
        <f t="shared" si="3"/>
        <v>45315</v>
      </c>
      <c r="J15" s="20">
        <f t="shared" si="4"/>
        <v>45315</v>
      </c>
      <c r="K15" s="20">
        <f t="shared" si="5"/>
        <v>45316</v>
      </c>
      <c r="L15" s="20">
        <f t="shared" si="6"/>
        <v>45316</v>
      </c>
      <c r="M15" s="52" t="s">
        <v>39</v>
      </c>
      <c r="N15" s="52" t="s">
        <v>39</v>
      </c>
      <c r="O15" s="52" t="s">
        <v>39</v>
      </c>
      <c r="P15" s="52" t="s">
        <v>39</v>
      </c>
      <c r="Q15" s="270" t="s">
        <v>60</v>
      </c>
      <c r="R15" s="20">
        <f>L15+7</f>
        <v>45323</v>
      </c>
      <c r="S15" s="20">
        <f>L15+7</f>
        <v>45323</v>
      </c>
      <c r="T15" s="20">
        <f t="shared" si="7"/>
        <v>45324</v>
      </c>
      <c r="U15" s="20">
        <f t="shared" si="8"/>
        <v>45325</v>
      </c>
    </row>
    <row r="16" hidden="1" spans="1:21">
      <c r="A16" s="270" t="s">
        <v>41</v>
      </c>
      <c r="B16" s="257" t="s">
        <v>61</v>
      </c>
      <c r="C16" s="20">
        <v>45316</v>
      </c>
      <c r="D16" s="20">
        <f t="shared" si="0"/>
        <v>45316</v>
      </c>
      <c r="E16" s="20">
        <f t="shared" si="1"/>
        <v>45317</v>
      </c>
      <c r="F16" s="20">
        <f t="shared" si="2"/>
        <v>45318</v>
      </c>
      <c r="G16" s="20">
        <f>F16+3</f>
        <v>45321</v>
      </c>
      <c r="H16" s="20">
        <f>G16+1</f>
        <v>45322</v>
      </c>
      <c r="I16" s="20">
        <f t="shared" si="3"/>
        <v>45322</v>
      </c>
      <c r="J16" s="20">
        <f t="shared" si="4"/>
        <v>45322</v>
      </c>
      <c r="K16" s="20">
        <f t="shared" si="5"/>
        <v>45323</v>
      </c>
      <c r="L16" s="20">
        <f t="shared" si="6"/>
        <v>45323</v>
      </c>
      <c r="M16" s="52" t="s">
        <v>39</v>
      </c>
      <c r="N16" s="52" t="s">
        <v>39</v>
      </c>
      <c r="O16" s="52" t="s">
        <v>39</v>
      </c>
      <c r="P16" s="52" t="s">
        <v>39</v>
      </c>
      <c r="Q16" s="270" t="s">
        <v>62</v>
      </c>
      <c r="R16" s="20">
        <f>L16+7</f>
        <v>45330</v>
      </c>
      <c r="S16" s="20">
        <f>L16+7</f>
        <v>45330</v>
      </c>
      <c r="T16" s="20">
        <f t="shared" si="7"/>
        <v>45331</v>
      </c>
      <c r="U16" s="20">
        <f t="shared" si="8"/>
        <v>45332</v>
      </c>
    </row>
    <row r="17" hidden="1" spans="1:21">
      <c r="A17" s="270" t="s">
        <v>37</v>
      </c>
      <c r="B17" s="257" t="s">
        <v>63</v>
      </c>
      <c r="C17" s="20">
        <v>45323</v>
      </c>
      <c r="D17" s="20">
        <f t="shared" si="0"/>
        <v>45323</v>
      </c>
      <c r="E17" s="20">
        <f t="shared" si="1"/>
        <v>45324</v>
      </c>
      <c r="F17" s="20">
        <f t="shared" si="2"/>
        <v>45325</v>
      </c>
      <c r="G17" s="20">
        <f>F17+3</f>
        <v>45328</v>
      </c>
      <c r="H17" s="20">
        <f>G17+1</f>
        <v>45329</v>
      </c>
      <c r="I17" s="20">
        <f t="shared" si="3"/>
        <v>45329</v>
      </c>
      <c r="J17" s="20">
        <f t="shared" si="4"/>
        <v>45329</v>
      </c>
      <c r="K17" s="20">
        <f t="shared" si="5"/>
        <v>45330</v>
      </c>
      <c r="L17" s="346" t="s">
        <v>64</v>
      </c>
      <c r="M17" s="52" t="s">
        <v>39</v>
      </c>
      <c r="N17" s="52" t="s">
        <v>39</v>
      </c>
      <c r="O17" s="52" t="s">
        <v>39</v>
      </c>
      <c r="P17" s="52" t="s">
        <v>39</v>
      </c>
      <c r="Q17" s="270" t="s">
        <v>65</v>
      </c>
      <c r="R17" s="52" t="s">
        <v>39</v>
      </c>
      <c r="S17" s="52" t="s">
        <v>39</v>
      </c>
      <c r="T17" s="20">
        <v>45333</v>
      </c>
      <c r="U17" s="20">
        <f>T17+1</f>
        <v>45334</v>
      </c>
    </row>
    <row r="18" hidden="1" spans="1:21">
      <c r="A18" s="270" t="s">
        <v>41</v>
      </c>
      <c r="B18" s="257" t="s">
        <v>66</v>
      </c>
      <c r="C18" s="20">
        <v>45330</v>
      </c>
      <c r="D18" s="20">
        <f t="shared" si="0"/>
        <v>45330</v>
      </c>
      <c r="E18" s="20">
        <f t="shared" si="1"/>
        <v>45331</v>
      </c>
      <c r="F18" s="20">
        <f t="shared" si="2"/>
        <v>45332</v>
      </c>
      <c r="G18" s="346" t="s">
        <v>67</v>
      </c>
      <c r="H18" s="20">
        <v>45336</v>
      </c>
      <c r="I18" s="20">
        <f t="shared" si="3"/>
        <v>45336</v>
      </c>
      <c r="J18" s="20">
        <f t="shared" si="4"/>
        <v>45336</v>
      </c>
      <c r="K18" s="20">
        <f t="shared" si="5"/>
        <v>45337</v>
      </c>
      <c r="L18" s="20">
        <f t="shared" si="6"/>
        <v>45337</v>
      </c>
      <c r="M18" s="52" t="s">
        <v>39</v>
      </c>
      <c r="N18" s="52" t="s">
        <v>39</v>
      </c>
      <c r="O18" s="52" t="s">
        <v>39</v>
      </c>
      <c r="P18" s="52" t="s">
        <v>39</v>
      </c>
      <c r="Q18" s="270" t="s">
        <v>68</v>
      </c>
      <c r="R18" s="20">
        <v>45351</v>
      </c>
      <c r="S18" s="20">
        <v>45351</v>
      </c>
      <c r="T18" s="20">
        <v>45352</v>
      </c>
      <c r="U18" s="20">
        <v>45353</v>
      </c>
    </row>
    <row r="19" hidden="1" spans="1:21">
      <c r="A19" s="270" t="s">
        <v>37</v>
      </c>
      <c r="B19" s="257" t="s">
        <v>69</v>
      </c>
      <c r="C19" s="79" t="s">
        <v>70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270" t="s">
        <v>71</v>
      </c>
      <c r="R19" s="79" t="s">
        <v>70</v>
      </c>
      <c r="S19" s="80"/>
      <c r="T19" s="80"/>
      <c r="U19" s="81"/>
    </row>
    <row r="20" hidden="1" spans="1:21">
      <c r="A20" s="82" t="s">
        <v>72</v>
      </c>
      <c r="B20" s="257" t="s">
        <v>73</v>
      </c>
      <c r="C20" s="20">
        <v>45344</v>
      </c>
      <c r="D20" s="20">
        <f t="shared" si="0"/>
        <v>45344</v>
      </c>
      <c r="E20" s="20">
        <f t="shared" si="1"/>
        <v>45345</v>
      </c>
      <c r="F20" s="20">
        <f t="shared" si="2"/>
        <v>45346</v>
      </c>
      <c r="G20" s="346" t="s">
        <v>74</v>
      </c>
      <c r="H20" s="20">
        <v>45350</v>
      </c>
      <c r="I20" s="20">
        <f t="shared" si="3"/>
        <v>45350</v>
      </c>
      <c r="J20" s="20">
        <f t="shared" si="4"/>
        <v>45350</v>
      </c>
      <c r="K20" s="20">
        <f t="shared" si="5"/>
        <v>45351</v>
      </c>
      <c r="L20" s="20">
        <f t="shared" si="6"/>
        <v>45351</v>
      </c>
      <c r="M20" s="52" t="s">
        <v>39</v>
      </c>
      <c r="N20" s="52" t="s">
        <v>39</v>
      </c>
      <c r="O20" s="52" t="s">
        <v>39</v>
      </c>
      <c r="P20" s="52" t="s">
        <v>39</v>
      </c>
      <c r="Q20" s="270" t="s">
        <v>75</v>
      </c>
      <c r="R20" s="20">
        <f>L20+7</f>
        <v>45358</v>
      </c>
      <c r="S20" s="20">
        <f>L20+7</f>
        <v>45358</v>
      </c>
      <c r="T20" s="20">
        <f t="shared" si="7"/>
        <v>45359</v>
      </c>
      <c r="U20" s="20">
        <f t="shared" si="8"/>
        <v>45360</v>
      </c>
    </row>
    <row r="21" hidden="1" spans="1:21">
      <c r="A21" s="270" t="s">
        <v>41</v>
      </c>
      <c r="B21" s="257" t="s">
        <v>76</v>
      </c>
      <c r="C21" s="20">
        <v>45351</v>
      </c>
      <c r="D21" s="20">
        <f t="shared" si="0"/>
        <v>45351</v>
      </c>
      <c r="E21" s="20">
        <f t="shared" si="1"/>
        <v>45352</v>
      </c>
      <c r="F21" s="20">
        <f t="shared" si="2"/>
        <v>45353</v>
      </c>
      <c r="G21" s="346" t="s">
        <v>77</v>
      </c>
      <c r="H21" s="20">
        <v>45357</v>
      </c>
      <c r="I21" s="20">
        <f>H21+1</f>
        <v>45358</v>
      </c>
      <c r="J21" s="20">
        <f>H21+1</f>
        <v>45358</v>
      </c>
      <c r="K21" s="20">
        <f>H21+2</f>
        <v>45359</v>
      </c>
      <c r="L21" s="20">
        <f t="shared" si="6"/>
        <v>45359</v>
      </c>
      <c r="M21" s="52" t="s">
        <v>39</v>
      </c>
      <c r="N21" s="52" t="s">
        <v>39</v>
      </c>
      <c r="O21" s="52" t="s">
        <v>39</v>
      </c>
      <c r="P21" s="52" t="s">
        <v>39</v>
      </c>
      <c r="Q21" s="270" t="s">
        <v>78</v>
      </c>
      <c r="R21" s="20">
        <f>L21+6</f>
        <v>45365</v>
      </c>
      <c r="S21" s="20">
        <f>L21+6</f>
        <v>45365</v>
      </c>
      <c r="T21" s="20">
        <f t="shared" si="7"/>
        <v>45366</v>
      </c>
      <c r="U21" s="20">
        <f t="shared" si="8"/>
        <v>45367</v>
      </c>
    </row>
    <row r="22" hidden="1" spans="1:21">
      <c r="A22" s="82" t="s">
        <v>72</v>
      </c>
      <c r="B22" s="257" t="s">
        <v>79</v>
      </c>
      <c r="C22" s="20">
        <v>45358</v>
      </c>
      <c r="D22" s="20">
        <f t="shared" si="0"/>
        <v>45358</v>
      </c>
      <c r="E22" s="20">
        <f t="shared" si="1"/>
        <v>45359</v>
      </c>
      <c r="F22" s="20">
        <f t="shared" si="2"/>
        <v>45360</v>
      </c>
      <c r="G22" s="346" t="s">
        <v>80</v>
      </c>
      <c r="H22" s="20">
        <v>45364</v>
      </c>
      <c r="I22" s="20">
        <f t="shared" si="3"/>
        <v>45364</v>
      </c>
      <c r="J22" s="20">
        <f t="shared" si="4"/>
        <v>45364</v>
      </c>
      <c r="K22" s="20">
        <f t="shared" si="5"/>
        <v>45365</v>
      </c>
      <c r="L22" s="346" t="s">
        <v>81</v>
      </c>
      <c r="M22" s="52" t="s">
        <v>39</v>
      </c>
      <c r="N22" s="52" t="s">
        <v>39</v>
      </c>
      <c r="O22" s="52" t="s">
        <v>39</v>
      </c>
      <c r="P22" s="52" t="s">
        <v>39</v>
      </c>
      <c r="Q22" s="270" t="s">
        <v>82</v>
      </c>
      <c r="R22" s="20">
        <v>45372</v>
      </c>
      <c r="S22" s="20">
        <v>45372</v>
      </c>
      <c r="T22" s="20">
        <f t="shared" si="7"/>
        <v>45373</v>
      </c>
      <c r="U22" s="20">
        <f t="shared" si="8"/>
        <v>45374</v>
      </c>
    </row>
    <row r="23" hidden="1" spans="1:21">
      <c r="A23" s="270" t="s">
        <v>41</v>
      </c>
      <c r="B23" s="257" t="s">
        <v>83</v>
      </c>
      <c r="C23" s="20">
        <v>45365</v>
      </c>
      <c r="D23" s="20">
        <f t="shared" si="0"/>
        <v>45365</v>
      </c>
      <c r="E23" s="20">
        <f t="shared" si="1"/>
        <v>45366</v>
      </c>
      <c r="F23" s="20">
        <f t="shared" si="2"/>
        <v>45367</v>
      </c>
      <c r="G23" s="346" t="s">
        <v>84</v>
      </c>
      <c r="H23" s="20">
        <v>45371</v>
      </c>
      <c r="I23" s="20">
        <f>H23+1</f>
        <v>45372</v>
      </c>
      <c r="J23" s="20">
        <f>H23+1</f>
        <v>45372</v>
      </c>
      <c r="K23" s="20">
        <f>H23+2</f>
        <v>45373</v>
      </c>
      <c r="L23" s="20">
        <f t="shared" si="6"/>
        <v>45373</v>
      </c>
      <c r="M23" s="52" t="s">
        <v>39</v>
      </c>
      <c r="N23" s="52" t="s">
        <v>39</v>
      </c>
      <c r="O23" s="52" t="s">
        <v>39</v>
      </c>
      <c r="P23" s="52" t="s">
        <v>39</v>
      </c>
      <c r="Q23" s="270" t="s">
        <v>85</v>
      </c>
      <c r="R23" s="20">
        <f>L23+6</f>
        <v>45379</v>
      </c>
      <c r="S23" s="20">
        <f>L23+6</f>
        <v>45379</v>
      </c>
      <c r="T23" s="20">
        <f t="shared" si="7"/>
        <v>45380</v>
      </c>
      <c r="U23" s="20">
        <f t="shared" si="8"/>
        <v>45381</v>
      </c>
    </row>
    <row r="24" hidden="1" spans="1:21">
      <c r="A24" s="82" t="s">
        <v>72</v>
      </c>
      <c r="B24" s="257" t="s">
        <v>86</v>
      </c>
      <c r="C24" s="20">
        <v>45372</v>
      </c>
      <c r="D24" s="20">
        <f t="shared" si="0"/>
        <v>45372</v>
      </c>
      <c r="E24" s="20">
        <f t="shared" si="1"/>
        <v>45373</v>
      </c>
      <c r="F24" s="20">
        <f t="shared" si="2"/>
        <v>45374</v>
      </c>
      <c r="G24" s="20">
        <v>45377</v>
      </c>
      <c r="H24" s="20">
        <v>45378</v>
      </c>
      <c r="I24" s="20">
        <f t="shared" si="3"/>
        <v>45378</v>
      </c>
      <c r="J24" s="346" t="s">
        <v>87</v>
      </c>
      <c r="K24" s="346" t="s">
        <v>88</v>
      </c>
      <c r="L24" s="346" t="s">
        <v>89</v>
      </c>
      <c r="M24" s="52" t="s">
        <v>39</v>
      </c>
      <c r="N24" s="52" t="s">
        <v>39</v>
      </c>
      <c r="O24" s="52" t="s">
        <v>39</v>
      </c>
      <c r="P24" s="52" t="s">
        <v>39</v>
      </c>
      <c r="Q24" s="270" t="s">
        <v>90</v>
      </c>
      <c r="R24" s="20">
        <v>45386</v>
      </c>
      <c r="S24" s="20">
        <v>45386</v>
      </c>
      <c r="T24" s="20">
        <v>45387</v>
      </c>
      <c r="U24" s="20">
        <f t="shared" si="8"/>
        <v>45388</v>
      </c>
    </row>
    <row r="25" spans="1:21">
      <c r="A25" s="270" t="s">
        <v>41</v>
      </c>
      <c r="B25" s="257" t="s">
        <v>91</v>
      </c>
      <c r="C25" s="20">
        <v>45379</v>
      </c>
      <c r="D25" s="20">
        <f t="shared" si="0"/>
        <v>45379</v>
      </c>
      <c r="E25" s="20">
        <f t="shared" si="1"/>
        <v>45380</v>
      </c>
      <c r="F25" s="20">
        <f t="shared" si="2"/>
        <v>45381</v>
      </c>
      <c r="G25" s="346" t="s">
        <v>92</v>
      </c>
      <c r="H25" s="20">
        <v>45385</v>
      </c>
      <c r="I25" s="20">
        <f>H25+1</f>
        <v>45386</v>
      </c>
      <c r="J25" s="20">
        <f>H25+1</f>
        <v>45386</v>
      </c>
      <c r="K25" s="20">
        <f>H25+2</f>
        <v>45387</v>
      </c>
      <c r="L25" s="20">
        <f t="shared" si="6"/>
        <v>45387</v>
      </c>
      <c r="M25" s="52" t="s">
        <v>39</v>
      </c>
      <c r="N25" s="52" t="s">
        <v>39</v>
      </c>
      <c r="O25" s="52" t="s">
        <v>39</v>
      </c>
      <c r="P25" s="52" t="s">
        <v>39</v>
      </c>
      <c r="Q25" s="270" t="s">
        <v>93</v>
      </c>
      <c r="R25" s="20">
        <f>L25+6</f>
        <v>45393</v>
      </c>
      <c r="S25" s="20">
        <f>L25+6</f>
        <v>45393</v>
      </c>
      <c r="T25" s="20">
        <f t="shared" si="7"/>
        <v>45394</v>
      </c>
      <c r="U25" s="20">
        <f t="shared" si="8"/>
        <v>45395</v>
      </c>
    </row>
    <row r="26" spans="1:21">
      <c r="A26" s="82" t="s">
        <v>72</v>
      </c>
      <c r="B26" s="257" t="s">
        <v>94</v>
      </c>
      <c r="C26" s="20">
        <v>45386</v>
      </c>
      <c r="D26" s="20">
        <f t="shared" si="0"/>
        <v>45386</v>
      </c>
      <c r="E26" s="20">
        <f t="shared" si="1"/>
        <v>45387</v>
      </c>
      <c r="F26" s="20">
        <f t="shared" si="2"/>
        <v>45388</v>
      </c>
      <c r="G26" s="346" t="s">
        <v>95</v>
      </c>
      <c r="H26" s="20">
        <v>45392</v>
      </c>
      <c r="I26" s="20">
        <f t="shared" si="3"/>
        <v>45392</v>
      </c>
      <c r="J26" s="20">
        <f t="shared" si="4"/>
        <v>45392</v>
      </c>
      <c r="K26" s="20">
        <f t="shared" si="5"/>
        <v>45393</v>
      </c>
      <c r="L26" s="20">
        <f t="shared" si="6"/>
        <v>45393</v>
      </c>
      <c r="M26" s="52" t="s">
        <v>39</v>
      </c>
      <c r="N26" s="52" t="s">
        <v>39</v>
      </c>
      <c r="O26" s="52" t="s">
        <v>39</v>
      </c>
      <c r="P26" s="52" t="s">
        <v>39</v>
      </c>
      <c r="Q26" s="270" t="s">
        <v>96</v>
      </c>
      <c r="R26" s="20">
        <f t="shared" ref="R26:R34" si="9">L26+7</f>
        <v>45400</v>
      </c>
      <c r="S26" s="20">
        <f>L26+7</f>
        <v>45400</v>
      </c>
      <c r="T26" s="20">
        <f t="shared" si="7"/>
        <v>45401</v>
      </c>
      <c r="U26" s="20">
        <f t="shared" si="8"/>
        <v>45402</v>
      </c>
    </row>
    <row r="27" spans="1:21">
      <c r="A27" s="270" t="s">
        <v>41</v>
      </c>
      <c r="B27" s="257" t="s">
        <v>97</v>
      </c>
      <c r="C27" s="20">
        <v>45393</v>
      </c>
      <c r="D27" s="20">
        <f t="shared" si="0"/>
        <v>45393</v>
      </c>
      <c r="E27" s="20">
        <f t="shared" si="1"/>
        <v>45394</v>
      </c>
      <c r="F27" s="20">
        <f t="shared" si="2"/>
        <v>45395</v>
      </c>
      <c r="G27" s="346" t="s">
        <v>98</v>
      </c>
      <c r="H27" s="20">
        <v>45399</v>
      </c>
      <c r="I27" s="20">
        <f>H27+1</f>
        <v>45400</v>
      </c>
      <c r="J27" s="20">
        <f>I27</f>
        <v>45400</v>
      </c>
      <c r="K27" s="20">
        <f>J27+1</f>
        <v>45401</v>
      </c>
      <c r="L27" s="20">
        <f t="shared" si="6"/>
        <v>45401</v>
      </c>
      <c r="M27" s="52" t="s">
        <v>39</v>
      </c>
      <c r="N27" s="52" t="s">
        <v>39</v>
      </c>
      <c r="O27" s="52" t="s">
        <v>39</v>
      </c>
      <c r="P27" s="52" t="s">
        <v>39</v>
      </c>
      <c r="Q27" s="270" t="s">
        <v>99</v>
      </c>
      <c r="R27" s="20">
        <f>L27+6</f>
        <v>45407</v>
      </c>
      <c r="S27" s="20">
        <f>R27</f>
        <v>45407</v>
      </c>
      <c r="T27" s="20">
        <f t="shared" si="7"/>
        <v>45408</v>
      </c>
      <c r="U27" s="20">
        <f t="shared" si="8"/>
        <v>45409</v>
      </c>
    </row>
    <row r="28" spans="1:21">
      <c r="A28" s="82" t="s">
        <v>72</v>
      </c>
      <c r="B28" s="257" t="s">
        <v>100</v>
      </c>
      <c r="C28" s="20">
        <v>45400</v>
      </c>
      <c r="D28" s="20">
        <f t="shared" si="0"/>
        <v>45400</v>
      </c>
      <c r="E28" s="20">
        <f t="shared" si="1"/>
        <v>45401</v>
      </c>
      <c r="F28" s="20">
        <f t="shared" si="2"/>
        <v>45402</v>
      </c>
      <c r="G28" s="20">
        <v>45405</v>
      </c>
      <c r="H28" s="20">
        <v>45406</v>
      </c>
      <c r="I28" s="20">
        <f t="shared" si="3"/>
        <v>45406</v>
      </c>
      <c r="J28" s="20">
        <f t="shared" si="4"/>
        <v>45406</v>
      </c>
      <c r="K28" s="20">
        <f t="shared" si="5"/>
        <v>45407</v>
      </c>
      <c r="L28" s="346" t="s">
        <v>101</v>
      </c>
      <c r="M28" s="52" t="s">
        <v>39</v>
      </c>
      <c r="N28" s="52" t="s">
        <v>39</v>
      </c>
      <c r="O28" s="52" t="s">
        <v>39</v>
      </c>
      <c r="P28" s="52" t="s">
        <v>39</v>
      </c>
      <c r="Q28" s="270" t="s">
        <v>102</v>
      </c>
      <c r="R28" s="20">
        <v>45414</v>
      </c>
      <c r="S28" s="20">
        <f>R28</f>
        <v>45414</v>
      </c>
      <c r="T28" s="20">
        <f t="shared" si="7"/>
        <v>45415</v>
      </c>
      <c r="U28" s="20">
        <f t="shared" si="8"/>
        <v>45416</v>
      </c>
    </row>
    <row r="29" spans="1:21">
      <c r="A29" s="270" t="s">
        <v>41</v>
      </c>
      <c r="B29" s="257" t="s">
        <v>103</v>
      </c>
      <c r="C29" s="20">
        <v>45407</v>
      </c>
      <c r="D29" s="20">
        <f t="shared" si="0"/>
        <v>45407</v>
      </c>
      <c r="E29" s="20">
        <f t="shared" si="1"/>
        <v>45408</v>
      </c>
      <c r="F29" s="20">
        <f t="shared" si="2"/>
        <v>45409</v>
      </c>
      <c r="G29" s="346" t="s">
        <v>104</v>
      </c>
      <c r="H29" s="20">
        <v>45413</v>
      </c>
      <c r="I29" s="20">
        <f>H29+1</f>
        <v>45414</v>
      </c>
      <c r="J29" s="20">
        <f>I29</f>
        <v>45414</v>
      </c>
      <c r="K29" s="20">
        <f>H29+2</f>
        <v>45415</v>
      </c>
      <c r="L29" s="20">
        <f t="shared" si="6"/>
        <v>45415</v>
      </c>
      <c r="M29" s="52" t="s">
        <v>39</v>
      </c>
      <c r="N29" s="52" t="s">
        <v>39</v>
      </c>
      <c r="O29" s="52" t="s">
        <v>39</v>
      </c>
      <c r="P29" s="52" t="s">
        <v>39</v>
      </c>
      <c r="Q29" s="270" t="s">
        <v>105</v>
      </c>
      <c r="R29" s="20">
        <f>L29+6</f>
        <v>45421</v>
      </c>
      <c r="S29" s="20">
        <f>R29</f>
        <v>45421</v>
      </c>
      <c r="T29" s="20">
        <f t="shared" si="7"/>
        <v>45422</v>
      </c>
      <c r="U29" s="20">
        <f t="shared" si="8"/>
        <v>45423</v>
      </c>
    </row>
    <row r="30" spans="1:21">
      <c r="A30" s="82" t="s">
        <v>72</v>
      </c>
      <c r="B30" s="257" t="s">
        <v>106</v>
      </c>
      <c r="C30" s="20">
        <v>45414</v>
      </c>
      <c r="D30" s="20">
        <f t="shared" si="0"/>
        <v>45414</v>
      </c>
      <c r="E30" s="20">
        <f t="shared" si="1"/>
        <v>45415</v>
      </c>
      <c r="F30" s="20">
        <f t="shared" si="2"/>
        <v>45416</v>
      </c>
      <c r="G30" s="346" t="s">
        <v>107</v>
      </c>
      <c r="H30" s="20">
        <v>45420</v>
      </c>
      <c r="I30" s="20">
        <f>H30</f>
        <v>45420</v>
      </c>
      <c r="J30" s="20">
        <f>H30</f>
        <v>45420</v>
      </c>
      <c r="K30" s="20">
        <f>H30+1</f>
        <v>45421</v>
      </c>
      <c r="L30" s="20">
        <f t="shared" si="6"/>
        <v>45421</v>
      </c>
      <c r="M30" s="52" t="s">
        <v>39</v>
      </c>
      <c r="N30" s="52" t="s">
        <v>39</v>
      </c>
      <c r="O30" s="52" t="s">
        <v>39</v>
      </c>
      <c r="P30" s="52" t="s">
        <v>39</v>
      </c>
      <c r="Q30" s="270" t="s">
        <v>108</v>
      </c>
      <c r="R30" s="20">
        <f t="shared" si="9"/>
        <v>45428</v>
      </c>
      <c r="S30" s="20">
        <f>L30+7</f>
        <v>45428</v>
      </c>
      <c r="T30" s="20">
        <f t="shared" si="7"/>
        <v>45429</v>
      </c>
      <c r="U30" s="20">
        <f t="shared" si="8"/>
        <v>45430</v>
      </c>
    </row>
    <row r="31" spans="1:21">
      <c r="A31" s="270" t="s">
        <v>41</v>
      </c>
      <c r="B31" s="257" t="s">
        <v>109</v>
      </c>
      <c r="C31" s="20">
        <v>45421</v>
      </c>
      <c r="D31" s="20">
        <f t="shared" si="0"/>
        <v>45421</v>
      </c>
      <c r="E31" s="20">
        <f t="shared" si="1"/>
        <v>45422</v>
      </c>
      <c r="F31" s="20">
        <f t="shared" si="2"/>
        <v>45423</v>
      </c>
      <c r="G31" s="346" t="s">
        <v>110</v>
      </c>
      <c r="H31" s="20">
        <v>45427</v>
      </c>
      <c r="I31" s="20">
        <f>H31+1</f>
        <v>45428</v>
      </c>
      <c r="J31" s="20">
        <f>H31+1</f>
        <v>45428</v>
      </c>
      <c r="K31" s="20">
        <f>H31+2</f>
        <v>45429</v>
      </c>
      <c r="L31" s="20">
        <f t="shared" si="6"/>
        <v>45429</v>
      </c>
      <c r="M31" s="52" t="s">
        <v>39</v>
      </c>
      <c r="N31" s="52" t="s">
        <v>39</v>
      </c>
      <c r="O31" s="52" t="s">
        <v>39</v>
      </c>
      <c r="P31" s="52" t="s">
        <v>39</v>
      </c>
      <c r="Q31" s="270" t="s">
        <v>111</v>
      </c>
      <c r="R31" s="20">
        <f>L31+6</f>
        <v>45435</v>
      </c>
      <c r="S31" s="20">
        <f>L31+6</f>
        <v>45435</v>
      </c>
      <c r="T31" s="20">
        <f t="shared" si="7"/>
        <v>45436</v>
      </c>
      <c r="U31" s="20">
        <f t="shared" si="8"/>
        <v>45437</v>
      </c>
    </row>
    <row r="32" spans="1:21">
      <c r="A32" s="82" t="s">
        <v>72</v>
      </c>
      <c r="B32" s="257" t="s">
        <v>112</v>
      </c>
      <c r="C32" s="20">
        <v>45428</v>
      </c>
      <c r="D32" s="20">
        <f t="shared" si="0"/>
        <v>45428</v>
      </c>
      <c r="E32" s="20">
        <f t="shared" si="1"/>
        <v>45429</v>
      </c>
      <c r="F32" s="20">
        <f t="shared" si="2"/>
        <v>45430</v>
      </c>
      <c r="G32" s="20">
        <f>F32+3</f>
        <v>45433</v>
      </c>
      <c r="H32" s="20">
        <f>G32+1</f>
        <v>45434</v>
      </c>
      <c r="I32" s="20">
        <f>H32</f>
        <v>45434</v>
      </c>
      <c r="J32" s="20">
        <f>H32</f>
        <v>45434</v>
      </c>
      <c r="K32" s="20">
        <f>H32+1</f>
        <v>45435</v>
      </c>
      <c r="L32" s="20">
        <f t="shared" si="6"/>
        <v>45435</v>
      </c>
      <c r="M32" s="52" t="s">
        <v>39</v>
      </c>
      <c r="N32" s="52" t="s">
        <v>39</v>
      </c>
      <c r="O32" s="52" t="s">
        <v>39</v>
      </c>
      <c r="P32" s="52" t="s">
        <v>39</v>
      </c>
      <c r="Q32" s="270" t="s">
        <v>113</v>
      </c>
      <c r="R32" s="20">
        <f t="shared" si="9"/>
        <v>45442</v>
      </c>
      <c r="S32" s="20">
        <f>L32+7</f>
        <v>45442</v>
      </c>
      <c r="T32" s="20">
        <f t="shared" si="7"/>
        <v>45443</v>
      </c>
      <c r="U32" s="20">
        <f t="shared" si="8"/>
        <v>45444</v>
      </c>
    </row>
    <row r="33" spans="1:21">
      <c r="A33" s="270" t="s">
        <v>41</v>
      </c>
      <c r="B33" s="257" t="s">
        <v>114</v>
      </c>
      <c r="C33" s="20">
        <v>45435</v>
      </c>
      <c r="D33" s="20">
        <f t="shared" si="0"/>
        <v>45435</v>
      </c>
      <c r="E33" s="20">
        <f t="shared" si="1"/>
        <v>45436</v>
      </c>
      <c r="F33" s="20">
        <f t="shared" si="2"/>
        <v>45437</v>
      </c>
      <c r="G33" s="20">
        <f>F33+3</f>
        <v>45440</v>
      </c>
      <c r="H33" s="20">
        <f>G33+1</f>
        <v>45441</v>
      </c>
      <c r="I33" s="20">
        <f>H33</f>
        <v>45441</v>
      </c>
      <c r="J33" s="20">
        <f>H33</f>
        <v>45441</v>
      </c>
      <c r="K33" s="20">
        <f>H33+1</f>
        <v>45442</v>
      </c>
      <c r="L33" s="20">
        <f t="shared" si="6"/>
        <v>45442</v>
      </c>
      <c r="M33" s="52" t="s">
        <v>39</v>
      </c>
      <c r="N33" s="52" t="s">
        <v>39</v>
      </c>
      <c r="O33" s="52" t="s">
        <v>39</v>
      </c>
      <c r="P33" s="52" t="s">
        <v>39</v>
      </c>
      <c r="Q33" s="270" t="s">
        <v>115</v>
      </c>
      <c r="R33" s="20">
        <f t="shared" si="9"/>
        <v>45449</v>
      </c>
      <c r="S33" s="20">
        <f>L33+7</f>
        <v>45449</v>
      </c>
      <c r="T33" s="20">
        <f t="shared" si="7"/>
        <v>45450</v>
      </c>
      <c r="U33" s="20">
        <f t="shared" si="8"/>
        <v>45451</v>
      </c>
    </row>
    <row r="34" spans="1:21">
      <c r="A34" s="82" t="s">
        <v>72</v>
      </c>
      <c r="B34" s="257" t="s">
        <v>116</v>
      </c>
      <c r="C34" s="20">
        <v>45442</v>
      </c>
      <c r="D34" s="20">
        <f t="shared" si="0"/>
        <v>45442</v>
      </c>
      <c r="E34" s="20">
        <f t="shared" si="1"/>
        <v>45443</v>
      </c>
      <c r="F34" s="20">
        <f t="shared" si="2"/>
        <v>45444</v>
      </c>
      <c r="G34" s="20">
        <f>F34+3</f>
        <v>45447</v>
      </c>
      <c r="H34" s="20">
        <f>G34+1</f>
        <v>45448</v>
      </c>
      <c r="I34" s="20">
        <f>H34</f>
        <v>45448</v>
      </c>
      <c r="J34" s="20">
        <f>H34</f>
        <v>45448</v>
      </c>
      <c r="K34" s="20">
        <f>H34+1</f>
        <v>45449</v>
      </c>
      <c r="L34" s="20">
        <f t="shared" si="6"/>
        <v>45449</v>
      </c>
      <c r="M34" s="52" t="s">
        <v>39</v>
      </c>
      <c r="N34" s="52" t="s">
        <v>39</v>
      </c>
      <c r="O34" s="52" t="s">
        <v>39</v>
      </c>
      <c r="P34" s="52" t="s">
        <v>39</v>
      </c>
      <c r="Q34" s="270" t="s">
        <v>117</v>
      </c>
      <c r="R34" s="20">
        <f t="shared" si="9"/>
        <v>45456</v>
      </c>
      <c r="S34" s="20">
        <f>L34+7</f>
        <v>45456</v>
      </c>
      <c r="T34" s="20">
        <f t="shared" si="7"/>
        <v>45457</v>
      </c>
      <c r="U34" s="20">
        <f t="shared" si="8"/>
        <v>45458</v>
      </c>
    </row>
    <row r="35" spans="1:21">
      <c r="A35" s="347"/>
      <c r="B35" s="263"/>
      <c r="C35" s="264"/>
      <c r="D35" s="264"/>
      <c r="E35" s="264"/>
      <c r="F35" s="264"/>
      <c r="G35" s="348"/>
      <c r="H35" s="264"/>
      <c r="I35" s="264"/>
      <c r="J35" s="264"/>
      <c r="K35" s="264"/>
      <c r="L35" s="264"/>
      <c r="M35" s="352"/>
      <c r="N35" s="352"/>
      <c r="O35" s="352"/>
      <c r="P35" s="352"/>
      <c r="Q35" s="273"/>
      <c r="R35" s="264"/>
      <c r="S35" s="264"/>
      <c r="T35" s="264"/>
      <c r="U35" s="264"/>
    </row>
    <row r="36" ht="16.5" spans="1:17">
      <c r="A36" s="349" t="s">
        <v>118</v>
      </c>
      <c r="B36" s="265" t="s">
        <v>119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</row>
    <row r="37" ht="16.5" spans="1:19">
      <c r="A37" s="31" t="s">
        <v>120</v>
      </c>
      <c r="B37" s="92" t="s">
        <v>121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102"/>
      <c r="R37" s="4"/>
      <c r="S37" s="4"/>
    </row>
    <row r="38" ht="16.5" spans="1:20">
      <c r="A38" s="31" t="s">
        <v>122</v>
      </c>
      <c r="B38" s="92" t="s">
        <v>123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102"/>
      <c r="T38" s="355"/>
    </row>
    <row r="39" ht="16.5" spans="1:17">
      <c r="A39" s="94" t="s">
        <v>124</v>
      </c>
      <c r="B39" s="119" t="s">
        <v>125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ht="16.5" spans="1:17">
      <c r="A40" s="94" t="s">
        <v>126</v>
      </c>
      <c r="B40" s="119" t="s">
        <v>127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ht="16.5" spans="1:17">
      <c r="A41" s="94" t="s">
        <v>128</v>
      </c>
      <c r="B41" s="92" t="s">
        <v>129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102"/>
    </row>
    <row r="42" ht="16.5" spans="1:17">
      <c r="A42" s="94" t="s">
        <v>130</v>
      </c>
      <c r="B42" s="92" t="s">
        <v>131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102"/>
    </row>
    <row r="43" ht="16.5" spans="1:17">
      <c r="A43" s="339" t="s">
        <v>132</v>
      </c>
      <c r="B43" s="350" t="s">
        <v>133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6"/>
    </row>
    <row r="44" ht="16.5" spans="1:17">
      <c r="A44" s="339" t="s">
        <v>134</v>
      </c>
      <c r="B44" s="350" t="s">
        <v>135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6"/>
    </row>
  </sheetData>
  <mergeCells count="45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I11:J11"/>
    <mergeCell ref="K11:L11"/>
    <mergeCell ref="C19:P19"/>
    <mergeCell ref="R19:U19"/>
    <mergeCell ref="B36:Q36"/>
    <mergeCell ref="B37:Q37"/>
    <mergeCell ref="B38:Q38"/>
    <mergeCell ref="B39:Q39"/>
    <mergeCell ref="B40:Q40"/>
    <mergeCell ref="B41:Q41"/>
    <mergeCell ref="B42:Q42"/>
    <mergeCell ref="B43:Q43"/>
    <mergeCell ref="B44:Q44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45"/>
  <sheetViews>
    <sheetView topLeftCell="A2" workbookViewId="0">
      <selection activeCell="A24" sqref="$A24:$XFD24"/>
    </sheetView>
  </sheetViews>
  <sheetFormatPr defaultColWidth="9" defaultRowHeight="14.25"/>
  <cols>
    <col min="1" max="1" width="20.75" customWidth="1"/>
    <col min="2" max="7" width="8.58333333333333" customWidth="1"/>
    <col min="8" max="8" width="9.83333333333333" customWidth="1"/>
    <col min="9" max="15" width="8.58333333333333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  <c r="T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5">
      <c r="A4" s="42" t="s">
        <v>727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4"/>
      <c r="O4" s="34"/>
    </row>
    <row r="5" spans="1:19">
      <c r="A5" s="7" t="s">
        <v>486</v>
      </c>
      <c r="B5" s="7" t="s">
        <v>487</v>
      </c>
      <c r="C5" s="10" t="s">
        <v>271</v>
      </c>
      <c r="D5" s="7"/>
      <c r="E5" s="7" t="s">
        <v>487</v>
      </c>
      <c r="F5" s="43" t="s">
        <v>621</v>
      </c>
      <c r="G5" s="44"/>
      <c r="H5" s="43" t="s">
        <v>622</v>
      </c>
      <c r="I5" s="44"/>
      <c r="J5" s="43" t="s">
        <v>728</v>
      </c>
      <c r="K5" s="44"/>
      <c r="L5" s="10" t="s">
        <v>271</v>
      </c>
      <c r="M5" s="7"/>
      <c r="N5" s="173"/>
      <c r="O5" s="173"/>
      <c r="P5" s="173"/>
      <c r="Q5" s="173"/>
      <c r="R5" s="173"/>
      <c r="S5" s="173"/>
    </row>
    <row r="6" spans="1:19">
      <c r="A6" s="9" t="s">
        <v>13</v>
      </c>
      <c r="B6" s="9" t="s">
        <v>14</v>
      </c>
      <c r="C6" s="9" t="s">
        <v>16</v>
      </c>
      <c r="D6" s="9"/>
      <c r="E6" s="9" t="s">
        <v>14</v>
      </c>
      <c r="F6" s="11" t="s">
        <v>624</v>
      </c>
      <c r="G6" s="12"/>
      <c r="H6" s="11" t="s">
        <v>625</v>
      </c>
      <c r="I6" s="12"/>
      <c r="J6" s="11" t="s">
        <v>729</v>
      </c>
      <c r="K6" s="12"/>
      <c r="L6" s="9" t="s">
        <v>16</v>
      </c>
      <c r="M6" s="9"/>
      <c r="N6" s="173"/>
      <c r="O6" s="173"/>
      <c r="P6" s="173"/>
      <c r="Q6" s="173"/>
      <c r="R6" s="173"/>
      <c r="S6" s="173"/>
    </row>
    <row r="7" spans="1:19">
      <c r="A7" s="13"/>
      <c r="B7" s="13"/>
      <c r="C7" s="154" t="s">
        <v>730</v>
      </c>
      <c r="D7" s="154"/>
      <c r="E7" s="155"/>
      <c r="F7" s="156" t="s">
        <v>731</v>
      </c>
      <c r="G7" s="157"/>
      <c r="H7" s="156" t="s">
        <v>732</v>
      </c>
      <c r="I7" s="157"/>
      <c r="J7" s="174" t="s">
        <v>733</v>
      </c>
      <c r="K7" s="174"/>
      <c r="L7" s="154" t="s">
        <v>730</v>
      </c>
      <c r="M7" s="154"/>
      <c r="N7" s="175"/>
      <c r="O7" s="175"/>
      <c r="P7" s="173"/>
      <c r="Q7" s="173"/>
      <c r="R7" s="173"/>
      <c r="S7" s="173"/>
    </row>
    <row r="8" hidden="1" spans="1:15">
      <c r="A8" s="158" t="s">
        <v>734</v>
      </c>
      <c r="B8" s="127" t="s">
        <v>735</v>
      </c>
      <c r="C8" s="20">
        <v>45253</v>
      </c>
      <c r="D8" s="20">
        <f t="shared" ref="D8:D12" si="0">C8+1</f>
        <v>45254</v>
      </c>
      <c r="E8" s="127" t="s">
        <v>736</v>
      </c>
      <c r="F8" s="47">
        <f t="shared" ref="F8:F12" si="1">D8+11</f>
        <v>45265</v>
      </c>
      <c r="G8" s="20">
        <f t="shared" ref="G8:G12" si="2">F8+1</f>
        <v>45266</v>
      </c>
      <c r="H8" s="47">
        <f t="shared" ref="H8:H12" si="3">G8+1</f>
        <v>45267</v>
      </c>
      <c r="I8" s="20">
        <f>H8+1</f>
        <v>45268</v>
      </c>
      <c r="J8" s="47">
        <f>I8+7</f>
        <v>45275</v>
      </c>
      <c r="K8" s="20">
        <f>J8+2</f>
        <v>45277</v>
      </c>
      <c r="L8" s="20">
        <f>K8+11</f>
        <v>45288</v>
      </c>
      <c r="M8" s="20">
        <f>L8+1</f>
        <v>45289</v>
      </c>
      <c r="N8" s="173"/>
      <c r="O8" s="173"/>
    </row>
    <row r="9" hidden="1" spans="1:15">
      <c r="A9" s="18" t="s">
        <v>737</v>
      </c>
      <c r="B9" s="127" t="s">
        <v>738</v>
      </c>
      <c r="C9" s="20">
        <v>45260</v>
      </c>
      <c r="D9" s="20">
        <f t="shared" si="0"/>
        <v>45261</v>
      </c>
      <c r="E9" s="127" t="s">
        <v>739</v>
      </c>
      <c r="F9" s="47">
        <f t="shared" si="1"/>
        <v>45272</v>
      </c>
      <c r="G9" s="20">
        <f t="shared" si="2"/>
        <v>45273</v>
      </c>
      <c r="H9" s="47">
        <f t="shared" si="3"/>
        <v>45274</v>
      </c>
      <c r="I9" s="20">
        <f>H9+1</f>
        <v>45275</v>
      </c>
      <c r="J9" s="47">
        <f>I9+7</f>
        <v>45282</v>
      </c>
      <c r="K9" s="20">
        <f t="shared" ref="K9:K36" si="4">J9+2</f>
        <v>45284</v>
      </c>
      <c r="L9" s="20">
        <f t="shared" ref="L9:L36" si="5">K9+11</f>
        <v>45295</v>
      </c>
      <c r="M9" s="20">
        <f t="shared" ref="M9:M36" si="6">L9+1</f>
        <v>45296</v>
      </c>
      <c r="N9" s="173"/>
      <c r="O9" s="173"/>
    </row>
    <row r="10" hidden="1" spans="1:15">
      <c r="A10" s="18" t="s">
        <v>740</v>
      </c>
      <c r="B10" s="127" t="s">
        <v>741</v>
      </c>
      <c r="C10" s="20">
        <v>45267</v>
      </c>
      <c r="D10" s="20">
        <f t="shared" si="0"/>
        <v>45268</v>
      </c>
      <c r="E10" s="127" t="s">
        <v>742</v>
      </c>
      <c r="F10" s="47">
        <f t="shared" si="1"/>
        <v>45279</v>
      </c>
      <c r="G10" s="20">
        <f t="shared" si="2"/>
        <v>45280</v>
      </c>
      <c r="H10" s="47">
        <f t="shared" si="3"/>
        <v>45281</v>
      </c>
      <c r="I10" s="20">
        <f>H10+1</f>
        <v>45282</v>
      </c>
      <c r="J10" s="47">
        <f>I10+7</f>
        <v>45289</v>
      </c>
      <c r="K10" s="20">
        <f t="shared" si="4"/>
        <v>45291</v>
      </c>
      <c r="L10" s="99" t="s">
        <v>163</v>
      </c>
      <c r="M10" s="100"/>
      <c r="N10" s="173"/>
      <c r="O10" s="173"/>
    </row>
    <row r="11" hidden="1" spans="1:15">
      <c r="A11" s="159" t="s">
        <v>743</v>
      </c>
      <c r="B11" s="46" t="s">
        <v>744</v>
      </c>
      <c r="C11" s="20">
        <v>45274</v>
      </c>
      <c r="D11" s="20">
        <f t="shared" si="0"/>
        <v>45275</v>
      </c>
      <c r="E11" s="46" t="s">
        <v>745</v>
      </c>
      <c r="F11" s="47">
        <f t="shared" si="1"/>
        <v>45286</v>
      </c>
      <c r="G11" s="20">
        <f t="shared" si="2"/>
        <v>45287</v>
      </c>
      <c r="H11" s="47">
        <f t="shared" si="3"/>
        <v>45288</v>
      </c>
      <c r="I11" s="20">
        <f>H11+1</f>
        <v>45289</v>
      </c>
      <c r="J11" s="47">
        <f>I11+7</f>
        <v>45296</v>
      </c>
      <c r="K11" s="77" t="s">
        <v>163</v>
      </c>
      <c r="L11" s="20"/>
      <c r="M11" s="20"/>
      <c r="N11" s="173"/>
      <c r="O11" s="173"/>
    </row>
    <row r="12" hidden="1" spans="1:15">
      <c r="A12" s="160" t="s">
        <v>746</v>
      </c>
      <c r="B12" s="127" t="s">
        <v>747</v>
      </c>
      <c r="C12" s="20">
        <v>45281</v>
      </c>
      <c r="D12" s="20">
        <f t="shared" si="0"/>
        <v>45282</v>
      </c>
      <c r="E12" s="127" t="s">
        <v>748</v>
      </c>
      <c r="F12" s="47">
        <f t="shared" si="1"/>
        <v>45293</v>
      </c>
      <c r="G12" s="20">
        <f t="shared" si="2"/>
        <v>45294</v>
      </c>
      <c r="H12" s="47">
        <f t="shared" si="3"/>
        <v>45295</v>
      </c>
      <c r="I12" s="77" t="s">
        <v>163</v>
      </c>
      <c r="J12" s="176"/>
      <c r="K12" s="177"/>
      <c r="L12" s="177"/>
      <c r="M12" s="178"/>
      <c r="N12" s="173"/>
      <c r="O12" s="173"/>
    </row>
    <row r="13" hidden="1" spans="1:15">
      <c r="A13" s="161" t="s">
        <v>734</v>
      </c>
      <c r="B13" s="127" t="s">
        <v>749</v>
      </c>
      <c r="C13" s="20">
        <v>45288</v>
      </c>
      <c r="D13" s="77" t="s">
        <v>163</v>
      </c>
      <c r="E13" s="162"/>
      <c r="F13" s="163"/>
      <c r="G13" s="163"/>
      <c r="H13" s="163"/>
      <c r="I13" s="163"/>
      <c r="J13" s="163"/>
      <c r="K13" s="163"/>
      <c r="L13" s="163"/>
      <c r="M13" s="179"/>
      <c r="N13" s="173"/>
      <c r="O13" s="173"/>
    </row>
    <row r="14" hidden="1" spans="1:15">
      <c r="A14" s="161" t="s">
        <v>750</v>
      </c>
      <c r="B14" s="164" t="s">
        <v>751</v>
      </c>
      <c r="C14" s="72">
        <v>45288</v>
      </c>
      <c r="D14" s="72">
        <f t="shared" ref="D14:I14" si="7">C14+1</f>
        <v>45289</v>
      </c>
      <c r="E14" s="164" t="s">
        <v>752</v>
      </c>
      <c r="F14" s="47">
        <f t="shared" ref="F14:F36" si="8">D14+11</f>
        <v>45300</v>
      </c>
      <c r="G14" s="20">
        <f t="shared" si="7"/>
        <v>45301</v>
      </c>
      <c r="H14" s="47">
        <f t="shared" si="7"/>
        <v>45302</v>
      </c>
      <c r="I14" s="20">
        <f t="shared" si="7"/>
        <v>45303</v>
      </c>
      <c r="J14" s="47">
        <f t="shared" ref="J14:J36" si="9">I14+7</f>
        <v>45310</v>
      </c>
      <c r="K14" s="20">
        <f t="shared" si="4"/>
        <v>45312</v>
      </c>
      <c r="L14" s="20">
        <f t="shared" si="5"/>
        <v>45323</v>
      </c>
      <c r="M14" s="20">
        <f t="shared" si="6"/>
        <v>45324</v>
      </c>
      <c r="N14" s="173"/>
      <c r="O14" s="173"/>
    </row>
    <row r="15" hidden="1" spans="1:15">
      <c r="A15" s="18" t="s">
        <v>737</v>
      </c>
      <c r="B15" s="127" t="s">
        <v>753</v>
      </c>
      <c r="C15" s="20">
        <v>45295</v>
      </c>
      <c r="D15" s="20">
        <f t="shared" ref="D15:D36" si="10">C15+1</f>
        <v>45296</v>
      </c>
      <c r="E15" s="127" t="s">
        <v>754</v>
      </c>
      <c r="F15" s="47">
        <f t="shared" si="8"/>
        <v>45307</v>
      </c>
      <c r="G15" s="20">
        <f t="shared" ref="G15:I19" si="11">F15+1</f>
        <v>45308</v>
      </c>
      <c r="H15" s="47">
        <f t="shared" si="11"/>
        <v>45309</v>
      </c>
      <c r="I15" s="20">
        <f t="shared" si="11"/>
        <v>45310</v>
      </c>
      <c r="J15" s="47">
        <f t="shared" si="9"/>
        <v>45317</v>
      </c>
      <c r="K15" s="20">
        <f t="shared" si="4"/>
        <v>45319</v>
      </c>
      <c r="L15" s="20">
        <f t="shared" si="5"/>
        <v>45330</v>
      </c>
      <c r="M15" s="20">
        <f t="shared" si="6"/>
        <v>45331</v>
      </c>
      <c r="N15" s="173"/>
      <c r="O15" s="173"/>
    </row>
    <row r="16" hidden="1" spans="1:15">
      <c r="A16" s="18" t="s">
        <v>755</v>
      </c>
      <c r="B16" s="135" t="s">
        <v>756</v>
      </c>
      <c r="C16" s="20">
        <v>45302</v>
      </c>
      <c r="D16" s="20">
        <f t="shared" si="10"/>
        <v>45303</v>
      </c>
      <c r="E16" s="135" t="s">
        <v>757</v>
      </c>
      <c r="F16" s="47">
        <f t="shared" si="8"/>
        <v>45314</v>
      </c>
      <c r="G16" s="20">
        <f t="shared" si="11"/>
        <v>45315</v>
      </c>
      <c r="H16" s="47">
        <f t="shared" si="11"/>
        <v>45316</v>
      </c>
      <c r="I16" s="20">
        <f t="shared" si="11"/>
        <v>45317</v>
      </c>
      <c r="J16" s="47">
        <f t="shared" si="9"/>
        <v>45324</v>
      </c>
      <c r="K16" s="20">
        <f t="shared" si="4"/>
        <v>45326</v>
      </c>
      <c r="L16" s="20">
        <f t="shared" si="5"/>
        <v>45337</v>
      </c>
      <c r="M16" s="20">
        <f t="shared" si="6"/>
        <v>45338</v>
      </c>
      <c r="N16" s="173"/>
      <c r="O16" s="173"/>
    </row>
    <row r="17" hidden="1" spans="1:15">
      <c r="A17" s="161" t="s">
        <v>734</v>
      </c>
      <c r="B17" s="127" t="s">
        <v>758</v>
      </c>
      <c r="C17" s="20">
        <v>45309</v>
      </c>
      <c r="D17" s="20">
        <f t="shared" si="10"/>
        <v>45310</v>
      </c>
      <c r="E17" s="127" t="s">
        <v>759</v>
      </c>
      <c r="F17" s="47">
        <f t="shared" si="8"/>
        <v>45321</v>
      </c>
      <c r="G17" s="20">
        <f t="shared" si="11"/>
        <v>45322</v>
      </c>
      <c r="H17" s="47">
        <f t="shared" si="11"/>
        <v>45323</v>
      </c>
      <c r="I17" s="20">
        <f t="shared" si="11"/>
        <v>45324</v>
      </c>
      <c r="J17" s="47">
        <f t="shared" si="9"/>
        <v>45331</v>
      </c>
      <c r="K17" s="20">
        <f t="shared" si="4"/>
        <v>45333</v>
      </c>
      <c r="L17" s="20">
        <f t="shared" si="5"/>
        <v>45344</v>
      </c>
      <c r="M17" s="20">
        <f t="shared" si="6"/>
        <v>45345</v>
      </c>
      <c r="N17" s="173"/>
      <c r="O17" s="173"/>
    </row>
    <row r="18" hidden="1" spans="1:15">
      <c r="A18" s="161" t="s">
        <v>760</v>
      </c>
      <c r="B18" s="127" t="s">
        <v>761</v>
      </c>
      <c r="C18" s="20">
        <v>45316</v>
      </c>
      <c r="D18" s="20">
        <f t="shared" si="10"/>
        <v>45317</v>
      </c>
      <c r="E18" s="127" t="s">
        <v>762</v>
      </c>
      <c r="F18" s="47">
        <f t="shared" si="8"/>
        <v>45328</v>
      </c>
      <c r="G18" s="20">
        <f t="shared" si="11"/>
        <v>45329</v>
      </c>
      <c r="H18" s="47">
        <f t="shared" si="11"/>
        <v>45330</v>
      </c>
      <c r="I18" s="20">
        <f t="shared" si="11"/>
        <v>45331</v>
      </c>
      <c r="J18" s="47">
        <f t="shared" si="9"/>
        <v>45338</v>
      </c>
      <c r="K18" s="20">
        <f t="shared" si="4"/>
        <v>45340</v>
      </c>
      <c r="L18" s="20">
        <f t="shared" si="5"/>
        <v>45351</v>
      </c>
      <c r="M18" s="20">
        <f t="shared" si="6"/>
        <v>45352</v>
      </c>
      <c r="N18" s="173"/>
      <c r="O18" s="173"/>
    </row>
    <row r="19" hidden="1" spans="1:15">
      <c r="A19" s="161" t="s">
        <v>750</v>
      </c>
      <c r="B19" s="127" t="s">
        <v>763</v>
      </c>
      <c r="C19" s="20">
        <v>45323</v>
      </c>
      <c r="D19" s="20">
        <f t="shared" si="10"/>
        <v>45324</v>
      </c>
      <c r="E19" s="127" t="s">
        <v>764</v>
      </c>
      <c r="F19" s="47">
        <f t="shared" si="8"/>
        <v>45335</v>
      </c>
      <c r="G19" s="20">
        <f t="shared" si="11"/>
        <v>45336</v>
      </c>
      <c r="H19" s="47">
        <f t="shared" si="11"/>
        <v>45337</v>
      </c>
      <c r="I19" s="20">
        <f t="shared" si="11"/>
        <v>45338</v>
      </c>
      <c r="J19" s="47">
        <f t="shared" si="9"/>
        <v>45345</v>
      </c>
      <c r="K19" s="20">
        <f t="shared" si="4"/>
        <v>45347</v>
      </c>
      <c r="L19" s="20">
        <f t="shared" si="5"/>
        <v>45358</v>
      </c>
      <c r="M19" s="20">
        <f t="shared" si="6"/>
        <v>45359</v>
      </c>
      <c r="N19" s="173"/>
      <c r="O19" s="173"/>
    </row>
    <row r="20" hidden="1" spans="1:15">
      <c r="A20" s="18" t="s">
        <v>737</v>
      </c>
      <c r="B20" s="127" t="s">
        <v>765</v>
      </c>
      <c r="C20" s="20">
        <v>45330</v>
      </c>
      <c r="D20" s="20">
        <f t="shared" si="10"/>
        <v>45331</v>
      </c>
      <c r="E20" s="127" t="s">
        <v>766</v>
      </c>
      <c r="F20" s="47">
        <f t="shared" si="8"/>
        <v>45342</v>
      </c>
      <c r="G20" s="20">
        <f>F20+1</f>
        <v>45343</v>
      </c>
      <c r="H20" s="47">
        <f>G20+1</f>
        <v>45344</v>
      </c>
      <c r="I20" s="20">
        <f>H20+1</f>
        <v>45345</v>
      </c>
      <c r="J20" s="47">
        <f t="shared" si="9"/>
        <v>45352</v>
      </c>
      <c r="K20" s="20">
        <f t="shared" si="4"/>
        <v>45354</v>
      </c>
      <c r="L20" s="20">
        <f t="shared" si="5"/>
        <v>45365</v>
      </c>
      <c r="M20" s="20">
        <f t="shared" si="6"/>
        <v>45366</v>
      </c>
      <c r="N20" s="173"/>
      <c r="O20" s="173"/>
    </row>
    <row r="21" hidden="1" spans="1:15">
      <c r="A21" s="18" t="s">
        <v>755</v>
      </c>
      <c r="B21" s="127" t="s">
        <v>767</v>
      </c>
      <c r="C21" s="79" t="s">
        <v>70</v>
      </c>
      <c r="D21" s="81"/>
      <c r="E21" s="127" t="s">
        <v>768</v>
      </c>
      <c r="F21" s="132" t="s">
        <v>70</v>
      </c>
      <c r="G21" s="133"/>
      <c r="H21" s="133"/>
      <c r="I21" s="133"/>
      <c r="J21" s="133"/>
      <c r="K21" s="133"/>
      <c r="L21" s="133"/>
      <c r="M21" s="140"/>
      <c r="N21" s="173"/>
      <c r="O21" s="173"/>
    </row>
    <row r="22" hidden="1" spans="1:15">
      <c r="A22" s="161" t="s">
        <v>734</v>
      </c>
      <c r="B22" s="127" t="s">
        <v>769</v>
      </c>
      <c r="C22" s="20">
        <v>45344</v>
      </c>
      <c r="D22" s="20">
        <f t="shared" si="10"/>
        <v>45345</v>
      </c>
      <c r="E22" s="127" t="s">
        <v>770</v>
      </c>
      <c r="F22" s="47">
        <f t="shared" si="8"/>
        <v>45356</v>
      </c>
      <c r="G22" s="20">
        <f t="shared" ref="G22:G36" si="12">F22+1</f>
        <v>45357</v>
      </c>
      <c r="H22" s="47">
        <f t="shared" ref="H22:H36" si="13">G22+1</f>
        <v>45358</v>
      </c>
      <c r="I22" s="20">
        <f t="shared" ref="I22:I36" si="14">H22+1</f>
        <v>45359</v>
      </c>
      <c r="J22" s="47">
        <f t="shared" si="9"/>
        <v>45366</v>
      </c>
      <c r="K22" s="20">
        <f t="shared" si="4"/>
        <v>45368</v>
      </c>
      <c r="L22" s="20">
        <f t="shared" si="5"/>
        <v>45379</v>
      </c>
      <c r="M22" s="20">
        <f t="shared" si="6"/>
        <v>45380</v>
      </c>
      <c r="N22" s="173"/>
      <c r="O22" s="173"/>
    </row>
    <row r="23" hidden="1" spans="1:15">
      <c r="A23" s="161" t="s">
        <v>760</v>
      </c>
      <c r="B23" s="127" t="s">
        <v>771</v>
      </c>
      <c r="C23" s="20">
        <v>45351</v>
      </c>
      <c r="D23" s="20">
        <f t="shared" si="10"/>
        <v>45352</v>
      </c>
      <c r="E23" s="127" t="s">
        <v>772</v>
      </c>
      <c r="F23" s="47">
        <f t="shared" si="8"/>
        <v>45363</v>
      </c>
      <c r="G23" s="20">
        <f t="shared" si="12"/>
        <v>45364</v>
      </c>
      <c r="H23" s="47">
        <f t="shared" si="13"/>
        <v>45365</v>
      </c>
      <c r="I23" s="20">
        <f t="shared" si="14"/>
        <v>45366</v>
      </c>
      <c r="J23" s="47">
        <f t="shared" si="9"/>
        <v>45373</v>
      </c>
      <c r="K23" s="20">
        <f t="shared" si="4"/>
        <v>45375</v>
      </c>
      <c r="L23" s="20">
        <f t="shared" si="5"/>
        <v>45386</v>
      </c>
      <c r="M23" s="20">
        <f t="shared" si="6"/>
        <v>45387</v>
      </c>
      <c r="N23" s="173"/>
      <c r="O23" s="173"/>
    </row>
    <row r="24" hidden="1" spans="1:15">
      <c r="A24" s="161" t="s">
        <v>750</v>
      </c>
      <c r="B24" s="127" t="s">
        <v>773</v>
      </c>
      <c r="C24" s="20">
        <v>45358</v>
      </c>
      <c r="D24" s="20">
        <f t="shared" si="10"/>
        <v>45359</v>
      </c>
      <c r="E24" s="127" t="s">
        <v>774</v>
      </c>
      <c r="F24" s="47">
        <f t="shared" si="8"/>
        <v>45370</v>
      </c>
      <c r="G24" s="20">
        <f t="shared" si="12"/>
        <v>45371</v>
      </c>
      <c r="H24" s="47">
        <f t="shared" si="13"/>
        <v>45372</v>
      </c>
      <c r="I24" s="20">
        <f t="shared" si="14"/>
        <v>45373</v>
      </c>
      <c r="J24" s="47">
        <f t="shared" si="9"/>
        <v>45380</v>
      </c>
      <c r="K24" s="20">
        <f t="shared" si="4"/>
        <v>45382</v>
      </c>
      <c r="L24" s="20">
        <f t="shared" si="5"/>
        <v>45393</v>
      </c>
      <c r="M24" s="20">
        <f t="shared" si="6"/>
        <v>45394</v>
      </c>
      <c r="N24" s="173"/>
      <c r="O24" s="173"/>
    </row>
    <row r="25" spans="1:15">
      <c r="A25" s="18" t="s">
        <v>737</v>
      </c>
      <c r="B25" s="127" t="s">
        <v>775</v>
      </c>
      <c r="C25" s="20">
        <v>45365</v>
      </c>
      <c r="D25" s="20">
        <f t="shared" si="10"/>
        <v>45366</v>
      </c>
      <c r="E25" s="127" t="s">
        <v>776</v>
      </c>
      <c r="F25" s="47">
        <f t="shared" si="8"/>
        <v>45377</v>
      </c>
      <c r="G25" s="20">
        <f t="shared" si="12"/>
        <v>45378</v>
      </c>
      <c r="H25" s="47">
        <f t="shared" si="13"/>
        <v>45379</v>
      </c>
      <c r="I25" s="20">
        <f t="shared" si="14"/>
        <v>45380</v>
      </c>
      <c r="J25" s="47">
        <f t="shared" si="9"/>
        <v>45387</v>
      </c>
      <c r="K25" s="20">
        <f t="shared" si="4"/>
        <v>45389</v>
      </c>
      <c r="L25" s="20">
        <f t="shared" si="5"/>
        <v>45400</v>
      </c>
      <c r="M25" s="20">
        <f t="shared" si="6"/>
        <v>45401</v>
      </c>
      <c r="N25" s="173"/>
      <c r="O25" s="173"/>
    </row>
    <row r="26" spans="1:15">
      <c r="A26" s="165" t="s">
        <v>777</v>
      </c>
      <c r="B26" s="127" t="s">
        <v>778</v>
      </c>
      <c r="C26" s="20">
        <v>45372</v>
      </c>
      <c r="D26" s="20">
        <f t="shared" si="10"/>
        <v>45373</v>
      </c>
      <c r="E26" s="127" t="s">
        <v>779</v>
      </c>
      <c r="F26" s="47">
        <f t="shared" si="8"/>
        <v>45384</v>
      </c>
      <c r="G26" s="20">
        <f t="shared" si="12"/>
        <v>45385</v>
      </c>
      <c r="H26" s="47">
        <f t="shared" si="13"/>
        <v>45386</v>
      </c>
      <c r="I26" s="20">
        <f t="shared" si="14"/>
        <v>45387</v>
      </c>
      <c r="J26" s="47">
        <f t="shared" si="9"/>
        <v>45394</v>
      </c>
      <c r="K26" s="20">
        <f t="shared" si="4"/>
        <v>45396</v>
      </c>
      <c r="L26" s="20">
        <f t="shared" si="5"/>
        <v>45407</v>
      </c>
      <c r="M26" s="20">
        <f t="shared" si="6"/>
        <v>45408</v>
      </c>
      <c r="N26" s="173"/>
      <c r="O26" s="173"/>
    </row>
    <row r="27" spans="1:15">
      <c r="A27" s="161" t="s">
        <v>734</v>
      </c>
      <c r="B27" s="127" t="s">
        <v>780</v>
      </c>
      <c r="C27" s="20">
        <v>45379</v>
      </c>
      <c r="D27" s="20">
        <f t="shared" si="10"/>
        <v>45380</v>
      </c>
      <c r="E27" s="127" t="s">
        <v>781</v>
      </c>
      <c r="F27" s="47">
        <f t="shared" si="8"/>
        <v>45391</v>
      </c>
      <c r="G27" s="20">
        <f t="shared" si="12"/>
        <v>45392</v>
      </c>
      <c r="H27" s="47">
        <f t="shared" si="13"/>
        <v>45393</v>
      </c>
      <c r="I27" s="20">
        <f t="shared" si="14"/>
        <v>45394</v>
      </c>
      <c r="J27" s="47">
        <f t="shared" si="9"/>
        <v>45401</v>
      </c>
      <c r="K27" s="20">
        <f t="shared" si="4"/>
        <v>45403</v>
      </c>
      <c r="L27" s="20">
        <f t="shared" si="5"/>
        <v>45414</v>
      </c>
      <c r="M27" s="20">
        <f t="shared" si="6"/>
        <v>45415</v>
      </c>
      <c r="N27" s="173"/>
      <c r="O27" s="173"/>
    </row>
    <row r="28" spans="1:15">
      <c r="A28" s="161" t="s">
        <v>760</v>
      </c>
      <c r="B28" s="127" t="s">
        <v>782</v>
      </c>
      <c r="C28" s="20">
        <v>45386</v>
      </c>
      <c r="D28" s="20">
        <f t="shared" si="10"/>
        <v>45387</v>
      </c>
      <c r="E28" s="127" t="s">
        <v>783</v>
      </c>
      <c r="F28" s="47">
        <f t="shared" si="8"/>
        <v>45398</v>
      </c>
      <c r="G28" s="20">
        <f t="shared" si="12"/>
        <v>45399</v>
      </c>
      <c r="H28" s="47">
        <f t="shared" si="13"/>
        <v>45400</v>
      </c>
      <c r="I28" s="20">
        <f t="shared" si="14"/>
        <v>45401</v>
      </c>
      <c r="J28" s="47">
        <f t="shared" si="9"/>
        <v>45408</v>
      </c>
      <c r="K28" s="20">
        <f t="shared" si="4"/>
        <v>45410</v>
      </c>
      <c r="L28" s="20">
        <f t="shared" si="5"/>
        <v>45421</v>
      </c>
      <c r="M28" s="20">
        <f t="shared" si="6"/>
        <v>45422</v>
      </c>
      <c r="N28" s="173"/>
      <c r="O28" s="173"/>
    </row>
    <row r="29" spans="1:15">
      <c r="A29" s="161" t="s">
        <v>750</v>
      </c>
      <c r="B29" s="127" t="s">
        <v>784</v>
      </c>
      <c r="C29" s="20">
        <v>45393</v>
      </c>
      <c r="D29" s="20">
        <f t="shared" si="10"/>
        <v>45394</v>
      </c>
      <c r="E29" s="127" t="s">
        <v>785</v>
      </c>
      <c r="F29" s="47">
        <f t="shared" si="8"/>
        <v>45405</v>
      </c>
      <c r="G29" s="20">
        <f t="shared" si="12"/>
        <v>45406</v>
      </c>
      <c r="H29" s="47">
        <f t="shared" si="13"/>
        <v>45407</v>
      </c>
      <c r="I29" s="20">
        <f t="shared" si="14"/>
        <v>45408</v>
      </c>
      <c r="J29" s="47">
        <f t="shared" si="9"/>
        <v>45415</v>
      </c>
      <c r="K29" s="20">
        <f t="shared" si="4"/>
        <v>45417</v>
      </c>
      <c r="L29" s="20">
        <f t="shared" si="5"/>
        <v>45428</v>
      </c>
      <c r="M29" s="20">
        <f t="shared" si="6"/>
        <v>45429</v>
      </c>
      <c r="N29" s="173"/>
      <c r="O29" s="173"/>
    </row>
    <row r="30" spans="1:15">
      <c r="A30" s="18" t="s">
        <v>737</v>
      </c>
      <c r="B30" s="127" t="s">
        <v>786</v>
      </c>
      <c r="C30" s="20">
        <v>45400</v>
      </c>
      <c r="D30" s="20">
        <f t="shared" si="10"/>
        <v>45401</v>
      </c>
      <c r="E30" s="127" t="s">
        <v>787</v>
      </c>
      <c r="F30" s="47">
        <f t="shared" si="8"/>
        <v>45412</v>
      </c>
      <c r="G30" s="20">
        <f t="shared" si="12"/>
        <v>45413</v>
      </c>
      <c r="H30" s="47">
        <f t="shared" si="13"/>
        <v>45414</v>
      </c>
      <c r="I30" s="20">
        <f t="shared" si="14"/>
        <v>45415</v>
      </c>
      <c r="J30" s="47">
        <f t="shared" si="9"/>
        <v>45422</v>
      </c>
      <c r="K30" s="20">
        <f t="shared" si="4"/>
        <v>45424</v>
      </c>
      <c r="L30" s="20">
        <f t="shared" si="5"/>
        <v>45435</v>
      </c>
      <c r="M30" s="20">
        <f t="shared" si="6"/>
        <v>45436</v>
      </c>
      <c r="N30" s="173"/>
      <c r="O30" s="173"/>
    </row>
    <row r="31" spans="1:15">
      <c r="A31" s="18" t="s">
        <v>777</v>
      </c>
      <c r="B31" s="127" t="s">
        <v>788</v>
      </c>
      <c r="C31" s="20">
        <v>45407</v>
      </c>
      <c r="D31" s="20">
        <f t="shared" si="10"/>
        <v>45408</v>
      </c>
      <c r="E31" s="127" t="s">
        <v>789</v>
      </c>
      <c r="F31" s="47">
        <f t="shared" si="8"/>
        <v>45419</v>
      </c>
      <c r="G31" s="20">
        <f t="shared" si="12"/>
        <v>45420</v>
      </c>
      <c r="H31" s="47">
        <f t="shared" si="13"/>
        <v>45421</v>
      </c>
      <c r="I31" s="20">
        <f t="shared" si="14"/>
        <v>45422</v>
      </c>
      <c r="J31" s="47">
        <f t="shared" si="9"/>
        <v>45429</v>
      </c>
      <c r="K31" s="20">
        <f t="shared" si="4"/>
        <v>45431</v>
      </c>
      <c r="L31" s="99" t="s">
        <v>163</v>
      </c>
      <c r="M31" s="100"/>
      <c r="N31" s="173"/>
      <c r="O31" s="173"/>
    </row>
    <row r="32" spans="1:15">
      <c r="A32" s="161" t="s">
        <v>734</v>
      </c>
      <c r="B32" s="127" t="s">
        <v>790</v>
      </c>
      <c r="C32" s="20">
        <v>45414</v>
      </c>
      <c r="D32" s="20">
        <f t="shared" si="10"/>
        <v>45415</v>
      </c>
      <c r="E32" s="127" t="s">
        <v>791</v>
      </c>
      <c r="F32" s="47">
        <f t="shared" si="8"/>
        <v>45426</v>
      </c>
      <c r="G32" s="20">
        <f t="shared" si="12"/>
        <v>45427</v>
      </c>
      <c r="H32" s="47">
        <f t="shared" si="13"/>
        <v>45428</v>
      </c>
      <c r="I32" s="20">
        <f t="shared" si="14"/>
        <v>45429</v>
      </c>
      <c r="J32" s="47">
        <f t="shared" si="9"/>
        <v>45436</v>
      </c>
      <c r="K32" s="20">
        <f t="shared" si="4"/>
        <v>45438</v>
      </c>
      <c r="L32" s="20">
        <f t="shared" si="5"/>
        <v>45449</v>
      </c>
      <c r="M32" s="20">
        <f t="shared" si="6"/>
        <v>45450</v>
      </c>
      <c r="N32" s="173"/>
      <c r="O32" s="173"/>
    </row>
    <row r="33" spans="1:15">
      <c r="A33" s="161" t="s">
        <v>760</v>
      </c>
      <c r="B33" s="127" t="s">
        <v>792</v>
      </c>
      <c r="C33" s="20">
        <v>45421</v>
      </c>
      <c r="D33" s="20">
        <f t="shared" si="10"/>
        <v>45422</v>
      </c>
      <c r="E33" s="127" t="s">
        <v>793</v>
      </c>
      <c r="F33" s="47">
        <f t="shared" si="8"/>
        <v>45433</v>
      </c>
      <c r="G33" s="20">
        <f t="shared" si="12"/>
        <v>45434</v>
      </c>
      <c r="H33" s="47">
        <f t="shared" si="13"/>
        <v>45435</v>
      </c>
      <c r="I33" s="20">
        <f t="shared" si="14"/>
        <v>45436</v>
      </c>
      <c r="J33" s="47">
        <f t="shared" si="9"/>
        <v>45443</v>
      </c>
      <c r="K33" s="20">
        <f t="shared" si="4"/>
        <v>45445</v>
      </c>
      <c r="L33" s="20">
        <f t="shared" si="5"/>
        <v>45456</v>
      </c>
      <c r="M33" s="20">
        <f t="shared" si="6"/>
        <v>45457</v>
      </c>
      <c r="N33" s="173"/>
      <c r="O33" s="173"/>
    </row>
    <row r="34" spans="1:15">
      <c r="A34" s="161" t="s">
        <v>750</v>
      </c>
      <c r="B34" s="127" t="s">
        <v>794</v>
      </c>
      <c r="C34" s="20">
        <v>45428</v>
      </c>
      <c r="D34" s="20">
        <f t="shared" si="10"/>
        <v>45429</v>
      </c>
      <c r="E34" s="127" t="s">
        <v>795</v>
      </c>
      <c r="F34" s="47">
        <f t="shared" si="8"/>
        <v>45440</v>
      </c>
      <c r="G34" s="20">
        <f t="shared" si="12"/>
        <v>45441</v>
      </c>
      <c r="H34" s="47">
        <f t="shared" si="13"/>
        <v>45442</v>
      </c>
      <c r="I34" s="20">
        <f t="shared" si="14"/>
        <v>45443</v>
      </c>
      <c r="J34" s="47">
        <f t="shared" si="9"/>
        <v>45450</v>
      </c>
      <c r="K34" s="20">
        <f t="shared" si="4"/>
        <v>45452</v>
      </c>
      <c r="L34" s="20">
        <f t="shared" si="5"/>
        <v>45463</v>
      </c>
      <c r="M34" s="20">
        <f t="shared" si="6"/>
        <v>45464</v>
      </c>
      <c r="N34" s="173"/>
      <c r="O34" s="173"/>
    </row>
    <row r="35" spans="1:15">
      <c r="A35" s="18" t="s">
        <v>737</v>
      </c>
      <c r="B35" s="127" t="s">
        <v>796</v>
      </c>
      <c r="C35" s="20">
        <v>45435</v>
      </c>
      <c r="D35" s="20">
        <f t="shared" si="10"/>
        <v>45436</v>
      </c>
      <c r="E35" s="127" t="s">
        <v>797</v>
      </c>
      <c r="F35" s="47">
        <f t="shared" si="8"/>
        <v>45447</v>
      </c>
      <c r="G35" s="20">
        <f t="shared" si="12"/>
        <v>45448</v>
      </c>
      <c r="H35" s="47">
        <f t="shared" si="13"/>
        <v>45449</v>
      </c>
      <c r="I35" s="20">
        <f t="shared" si="14"/>
        <v>45450</v>
      </c>
      <c r="J35" s="47">
        <f t="shared" si="9"/>
        <v>45457</v>
      </c>
      <c r="K35" s="20">
        <f t="shared" si="4"/>
        <v>45459</v>
      </c>
      <c r="L35" s="20">
        <f t="shared" si="5"/>
        <v>45470</v>
      </c>
      <c r="M35" s="20">
        <f t="shared" si="6"/>
        <v>45471</v>
      </c>
      <c r="N35" s="173"/>
      <c r="O35" s="173"/>
    </row>
    <row r="36" spans="1:15">
      <c r="A36" s="159" t="s">
        <v>798</v>
      </c>
      <c r="B36" s="127" t="s">
        <v>799</v>
      </c>
      <c r="C36" s="20">
        <v>45442</v>
      </c>
      <c r="D36" s="20">
        <f t="shared" si="10"/>
        <v>45443</v>
      </c>
      <c r="E36" s="127" t="s">
        <v>800</v>
      </c>
      <c r="F36" s="47">
        <f t="shared" si="8"/>
        <v>45454</v>
      </c>
      <c r="G36" s="20">
        <f t="shared" si="12"/>
        <v>45455</v>
      </c>
      <c r="H36" s="47">
        <f t="shared" si="13"/>
        <v>45456</v>
      </c>
      <c r="I36" s="20">
        <f t="shared" si="14"/>
        <v>45457</v>
      </c>
      <c r="J36" s="47">
        <f t="shared" si="9"/>
        <v>45464</v>
      </c>
      <c r="K36" s="20">
        <f t="shared" si="4"/>
        <v>45466</v>
      </c>
      <c r="L36" s="20">
        <f t="shared" si="5"/>
        <v>45477</v>
      </c>
      <c r="M36" s="20">
        <f t="shared" si="6"/>
        <v>45478</v>
      </c>
      <c r="N36" s="173"/>
      <c r="O36" s="173"/>
    </row>
    <row r="37" ht="15.75" spans="1:17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ht="16.5" spans="1:25">
      <c r="A38" s="26" t="s">
        <v>118</v>
      </c>
      <c r="B38" s="27" t="s">
        <v>801</v>
      </c>
      <c r="C38" s="166"/>
      <c r="D38" s="166"/>
      <c r="E38" s="166"/>
      <c r="F38" s="166"/>
      <c r="G38" s="166"/>
      <c r="H38" s="166"/>
      <c r="I38" s="16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6.4" customHeight="1" spans="1:25">
      <c r="A39" s="167" t="s">
        <v>122</v>
      </c>
      <c r="B39" s="168" t="s">
        <v>802</v>
      </c>
      <c r="C39" s="169"/>
      <c r="D39" s="169"/>
      <c r="E39" s="169"/>
      <c r="F39" s="169"/>
      <c r="G39" s="169"/>
      <c r="H39" s="169"/>
      <c r="I39" s="169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6.4" customHeight="1" spans="1:25">
      <c r="A40" s="28" t="s">
        <v>716</v>
      </c>
      <c r="B40" s="64" t="s">
        <v>803</v>
      </c>
      <c r="C40" s="170"/>
      <c r="D40" s="170"/>
      <c r="E40" s="170"/>
      <c r="F40" s="170"/>
      <c r="G40" s="170"/>
      <c r="H40" s="170"/>
      <c r="I40" s="17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6.4" customHeight="1" spans="1:25">
      <c r="A41" s="28" t="s">
        <v>719</v>
      </c>
      <c r="B41" s="64" t="s">
        <v>804</v>
      </c>
      <c r="C41" s="170"/>
      <c r="D41" s="170"/>
      <c r="E41" s="170"/>
      <c r="F41" s="170"/>
      <c r="G41" s="170"/>
      <c r="H41" s="170"/>
      <c r="I41" s="17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6.4" hidden="1" customHeight="1" spans="1:25">
      <c r="A42" s="28"/>
      <c r="B42" s="171" t="s">
        <v>805</v>
      </c>
      <c r="C42" s="172"/>
      <c r="D42" s="172"/>
      <c r="E42" s="172"/>
      <c r="F42" s="172"/>
      <c r="G42" s="172"/>
      <c r="H42" s="172"/>
      <c r="I42" s="180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6.4" customHeight="1" spans="1:25">
      <c r="A43" s="30" t="s">
        <v>709</v>
      </c>
      <c r="B43" s="64" t="s">
        <v>710</v>
      </c>
      <c r="C43" s="170"/>
      <c r="D43" s="170"/>
      <c r="E43" s="170"/>
      <c r="F43" s="170"/>
      <c r="G43" s="170"/>
      <c r="H43" s="170"/>
      <c r="I43" s="170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6.4" customHeight="1" spans="1:25">
      <c r="A44" s="28" t="s">
        <v>806</v>
      </c>
      <c r="B44" s="60" t="s">
        <v>807</v>
      </c>
      <c r="C44" s="61"/>
      <c r="D44" s="61"/>
      <c r="E44" s="61"/>
      <c r="F44" s="61"/>
      <c r="G44" s="61"/>
      <c r="H44" s="61"/>
      <c r="I44" s="6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6.4" customHeight="1" spans="1:25">
      <c r="A45" s="28" t="s">
        <v>808</v>
      </c>
      <c r="B45" s="60" t="s">
        <v>809</v>
      </c>
      <c r="C45" s="61"/>
      <c r="D45" s="61"/>
      <c r="E45" s="61"/>
      <c r="F45" s="61"/>
      <c r="G45" s="61"/>
      <c r="H45" s="61"/>
      <c r="I45" s="6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</sheetData>
  <mergeCells count="33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L10:M10"/>
    <mergeCell ref="J12:M12"/>
    <mergeCell ref="E13:M13"/>
    <mergeCell ref="C21:D21"/>
    <mergeCell ref="F21:M21"/>
    <mergeCell ref="L31:M31"/>
    <mergeCell ref="B38:I38"/>
    <mergeCell ref="B39:I39"/>
    <mergeCell ref="B40:I40"/>
    <mergeCell ref="B41:I41"/>
    <mergeCell ref="B42:I42"/>
    <mergeCell ref="B43:I43"/>
    <mergeCell ref="B44:I44"/>
    <mergeCell ref="B45:I45"/>
  </mergeCells>
  <pageMargins left="0.75" right="0.75" top="1" bottom="1" header="0.5" footer="0.5"/>
  <pageSetup paperSize="9" scale="85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5"/>
  <sheetViews>
    <sheetView topLeftCell="A2" workbookViewId="0">
      <selection activeCell="M32" sqref="M32"/>
    </sheetView>
  </sheetViews>
  <sheetFormatPr defaultColWidth="9" defaultRowHeight="14.25"/>
  <cols>
    <col min="1" max="1" width="19" customWidth="1"/>
    <col min="2" max="18" width="8.58333333333333" customWidth="1"/>
    <col min="19" max="19" width="10.8333333333333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19">
      <c r="A4" s="42" t="s">
        <v>810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7" t="s">
        <v>486</v>
      </c>
      <c r="B5" s="7" t="s">
        <v>487</v>
      </c>
      <c r="C5" s="43" t="s">
        <v>811</v>
      </c>
      <c r="D5" s="44"/>
      <c r="E5" s="43" t="s">
        <v>812</v>
      </c>
      <c r="F5" s="44"/>
      <c r="G5" s="43" t="s">
        <v>7</v>
      </c>
      <c r="H5" s="44"/>
      <c r="I5" s="43" t="s">
        <v>345</v>
      </c>
      <c r="J5" s="44"/>
      <c r="K5" s="43" t="s">
        <v>813</v>
      </c>
      <c r="L5" s="44"/>
      <c r="M5" s="7" t="s">
        <v>487</v>
      </c>
      <c r="N5" s="10" t="s">
        <v>489</v>
      </c>
      <c r="O5" s="7"/>
      <c r="P5" s="43" t="s">
        <v>345</v>
      </c>
      <c r="Q5" s="44"/>
      <c r="R5" s="43" t="s">
        <v>811</v>
      </c>
      <c r="S5" s="44"/>
    </row>
    <row r="6" spans="1:19">
      <c r="A6" s="9" t="s">
        <v>13</v>
      </c>
      <c r="B6" s="9" t="s">
        <v>14</v>
      </c>
      <c r="C6" s="11" t="s">
        <v>15</v>
      </c>
      <c r="D6" s="12"/>
      <c r="E6" s="11" t="s">
        <v>814</v>
      </c>
      <c r="F6" s="12"/>
      <c r="G6" s="11" t="s">
        <v>16</v>
      </c>
      <c r="H6" s="12"/>
      <c r="I6" s="11" t="s">
        <v>182</v>
      </c>
      <c r="J6" s="12"/>
      <c r="K6" s="11" t="s">
        <v>349</v>
      </c>
      <c r="L6" s="12"/>
      <c r="M6" s="9" t="s">
        <v>14</v>
      </c>
      <c r="N6" s="11" t="s">
        <v>492</v>
      </c>
      <c r="O6" s="12"/>
      <c r="P6" s="11" t="s">
        <v>182</v>
      </c>
      <c r="Q6" s="12"/>
      <c r="R6" s="11" t="s">
        <v>15</v>
      </c>
      <c r="S6" s="12"/>
    </row>
    <row r="7" spans="1:19">
      <c r="A7" s="9"/>
      <c r="B7" s="9"/>
      <c r="C7" s="11" t="s">
        <v>530</v>
      </c>
      <c r="D7" s="12"/>
      <c r="E7" s="11" t="s">
        <v>498</v>
      </c>
      <c r="F7" s="12"/>
      <c r="G7" s="11" t="s">
        <v>815</v>
      </c>
      <c r="H7" s="12"/>
      <c r="I7" s="11" t="s">
        <v>627</v>
      </c>
      <c r="J7" s="12"/>
      <c r="K7" s="11" t="s">
        <v>531</v>
      </c>
      <c r="L7" s="12"/>
      <c r="M7" s="9"/>
      <c r="N7" s="11" t="s">
        <v>494</v>
      </c>
      <c r="O7" s="12"/>
      <c r="P7" s="11" t="s">
        <v>498</v>
      </c>
      <c r="Q7" s="12"/>
      <c r="R7" s="11" t="s">
        <v>530</v>
      </c>
      <c r="S7" s="12"/>
    </row>
    <row r="8" hidden="1" spans="1:19">
      <c r="A8" s="151" t="s">
        <v>816</v>
      </c>
      <c r="B8" s="46" t="s">
        <v>817</v>
      </c>
      <c r="C8" s="47">
        <v>45262</v>
      </c>
      <c r="D8" s="20">
        <f t="shared" ref="D8:D10" si="0">C8</f>
        <v>45262</v>
      </c>
      <c r="E8" s="20">
        <f t="shared" ref="E8:E10" si="1">D8+1</f>
        <v>45263</v>
      </c>
      <c r="F8" s="20">
        <f t="shared" ref="F8:F10" si="2">E8+1</f>
        <v>45264</v>
      </c>
      <c r="G8" s="47">
        <f t="shared" ref="G8:G10" si="3">F8+1</f>
        <v>45265</v>
      </c>
      <c r="H8" s="47">
        <f t="shared" ref="H8:H10" si="4">G8</f>
        <v>45265</v>
      </c>
      <c r="I8" s="47">
        <f t="shared" ref="I8:I10" si="5">H8+5</f>
        <v>45270</v>
      </c>
      <c r="J8" s="47">
        <f t="shared" ref="J8:J10" si="6">I8</f>
        <v>45270</v>
      </c>
      <c r="K8" s="47">
        <f t="shared" ref="K8:K10" si="7">J8+1</f>
        <v>45271</v>
      </c>
      <c r="L8" s="47">
        <f t="shared" ref="L8:L10" si="8">K8</f>
        <v>45271</v>
      </c>
      <c r="M8" s="46" t="s">
        <v>818</v>
      </c>
      <c r="N8" s="47">
        <f t="shared" ref="N8:N10" si="9">L8+3</f>
        <v>45274</v>
      </c>
      <c r="O8" s="47">
        <f t="shared" ref="O8:O17" si="10">N8+1</f>
        <v>45275</v>
      </c>
      <c r="P8" s="23" t="s">
        <v>39</v>
      </c>
      <c r="Q8" s="23" t="s">
        <v>39</v>
      </c>
      <c r="R8" s="47">
        <v>45283</v>
      </c>
      <c r="S8" s="47">
        <f t="shared" ref="S8:S17" si="11">R8</f>
        <v>45283</v>
      </c>
    </row>
    <row r="9" spans="1:19">
      <c r="A9" s="45" t="s">
        <v>819</v>
      </c>
      <c r="B9" s="46" t="s">
        <v>820</v>
      </c>
      <c r="C9" s="47">
        <v>45269</v>
      </c>
      <c r="D9" s="20">
        <f t="shared" si="0"/>
        <v>45269</v>
      </c>
      <c r="E9" s="20">
        <f t="shared" si="1"/>
        <v>45270</v>
      </c>
      <c r="F9" s="20">
        <f t="shared" si="2"/>
        <v>45271</v>
      </c>
      <c r="G9" s="47">
        <f t="shared" si="3"/>
        <v>45272</v>
      </c>
      <c r="H9" s="47">
        <f t="shared" si="4"/>
        <v>45272</v>
      </c>
      <c r="I9" s="47">
        <f t="shared" si="5"/>
        <v>45277</v>
      </c>
      <c r="J9" s="47">
        <f t="shared" si="6"/>
        <v>45277</v>
      </c>
      <c r="K9" s="47">
        <f t="shared" si="7"/>
        <v>45278</v>
      </c>
      <c r="L9" s="47">
        <f t="shared" si="8"/>
        <v>45278</v>
      </c>
      <c r="M9" s="46" t="s">
        <v>821</v>
      </c>
      <c r="N9" s="47">
        <f t="shared" si="9"/>
        <v>45281</v>
      </c>
      <c r="O9" s="47">
        <f t="shared" si="10"/>
        <v>45282</v>
      </c>
      <c r="P9" s="47">
        <f t="shared" ref="P9:P17" si="12">O9+2</f>
        <v>45284</v>
      </c>
      <c r="Q9" s="47">
        <f t="shared" ref="Q9:Q17" si="13">P9+1</f>
        <v>45285</v>
      </c>
      <c r="R9" s="47">
        <f t="shared" ref="R9:R17" si="14">Q9+5</f>
        <v>45290</v>
      </c>
      <c r="S9" s="47">
        <f t="shared" si="11"/>
        <v>45290</v>
      </c>
    </row>
    <row r="10" spans="1:19">
      <c r="A10" s="48" t="s">
        <v>822</v>
      </c>
      <c r="B10" s="46" t="s">
        <v>823</v>
      </c>
      <c r="C10" s="47">
        <v>45276</v>
      </c>
      <c r="D10" s="20">
        <f t="shared" si="0"/>
        <v>45276</v>
      </c>
      <c r="E10" s="20">
        <f t="shared" si="1"/>
        <v>45277</v>
      </c>
      <c r="F10" s="20">
        <f t="shared" si="2"/>
        <v>45278</v>
      </c>
      <c r="G10" s="47">
        <f t="shared" si="3"/>
        <v>45279</v>
      </c>
      <c r="H10" s="47">
        <f t="shared" si="4"/>
        <v>45279</v>
      </c>
      <c r="I10" s="47">
        <f t="shared" si="5"/>
        <v>45284</v>
      </c>
      <c r="J10" s="47">
        <f t="shared" si="6"/>
        <v>45284</v>
      </c>
      <c r="K10" s="47">
        <f t="shared" si="7"/>
        <v>45285</v>
      </c>
      <c r="L10" s="47">
        <f t="shared" si="8"/>
        <v>45285</v>
      </c>
      <c r="M10" s="46" t="s">
        <v>824</v>
      </c>
      <c r="N10" s="47">
        <f t="shared" si="9"/>
        <v>45288</v>
      </c>
      <c r="O10" s="47">
        <f t="shared" si="10"/>
        <v>45289</v>
      </c>
      <c r="P10" s="148" t="s">
        <v>825</v>
      </c>
      <c r="Q10" s="153"/>
      <c r="R10" s="153"/>
      <c r="S10" s="150"/>
    </row>
    <row r="11" spans="1:19">
      <c r="A11" s="128" t="s">
        <v>826</v>
      </c>
      <c r="B11" s="46"/>
      <c r="C11" s="47"/>
      <c r="D11" s="20"/>
      <c r="E11" s="20"/>
      <c r="F11" s="20"/>
      <c r="G11" s="47"/>
      <c r="H11" s="47"/>
      <c r="I11" s="47"/>
      <c r="J11" s="47"/>
      <c r="K11" s="132" t="s">
        <v>827</v>
      </c>
      <c r="L11" s="140"/>
      <c r="M11" s="152" t="s">
        <v>828</v>
      </c>
      <c r="N11" s="47">
        <v>45288</v>
      </c>
      <c r="O11" s="47">
        <f t="shared" si="10"/>
        <v>45289</v>
      </c>
      <c r="P11" s="47">
        <f t="shared" si="12"/>
        <v>45291</v>
      </c>
      <c r="Q11" s="47">
        <f t="shared" si="13"/>
        <v>45292</v>
      </c>
      <c r="R11" s="47">
        <f t="shared" si="14"/>
        <v>45297</v>
      </c>
      <c r="S11" s="47">
        <f t="shared" si="11"/>
        <v>45297</v>
      </c>
    </row>
    <row r="12" spans="1:19">
      <c r="A12" s="48" t="s">
        <v>816</v>
      </c>
      <c r="B12" s="46" t="s">
        <v>829</v>
      </c>
      <c r="C12" s="47">
        <v>45283</v>
      </c>
      <c r="D12" s="20">
        <f t="shared" ref="D12:D17" si="15">C12</f>
        <v>45283</v>
      </c>
      <c r="E12" s="20">
        <f t="shared" ref="E12:E17" si="16">D12+1</f>
        <v>45284</v>
      </c>
      <c r="F12" s="20">
        <f t="shared" ref="F12:F17" si="17">E12+1</f>
        <v>45285</v>
      </c>
      <c r="G12" s="47">
        <f t="shared" ref="G12:G17" si="18">F12+1</f>
        <v>45286</v>
      </c>
      <c r="H12" s="47">
        <f t="shared" ref="H12:H17" si="19">G12</f>
        <v>45286</v>
      </c>
      <c r="I12" s="23" t="s">
        <v>39</v>
      </c>
      <c r="J12" s="23" t="s">
        <v>39</v>
      </c>
      <c r="K12" s="23" t="s">
        <v>39</v>
      </c>
      <c r="L12" s="23" t="s">
        <v>39</v>
      </c>
      <c r="M12" s="46" t="s">
        <v>830</v>
      </c>
      <c r="N12" s="47">
        <v>45295</v>
      </c>
      <c r="O12" s="47">
        <f t="shared" si="10"/>
        <v>45296</v>
      </c>
      <c r="P12" s="23" t="s">
        <v>39</v>
      </c>
      <c r="Q12" s="23" t="s">
        <v>39</v>
      </c>
      <c r="R12" s="47">
        <v>45304</v>
      </c>
      <c r="S12" s="47">
        <f t="shared" si="11"/>
        <v>45304</v>
      </c>
    </row>
    <row r="13" spans="1:19">
      <c r="A13" s="45" t="s">
        <v>819</v>
      </c>
      <c r="B13" s="46" t="s">
        <v>831</v>
      </c>
      <c r="C13" s="47">
        <v>45290</v>
      </c>
      <c r="D13" s="20">
        <f t="shared" si="15"/>
        <v>45290</v>
      </c>
      <c r="E13" s="20">
        <f t="shared" si="16"/>
        <v>45291</v>
      </c>
      <c r="F13" s="20">
        <f t="shared" si="17"/>
        <v>45292</v>
      </c>
      <c r="G13" s="47">
        <f t="shared" si="18"/>
        <v>45293</v>
      </c>
      <c r="H13" s="47">
        <f t="shared" si="19"/>
        <v>45293</v>
      </c>
      <c r="I13" s="47">
        <f t="shared" ref="I13:I17" si="20">H13+5</f>
        <v>45298</v>
      </c>
      <c r="J13" s="47">
        <f t="shared" ref="J13:J17" si="21">I13</f>
        <v>45298</v>
      </c>
      <c r="K13" s="47">
        <f t="shared" ref="K13:K17" si="22">J13+1</f>
        <v>45299</v>
      </c>
      <c r="L13" s="47">
        <f t="shared" ref="L13:L17" si="23">K13</f>
        <v>45299</v>
      </c>
      <c r="M13" s="46" t="s">
        <v>832</v>
      </c>
      <c r="N13" s="47">
        <f t="shared" ref="N13:N17" si="24">L13+3</f>
        <v>45302</v>
      </c>
      <c r="O13" s="47">
        <f t="shared" si="10"/>
        <v>45303</v>
      </c>
      <c r="P13" s="47">
        <f t="shared" si="12"/>
        <v>45305</v>
      </c>
      <c r="Q13" s="47">
        <f t="shared" si="13"/>
        <v>45306</v>
      </c>
      <c r="R13" s="47">
        <f t="shared" si="14"/>
        <v>45311</v>
      </c>
      <c r="S13" s="47">
        <f t="shared" si="11"/>
        <v>45311</v>
      </c>
    </row>
    <row r="14" hidden="1" spans="1:19">
      <c r="A14" s="128" t="s">
        <v>826</v>
      </c>
      <c r="B14" s="46" t="s">
        <v>833</v>
      </c>
      <c r="C14" s="47">
        <v>45297</v>
      </c>
      <c r="D14" s="20">
        <f t="shared" si="15"/>
        <v>45297</v>
      </c>
      <c r="E14" s="20">
        <f t="shared" si="16"/>
        <v>45298</v>
      </c>
      <c r="F14" s="20">
        <f t="shared" si="17"/>
        <v>45299</v>
      </c>
      <c r="G14" s="47">
        <f t="shared" si="18"/>
        <v>45300</v>
      </c>
      <c r="H14" s="47">
        <f t="shared" si="19"/>
        <v>45300</v>
      </c>
      <c r="I14" s="47">
        <f t="shared" si="20"/>
        <v>45305</v>
      </c>
      <c r="J14" s="47">
        <f t="shared" si="21"/>
        <v>45305</v>
      </c>
      <c r="K14" s="47">
        <f t="shared" si="22"/>
        <v>45306</v>
      </c>
      <c r="L14" s="47">
        <f t="shared" si="23"/>
        <v>45306</v>
      </c>
      <c r="M14" s="46" t="s">
        <v>834</v>
      </c>
      <c r="N14" s="47">
        <f t="shared" si="24"/>
        <v>45309</v>
      </c>
      <c r="O14" s="47">
        <f t="shared" si="10"/>
        <v>45310</v>
      </c>
      <c r="P14" s="47">
        <f t="shared" si="12"/>
        <v>45312</v>
      </c>
      <c r="Q14" s="47">
        <f t="shared" si="13"/>
        <v>45313</v>
      </c>
      <c r="R14" s="47">
        <f t="shared" si="14"/>
        <v>45318</v>
      </c>
      <c r="S14" s="47">
        <f t="shared" si="11"/>
        <v>45318</v>
      </c>
    </row>
    <row r="15" hidden="1" spans="1:19">
      <c r="A15" s="48" t="s">
        <v>816</v>
      </c>
      <c r="B15" s="46" t="s">
        <v>835</v>
      </c>
      <c r="C15" s="47">
        <v>45304</v>
      </c>
      <c r="D15" s="20">
        <f t="shared" si="15"/>
        <v>45304</v>
      </c>
      <c r="E15" s="20">
        <f t="shared" si="16"/>
        <v>45305</v>
      </c>
      <c r="F15" s="20">
        <f t="shared" si="17"/>
        <v>45306</v>
      </c>
      <c r="G15" s="47">
        <f t="shared" si="18"/>
        <v>45307</v>
      </c>
      <c r="H15" s="47">
        <f t="shared" si="19"/>
        <v>45307</v>
      </c>
      <c r="I15" s="47">
        <f t="shared" si="20"/>
        <v>45312</v>
      </c>
      <c r="J15" s="47">
        <f t="shared" si="21"/>
        <v>45312</v>
      </c>
      <c r="K15" s="47">
        <f t="shared" si="22"/>
        <v>45313</v>
      </c>
      <c r="L15" s="47">
        <f t="shared" si="23"/>
        <v>45313</v>
      </c>
      <c r="M15" s="46" t="s">
        <v>836</v>
      </c>
      <c r="N15" s="47">
        <f t="shared" si="24"/>
        <v>45316</v>
      </c>
      <c r="O15" s="47">
        <f t="shared" si="10"/>
        <v>45317</v>
      </c>
      <c r="P15" s="47">
        <f t="shared" si="12"/>
        <v>45319</v>
      </c>
      <c r="Q15" s="47">
        <f t="shared" si="13"/>
        <v>45320</v>
      </c>
      <c r="R15" s="47">
        <f t="shared" si="14"/>
        <v>45325</v>
      </c>
      <c r="S15" s="47">
        <f t="shared" si="11"/>
        <v>45325</v>
      </c>
    </row>
    <row r="16" hidden="1" spans="1:19">
      <c r="A16" s="45" t="s">
        <v>819</v>
      </c>
      <c r="B16" s="46" t="s">
        <v>837</v>
      </c>
      <c r="C16" s="47">
        <v>45311</v>
      </c>
      <c r="D16" s="20">
        <f t="shared" si="15"/>
        <v>45311</v>
      </c>
      <c r="E16" s="20">
        <f t="shared" si="16"/>
        <v>45312</v>
      </c>
      <c r="F16" s="20">
        <f t="shared" si="17"/>
        <v>45313</v>
      </c>
      <c r="G16" s="47">
        <f t="shared" si="18"/>
        <v>45314</v>
      </c>
      <c r="H16" s="47">
        <f t="shared" si="19"/>
        <v>45314</v>
      </c>
      <c r="I16" s="47">
        <f t="shared" si="20"/>
        <v>45319</v>
      </c>
      <c r="J16" s="47">
        <f t="shared" si="21"/>
        <v>45319</v>
      </c>
      <c r="K16" s="47">
        <f t="shared" si="22"/>
        <v>45320</v>
      </c>
      <c r="L16" s="47">
        <f t="shared" si="23"/>
        <v>45320</v>
      </c>
      <c r="M16" s="46" t="s">
        <v>838</v>
      </c>
      <c r="N16" s="47">
        <f t="shared" si="24"/>
        <v>45323</v>
      </c>
      <c r="O16" s="47">
        <f t="shared" si="10"/>
        <v>45324</v>
      </c>
      <c r="P16" s="47">
        <f t="shared" si="12"/>
        <v>45326</v>
      </c>
      <c r="Q16" s="47">
        <f t="shared" si="13"/>
        <v>45327</v>
      </c>
      <c r="R16" s="47">
        <f t="shared" si="14"/>
        <v>45332</v>
      </c>
      <c r="S16" s="47">
        <f t="shared" si="11"/>
        <v>45332</v>
      </c>
    </row>
    <row r="17" hidden="1" spans="1:19">
      <c r="A17" s="128" t="s">
        <v>826</v>
      </c>
      <c r="B17" s="46" t="s">
        <v>839</v>
      </c>
      <c r="C17" s="47">
        <v>45318</v>
      </c>
      <c r="D17" s="20">
        <f t="shared" si="15"/>
        <v>45318</v>
      </c>
      <c r="E17" s="20">
        <f t="shared" si="16"/>
        <v>45319</v>
      </c>
      <c r="F17" s="20">
        <f t="shared" si="17"/>
        <v>45320</v>
      </c>
      <c r="G17" s="47">
        <f t="shared" si="18"/>
        <v>45321</v>
      </c>
      <c r="H17" s="47">
        <f t="shared" si="19"/>
        <v>45321</v>
      </c>
      <c r="I17" s="47">
        <f t="shared" si="20"/>
        <v>45326</v>
      </c>
      <c r="J17" s="47">
        <f t="shared" si="21"/>
        <v>45326</v>
      </c>
      <c r="K17" s="47">
        <f t="shared" si="22"/>
        <v>45327</v>
      </c>
      <c r="L17" s="47">
        <f t="shared" si="23"/>
        <v>45327</v>
      </c>
      <c r="M17" s="46" t="s">
        <v>840</v>
      </c>
      <c r="N17" s="47">
        <f t="shared" si="24"/>
        <v>45330</v>
      </c>
      <c r="O17" s="47">
        <f t="shared" si="10"/>
        <v>45331</v>
      </c>
      <c r="P17" s="47">
        <f t="shared" si="12"/>
        <v>45333</v>
      </c>
      <c r="Q17" s="47">
        <f t="shared" si="13"/>
        <v>45334</v>
      </c>
      <c r="R17" s="47">
        <f t="shared" si="14"/>
        <v>45339</v>
      </c>
      <c r="S17" s="47">
        <f t="shared" si="11"/>
        <v>45339</v>
      </c>
    </row>
    <row r="18" ht="15.75" spans="1:6">
      <c r="A18" s="25"/>
      <c r="B18" s="25"/>
      <c r="C18" s="25"/>
      <c r="D18" s="25"/>
      <c r="E18" s="25"/>
      <c r="F18" s="25"/>
    </row>
    <row r="19" ht="16.4" customHeight="1" spans="1:23">
      <c r="A19" s="26" t="s">
        <v>118</v>
      </c>
      <c r="B19" s="56" t="s">
        <v>841</v>
      </c>
      <c r="C19" s="57"/>
      <c r="D19" s="57"/>
      <c r="E19" s="57"/>
      <c r="F19" s="57"/>
      <c r="G19" s="57"/>
      <c r="H19" s="57"/>
      <c r="I19" s="57"/>
      <c r="J19" s="57"/>
      <c r="K19" s="57"/>
      <c r="L19" s="6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ht="16.4" customHeight="1" spans="1:23">
      <c r="A20" s="30" t="s">
        <v>15</v>
      </c>
      <c r="B20" s="60" t="s">
        <v>809</v>
      </c>
      <c r="C20" s="61"/>
      <c r="D20" s="61"/>
      <c r="E20" s="61"/>
      <c r="F20" s="61"/>
      <c r="G20" s="61"/>
      <c r="H20" s="61"/>
      <c r="I20" s="61"/>
      <c r="J20" s="61"/>
      <c r="K20" s="61"/>
      <c r="L20" s="6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ht="16.5" spans="1:23">
      <c r="A21" s="30" t="s">
        <v>814</v>
      </c>
      <c r="B21" s="137" t="s">
        <v>842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ht="16.5" spans="1:23">
      <c r="A22" s="30" t="s">
        <v>16</v>
      </c>
      <c r="B22" s="60" t="s">
        <v>843</v>
      </c>
      <c r="C22" s="61"/>
      <c r="D22" s="61"/>
      <c r="E22" s="61"/>
      <c r="F22" s="61"/>
      <c r="G22" s="61"/>
      <c r="H22" s="61"/>
      <c r="I22" s="61"/>
      <c r="J22" s="61"/>
      <c r="K22" s="61"/>
      <c r="L22" s="6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ht="16.5" spans="1:23">
      <c r="A23" s="30" t="s">
        <v>182</v>
      </c>
      <c r="B23" s="137" t="s">
        <v>844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ht="16.5" spans="1:23">
      <c r="A24" s="30" t="s">
        <v>349</v>
      </c>
      <c r="B24" s="137" t="s">
        <v>715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ht="16.5" spans="1:23">
      <c r="A25" s="28" t="s">
        <v>492</v>
      </c>
      <c r="B25" s="137" t="s">
        <v>520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mergeCells count="36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0:S10"/>
    <mergeCell ref="K11:L11"/>
    <mergeCell ref="B19:L19"/>
    <mergeCell ref="B20:L20"/>
    <mergeCell ref="B21:L21"/>
    <mergeCell ref="B22:L22"/>
    <mergeCell ref="B23:L23"/>
    <mergeCell ref="B24:L24"/>
    <mergeCell ref="B25:L25"/>
  </mergeCells>
  <pageMargins left="0.7" right="0.7" top="0.75" bottom="0.75" header="0.3" footer="0.3"/>
  <pageSetup paperSize="9" orientation="portrait" verticalDpi="12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5"/>
  <sheetViews>
    <sheetView topLeftCell="A4" workbookViewId="0">
      <selection activeCell="N47" sqref="N47"/>
    </sheetView>
  </sheetViews>
  <sheetFormatPr defaultColWidth="9" defaultRowHeight="14.25"/>
  <cols>
    <col min="1" max="1" width="20.0833333333333" customWidth="1"/>
    <col min="2" max="17" width="7.75" customWidth="1"/>
    <col min="18" max="19" width="8.58333333333333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32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3"/>
      <c r="S2" s="33"/>
    </row>
    <row r="3" ht="19.75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17">
      <c r="A4" s="42" t="s">
        <v>845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7" t="s">
        <v>486</v>
      </c>
      <c r="B5" s="7" t="s">
        <v>487</v>
      </c>
      <c r="C5" s="43" t="s">
        <v>846</v>
      </c>
      <c r="D5" s="44"/>
      <c r="E5" s="10" t="s">
        <v>847</v>
      </c>
      <c r="F5" s="7"/>
      <c r="G5" s="10" t="s">
        <v>848</v>
      </c>
      <c r="H5" s="7"/>
      <c r="I5" s="10" t="s">
        <v>391</v>
      </c>
      <c r="J5" s="7"/>
      <c r="K5" s="10" t="s">
        <v>848</v>
      </c>
      <c r="L5" s="7"/>
      <c r="M5" s="7" t="s">
        <v>487</v>
      </c>
      <c r="N5" s="43" t="s">
        <v>846</v>
      </c>
      <c r="O5" s="44"/>
      <c r="P5" s="10" t="s">
        <v>847</v>
      </c>
      <c r="Q5" s="7"/>
    </row>
    <row r="6" spans="1:17">
      <c r="A6" s="9" t="s">
        <v>13</v>
      </c>
      <c r="B6" s="9" t="s">
        <v>14</v>
      </c>
      <c r="C6" s="11" t="s">
        <v>348</v>
      </c>
      <c r="D6" s="12"/>
      <c r="E6" s="11" t="s">
        <v>349</v>
      </c>
      <c r="F6" s="12"/>
      <c r="G6" s="9" t="s">
        <v>396</v>
      </c>
      <c r="H6" s="9"/>
      <c r="I6" s="9" t="s">
        <v>395</v>
      </c>
      <c r="J6" s="9"/>
      <c r="K6" s="9" t="s">
        <v>396</v>
      </c>
      <c r="L6" s="9"/>
      <c r="M6" s="9" t="s">
        <v>14</v>
      </c>
      <c r="N6" s="11" t="s">
        <v>348</v>
      </c>
      <c r="O6" s="12"/>
      <c r="P6" s="11" t="s">
        <v>349</v>
      </c>
      <c r="Q6" s="12"/>
    </row>
    <row r="7" spans="1:17">
      <c r="A7" s="9"/>
      <c r="B7" s="9"/>
      <c r="C7" s="11" t="s">
        <v>493</v>
      </c>
      <c r="D7" s="12"/>
      <c r="E7" s="11" t="s">
        <v>582</v>
      </c>
      <c r="F7" s="12"/>
      <c r="G7" s="11" t="s">
        <v>849</v>
      </c>
      <c r="H7" s="12"/>
      <c r="I7" s="11" t="s">
        <v>493</v>
      </c>
      <c r="J7" s="12"/>
      <c r="K7" s="11" t="s">
        <v>627</v>
      </c>
      <c r="L7" s="12"/>
      <c r="M7" s="9"/>
      <c r="N7" s="11" t="s">
        <v>493</v>
      </c>
      <c r="O7" s="12"/>
      <c r="P7" s="11" t="s">
        <v>582</v>
      </c>
      <c r="Q7" s="12"/>
    </row>
    <row r="8" hidden="1" spans="1:17">
      <c r="A8" s="48" t="s">
        <v>589</v>
      </c>
      <c r="B8" s="127" t="s">
        <v>850</v>
      </c>
      <c r="C8" s="47">
        <v>45261</v>
      </c>
      <c r="D8" s="20">
        <f t="shared" ref="D8:D10" si="0">C8+1</f>
        <v>45262</v>
      </c>
      <c r="E8" s="47">
        <f t="shared" ref="E8:E10" si="1">D8</f>
        <v>45262</v>
      </c>
      <c r="F8" s="20">
        <f t="shared" ref="F8:F10" si="2">E8+1</f>
        <v>45263</v>
      </c>
      <c r="G8" s="20">
        <f t="shared" ref="G8:G10" si="3">F8+4</f>
        <v>45267</v>
      </c>
      <c r="H8" s="20">
        <f t="shared" ref="H8:H10" si="4">G8</f>
        <v>45267</v>
      </c>
      <c r="I8" s="20">
        <f t="shared" ref="I8:I10" si="5">H8+1</f>
        <v>45268</v>
      </c>
      <c r="J8" s="20">
        <f t="shared" ref="J8:J18" si="6">I8+1</f>
        <v>45269</v>
      </c>
      <c r="K8" s="20">
        <f t="shared" ref="K8:K9" si="7">J8+1</f>
        <v>45270</v>
      </c>
      <c r="L8" s="20">
        <f t="shared" ref="L8:L9" si="8">K8</f>
        <v>45270</v>
      </c>
      <c r="M8" s="127" t="s">
        <v>851</v>
      </c>
      <c r="N8" s="20">
        <f t="shared" ref="N8:N9" si="9">L8+5</f>
        <v>45275</v>
      </c>
      <c r="O8" s="20">
        <f t="shared" ref="O8:O9" si="10">N8+1</f>
        <v>45276</v>
      </c>
      <c r="P8" s="47">
        <f t="shared" ref="P8:P9" si="11">O8</f>
        <v>45276</v>
      </c>
      <c r="Q8" s="47">
        <f t="shared" ref="Q8:Q9" si="12">P8+1</f>
        <v>45277</v>
      </c>
    </row>
    <row r="9" hidden="1" spans="1:17">
      <c r="A9" s="48" t="s">
        <v>509</v>
      </c>
      <c r="B9" s="127" t="s">
        <v>852</v>
      </c>
      <c r="C9" s="47">
        <v>45268</v>
      </c>
      <c r="D9" s="20">
        <f t="shared" si="0"/>
        <v>45269</v>
      </c>
      <c r="E9" s="47">
        <f t="shared" si="1"/>
        <v>45269</v>
      </c>
      <c r="F9" s="20">
        <f t="shared" si="2"/>
        <v>45270</v>
      </c>
      <c r="G9" s="20">
        <f t="shared" si="3"/>
        <v>45274</v>
      </c>
      <c r="H9" s="20">
        <f t="shared" si="4"/>
        <v>45274</v>
      </c>
      <c r="I9" s="20">
        <f t="shared" si="5"/>
        <v>45275</v>
      </c>
      <c r="J9" s="20">
        <f t="shared" si="6"/>
        <v>45276</v>
      </c>
      <c r="K9" s="20">
        <f t="shared" si="7"/>
        <v>45277</v>
      </c>
      <c r="L9" s="20">
        <f t="shared" si="8"/>
        <v>45277</v>
      </c>
      <c r="M9" s="127" t="s">
        <v>853</v>
      </c>
      <c r="N9" s="20">
        <f t="shared" si="9"/>
        <v>45282</v>
      </c>
      <c r="O9" s="20">
        <f t="shared" si="10"/>
        <v>45283</v>
      </c>
      <c r="P9" s="47">
        <f t="shared" si="11"/>
        <v>45283</v>
      </c>
      <c r="Q9" s="47">
        <f t="shared" si="12"/>
        <v>45284</v>
      </c>
    </row>
    <row r="10" hidden="1" spans="1:17">
      <c r="A10" s="48" t="s">
        <v>589</v>
      </c>
      <c r="B10" s="127" t="s">
        <v>854</v>
      </c>
      <c r="C10" s="47">
        <v>45275</v>
      </c>
      <c r="D10" s="20">
        <f t="shared" si="0"/>
        <v>45276</v>
      </c>
      <c r="E10" s="47">
        <f t="shared" si="1"/>
        <v>45276</v>
      </c>
      <c r="F10" s="20">
        <f t="shared" si="2"/>
        <v>45277</v>
      </c>
      <c r="G10" s="20">
        <f t="shared" si="3"/>
        <v>45281</v>
      </c>
      <c r="H10" s="20">
        <f t="shared" si="4"/>
        <v>45281</v>
      </c>
      <c r="I10" s="20">
        <f t="shared" si="5"/>
        <v>45282</v>
      </c>
      <c r="J10" s="20">
        <f t="shared" si="6"/>
        <v>45283</v>
      </c>
      <c r="K10" s="99" t="s">
        <v>855</v>
      </c>
      <c r="L10" s="139"/>
      <c r="M10" s="139"/>
      <c r="N10" s="139"/>
      <c r="O10" s="139"/>
      <c r="P10" s="139"/>
      <c r="Q10" s="100"/>
    </row>
    <row r="11" hidden="1" spans="1:17">
      <c r="A11" s="128" t="s">
        <v>587</v>
      </c>
      <c r="B11" s="127"/>
      <c r="C11" s="47"/>
      <c r="D11" s="20"/>
      <c r="E11" s="47"/>
      <c r="F11" s="20"/>
      <c r="G11" s="129" t="s">
        <v>856</v>
      </c>
      <c r="H11" s="130"/>
      <c r="I11" s="47">
        <v>45282</v>
      </c>
      <c r="J11" s="20">
        <f t="shared" si="6"/>
        <v>45283</v>
      </c>
      <c r="K11" s="20">
        <f t="shared" ref="K11:K18" si="13">J11+1</f>
        <v>45284</v>
      </c>
      <c r="L11" s="20">
        <f t="shared" ref="L11:L18" si="14">K11</f>
        <v>45284</v>
      </c>
      <c r="M11" s="127" t="s">
        <v>857</v>
      </c>
      <c r="N11" s="20">
        <f t="shared" ref="N11:N18" si="15">L11+5</f>
        <v>45289</v>
      </c>
      <c r="O11" s="20">
        <f t="shared" ref="O11:O17" si="16">N11+1</f>
        <v>45290</v>
      </c>
      <c r="P11" s="47">
        <f t="shared" ref="P11:P17" si="17">O11</f>
        <v>45290</v>
      </c>
      <c r="Q11" s="47">
        <f t="shared" ref="Q11:Q17" si="18">P11+1</f>
        <v>45291</v>
      </c>
    </row>
    <row r="12" hidden="1" spans="1:17">
      <c r="A12" s="48" t="s">
        <v>509</v>
      </c>
      <c r="B12" s="127" t="s">
        <v>858</v>
      </c>
      <c r="C12" s="47">
        <v>45282</v>
      </c>
      <c r="D12" s="20">
        <f t="shared" ref="D12:D19" si="19">C12+1</f>
        <v>45283</v>
      </c>
      <c r="E12" s="47">
        <f t="shared" ref="E12:E19" si="20">D12</f>
        <v>45283</v>
      </c>
      <c r="F12" s="20">
        <f t="shared" ref="F12:F19" si="21">E12+1</f>
        <v>45284</v>
      </c>
      <c r="G12" s="20">
        <f t="shared" ref="G12:G19" si="22">F12+4</f>
        <v>45288</v>
      </c>
      <c r="H12" s="20">
        <f t="shared" ref="H12:H19" si="23">G12</f>
        <v>45288</v>
      </c>
      <c r="I12" s="20">
        <f t="shared" ref="I12:I17" si="24">H12+1</f>
        <v>45289</v>
      </c>
      <c r="J12" s="20">
        <f t="shared" si="6"/>
        <v>45290</v>
      </c>
      <c r="K12" s="20">
        <f t="shared" si="13"/>
        <v>45291</v>
      </c>
      <c r="L12" s="20">
        <f t="shared" si="14"/>
        <v>45291</v>
      </c>
      <c r="M12" s="127" t="s">
        <v>591</v>
      </c>
      <c r="N12" s="20">
        <f t="shared" si="15"/>
        <v>45296</v>
      </c>
      <c r="O12" s="20">
        <f t="shared" si="16"/>
        <v>45297</v>
      </c>
      <c r="P12" s="47">
        <f t="shared" si="17"/>
        <v>45297</v>
      </c>
      <c r="Q12" s="47">
        <f t="shared" si="18"/>
        <v>45298</v>
      </c>
    </row>
    <row r="13" hidden="1" spans="1:17">
      <c r="A13" s="128" t="s">
        <v>587</v>
      </c>
      <c r="B13" s="127" t="s">
        <v>859</v>
      </c>
      <c r="C13" s="47">
        <v>45289</v>
      </c>
      <c r="D13" s="20">
        <f t="shared" si="19"/>
        <v>45290</v>
      </c>
      <c r="E13" s="47">
        <f t="shared" si="20"/>
        <v>45290</v>
      </c>
      <c r="F13" s="20">
        <f t="shared" si="21"/>
        <v>45291</v>
      </c>
      <c r="G13" s="20">
        <f t="shared" si="22"/>
        <v>45295</v>
      </c>
      <c r="H13" s="20">
        <f t="shared" si="23"/>
        <v>45295</v>
      </c>
      <c r="I13" s="20">
        <f t="shared" si="24"/>
        <v>45296</v>
      </c>
      <c r="J13" s="20">
        <f t="shared" si="6"/>
        <v>45297</v>
      </c>
      <c r="K13" s="20">
        <f t="shared" si="13"/>
        <v>45298</v>
      </c>
      <c r="L13" s="20">
        <f t="shared" si="14"/>
        <v>45298</v>
      </c>
      <c r="M13" s="127" t="s">
        <v>860</v>
      </c>
      <c r="N13" s="20">
        <f t="shared" si="15"/>
        <v>45303</v>
      </c>
      <c r="O13" s="20">
        <f t="shared" si="16"/>
        <v>45304</v>
      </c>
      <c r="P13" s="47">
        <f t="shared" si="17"/>
        <v>45304</v>
      </c>
      <c r="Q13" s="47">
        <f t="shared" si="18"/>
        <v>45305</v>
      </c>
    </row>
    <row r="14" hidden="1" spans="1:17">
      <c r="A14" s="48" t="s">
        <v>509</v>
      </c>
      <c r="B14" s="127" t="s">
        <v>861</v>
      </c>
      <c r="C14" s="47">
        <v>45296</v>
      </c>
      <c r="D14" s="20">
        <f t="shared" si="19"/>
        <v>45297</v>
      </c>
      <c r="E14" s="47">
        <f t="shared" si="20"/>
        <v>45297</v>
      </c>
      <c r="F14" s="20">
        <f t="shared" si="21"/>
        <v>45298</v>
      </c>
      <c r="G14" s="20">
        <f t="shared" si="22"/>
        <v>45302</v>
      </c>
      <c r="H14" s="20">
        <f t="shared" si="23"/>
        <v>45302</v>
      </c>
      <c r="I14" s="20">
        <f t="shared" si="24"/>
        <v>45303</v>
      </c>
      <c r="J14" s="20">
        <f t="shared" si="6"/>
        <v>45304</v>
      </c>
      <c r="K14" s="20">
        <f t="shared" si="13"/>
        <v>45305</v>
      </c>
      <c r="L14" s="20">
        <f t="shared" si="14"/>
        <v>45305</v>
      </c>
      <c r="M14" s="127" t="s">
        <v>505</v>
      </c>
      <c r="N14" s="20">
        <f t="shared" si="15"/>
        <v>45310</v>
      </c>
      <c r="O14" s="20">
        <f t="shared" si="16"/>
        <v>45311</v>
      </c>
      <c r="P14" s="47">
        <f t="shared" si="17"/>
        <v>45311</v>
      </c>
      <c r="Q14" s="50" t="s">
        <v>163</v>
      </c>
    </row>
    <row r="15" hidden="1" spans="1:17">
      <c r="A15" s="131" t="s">
        <v>587</v>
      </c>
      <c r="B15" s="127" t="s">
        <v>862</v>
      </c>
      <c r="C15" s="47">
        <v>45303</v>
      </c>
      <c r="D15" s="20">
        <f t="shared" si="19"/>
        <v>45304</v>
      </c>
      <c r="E15" s="47">
        <f t="shared" si="20"/>
        <v>45304</v>
      </c>
      <c r="F15" s="20">
        <f t="shared" si="21"/>
        <v>45305</v>
      </c>
      <c r="G15" s="20">
        <f t="shared" si="22"/>
        <v>45309</v>
      </c>
      <c r="H15" s="20">
        <f t="shared" si="23"/>
        <v>45309</v>
      </c>
      <c r="I15" s="20">
        <f t="shared" si="24"/>
        <v>45310</v>
      </c>
      <c r="J15" s="20">
        <f t="shared" si="6"/>
        <v>45311</v>
      </c>
      <c r="K15" s="20">
        <f t="shared" si="13"/>
        <v>45312</v>
      </c>
      <c r="L15" s="20">
        <f t="shared" si="14"/>
        <v>45312</v>
      </c>
      <c r="M15" s="127" t="s">
        <v>506</v>
      </c>
      <c r="N15" s="20">
        <f t="shared" si="15"/>
        <v>45317</v>
      </c>
      <c r="O15" s="20">
        <f t="shared" si="16"/>
        <v>45318</v>
      </c>
      <c r="P15" s="47">
        <f t="shared" si="17"/>
        <v>45318</v>
      </c>
      <c r="Q15" s="47">
        <f t="shared" si="18"/>
        <v>45319</v>
      </c>
    </row>
    <row r="16" hidden="1" spans="1:17">
      <c r="A16" s="131" t="s">
        <v>863</v>
      </c>
      <c r="B16" s="127" t="s">
        <v>864</v>
      </c>
      <c r="C16" s="47">
        <v>45310</v>
      </c>
      <c r="D16" s="20">
        <f t="shared" si="19"/>
        <v>45311</v>
      </c>
      <c r="E16" s="47">
        <f t="shared" si="20"/>
        <v>45311</v>
      </c>
      <c r="F16" s="20">
        <f t="shared" si="21"/>
        <v>45312</v>
      </c>
      <c r="G16" s="20">
        <f t="shared" si="22"/>
        <v>45316</v>
      </c>
      <c r="H16" s="20">
        <f t="shared" si="23"/>
        <v>45316</v>
      </c>
      <c r="I16" s="20">
        <f t="shared" si="24"/>
        <v>45317</v>
      </c>
      <c r="J16" s="20">
        <f t="shared" si="6"/>
        <v>45318</v>
      </c>
      <c r="K16" s="20">
        <f t="shared" si="13"/>
        <v>45319</v>
      </c>
      <c r="L16" s="20">
        <f t="shared" si="14"/>
        <v>45319</v>
      </c>
      <c r="M16" s="127" t="s">
        <v>507</v>
      </c>
      <c r="N16" s="20">
        <f t="shared" si="15"/>
        <v>45324</v>
      </c>
      <c r="O16" s="20">
        <f t="shared" si="16"/>
        <v>45325</v>
      </c>
      <c r="P16" s="47">
        <f t="shared" si="17"/>
        <v>45325</v>
      </c>
      <c r="Q16" s="47">
        <f t="shared" si="18"/>
        <v>45326</v>
      </c>
    </row>
    <row r="17" hidden="1" spans="1:17">
      <c r="A17" s="131" t="s">
        <v>587</v>
      </c>
      <c r="B17" s="127" t="s">
        <v>865</v>
      </c>
      <c r="C17" s="47">
        <v>45317</v>
      </c>
      <c r="D17" s="20">
        <f t="shared" si="19"/>
        <v>45318</v>
      </c>
      <c r="E17" s="47">
        <f t="shared" si="20"/>
        <v>45318</v>
      </c>
      <c r="F17" s="20">
        <f t="shared" si="21"/>
        <v>45319</v>
      </c>
      <c r="G17" s="20">
        <f t="shared" si="22"/>
        <v>45323</v>
      </c>
      <c r="H17" s="20">
        <f t="shared" si="23"/>
        <v>45323</v>
      </c>
      <c r="I17" s="20">
        <f t="shared" si="24"/>
        <v>45324</v>
      </c>
      <c r="J17" s="20">
        <f t="shared" si="6"/>
        <v>45325</v>
      </c>
      <c r="K17" s="20">
        <f t="shared" si="13"/>
        <v>45326</v>
      </c>
      <c r="L17" s="20">
        <f t="shared" si="14"/>
        <v>45326</v>
      </c>
      <c r="M17" s="127" t="s">
        <v>508</v>
      </c>
      <c r="N17" s="20">
        <f t="shared" si="15"/>
        <v>45331</v>
      </c>
      <c r="O17" s="20">
        <f t="shared" si="16"/>
        <v>45332</v>
      </c>
      <c r="P17" s="47">
        <f t="shared" si="17"/>
        <v>45332</v>
      </c>
      <c r="Q17" s="47">
        <f t="shared" si="18"/>
        <v>45333</v>
      </c>
    </row>
    <row r="18" hidden="1" spans="1:17">
      <c r="A18" s="48" t="s">
        <v>863</v>
      </c>
      <c r="B18" s="127" t="s">
        <v>866</v>
      </c>
      <c r="C18" s="47">
        <v>45324</v>
      </c>
      <c r="D18" s="20">
        <f t="shared" si="19"/>
        <v>45325</v>
      </c>
      <c r="E18" s="47">
        <f t="shared" si="20"/>
        <v>45325</v>
      </c>
      <c r="F18" s="20">
        <f t="shared" si="21"/>
        <v>45326</v>
      </c>
      <c r="G18" s="20">
        <f t="shared" si="22"/>
        <v>45330</v>
      </c>
      <c r="H18" s="20">
        <f t="shared" si="23"/>
        <v>45330</v>
      </c>
      <c r="I18" s="20">
        <f t="shared" ref="I18:I19" si="25">H18+1</f>
        <v>45331</v>
      </c>
      <c r="J18" s="20">
        <f t="shared" si="6"/>
        <v>45332</v>
      </c>
      <c r="K18" s="20">
        <f t="shared" si="13"/>
        <v>45333</v>
      </c>
      <c r="L18" s="20">
        <f t="shared" si="14"/>
        <v>45333</v>
      </c>
      <c r="M18" s="127" t="s">
        <v>511</v>
      </c>
      <c r="N18" s="20">
        <f t="shared" si="15"/>
        <v>45338</v>
      </c>
      <c r="O18" s="99" t="s">
        <v>867</v>
      </c>
      <c r="P18" s="139"/>
      <c r="Q18" s="100"/>
    </row>
    <row r="19" hidden="1" spans="1:17">
      <c r="A19" s="131" t="s">
        <v>587</v>
      </c>
      <c r="B19" s="127" t="s">
        <v>868</v>
      </c>
      <c r="C19" s="47">
        <v>45331</v>
      </c>
      <c r="D19" s="20">
        <f t="shared" si="19"/>
        <v>45332</v>
      </c>
      <c r="E19" s="47">
        <f t="shared" si="20"/>
        <v>45332</v>
      </c>
      <c r="F19" s="20">
        <f t="shared" si="21"/>
        <v>45333</v>
      </c>
      <c r="G19" s="20">
        <f t="shared" si="22"/>
        <v>45337</v>
      </c>
      <c r="H19" s="20">
        <f t="shared" si="23"/>
        <v>45337</v>
      </c>
      <c r="I19" s="20">
        <f t="shared" si="25"/>
        <v>45338</v>
      </c>
      <c r="J19" s="99" t="s">
        <v>588</v>
      </c>
      <c r="K19" s="139"/>
      <c r="L19" s="100"/>
      <c r="M19" s="127" t="s">
        <v>513</v>
      </c>
      <c r="N19" s="79" t="s">
        <v>70</v>
      </c>
      <c r="O19" s="80"/>
      <c r="P19" s="80"/>
      <c r="Q19" s="81"/>
    </row>
    <row r="20" hidden="1" spans="1:17">
      <c r="A20" s="131" t="s">
        <v>589</v>
      </c>
      <c r="B20" s="127" t="s">
        <v>869</v>
      </c>
      <c r="C20" s="132" t="s">
        <v>70</v>
      </c>
      <c r="D20" s="133"/>
      <c r="E20" s="133"/>
      <c r="F20" s="133"/>
      <c r="G20" s="133"/>
      <c r="H20" s="133"/>
      <c r="I20" s="133"/>
      <c r="J20" s="133"/>
      <c r="K20" s="133"/>
      <c r="L20" s="140"/>
      <c r="M20" s="127"/>
      <c r="N20" s="79"/>
      <c r="O20" s="80"/>
      <c r="P20" s="80"/>
      <c r="Q20" s="81"/>
    </row>
    <row r="21" hidden="1" spans="1:17">
      <c r="A21" s="131" t="s">
        <v>589</v>
      </c>
      <c r="B21" s="127"/>
      <c r="C21" s="132"/>
      <c r="D21" s="133"/>
      <c r="E21" s="133"/>
      <c r="F21" s="133"/>
      <c r="G21" s="133"/>
      <c r="H21" s="133"/>
      <c r="I21" s="47">
        <v>45345</v>
      </c>
      <c r="J21" s="141">
        <f>I21+1</f>
        <v>45346</v>
      </c>
      <c r="K21" s="141">
        <f>J21+1</f>
        <v>45347</v>
      </c>
      <c r="L21" s="142">
        <f>K21</f>
        <v>45347</v>
      </c>
      <c r="M21" s="127" t="s">
        <v>515</v>
      </c>
      <c r="N21" s="47">
        <v>45352</v>
      </c>
      <c r="O21" s="143">
        <f>N21+1</f>
        <v>45353</v>
      </c>
      <c r="P21" s="143">
        <f>O21</f>
        <v>45353</v>
      </c>
      <c r="Q21" s="149">
        <f>P21+1</f>
        <v>45354</v>
      </c>
    </row>
    <row r="22" hidden="1" spans="1:17">
      <c r="A22" s="48" t="s">
        <v>509</v>
      </c>
      <c r="B22" s="127" t="s">
        <v>870</v>
      </c>
      <c r="C22" s="132" t="s">
        <v>70</v>
      </c>
      <c r="D22" s="133"/>
      <c r="E22" s="133"/>
      <c r="F22" s="133"/>
      <c r="G22" s="133"/>
      <c r="H22" s="133"/>
      <c r="I22" s="133"/>
      <c r="J22" s="133"/>
      <c r="K22" s="133"/>
      <c r="L22" s="140"/>
      <c r="M22" s="127" t="s">
        <v>599</v>
      </c>
      <c r="N22" s="79" t="s">
        <v>70</v>
      </c>
      <c r="O22" s="80"/>
      <c r="P22" s="80"/>
      <c r="Q22" s="81"/>
    </row>
    <row r="23" hidden="1" spans="1:17">
      <c r="A23" s="131" t="s">
        <v>589</v>
      </c>
      <c r="B23" s="127" t="s">
        <v>871</v>
      </c>
      <c r="C23" s="47">
        <v>45352</v>
      </c>
      <c r="D23" s="20">
        <f>C23+1</f>
        <v>45353</v>
      </c>
      <c r="E23" s="47">
        <f>D23</f>
        <v>45353</v>
      </c>
      <c r="F23" s="20">
        <f>E23+1</f>
        <v>45354</v>
      </c>
      <c r="G23" s="20">
        <f>F23+4</f>
        <v>45358</v>
      </c>
      <c r="H23" s="20">
        <f>G23</f>
        <v>45358</v>
      </c>
      <c r="I23" s="20">
        <f>H23+1</f>
        <v>45359</v>
      </c>
      <c r="J23" s="99" t="s">
        <v>588</v>
      </c>
      <c r="K23" s="139"/>
      <c r="L23" s="139"/>
      <c r="M23" s="139"/>
      <c r="N23" s="139"/>
      <c r="O23" s="139"/>
      <c r="P23" s="139"/>
      <c r="Q23" s="100"/>
    </row>
    <row r="24" hidden="1" spans="1:17">
      <c r="A24" s="134" t="s">
        <v>587</v>
      </c>
      <c r="B24" s="127"/>
      <c r="C24" s="47"/>
      <c r="D24" s="20"/>
      <c r="E24" s="47"/>
      <c r="F24" s="20"/>
      <c r="G24" s="20"/>
      <c r="H24" s="20"/>
      <c r="I24" s="47">
        <v>45359</v>
      </c>
      <c r="J24" s="72">
        <f t="shared" ref="J24:J37" si="26">I24+1</f>
        <v>45360</v>
      </c>
      <c r="K24" s="72">
        <f t="shared" ref="K24:K37" si="27">J24+1</f>
        <v>45361</v>
      </c>
      <c r="L24" s="72">
        <f t="shared" ref="L24:L37" si="28">K24</f>
        <v>45361</v>
      </c>
      <c r="M24" s="127" t="s">
        <v>872</v>
      </c>
      <c r="N24" s="47">
        <v>45366</v>
      </c>
      <c r="O24" s="144">
        <f t="shared" ref="O24:O37" si="29">N24+1</f>
        <v>45367</v>
      </c>
      <c r="P24" s="72">
        <f t="shared" ref="P24:P37" si="30">O24</f>
        <v>45367</v>
      </c>
      <c r="Q24" s="72">
        <f t="shared" ref="Q24:Q37" si="31">P24+1</f>
        <v>45368</v>
      </c>
    </row>
    <row r="25" hidden="1" spans="1:17">
      <c r="A25" s="128" t="s">
        <v>873</v>
      </c>
      <c r="B25" s="127" t="s">
        <v>874</v>
      </c>
      <c r="C25" s="47">
        <v>45359</v>
      </c>
      <c r="D25" s="20">
        <f t="shared" ref="D25:D37" si="32">C25+1</f>
        <v>45360</v>
      </c>
      <c r="E25" s="47">
        <f t="shared" ref="E25:E37" si="33">D25</f>
        <v>45360</v>
      </c>
      <c r="F25" s="20">
        <f t="shared" ref="F25:F37" si="34">E25+1</f>
        <v>45361</v>
      </c>
      <c r="G25" s="20">
        <f t="shared" ref="G25:G37" si="35">F25+4</f>
        <v>45365</v>
      </c>
      <c r="H25" s="20">
        <f t="shared" ref="H25:H37" si="36">G25</f>
        <v>45365</v>
      </c>
      <c r="I25" s="20">
        <f t="shared" ref="I25:I37" si="37">H25+1</f>
        <v>45366</v>
      </c>
      <c r="J25" s="20">
        <f t="shared" si="26"/>
        <v>45367</v>
      </c>
      <c r="K25" s="20">
        <f t="shared" si="27"/>
        <v>45368</v>
      </c>
      <c r="L25" s="20">
        <f t="shared" si="28"/>
        <v>45368</v>
      </c>
      <c r="M25" s="127" t="s">
        <v>875</v>
      </c>
      <c r="N25" s="20">
        <f t="shared" ref="N25:N37" si="38">L25+5</f>
        <v>45373</v>
      </c>
      <c r="O25" s="20">
        <f t="shared" si="29"/>
        <v>45374</v>
      </c>
      <c r="P25" s="47">
        <f t="shared" si="30"/>
        <v>45374</v>
      </c>
      <c r="Q25" s="47">
        <f t="shared" si="31"/>
        <v>45375</v>
      </c>
    </row>
    <row r="26" hidden="1" spans="1:17">
      <c r="A26" s="131" t="s">
        <v>587</v>
      </c>
      <c r="B26" s="127" t="s">
        <v>876</v>
      </c>
      <c r="C26" s="47">
        <v>45366</v>
      </c>
      <c r="D26" s="20">
        <f t="shared" si="32"/>
        <v>45367</v>
      </c>
      <c r="E26" s="47">
        <f t="shared" si="33"/>
        <v>45367</v>
      </c>
      <c r="F26" s="20">
        <f t="shared" si="34"/>
        <v>45368</v>
      </c>
      <c r="G26" s="20">
        <f t="shared" si="35"/>
        <v>45372</v>
      </c>
      <c r="H26" s="20">
        <f t="shared" si="36"/>
        <v>45372</v>
      </c>
      <c r="I26" s="20">
        <f t="shared" si="37"/>
        <v>45373</v>
      </c>
      <c r="J26" s="20">
        <f t="shared" si="26"/>
        <v>45374</v>
      </c>
      <c r="K26" s="20">
        <f t="shared" si="27"/>
        <v>45375</v>
      </c>
      <c r="L26" s="20">
        <f t="shared" si="28"/>
        <v>45375</v>
      </c>
      <c r="M26" s="127" t="s">
        <v>602</v>
      </c>
      <c r="N26" s="20">
        <f t="shared" si="38"/>
        <v>45380</v>
      </c>
      <c r="O26" s="20">
        <f t="shared" si="29"/>
        <v>45381</v>
      </c>
      <c r="P26" s="47">
        <f t="shared" si="30"/>
        <v>45381</v>
      </c>
      <c r="Q26" s="47">
        <f t="shared" si="31"/>
        <v>45382</v>
      </c>
    </row>
    <row r="27" hidden="1" spans="1:17">
      <c r="A27" s="131" t="s">
        <v>873</v>
      </c>
      <c r="B27" s="127" t="s">
        <v>877</v>
      </c>
      <c r="C27" s="47">
        <v>45373</v>
      </c>
      <c r="D27" s="20">
        <f t="shared" si="32"/>
        <v>45374</v>
      </c>
      <c r="E27" s="47">
        <f t="shared" si="33"/>
        <v>45374</v>
      </c>
      <c r="F27" s="20">
        <f t="shared" si="34"/>
        <v>45375</v>
      </c>
      <c r="G27" s="20">
        <f t="shared" si="35"/>
        <v>45379</v>
      </c>
      <c r="H27" s="20">
        <f t="shared" si="36"/>
        <v>45379</v>
      </c>
      <c r="I27" s="20">
        <f t="shared" si="37"/>
        <v>45380</v>
      </c>
      <c r="J27" s="20">
        <f t="shared" si="26"/>
        <v>45381</v>
      </c>
      <c r="K27" s="20">
        <f t="shared" si="27"/>
        <v>45382</v>
      </c>
      <c r="L27" s="20">
        <f t="shared" si="28"/>
        <v>45382</v>
      </c>
      <c r="M27" s="127" t="s">
        <v>878</v>
      </c>
      <c r="N27" s="20">
        <f t="shared" si="38"/>
        <v>45387</v>
      </c>
      <c r="O27" s="20">
        <f t="shared" si="29"/>
        <v>45388</v>
      </c>
      <c r="P27" s="47">
        <f t="shared" si="30"/>
        <v>45388</v>
      </c>
      <c r="Q27" s="47">
        <f t="shared" si="31"/>
        <v>45389</v>
      </c>
    </row>
    <row r="28" spans="1:17">
      <c r="A28" s="131" t="s">
        <v>587</v>
      </c>
      <c r="B28" s="127" t="s">
        <v>879</v>
      </c>
      <c r="C28" s="47">
        <v>45380</v>
      </c>
      <c r="D28" s="20">
        <f t="shared" si="32"/>
        <v>45381</v>
      </c>
      <c r="E28" s="47">
        <f t="shared" si="33"/>
        <v>45381</v>
      </c>
      <c r="F28" s="20">
        <f t="shared" si="34"/>
        <v>45382</v>
      </c>
      <c r="G28" s="20">
        <f t="shared" si="35"/>
        <v>45386</v>
      </c>
      <c r="H28" s="20">
        <f t="shared" si="36"/>
        <v>45386</v>
      </c>
      <c r="I28" s="20">
        <f t="shared" si="37"/>
        <v>45387</v>
      </c>
      <c r="J28" s="20">
        <f t="shared" si="26"/>
        <v>45388</v>
      </c>
      <c r="K28" s="20">
        <f t="shared" si="27"/>
        <v>45389</v>
      </c>
      <c r="L28" s="20">
        <f t="shared" si="28"/>
        <v>45389</v>
      </c>
      <c r="M28" s="127" t="s">
        <v>880</v>
      </c>
      <c r="N28" s="20">
        <f t="shared" si="38"/>
        <v>45394</v>
      </c>
      <c r="O28" s="20">
        <f t="shared" si="29"/>
        <v>45395</v>
      </c>
      <c r="P28" s="47">
        <f t="shared" si="30"/>
        <v>45395</v>
      </c>
      <c r="Q28" s="47">
        <f t="shared" si="31"/>
        <v>45396</v>
      </c>
    </row>
    <row r="29" spans="1:17">
      <c r="A29" s="131" t="s">
        <v>873</v>
      </c>
      <c r="B29" s="127" t="s">
        <v>881</v>
      </c>
      <c r="C29" s="47">
        <v>45387</v>
      </c>
      <c r="D29" s="20">
        <f t="shared" si="32"/>
        <v>45388</v>
      </c>
      <c r="E29" s="47">
        <f t="shared" si="33"/>
        <v>45388</v>
      </c>
      <c r="F29" s="20">
        <f t="shared" si="34"/>
        <v>45389</v>
      </c>
      <c r="G29" s="20">
        <f t="shared" si="35"/>
        <v>45393</v>
      </c>
      <c r="H29" s="20">
        <f t="shared" si="36"/>
        <v>45393</v>
      </c>
      <c r="I29" s="20">
        <f t="shared" si="37"/>
        <v>45394</v>
      </c>
      <c r="J29" s="20">
        <f t="shared" si="26"/>
        <v>45395</v>
      </c>
      <c r="K29" s="20">
        <f t="shared" si="27"/>
        <v>45396</v>
      </c>
      <c r="L29" s="20">
        <f t="shared" si="28"/>
        <v>45396</v>
      </c>
      <c r="M29" s="127" t="s">
        <v>605</v>
      </c>
      <c r="N29" s="20">
        <f t="shared" si="38"/>
        <v>45401</v>
      </c>
      <c r="O29" s="20">
        <f t="shared" si="29"/>
        <v>45402</v>
      </c>
      <c r="P29" s="47">
        <f t="shared" si="30"/>
        <v>45402</v>
      </c>
      <c r="Q29" s="47">
        <f t="shared" si="31"/>
        <v>45403</v>
      </c>
    </row>
    <row r="30" spans="1:17">
      <c r="A30" s="131" t="s">
        <v>587</v>
      </c>
      <c r="B30" s="127" t="s">
        <v>882</v>
      </c>
      <c r="C30" s="47">
        <v>45394</v>
      </c>
      <c r="D30" s="20">
        <f t="shared" si="32"/>
        <v>45395</v>
      </c>
      <c r="E30" s="47">
        <f t="shared" si="33"/>
        <v>45395</v>
      </c>
      <c r="F30" s="20">
        <f t="shared" si="34"/>
        <v>45396</v>
      </c>
      <c r="G30" s="20">
        <f t="shared" si="35"/>
        <v>45400</v>
      </c>
      <c r="H30" s="20">
        <f t="shared" si="36"/>
        <v>45400</v>
      </c>
      <c r="I30" s="20">
        <f t="shared" si="37"/>
        <v>45401</v>
      </c>
      <c r="J30" s="20">
        <f t="shared" si="26"/>
        <v>45402</v>
      </c>
      <c r="K30" s="23" t="s">
        <v>39</v>
      </c>
      <c r="L30" s="23" t="s">
        <v>39</v>
      </c>
      <c r="M30" s="127" t="s">
        <v>510</v>
      </c>
      <c r="N30" s="47">
        <v>45408</v>
      </c>
      <c r="O30" s="20">
        <f t="shared" si="29"/>
        <v>45409</v>
      </c>
      <c r="P30" s="47">
        <f t="shared" si="30"/>
        <v>45409</v>
      </c>
      <c r="Q30" s="47">
        <f t="shared" si="31"/>
        <v>45410</v>
      </c>
    </row>
    <row r="31" spans="1:17">
      <c r="A31" s="131" t="s">
        <v>873</v>
      </c>
      <c r="B31" s="127" t="s">
        <v>883</v>
      </c>
      <c r="C31" s="47">
        <v>45401</v>
      </c>
      <c r="D31" s="20">
        <f t="shared" si="32"/>
        <v>45402</v>
      </c>
      <c r="E31" s="47">
        <f t="shared" si="33"/>
        <v>45402</v>
      </c>
      <c r="F31" s="20">
        <f t="shared" si="34"/>
        <v>45403</v>
      </c>
      <c r="G31" s="20">
        <f t="shared" si="35"/>
        <v>45407</v>
      </c>
      <c r="H31" s="20">
        <f t="shared" si="36"/>
        <v>45407</v>
      </c>
      <c r="I31" s="20">
        <f t="shared" si="37"/>
        <v>45408</v>
      </c>
      <c r="J31" s="20">
        <f t="shared" si="26"/>
        <v>45409</v>
      </c>
      <c r="K31" s="20">
        <f t="shared" si="27"/>
        <v>45410</v>
      </c>
      <c r="L31" s="20">
        <f t="shared" si="28"/>
        <v>45410</v>
      </c>
      <c r="M31" s="127" t="s">
        <v>512</v>
      </c>
      <c r="N31" s="20">
        <f t="shared" si="38"/>
        <v>45415</v>
      </c>
      <c r="O31" s="20">
        <f t="shared" si="29"/>
        <v>45416</v>
      </c>
      <c r="P31" s="47">
        <f t="shared" si="30"/>
        <v>45416</v>
      </c>
      <c r="Q31" s="47">
        <f t="shared" si="31"/>
        <v>45417</v>
      </c>
    </row>
    <row r="32" spans="1:17">
      <c r="A32" s="131" t="s">
        <v>587</v>
      </c>
      <c r="B32" s="127" t="s">
        <v>884</v>
      </c>
      <c r="C32" s="47">
        <v>45408</v>
      </c>
      <c r="D32" s="20">
        <f t="shared" si="32"/>
        <v>45409</v>
      </c>
      <c r="E32" s="47">
        <f t="shared" si="33"/>
        <v>45409</v>
      </c>
      <c r="F32" s="20">
        <f t="shared" si="34"/>
        <v>45410</v>
      </c>
      <c r="G32" s="20">
        <f t="shared" si="35"/>
        <v>45414</v>
      </c>
      <c r="H32" s="20">
        <f t="shared" si="36"/>
        <v>45414</v>
      </c>
      <c r="I32" s="20">
        <f t="shared" si="37"/>
        <v>45415</v>
      </c>
      <c r="J32" s="20">
        <f t="shared" si="26"/>
        <v>45416</v>
      </c>
      <c r="K32" s="20">
        <f t="shared" si="27"/>
        <v>45417</v>
      </c>
      <c r="L32" s="20">
        <f t="shared" si="28"/>
        <v>45417</v>
      </c>
      <c r="M32" s="145" t="s">
        <v>516</v>
      </c>
      <c r="N32" s="146">
        <v>45429</v>
      </c>
      <c r="O32" s="77">
        <f t="shared" si="29"/>
        <v>45430</v>
      </c>
      <c r="P32" s="147">
        <f t="shared" si="30"/>
        <v>45430</v>
      </c>
      <c r="Q32" s="77">
        <f t="shared" si="31"/>
        <v>45431</v>
      </c>
    </row>
    <row r="33" spans="1:17">
      <c r="A33" s="131" t="s">
        <v>873</v>
      </c>
      <c r="B33" s="135" t="s">
        <v>885</v>
      </c>
      <c r="C33" s="54">
        <v>45415</v>
      </c>
      <c r="D33" s="20">
        <f t="shared" si="32"/>
        <v>45416</v>
      </c>
      <c r="E33" s="47">
        <f t="shared" si="33"/>
        <v>45416</v>
      </c>
      <c r="F33" s="20">
        <f t="shared" si="34"/>
        <v>45417</v>
      </c>
      <c r="G33" s="136" t="s">
        <v>39</v>
      </c>
      <c r="H33" s="136" t="s">
        <v>39</v>
      </c>
      <c r="I33" s="54">
        <v>45422</v>
      </c>
      <c r="J33" s="20">
        <f t="shared" si="26"/>
        <v>45423</v>
      </c>
      <c r="K33" s="20">
        <f t="shared" si="27"/>
        <v>45424</v>
      </c>
      <c r="L33" s="20">
        <f t="shared" si="28"/>
        <v>45424</v>
      </c>
      <c r="M33" s="135" t="s">
        <v>886</v>
      </c>
      <c r="N33" s="20">
        <f t="shared" si="38"/>
        <v>45429</v>
      </c>
      <c r="O33" s="20">
        <f t="shared" si="29"/>
        <v>45430</v>
      </c>
      <c r="P33" s="148" t="s">
        <v>867</v>
      </c>
      <c r="Q33" s="150"/>
    </row>
    <row r="34" spans="1:17">
      <c r="A34" s="128" t="s">
        <v>887</v>
      </c>
      <c r="B34" s="127" t="s">
        <v>885</v>
      </c>
      <c r="C34" s="54">
        <v>45422</v>
      </c>
      <c r="D34" s="20">
        <f t="shared" si="32"/>
        <v>45423</v>
      </c>
      <c r="E34" s="47">
        <f t="shared" si="33"/>
        <v>45423</v>
      </c>
      <c r="F34" s="20">
        <f t="shared" si="34"/>
        <v>45424</v>
      </c>
      <c r="G34" s="20">
        <f t="shared" si="35"/>
        <v>45428</v>
      </c>
      <c r="H34" s="20">
        <f t="shared" si="36"/>
        <v>45428</v>
      </c>
      <c r="I34" s="20">
        <f t="shared" si="37"/>
        <v>45429</v>
      </c>
      <c r="J34" s="20">
        <f t="shared" si="26"/>
        <v>45430</v>
      </c>
      <c r="K34" s="20">
        <f t="shared" si="27"/>
        <v>45431</v>
      </c>
      <c r="L34" s="20">
        <f t="shared" si="28"/>
        <v>45431</v>
      </c>
      <c r="M34" s="127" t="s">
        <v>886</v>
      </c>
      <c r="N34" s="20">
        <f t="shared" si="38"/>
        <v>45436</v>
      </c>
      <c r="O34" s="20">
        <f t="shared" si="29"/>
        <v>45437</v>
      </c>
      <c r="P34" s="47">
        <f t="shared" si="30"/>
        <v>45437</v>
      </c>
      <c r="Q34" s="47">
        <f t="shared" si="31"/>
        <v>45438</v>
      </c>
    </row>
    <row r="35" spans="1:17">
      <c r="A35" s="128" t="s">
        <v>587</v>
      </c>
      <c r="B35" s="127" t="s">
        <v>888</v>
      </c>
      <c r="C35" s="54">
        <v>45429</v>
      </c>
      <c r="D35" s="20">
        <f t="shared" si="32"/>
        <v>45430</v>
      </c>
      <c r="E35" s="47">
        <f t="shared" si="33"/>
        <v>45430</v>
      </c>
      <c r="F35" s="20">
        <f t="shared" si="34"/>
        <v>45431</v>
      </c>
      <c r="G35" s="20">
        <f t="shared" si="35"/>
        <v>45435</v>
      </c>
      <c r="H35" s="20">
        <f t="shared" si="36"/>
        <v>45435</v>
      </c>
      <c r="I35" s="20">
        <f t="shared" si="37"/>
        <v>45436</v>
      </c>
      <c r="J35" s="20">
        <f t="shared" si="26"/>
        <v>45437</v>
      </c>
      <c r="K35" s="20">
        <f t="shared" si="27"/>
        <v>45438</v>
      </c>
      <c r="L35" s="20">
        <f t="shared" si="28"/>
        <v>45438</v>
      </c>
      <c r="M35" s="127" t="s">
        <v>610</v>
      </c>
      <c r="N35" s="20">
        <f t="shared" si="38"/>
        <v>45443</v>
      </c>
      <c r="O35" s="20">
        <f t="shared" si="29"/>
        <v>45444</v>
      </c>
      <c r="P35" s="47">
        <f t="shared" si="30"/>
        <v>45444</v>
      </c>
      <c r="Q35" s="47">
        <f t="shared" si="31"/>
        <v>45445</v>
      </c>
    </row>
    <row r="36" spans="1:17">
      <c r="A36" s="131" t="s">
        <v>887</v>
      </c>
      <c r="B36" s="127" t="s">
        <v>889</v>
      </c>
      <c r="C36" s="54">
        <v>45436</v>
      </c>
      <c r="D36" s="20">
        <f t="shared" si="32"/>
        <v>45437</v>
      </c>
      <c r="E36" s="47">
        <f t="shared" si="33"/>
        <v>45437</v>
      </c>
      <c r="F36" s="20">
        <f t="shared" si="34"/>
        <v>45438</v>
      </c>
      <c r="G36" s="20">
        <f t="shared" si="35"/>
        <v>45442</v>
      </c>
      <c r="H36" s="20">
        <f t="shared" si="36"/>
        <v>45442</v>
      </c>
      <c r="I36" s="20">
        <f t="shared" si="37"/>
        <v>45443</v>
      </c>
      <c r="J36" s="20">
        <f t="shared" si="26"/>
        <v>45444</v>
      </c>
      <c r="K36" s="20">
        <f t="shared" si="27"/>
        <v>45445</v>
      </c>
      <c r="L36" s="20">
        <f t="shared" si="28"/>
        <v>45445</v>
      </c>
      <c r="M36" s="127" t="s">
        <v>890</v>
      </c>
      <c r="N36" s="20">
        <f t="shared" si="38"/>
        <v>45450</v>
      </c>
      <c r="O36" s="20">
        <f t="shared" si="29"/>
        <v>45451</v>
      </c>
      <c r="P36" s="47">
        <f t="shared" si="30"/>
        <v>45451</v>
      </c>
      <c r="Q36" s="47">
        <f t="shared" si="31"/>
        <v>45452</v>
      </c>
    </row>
    <row r="37" spans="1:17">
      <c r="A37" s="131" t="s">
        <v>587</v>
      </c>
      <c r="B37" s="127" t="s">
        <v>891</v>
      </c>
      <c r="C37" s="54">
        <v>45443</v>
      </c>
      <c r="D37" s="20">
        <f t="shared" si="32"/>
        <v>45444</v>
      </c>
      <c r="E37" s="47">
        <f t="shared" si="33"/>
        <v>45444</v>
      </c>
      <c r="F37" s="20">
        <f t="shared" si="34"/>
        <v>45445</v>
      </c>
      <c r="G37" s="20">
        <f t="shared" si="35"/>
        <v>45449</v>
      </c>
      <c r="H37" s="20">
        <f t="shared" si="36"/>
        <v>45449</v>
      </c>
      <c r="I37" s="20">
        <f t="shared" si="37"/>
        <v>45450</v>
      </c>
      <c r="J37" s="20">
        <f t="shared" si="26"/>
        <v>45451</v>
      </c>
      <c r="K37" s="20">
        <f t="shared" si="27"/>
        <v>45452</v>
      </c>
      <c r="L37" s="20">
        <f t="shared" si="28"/>
        <v>45452</v>
      </c>
      <c r="M37" s="127" t="s">
        <v>892</v>
      </c>
      <c r="N37" s="20">
        <f t="shared" si="38"/>
        <v>45457</v>
      </c>
      <c r="O37" s="20">
        <f t="shared" si="29"/>
        <v>45458</v>
      </c>
      <c r="P37" s="47">
        <f t="shared" si="30"/>
        <v>45458</v>
      </c>
      <c r="Q37" s="47">
        <f t="shared" si="31"/>
        <v>45459</v>
      </c>
    </row>
    <row r="38" ht="15.75" spans="1:19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ht="16.5" spans="1:19">
      <c r="A39" s="26" t="s">
        <v>118</v>
      </c>
      <c r="B39" s="27" t="s">
        <v>893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/>
      <c r="P39" s="25"/>
      <c r="Q39" s="25"/>
      <c r="R39" s="25"/>
      <c r="S39" s="25"/>
    </row>
    <row r="40" ht="16.5" spans="1:19">
      <c r="A40" s="30" t="s">
        <v>348</v>
      </c>
      <c r="B40" s="137" t="s">
        <v>894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25"/>
      <c r="P40" s="25"/>
      <c r="Q40" s="25"/>
      <c r="R40" s="25"/>
      <c r="S40" s="25"/>
    </row>
    <row r="41" ht="16.5" spans="1:19">
      <c r="A41" s="30" t="s">
        <v>349</v>
      </c>
      <c r="B41" s="137" t="s">
        <v>895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25"/>
      <c r="P41" s="25"/>
      <c r="Q41" s="25"/>
      <c r="R41" s="25"/>
      <c r="S41" s="25"/>
    </row>
    <row r="42" ht="16.5" spans="1:19">
      <c r="A42" s="30" t="s">
        <v>395</v>
      </c>
      <c r="B42" s="137" t="s">
        <v>479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25"/>
      <c r="P42" s="25"/>
      <c r="Q42" s="25"/>
      <c r="R42" s="25"/>
      <c r="S42" s="25"/>
    </row>
    <row r="43" ht="16.5" spans="1:19">
      <c r="A43" s="30" t="s">
        <v>396</v>
      </c>
      <c r="B43" s="60" t="s">
        <v>521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4"/>
      <c r="O43" s="25"/>
      <c r="P43" s="25"/>
      <c r="Q43" s="25"/>
      <c r="R43" s="25"/>
      <c r="S43" s="25"/>
    </row>
    <row r="45" spans="2:2">
      <c r="B45" s="138"/>
    </row>
  </sheetData>
  <mergeCells count="40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K10:Q10"/>
    <mergeCell ref="G11:H11"/>
    <mergeCell ref="O18:Q18"/>
    <mergeCell ref="J19:L19"/>
    <mergeCell ref="N19:Q19"/>
    <mergeCell ref="C20:L20"/>
    <mergeCell ref="N20:Q20"/>
    <mergeCell ref="C22:L22"/>
    <mergeCell ref="N22:Q22"/>
    <mergeCell ref="J23:Q23"/>
    <mergeCell ref="P33:Q33"/>
    <mergeCell ref="B39:N39"/>
    <mergeCell ref="B40:N40"/>
    <mergeCell ref="B41:N41"/>
    <mergeCell ref="B42:N42"/>
    <mergeCell ref="B43:N43"/>
  </mergeCells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6"/>
  <sheetViews>
    <sheetView zoomScale="90" zoomScaleNormal="90" workbookViewId="0">
      <selection activeCell="Q45" sqref="Q45"/>
    </sheetView>
  </sheetViews>
  <sheetFormatPr defaultColWidth="9" defaultRowHeight="14.25"/>
  <cols>
    <col min="1" max="1" width="20.8333333333333" customWidth="1"/>
    <col min="2" max="7" width="7.5" customWidth="1"/>
    <col min="8" max="8" width="8.58333333333333" customWidth="1"/>
    <col min="9" max="19" width="7.5" customWidth="1"/>
    <col min="20" max="27" width="6.58333333333333" customWidth="1"/>
    <col min="247" max="247" width="20.3333333333333" customWidth="1"/>
    <col min="248" max="248" width="6.5" customWidth="1"/>
    <col min="249" max="254" width="6.33333333333333" customWidth="1"/>
    <col min="255" max="255" width="6.5" customWidth="1"/>
    <col min="256" max="263" width="6.33333333333333" customWidth="1"/>
    <col min="503" max="503" width="20.3333333333333" customWidth="1"/>
    <col min="504" max="504" width="6.5" customWidth="1"/>
    <col min="505" max="510" width="6.33333333333333" customWidth="1"/>
    <col min="511" max="511" width="6.5" customWidth="1"/>
    <col min="512" max="519" width="6.33333333333333" customWidth="1"/>
    <col min="759" max="759" width="20.3333333333333" customWidth="1"/>
    <col min="760" max="760" width="6.5" customWidth="1"/>
    <col min="761" max="766" width="6.33333333333333" customWidth="1"/>
    <col min="767" max="767" width="6.5" customWidth="1"/>
    <col min="768" max="775" width="6.33333333333333" customWidth="1"/>
    <col min="1015" max="1015" width="20.3333333333333" customWidth="1"/>
    <col min="1016" max="1016" width="6.5" customWidth="1"/>
    <col min="1017" max="1022" width="6.33333333333333" customWidth="1"/>
    <col min="1023" max="1023" width="6.5" customWidth="1"/>
    <col min="1024" max="1031" width="6.33333333333333" customWidth="1"/>
    <col min="1271" max="1271" width="20.3333333333333" customWidth="1"/>
    <col min="1272" max="1272" width="6.5" customWidth="1"/>
    <col min="1273" max="1278" width="6.33333333333333" customWidth="1"/>
    <col min="1279" max="1279" width="6.5" customWidth="1"/>
    <col min="1280" max="1287" width="6.33333333333333" customWidth="1"/>
    <col min="1527" max="1527" width="20.3333333333333" customWidth="1"/>
    <col min="1528" max="1528" width="6.5" customWidth="1"/>
    <col min="1529" max="1534" width="6.33333333333333" customWidth="1"/>
    <col min="1535" max="1535" width="6.5" customWidth="1"/>
    <col min="1536" max="1543" width="6.33333333333333" customWidth="1"/>
    <col min="1783" max="1783" width="20.3333333333333" customWidth="1"/>
    <col min="1784" max="1784" width="6.5" customWidth="1"/>
    <col min="1785" max="1790" width="6.33333333333333" customWidth="1"/>
    <col min="1791" max="1791" width="6.5" customWidth="1"/>
    <col min="1792" max="1799" width="6.33333333333333" customWidth="1"/>
    <col min="2039" max="2039" width="20.3333333333333" customWidth="1"/>
    <col min="2040" max="2040" width="6.5" customWidth="1"/>
    <col min="2041" max="2046" width="6.33333333333333" customWidth="1"/>
    <col min="2047" max="2047" width="6.5" customWidth="1"/>
    <col min="2048" max="2055" width="6.33333333333333" customWidth="1"/>
    <col min="2295" max="2295" width="20.3333333333333" customWidth="1"/>
    <col min="2296" max="2296" width="6.5" customWidth="1"/>
    <col min="2297" max="2302" width="6.33333333333333" customWidth="1"/>
    <col min="2303" max="2303" width="6.5" customWidth="1"/>
    <col min="2304" max="2311" width="6.33333333333333" customWidth="1"/>
    <col min="2551" max="2551" width="20.3333333333333" customWidth="1"/>
    <col min="2552" max="2552" width="6.5" customWidth="1"/>
    <col min="2553" max="2558" width="6.33333333333333" customWidth="1"/>
    <col min="2559" max="2559" width="6.5" customWidth="1"/>
    <col min="2560" max="2567" width="6.33333333333333" customWidth="1"/>
    <col min="2807" max="2807" width="20.3333333333333" customWidth="1"/>
    <col min="2808" max="2808" width="6.5" customWidth="1"/>
    <col min="2809" max="2814" width="6.33333333333333" customWidth="1"/>
    <col min="2815" max="2815" width="6.5" customWidth="1"/>
    <col min="2816" max="2823" width="6.33333333333333" customWidth="1"/>
    <col min="3063" max="3063" width="20.3333333333333" customWidth="1"/>
    <col min="3064" max="3064" width="6.5" customWidth="1"/>
    <col min="3065" max="3070" width="6.33333333333333" customWidth="1"/>
    <col min="3071" max="3071" width="6.5" customWidth="1"/>
    <col min="3072" max="3079" width="6.33333333333333" customWidth="1"/>
    <col min="3319" max="3319" width="20.3333333333333" customWidth="1"/>
    <col min="3320" max="3320" width="6.5" customWidth="1"/>
    <col min="3321" max="3326" width="6.33333333333333" customWidth="1"/>
    <col min="3327" max="3327" width="6.5" customWidth="1"/>
    <col min="3328" max="3335" width="6.33333333333333" customWidth="1"/>
    <col min="3575" max="3575" width="20.3333333333333" customWidth="1"/>
    <col min="3576" max="3576" width="6.5" customWidth="1"/>
    <col min="3577" max="3582" width="6.33333333333333" customWidth="1"/>
    <col min="3583" max="3583" width="6.5" customWidth="1"/>
    <col min="3584" max="3591" width="6.33333333333333" customWidth="1"/>
    <col min="3831" max="3831" width="20.3333333333333" customWidth="1"/>
    <col min="3832" max="3832" width="6.5" customWidth="1"/>
    <col min="3833" max="3838" width="6.33333333333333" customWidth="1"/>
    <col min="3839" max="3839" width="6.5" customWidth="1"/>
    <col min="3840" max="3847" width="6.33333333333333" customWidth="1"/>
    <col min="4087" max="4087" width="20.3333333333333" customWidth="1"/>
    <col min="4088" max="4088" width="6.5" customWidth="1"/>
    <col min="4089" max="4094" width="6.33333333333333" customWidth="1"/>
    <col min="4095" max="4095" width="6.5" customWidth="1"/>
    <col min="4096" max="4103" width="6.33333333333333" customWidth="1"/>
    <col min="4343" max="4343" width="20.3333333333333" customWidth="1"/>
    <col min="4344" max="4344" width="6.5" customWidth="1"/>
    <col min="4345" max="4350" width="6.33333333333333" customWidth="1"/>
    <col min="4351" max="4351" width="6.5" customWidth="1"/>
    <col min="4352" max="4359" width="6.33333333333333" customWidth="1"/>
    <col min="4599" max="4599" width="20.3333333333333" customWidth="1"/>
    <col min="4600" max="4600" width="6.5" customWidth="1"/>
    <col min="4601" max="4606" width="6.33333333333333" customWidth="1"/>
    <col min="4607" max="4607" width="6.5" customWidth="1"/>
    <col min="4608" max="4615" width="6.33333333333333" customWidth="1"/>
    <col min="4855" max="4855" width="20.3333333333333" customWidth="1"/>
    <col min="4856" max="4856" width="6.5" customWidth="1"/>
    <col min="4857" max="4862" width="6.33333333333333" customWidth="1"/>
    <col min="4863" max="4863" width="6.5" customWidth="1"/>
    <col min="4864" max="4871" width="6.33333333333333" customWidth="1"/>
    <col min="5111" max="5111" width="20.3333333333333" customWidth="1"/>
    <col min="5112" max="5112" width="6.5" customWidth="1"/>
    <col min="5113" max="5118" width="6.33333333333333" customWidth="1"/>
    <col min="5119" max="5119" width="6.5" customWidth="1"/>
    <col min="5120" max="5127" width="6.33333333333333" customWidth="1"/>
    <col min="5367" max="5367" width="20.3333333333333" customWidth="1"/>
    <col min="5368" max="5368" width="6.5" customWidth="1"/>
    <col min="5369" max="5374" width="6.33333333333333" customWidth="1"/>
    <col min="5375" max="5375" width="6.5" customWidth="1"/>
    <col min="5376" max="5383" width="6.33333333333333" customWidth="1"/>
    <col min="5623" max="5623" width="20.3333333333333" customWidth="1"/>
    <col min="5624" max="5624" width="6.5" customWidth="1"/>
    <col min="5625" max="5630" width="6.33333333333333" customWidth="1"/>
    <col min="5631" max="5631" width="6.5" customWidth="1"/>
    <col min="5632" max="5639" width="6.33333333333333" customWidth="1"/>
    <col min="5879" max="5879" width="20.3333333333333" customWidth="1"/>
    <col min="5880" max="5880" width="6.5" customWidth="1"/>
    <col min="5881" max="5886" width="6.33333333333333" customWidth="1"/>
    <col min="5887" max="5887" width="6.5" customWidth="1"/>
    <col min="5888" max="5895" width="6.33333333333333" customWidth="1"/>
    <col min="6135" max="6135" width="20.3333333333333" customWidth="1"/>
    <col min="6136" max="6136" width="6.5" customWidth="1"/>
    <col min="6137" max="6142" width="6.33333333333333" customWidth="1"/>
    <col min="6143" max="6143" width="6.5" customWidth="1"/>
    <col min="6144" max="6151" width="6.33333333333333" customWidth="1"/>
    <col min="6391" max="6391" width="20.3333333333333" customWidth="1"/>
    <col min="6392" max="6392" width="6.5" customWidth="1"/>
    <col min="6393" max="6398" width="6.33333333333333" customWidth="1"/>
    <col min="6399" max="6399" width="6.5" customWidth="1"/>
    <col min="6400" max="6407" width="6.33333333333333" customWidth="1"/>
    <col min="6647" max="6647" width="20.3333333333333" customWidth="1"/>
    <col min="6648" max="6648" width="6.5" customWidth="1"/>
    <col min="6649" max="6654" width="6.33333333333333" customWidth="1"/>
    <col min="6655" max="6655" width="6.5" customWidth="1"/>
    <col min="6656" max="6663" width="6.33333333333333" customWidth="1"/>
    <col min="6903" max="6903" width="20.3333333333333" customWidth="1"/>
    <col min="6904" max="6904" width="6.5" customWidth="1"/>
    <col min="6905" max="6910" width="6.33333333333333" customWidth="1"/>
    <col min="6911" max="6911" width="6.5" customWidth="1"/>
    <col min="6912" max="6919" width="6.33333333333333" customWidth="1"/>
    <col min="7159" max="7159" width="20.3333333333333" customWidth="1"/>
    <col min="7160" max="7160" width="6.5" customWidth="1"/>
    <col min="7161" max="7166" width="6.33333333333333" customWidth="1"/>
    <col min="7167" max="7167" width="6.5" customWidth="1"/>
    <col min="7168" max="7175" width="6.33333333333333" customWidth="1"/>
    <col min="7415" max="7415" width="20.3333333333333" customWidth="1"/>
    <col min="7416" max="7416" width="6.5" customWidth="1"/>
    <col min="7417" max="7422" width="6.33333333333333" customWidth="1"/>
    <col min="7423" max="7423" width="6.5" customWidth="1"/>
    <col min="7424" max="7431" width="6.33333333333333" customWidth="1"/>
    <col min="7671" max="7671" width="20.3333333333333" customWidth="1"/>
    <col min="7672" max="7672" width="6.5" customWidth="1"/>
    <col min="7673" max="7678" width="6.33333333333333" customWidth="1"/>
    <col min="7679" max="7679" width="6.5" customWidth="1"/>
    <col min="7680" max="7687" width="6.33333333333333" customWidth="1"/>
    <col min="7927" max="7927" width="20.3333333333333" customWidth="1"/>
    <col min="7928" max="7928" width="6.5" customWidth="1"/>
    <col min="7929" max="7934" width="6.33333333333333" customWidth="1"/>
    <col min="7935" max="7935" width="6.5" customWidth="1"/>
    <col min="7936" max="7943" width="6.33333333333333" customWidth="1"/>
    <col min="8183" max="8183" width="20.3333333333333" customWidth="1"/>
    <col min="8184" max="8184" width="6.5" customWidth="1"/>
    <col min="8185" max="8190" width="6.33333333333333" customWidth="1"/>
    <col min="8191" max="8191" width="6.5" customWidth="1"/>
    <col min="8192" max="8199" width="6.33333333333333" customWidth="1"/>
    <col min="8439" max="8439" width="20.3333333333333" customWidth="1"/>
    <col min="8440" max="8440" width="6.5" customWidth="1"/>
    <col min="8441" max="8446" width="6.33333333333333" customWidth="1"/>
    <col min="8447" max="8447" width="6.5" customWidth="1"/>
    <col min="8448" max="8455" width="6.33333333333333" customWidth="1"/>
    <col min="8695" max="8695" width="20.3333333333333" customWidth="1"/>
    <col min="8696" max="8696" width="6.5" customWidth="1"/>
    <col min="8697" max="8702" width="6.33333333333333" customWidth="1"/>
    <col min="8703" max="8703" width="6.5" customWidth="1"/>
    <col min="8704" max="8711" width="6.33333333333333" customWidth="1"/>
    <col min="8951" max="8951" width="20.3333333333333" customWidth="1"/>
    <col min="8952" max="8952" width="6.5" customWidth="1"/>
    <col min="8953" max="8958" width="6.33333333333333" customWidth="1"/>
    <col min="8959" max="8959" width="6.5" customWidth="1"/>
    <col min="8960" max="8967" width="6.33333333333333" customWidth="1"/>
    <col min="9207" max="9207" width="20.3333333333333" customWidth="1"/>
    <col min="9208" max="9208" width="6.5" customWidth="1"/>
    <col min="9209" max="9214" width="6.33333333333333" customWidth="1"/>
    <col min="9215" max="9215" width="6.5" customWidth="1"/>
    <col min="9216" max="9223" width="6.33333333333333" customWidth="1"/>
    <col min="9463" max="9463" width="20.3333333333333" customWidth="1"/>
    <col min="9464" max="9464" width="6.5" customWidth="1"/>
    <col min="9465" max="9470" width="6.33333333333333" customWidth="1"/>
    <col min="9471" max="9471" width="6.5" customWidth="1"/>
    <col min="9472" max="9479" width="6.33333333333333" customWidth="1"/>
    <col min="9719" max="9719" width="20.3333333333333" customWidth="1"/>
    <col min="9720" max="9720" width="6.5" customWidth="1"/>
    <col min="9721" max="9726" width="6.33333333333333" customWidth="1"/>
    <col min="9727" max="9727" width="6.5" customWidth="1"/>
    <col min="9728" max="9735" width="6.33333333333333" customWidth="1"/>
    <col min="9975" max="9975" width="20.3333333333333" customWidth="1"/>
    <col min="9976" max="9976" width="6.5" customWidth="1"/>
    <col min="9977" max="9982" width="6.33333333333333" customWidth="1"/>
    <col min="9983" max="9983" width="6.5" customWidth="1"/>
    <col min="9984" max="9991" width="6.33333333333333" customWidth="1"/>
    <col min="10231" max="10231" width="20.3333333333333" customWidth="1"/>
    <col min="10232" max="10232" width="6.5" customWidth="1"/>
    <col min="10233" max="10238" width="6.33333333333333" customWidth="1"/>
    <col min="10239" max="10239" width="6.5" customWidth="1"/>
    <col min="10240" max="10247" width="6.33333333333333" customWidth="1"/>
    <col min="10487" max="10487" width="20.3333333333333" customWidth="1"/>
    <col min="10488" max="10488" width="6.5" customWidth="1"/>
    <col min="10489" max="10494" width="6.33333333333333" customWidth="1"/>
    <col min="10495" max="10495" width="6.5" customWidth="1"/>
    <col min="10496" max="10503" width="6.33333333333333" customWidth="1"/>
    <col min="10743" max="10743" width="20.3333333333333" customWidth="1"/>
    <col min="10744" max="10744" width="6.5" customWidth="1"/>
    <col min="10745" max="10750" width="6.33333333333333" customWidth="1"/>
    <col min="10751" max="10751" width="6.5" customWidth="1"/>
    <col min="10752" max="10759" width="6.33333333333333" customWidth="1"/>
    <col min="10999" max="10999" width="20.3333333333333" customWidth="1"/>
    <col min="11000" max="11000" width="6.5" customWidth="1"/>
    <col min="11001" max="11006" width="6.33333333333333" customWidth="1"/>
    <col min="11007" max="11007" width="6.5" customWidth="1"/>
    <col min="11008" max="11015" width="6.33333333333333" customWidth="1"/>
    <col min="11255" max="11255" width="20.3333333333333" customWidth="1"/>
    <col min="11256" max="11256" width="6.5" customWidth="1"/>
    <col min="11257" max="11262" width="6.33333333333333" customWidth="1"/>
    <col min="11263" max="11263" width="6.5" customWidth="1"/>
    <col min="11264" max="11271" width="6.33333333333333" customWidth="1"/>
    <col min="11511" max="11511" width="20.3333333333333" customWidth="1"/>
    <col min="11512" max="11512" width="6.5" customWidth="1"/>
    <col min="11513" max="11518" width="6.33333333333333" customWidth="1"/>
    <col min="11519" max="11519" width="6.5" customWidth="1"/>
    <col min="11520" max="11527" width="6.33333333333333" customWidth="1"/>
    <col min="11767" max="11767" width="20.3333333333333" customWidth="1"/>
    <col min="11768" max="11768" width="6.5" customWidth="1"/>
    <col min="11769" max="11774" width="6.33333333333333" customWidth="1"/>
    <col min="11775" max="11775" width="6.5" customWidth="1"/>
    <col min="11776" max="11783" width="6.33333333333333" customWidth="1"/>
    <col min="12023" max="12023" width="20.3333333333333" customWidth="1"/>
    <col min="12024" max="12024" width="6.5" customWidth="1"/>
    <col min="12025" max="12030" width="6.33333333333333" customWidth="1"/>
    <col min="12031" max="12031" width="6.5" customWidth="1"/>
    <col min="12032" max="12039" width="6.33333333333333" customWidth="1"/>
    <col min="12279" max="12279" width="20.3333333333333" customWidth="1"/>
    <col min="12280" max="12280" width="6.5" customWidth="1"/>
    <col min="12281" max="12286" width="6.33333333333333" customWidth="1"/>
    <col min="12287" max="12287" width="6.5" customWidth="1"/>
    <col min="12288" max="12295" width="6.33333333333333" customWidth="1"/>
    <col min="12535" max="12535" width="20.3333333333333" customWidth="1"/>
    <col min="12536" max="12536" width="6.5" customWidth="1"/>
    <col min="12537" max="12542" width="6.33333333333333" customWidth="1"/>
    <col min="12543" max="12543" width="6.5" customWidth="1"/>
    <col min="12544" max="12551" width="6.33333333333333" customWidth="1"/>
    <col min="12791" max="12791" width="20.3333333333333" customWidth="1"/>
    <col min="12792" max="12792" width="6.5" customWidth="1"/>
    <col min="12793" max="12798" width="6.33333333333333" customWidth="1"/>
    <col min="12799" max="12799" width="6.5" customWidth="1"/>
    <col min="12800" max="12807" width="6.33333333333333" customWidth="1"/>
    <col min="13047" max="13047" width="20.3333333333333" customWidth="1"/>
    <col min="13048" max="13048" width="6.5" customWidth="1"/>
    <col min="13049" max="13054" width="6.33333333333333" customWidth="1"/>
    <col min="13055" max="13055" width="6.5" customWidth="1"/>
    <col min="13056" max="13063" width="6.33333333333333" customWidth="1"/>
    <col min="13303" max="13303" width="20.3333333333333" customWidth="1"/>
    <col min="13304" max="13304" width="6.5" customWidth="1"/>
    <col min="13305" max="13310" width="6.33333333333333" customWidth="1"/>
    <col min="13311" max="13311" width="6.5" customWidth="1"/>
    <col min="13312" max="13319" width="6.33333333333333" customWidth="1"/>
    <col min="13559" max="13559" width="20.3333333333333" customWidth="1"/>
    <col min="13560" max="13560" width="6.5" customWidth="1"/>
    <col min="13561" max="13566" width="6.33333333333333" customWidth="1"/>
    <col min="13567" max="13567" width="6.5" customWidth="1"/>
    <col min="13568" max="13575" width="6.33333333333333" customWidth="1"/>
    <col min="13815" max="13815" width="20.3333333333333" customWidth="1"/>
    <col min="13816" max="13816" width="6.5" customWidth="1"/>
    <col min="13817" max="13822" width="6.33333333333333" customWidth="1"/>
    <col min="13823" max="13823" width="6.5" customWidth="1"/>
    <col min="13824" max="13831" width="6.33333333333333" customWidth="1"/>
    <col min="14071" max="14071" width="20.3333333333333" customWidth="1"/>
    <col min="14072" max="14072" width="6.5" customWidth="1"/>
    <col min="14073" max="14078" width="6.33333333333333" customWidth="1"/>
    <col min="14079" max="14079" width="6.5" customWidth="1"/>
    <col min="14080" max="14087" width="6.33333333333333" customWidth="1"/>
    <col min="14327" max="14327" width="20.3333333333333" customWidth="1"/>
    <col min="14328" max="14328" width="6.5" customWidth="1"/>
    <col min="14329" max="14334" width="6.33333333333333" customWidth="1"/>
    <col min="14335" max="14335" width="6.5" customWidth="1"/>
    <col min="14336" max="14343" width="6.33333333333333" customWidth="1"/>
    <col min="14583" max="14583" width="20.3333333333333" customWidth="1"/>
    <col min="14584" max="14584" width="6.5" customWidth="1"/>
    <col min="14585" max="14590" width="6.33333333333333" customWidth="1"/>
    <col min="14591" max="14591" width="6.5" customWidth="1"/>
    <col min="14592" max="14599" width="6.33333333333333" customWidth="1"/>
    <col min="14839" max="14839" width="20.3333333333333" customWidth="1"/>
    <col min="14840" max="14840" width="6.5" customWidth="1"/>
    <col min="14841" max="14846" width="6.33333333333333" customWidth="1"/>
    <col min="14847" max="14847" width="6.5" customWidth="1"/>
    <col min="14848" max="14855" width="6.33333333333333" customWidth="1"/>
    <col min="15095" max="15095" width="20.3333333333333" customWidth="1"/>
    <col min="15096" max="15096" width="6.5" customWidth="1"/>
    <col min="15097" max="15102" width="6.33333333333333" customWidth="1"/>
    <col min="15103" max="15103" width="6.5" customWidth="1"/>
    <col min="15104" max="15111" width="6.33333333333333" customWidth="1"/>
    <col min="15351" max="15351" width="20.3333333333333" customWidth="1"/>
    <col min="15352" max="15352" width="6.5" customWidth="1"/>
    <col min="15353" max="15358" width="6.33333333333333" customWidth="1"/>
    <col min="15359" max="15359" width="6.5" customWidth="1"/>
    <col min="15360" max="15367" width="6.33333333333333" customWidth="1"/>
    <col min="15607" max="15607" width="20.3333333333333" customWidth="1"/>
    <col min="15608" max="15608" width="6.5" customWidth="1"/>
    <col min="15609" max="15614" width="6.33333333333333" customWidth="1"/>
    <col min="15615" max="15615" width="6.5" customWidth="1"/>
    <col min="15616" max="15623" width="6.33333333333333" customWidth="1"/>
    <col min="15863" max="15863" width="20.3333333333333" customWidth="1"/>
    <col min="15864" max="15864" width="6.5" customWidth="1"/>
    <col min="15865" max="15870" width="6.33333333333333" customWidth="1"/>
    <col min="15871" max="15871" width="6.5" customWidth="1"/>
    <col min="15872" max="15879" width="6.33333333333333" customWidth="1"/>
    <col min="16119" max="16119" width="20.3333333333333" customWidth="1"/>
    <col min="16120" max="16120" width="6.5" customWidth="1"/>
    <col min="16121" max="16126" width="6.33333333333333" customWidth="1"/>
    <col min="16127" max="16127" width="6.5" customWidth="1"/>
    <col min="16128" max="16135" width="6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</row>
    <row r="3" ht="19.75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19">
      <c r="A4" s="6" t="s">
        <v>896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8" t="s">
        <v>4</v>
      </c>
      <c r="B5" s="8" t="s">
        <v>5</v>
      </c>
      <c r="C5" s="43" t="s">
        <v>7</v>
      </c>
      <c r="D5" s="44"/>
      <c r="E5" s="66" t="s">
        <v>525</v>
      </c>
      <c r="F5" s="67"/>
      <c r="G5" s="43" t="s">
        <v>178</v>
      </c>
      <c r="H5" s="44"/>
      <c r="I5" s="43" t="s">
        <v>897</v>
      </c>
      <c r="J5" s="44"/>
      <c r="K5" s="43" t="s">
        <v>898</v>
      </c>
      <c r="L5" s="44"/>
      <c r="M5" s="10" t="s">
        <v>5</v>
      </c>
      <c r="N5" s="43" t="s">
        <v>7</v>
      </c>
      <c r="O5" s="44"/>
      <c r="P5" s="66" t="s">
        <v>525</v>
      </c>
      <c r="Q5" s="67"/>
      <c r="R5" s="43" t="s">
        <v>178</v>
      </c>
      <c r="S5" s="44"/>
    </row>
    <row r="6" spans="1:19">
      <c r="A6" s="9" t="s">
        <v>13</v>
      </c>
      <c r="B6" s="9" t="s">
        <v>14</v>
      </c>
      <c r="C6" s="11" t="s">
        <v>16</v>
      </c>
      <c r="D6" s="12"/>
      <c r="E6" s="14" t="s">
        <v>180</v>
      </c>
      <c r="F6" s="15"/>
      <c r="G6" s="11" t="s">
        <v>179</v>
      </c>
      <c r="H6" s="12"/>
      <c r="I6" s="11" t="s">
        <v>899</v>
      </c>
      <c r="J6" s="12"/>
      <c r="K6" s="11" t="s">
        <v>900</v>
      </c>
      <c r="L6" s="12"/>
      <c r="M6" s="9" t="s">
        <v>14</v>
      </c>
      <c r="N6" s="11" t="s">
        <v>16</v>
      </c>
      <c r="O6" s="12"/>
      <c r="P6" s="14" t="s">
        <v>180</v>
      </c>
      <c r="Q6" s="15"/>
      <c r="R6" s="11" t="s">
        <v>179</v>
      </c>
      <c r="S6" s="12"/>
    </row>
    <row r="7" spans="1:19">
      <c r="A7" s="13"/>
      <c r="B7" s="68"/>
      <c r="C7" s="14" t="s">
        <v>22</v>
      </c>
      <c r="D7" s="15"/>
      <c r="E7" s="14" t="s">
        <v>22</v>
      </c>
      <c r="F7" s="15"/>
      <c r="G7" s="14" t="s">
        <v>22</v>
      </c>
      <c r="H7" s="15"/>
      <c r="I7" s="14" t="s">
        <v>22</v>
      </c>
      <c r="J7" s="15"/>
      <c r="K7" s="14" t="s">
        <v>22</v>
      </c>
      <c r="L7" s="15"/>
      <c r="M7" s="9"/>
      <c r="N7" s="14" t="s">
        <v>22</v>
      </c>
      <c r="O7" s="15"/>
      <c r="P7" s="14" t="s">
        <v>22</v>
      </c>
      <c r="Q7" s="15"/>
      <c r="R7" s="14" t="s">
        <v>22</v>
      </c>
      <c r="S7" s="15"/>
    </row>
    <row r="8" ht="25.5" spans="1:19">
      <c r="A8" s="13"/>
      <c r="B8" s="69"/>
      <c r="C8" s="103" t="s">
        <v>901</v>
      </c>
      <c r="D8" s="103" t="s">
        <v>902</v>
      </c>
      <c r="E8" s="104" t="s">
        <v>903</v>
      </c>
      <c r="F8" s="104" t="s">
        <v>904</v>
      </c>
      <c r="G8" s="103" t="s">
        <v>905</v>
      </c>
      <c r="H8" s="103" t="s">
        <v>283</v>
      </c>
      <c r="I8" s="103" t="s">
        <v>906</v>
      </c>
      <c r="J8" s="103" t="s">
        <v>907</v>
      </c>
      <c r="K8" s="103" t="s">
        <v>908</v>
      </c>
      <c r="L8" s="103" t="s">
        <v>909</v>
      </c>
      <c r="M8" s="9"/>
      <c r="N8" s="103" t="s">
        <v>901</v>
      </c>
      <c r="O8" s="103" t="s">
        <v>902</v>
      </c>
      <c r="P8" s="104" t="s">
        <v>903</v>
      </c>
      <c r="Q8" s="104" t="s">
        <v>904</v>
      </c>
      <c r="R8" s="103" t="s">
        <v>905</v>
      </c>
      <c r="S8" s="103" t="s">
        <v>283</v>
      </c>
    </row>
    <row r="9" hidden="1" spans="1:19">
      <c r="A9" s="70" t="s">
        <v>910</v>
      </c>
      <c r="B9" s="70" t="s">
        <v>911</v>
      </c>
      <c r="C9" s="20">
        <v>45232</v>
      </c>
      <c r="D9" s="20">
        <f>C9+1</f>
        <v>45233</v>
      </c>
      <c r="E9" s="20">
        <f>D9+1</f>
        <v>45234</v>
      </c>
      <c r="F9" s="20">
        <f t="shared" ref="F9:F12" si="0">E9</f>
        <v>45234</v>
      </c>
      <c r="G9" s="105">
        <f t="shared" ref="G9:G12" si="1">F9+1</f>
        <v>45235</v>
      </c>
      <c r="H9" s="106">
        <f>G9</f>
        <v>45235</v>
      </c>
      <c r="I9" s="105">
        <f t="shared" ref="I9:I12" si="2">H9+5</f>
        <v>45240</v>
      </c>
      <c r="J9" s="106">
        <f>I9</f>
        <v>45240</v>
      </c>
      <c r="K9" s="105">
        <f>J9+1</f>
        <v>45241</v>
      </c>
      <c r="L9" s="106">
        <f>K9</f>
        <v>45241</v>
      </c>
      <c r="M9" s="121" t="s">
        <v>912</v>
      </c>
      <c r="N9" s="20">
        <v>45253</v>
      </c>
      <c r="O9" s="20">
        <f t="shared" ref="O9:R9" si="3">N9+1</f>
        <v>45254</v>
      </c>
      <c r="P9" s="20">
        <f t="shared" si="3"/>
        <v>45255</v>
      </c>
      <c r="Q9" s="20">
        <f>P9</f>
        <v>45255</v>
      </c>
      <c r="R9" s="105">
        <f t="shared" si="3"/>
        <v>45256</v>
      </c>
      <c r="S9" s="106">
        <f>R9</f>
        <v>45256</v>
      </c>
    </row>
    <row r="10" hidden="1" spans="1:19">
      <c r="A10" s="70" t="s">
        <v>239</v>
      </c>
      <c r="B10" s="107" t="s">
        <v>913</v>
      </c>
      <c r="C10" s="20">
        <v>45239</v>
      </c>
      <c r="D10" s="20">
        <f>C10+1</f>
        <v>45240</v>
      </c>
      <c r="E10" s="20">
        <f>D10+1</f>
        <v>45241</v>
      </c>
      <c r="F10" s="20">
        <f t="shared" si="0"/>
        <v>45241</v>
      </c>
      <c r="G10" s="105">
        <f t="shared" si="1"/>
        <v>45242</v>
      </c>
      <c r="H10" s="106">
        <f>G10</f>
        <v>45242</v>
      </c>
      <c r="I10" s="105">
        <f t="shared" si="2"/>
        <v>45247</v>
      </c>
      <c r="J10" s="106">
        <f>I10</f>
        <v>45247</v>
      </c>
      <c r="K10" s="105">
        <f>J10+1</f>
        <v>45248</v>
      </c>
      <c r="L10" s="106">
        <f>K10</f>
        <v>45248</v>
      </c>
      <c r="M10" s="121" t="s">
        <v>914</v>
      </c>
      <c r="N10" s="108" t="s">
        <v>915</v>
      </c>
      <c r="O10" s="109"/>
      <c r="P10" s="108" t="s">
        <v>916</v>
      </c>
      <c r="Q10" s="109"/>
      <c r="R10" s="105">
        <v>45264</v>
      </c>
      <c r="S10" s="106">
        <f>R10</f>
        <v>45264</v>
      </c>
    </row>
    <row r="11" hidden="1" spans="1:19">
      <c r="A11" s="73" t="s">
        <v>299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96"/>
    </row>
    <row r="12" hidden="1" spans="1:19">
      <c r="A12" s="70" t="s">
        <v>910</v>
      </c>
      <c r="B12" s="107" t="s">
        <v>917</v>
      </c>
      <c r="C12" s="20">
        <v>45253</v>
      </c>
      <c r="D12" s="20">
        <f>C12+1</f>
        <v>45254</v>
      </c>
      <c r="E12" s="20">
        <f>D12+1</f>
        <v>45255</v>
      </c>
      <c r="F12" s="20">
        <f t="shared" si="0"/>
        <v>45255</v>
      </c>
      <c r="G12" s="105">
        <f t="shared" si="1"/>
        <v>45256</v>
      </c>
      <c r="H12" s="106">
        <f t="shared" ref="H12:H22" si="4">G12</f>
        <v>45256</v>
      </c>
      <c r="I12" s="105">
        <f t="shared" si="2"/>
        <v>45261</v>
      </c>
      <c r="J12" s="106">
        <f t="shared" ref="J12:J22" si="5">I12</f>
        <v>45261</v>
      </c>
      <c r="K12" s="105">
        <f t="shared" ref="K12:K22" si="6">J12+1</f>
        <v>45262</v>
      </c>
      <c r="L12" s="106">
        <f t="shared" ref="L12:L22" si="7">K12</f>
        <v>45262</v>
      </c>
      <c r="M12" s="121" t="s">
        <v>918</v>
      </c>
      <c r="N12" s="20">
        <f>L12+5</f>
        <v>45267</v>
      </c>
      <c r="O12" s="20">
        <f t="shared" ref="O12:R12" si="8">N12+1</f>
        <v>45268</v>
      </c>
      <c r="P12" s="106">
        <f t="shared" si="8"/>
        <v>45269</v>
      </c>
      <c r="Q12" s="106">
        <f t="shared" ref="Q12:Q22" si="9">P12</f>
        <v>45269</v>
      </c>
      <c r="R12" s="105">
        <f t="shared" si="8"/>
        <v>45270</v>
      </c>
      <c r="S12" s="106">
        <f t="shared" ref="S12:S22" si="10">R12</f>
        <v>45270</v>
      </c>
    </row>
    <row r="13" hidden="1" spans="1:19">
      <c r="A13" s="70" t="s">
        <v>239</v>
      </c>
      <c r="B13" s="107" t="s">
        <v>919</v>
      </c>
      <c r="C13" s="108" t="s">
        <v>915</v>
      </c>
      <c r="D13" s="109"/>
      <c r="E13" s="108" t="s">
        <v>916</v>
      </c>
      <c r="F13" s="109"/>
      <c r="G13" s="105">
        <v>45264</v>
      </c>
      <c r="H13" s="106">
        <f t="shared" si="4"/>
        <v>45264</v>
      </c>
      <c r="I13" s="105">
        <v>45268</v>
      </c>
      <c r="J13" s="106">
        <f t="shared" si="5"/>
        <v>45268</v>
      </c>
      <c r="K13" s="105">
        <f t="shared" si="6"/>
        <v>45269</v>
      </c>
      <c r="L13" s="106">
        <f t="shared" si="7"/>
        <v>45269</v>
      </c>
      <c r="M13" s="121" t="s">
        <v>920</v>
      </c>
      <c r="N13" s="108" t="s">
        <v>921</v>
      </c>
      <c r="O13" s="109"/>
      <c r="P13" s="108" t="s">
        <v>922</v>
      </c>
      <c r="Q13" s="109"/>
      <c r="R13" s="105">
        <v>45285</v>
      </c>
      <c r="S13" s="110" t="s">
        <v>923</v>
      </c>
    </row>
    <row r="14" hidden="1" spans="1:19">
      <c r="A14" s="70" t="s">
        <v>910</v>
      </c>
      <c r="B14" s="107" t="s">
        <v>924</v>
      </c>
      <c r="C14" s="20">
        <v>45267</v>
      </c>
      <c r="D14" s="20">
        <f>C14+1</f>
        <v>45268</v>
      </c>
      <c r="E14" s="20">
        <f>D14+1</f>
        <v>45269</v>
      </c>
      <c r="F14" s="20">
        <f t="shared" ref="F14:F21" si="11">E14</f>
        <v>45269</v>
      </c>
      <c r="G14" s="105">
        <f>F14+1</f>
        <v>45270</v>
      </c>
      <c r="H14" s="106">
        <f t="shared" si="4"/>
        <v>45270</v>
      </c>
      <c r="I14" s="108" t="s">
        <v>925</v>
      </c>
      <c r="J14" s="109"/>
      <c r="K14" s="108" t="s">
        <v>926</v>
      </c>
      <c r="L14" s="109"/>
      <c r="M14" s="121" t="s">
        <v>927</v>
      </c>
      <c r="N14" s="20">
        <v>45288</v>
      </c>
      <c r="O14" s="20">
        <f>N14+1</f>
        <v>45289</v>
      </c>
      <c r="P14" s="106">
        <f>O14+1</f>
        <v>45290</v>
      </c>
      <c r="Q14" s="106">
        <f t="shared" si="9"/>
        <v>45290</v>
      </c>
      <c r="R14" s="105">
        <f>Q14+1</f>
        <v>45291</v>
      </c>
      <c r="S14" s="106">
        <f t="shared" si="10"/>
        <v>45291</v>
      </c>
    </row>
    <row r="15" hidden="1" spans="1:19">
      <c r="A15" s="73" t="s">
        <v>299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96"/>
    </row>
    <row r="16" hidden="1" spans="1:19">
      <c r="A16" s="70" t="s">
        <v>239</v>
      </c>
      <c r="B16" s="107" t="s">
        <v>928</v>
      </c>
      <c r="C16" s="108" t="s">
        <v>921</v>
      </c>
      <c r="D16" s="109"/>
      <c r="E16" s="108" t="s">
        <v>922</v>
      </c>
      <c r="F16" s="109"/>
      <c r="G16" s="105">
        <v>45285</v>
      </c>
      <c r="H16" s="110" t="s">
        <v>923</v>
      </c>
      <c r="I16" s="105">
        <v>45289</v>
      </c>
      <c r="J16" s="106">
        <f t="shared" si="5"/>
        <v>45289</v>
      </c>
      <c r="K16" s="105">
        <f t="shared" si="6"/>
        <v>45290</v>
      </c>
      <c r="L16" s="106">
        <f t="shared" si="7"/>
        <v>45290</v>
      </c>
      <c r="M16" s="121" t="s">
        <v>929</v>
      </c>
      <c r="N16" s="20">
        <v>45295</v>
      </c>
      <c r="O16" s="20">
        <f t="shared" ref="O16:R16" si="12">N16+1</f>
        <v>45296</v>
      </c>
      <c r="P16" s="106">
        <f t="shared" si="12"/>
        <v>45297</v>
      </c>
      <c r="Q16" s="106">
        <f t="shared" si="9"/>
        <v>45297</v>
      </c>
      <c r="R16" s="105">
        <f t="shared" si="12"/>
        <v>45298</v>
      </c>
      <c r="S16" s="106">
        <f t="shared" si="10"/>
        <v>45298</v>
      </c>
    </row>
    <row r="17" hidden="1" spans="1:19">
      <c r="A17" s="70" t="s">
        <v>910</v>
      </c>
      <c r="B17" s="107" t="s">
        <v>930</v>
      </c>
      <c r="C17" s="20">
        <v>45288</v>
      </c>
      <c r="D17" s="20">
        <f t="shared" ref="D17:G17" si="13">C17+1</f>
        <v>45289</v>
      </c>
      <c r="E17" s="20">
        <f t="shared" si="13"/>
        <v>45290</v>
      </c>
      <c r="F17" s="20">
        <f t="shared" si="11"/>
        <v>45290</v>
      </c>
      <c r="G17" s="105">
        <f t="shared" si="13"/>
        <v>45291</v>
      </c>
      <c r="H17" s="106">
        <f t="shared" si="4"/>
        <v>45291</v>
      </c>
      <c r="I17" s="105">
        <f>H17+5</f>
        <v>45296</v>
      </c>
      <c r="J17" s="106">
        <f t="shared" si="5"/>
        <v>45296</v>
      </c>
      <c r="K17" s="105">
        <f t="shared" si="6"/>
        <v>45297</v>
      </c>
      <c r="L17" s="106">
        <f t="shared" si="7"/>
        <v>45297</v>
      </c>
      <c r="M17" s="121" t="s">
        <v>931</v>
      </c>
      <c r="N17" s="20">
        <f>L17+5</f>
        <v>45302</v>
      </c>
      <c r="O17" s="20">
        <f t="shared" ref="O17:R17" si="14">N17+1</f>
        <v>45303</v>
      </c>
      <c r="P17" s="106">
        <f t="shared" si="14"/>
        <v>45304</v>
      </c>
      <c r="Q17" s="106">
        <f t="shared" si="9"/>
        <v>45304</v>
      </c>
      <c r="R17" s="105">
        <f t="shared" si="14"/>
        <v>45305</v>
      </c>
      <c r="S17" s="106">
        <f t="shared" si="10"/>
        <v>45305</v>
      </c>
    </row>
    <row r="18" hidden="1" spans="1:19">
      <c r="A18" s="70" t="s">
        <v>239</v>
      </c>
      <c r="B18" s="107" t="s">
        <v>861</v>
      </c>
      <c r="C18" s="20">
        <v>45295</v>
      </c>
      <c r="D18" s="20">
        <f t="shared" ref="D18:G18" si="15">C18+1</f>
        <v>45296</v>
      </c>
      <c r="E18" s="20">
        <f t="shared" si="15"/>
        <v>45297</v>
      </c>
      <c r="F18" s="20">
        <f t="shared" si="11"/>
        <v>45297</v>
      </c>
      <c r="G18" s="105">
        <f t="shared" si="15"/>
        <v>45298</v>
      </c>
      <c r="H18" s="106">
        <f t="shared" si="4"/>
        <v>45298</v>
      </c>
      <c r="I18" s="105">
        <f>H18+5</f>
        <v>45303</v>
      </c>
      <c r="J18" s="106">
        <f t="shared" si="5"/>
        <v>45303</v>
      </c>
      <c r="K18" s="105">
        <f t="shared" si="6"/>
        <v>45304</v>
      </c>
      <c r="L18" s="106">
        <f t="shared" si="7"/>
        <v>45304</v>
      </c>
      <c r="M18" s="122" t="s">
        <v>505</v>
      </c>
      <c r="N18" s="20">
        <v>45314</v>
      </c>
      <c r="O18" s="20">
        <f>N18</f>
        <v>45314</v>
      </c>
      <c r="P18" s="20">
        <f>O18+1</f>
        <v>45315</v>
      </c>
      <c r="Q18" s="20">
        <f t="shared" si="9"/>
        <v>45315</v>
      </c>
      <c r="R18" s="23" t="s">
        <v>39</v>
      </c>
      <c r="S18" s="23" t="s">
        <v>39</v>
      </c>
    </row>
    <row r="19" hidden="1" spans="1:19">
      <c r="A19" s="70" t="s">
        <v>910</v>
      </c>
      <c r="B19" s="107" t="s">
        <v>932</v>
      </c>
      <c r="C19" s="20">
        <v>45302</v>
      </c>
      <c r="D19" s="20">
        <f t="shared" ref="D19:G19" si="16">C19+1</f>
        <v>45303</v>
      </c>
      <c r="E19" s="20">
        <f t="shared" si="16"/>
        <v>45304</v>
      </c>
      <c r="F19" s="20">
        <f t="shared" si="11"/>
        <v>45304</v>
      </c>
      <c r="G19" s="105">
        <f t="shared" si="16"/>
        <v>45305</v>
      </c>
      <c r="H19" s="106">
        <f t="shared" si="4"/>
        <v>45305</v>
      </c>
      <c r="I19" s="105">
        <f>H19+5</f>
        <v>45310</v>
      </c>
      <c r="J19" s="106">
        <f t="shared" si="5"/>
        <v>45310</v>
      </c>
      <c r="K19" s="105">
        <f t="shared" si="6"/>
        <v>45311</v>
      </c>
      <c r="L19" s="106">
        <f t="shared" si="7"/>
        <v>45311</v>
      </c>
      <c r="M19" s="122" t="s">
        <v>933</v>
      </c>
      <c r="N19" s="20">
        <f>L19+5</f>
        <v>45316</v>
      </c>
      <c r="O19" s="20">
        <f t="shared" ref="O19:R19" si="17">N19+1</f>
        <v>45317</v>
      </c>
      <c r="P19" s="106">
        <f t="shared" si="17"/>
        <v>45318</v>
      </c>
      <c r="Q19" s="106">
        <f t="shared" si="9"/>
        <v>45318</v>
      </c>
      <c r="R19" s="105">
        <f t="shared" si="17"/>
        <v>45319</v>
      </c>
      <c r="S19" s="106">
        <f t="shared" si="10"/>
        <v>45319</v>
      </c>
    </row>
    <row r="20" hidden="1" spans="1:19">
      <c r="A20" s="76" t="s">
        <v>244</v>
      </c>
      <c r="B20" s="111" t="s">
        <v>861</v>
      </c>
      <c r="C20" s="20">
        <v>45309</v>
      </c>
      <c r="D20" s="20">
        <f t="shared" ref="D20:G20" si="18">C20+1</f>
        <v>45310</v>
      </c>
      <c r="E20" s="20">
        <f t="shared" si="18"/>
        <v>45311</v>
      </c>
      <c r="F20" s="20">
        <f t="shared" si="11"/>
        <v>45311</v>
      </c>
      <c r="G20" s="105">
        <f t="shared" si="18"/>
        <v>45312</v>
      </c>
      <c r="H20" s="106">
        <f t="shared" si="4"/>
        <v>45312</v>
      </c>
      <c r="I20" s="105">
        <f>H20+5</f>
        <v>45317</v>
      </c>
      <c r="J20" s="106">
        <f t="shared" si="5"/>
        <v>45317</v>
      </c>
      <c r="K20" s="105">
        <f t="shared" si="6"/>
        <v>45318</v>
      </c>
      <c r="L20" s="106">
        <f t="shared" si="7"/>
        <v>45318</v>
      </c>
      <c r="M20" s="123" t="s">
        <v>505</v>
      </c>
      <c r="N20" s="112" t="s">
        <v>934</v>
      </c>
      <c r="O20" s="20">
        <v>45325</v>
      </c>
      <c r="P20" s="20">
        <v>45326</v>
      </c>
      <c r="Q20" s="20">
        <v>45326</v>
      </c>
      <c r="R20" s="20">
        <v>45327</v>
      </c>
      <c r="S20" s="106">
        <f t="shared" si="10"/>
        <v>45327</v>
      </c>
    </row>
    <row r="21" hidden="1" spans="1:19">
      <c r="A21" s="70" t="s">
        <v>910</v>
      </c>
      <c r="B21" s="107" t="s">
        <v>935</v>
      </c>
      <c r="C21" s="20">
        <v>45316</v>
      </c>
      <c r="D21" s="20">
        <f t="shared" ref="D21:G21" si="19">C21+1</f>
        <v>45317</v>
      </c>
      <c r="E21" s="20">
        <f t="shared" si="19"/>
        <v>45318</v>
      </c>
      <c r="F21" s="20">
        <f t="shared" si="11"/>
        <v>45318</v>
      </c>
      <c r="G21" s="105">
        <f t="shared" si="19"/>
        <v>45319</v>
      </c>
      <c r="H21" s="106">
        <f t="shared" si="4"/>
        <v>45319</v>
      </c>
      <c r="I21" s="105">
        <f>H21+5</f>
        <v>45324</v>
      </c>
      <c r="J21" s="106">
        <f t="shared" si="5"/>
        <v>45324</v>
      </c>
      <c r="K21" s="105">
        <f t="shared" si="6"/>
        <v>45325</v>
      </c>
      <c r="L21" s="106">
        <f t="shared" si="7"/>
        <v>45325</v>
      </c>
      <c r="M21" s="122" t="s">
        <v>936</v>
      </c>
      <c r="N21" s="21" t="s">
        <v>431</v>
      </c>
      <c r="O21" s="40"/>
      <c r="P21" s="21" t="s">
        <v>238</v>
      </c>
      <c r="Q21" s="40"/>
      <c r="R21" s="20">
        <v>45347</v>
      </c>
      <c r="S21" s="106">
        <f t="shared" si="10"/>
        <v>45347</v>
      </c>
    </row>
    <row r="22" hidden="1" spans="1:19">
      <c r="A22" s="70" t="s">
        <v>244</v>
      </c>
      <c r="B22" s="82" t="s">
        <v>862</v>
      </c>
      <c r="C22" s="112" t="s">
        <v>934</v>
      </c>
      <c r="D22" s="20">
        <v>45325</v>
      </c>
      <c r="E22" s="20">
        <v>45326</v>
      </c>
      <c r="F22" s="20">
        <v>45326</v>
      </c>
      <c r="G22" s="20">
        <v>45327</v>
      </c>
      <c r="H22" s="106">
        <f t="shared" si="4"/>
        <v>45327</v>
      </c>
      <c r="I22" s="105">
        <v>45331</v>
      </c>
      <c r="J22" s="106">
        <f t="shared" si="5"/>
        <v>45331</v>
      </c>
      <c r="K22" s="105">
        <f t="shared" si="6"/>
        <v>45332</v>
      </c>
      <c r="L22" s="106">
        <f t="shared" si="7"/>
        <v>45332</v>
      </c>
      <c r="M22" s="124" t="s">
        <v>506</v>
      </c>
      <c r="N22" s="20">
        <v>45351</v>
      </c>
      <c r="O22" s="20">
        <f t="shared" ref="O22:R22" si="20">N22+1</f>
        <v>45352</v>
      </c>
      <c r="P22" s="106">
        <f t="shared" si="20"/>
        <v>45353</v>
      </c>
      <c r="Q22" s="106">
        <f t="shared" si="9"/>
        <v>45353</v>
      </c>
      <c r="R22" s="105">
        <f t="shared" si="20"/>
        <v>45354</v>
      </c>
      <c r="S22" s="106">
        <f t="shared" si="10"/>
        <v>45354</v>
      </c>
    </row>
    <row r="23" hidden="1" spans="1:19">
      <c r="A23" s="70" t="s">
        <v>910</v>
      </c>
      <c r="B23" s="107" t="s">
        <v>937</v>
      </c>
      <c r="C23" s="79" t="s">
        <v>70</v>
      </c>
      <c r="D23" s="80"/>
      <c r="E23" s="80"/>
      <c r="F23" s="80"/>
      <c r="G23" s="80"/>
      <c r="H23" s="80"/>
      <c r="I23" s="80"/>
      <c r="J23" s="80"/>
      <c r="K23" s="80"/>
      <c r="L23" s="81"/>
      <c r="M23" s="122" t="s">
        <v>938</v>
      </c>
      <c r="N23" s="79" t="s">
        <v>70</v>
      </c>
      <c r="O23" s="80"/>
      <c r="P23" s="80"/>
      <c r="Q23" s="80"/>
      <c r="R23" s="80"/>
      <c r="S23" s="81"/>
    </row>
    <row r="24" hidden="1" spans="1:19">
      <c r="A24" s="70" t="s">
        <v>244</v>
      </c>
      <c r="B24" s="82" t="s">
        <v>864</v>
      </c>
      <c r="C24" s="79" t="s">
        <v>70</v>
      </c>
      <c r="D24" s="80"/>
      <c r="E24" s="80"/>
      <c r="F24" s="80"/>
      <c r="G24" s="80"/>
      <c r="H24" s="80"/>
      <c r="I24" s="80"/>
      <c r="J24" s="80"/>
      <c r="K24" s="80"/>
      <c r="L24" s="81"/>
      <c r="M24" s="124" t="s">
        <v>507</v>
      </c>
      <c r="N24" s="79" t="s">
        <v>70</v>
      </c>
      <c r="O24" s="80"/>
      <c r="P24" s="80"/>
      <c r="Q24" s="80"/>
      <c r="R24" s="80"/>
      <c r="S24" s="81"/>
    </row>
    <row r="25" hidden="1" spans="1:19">
      <c r="A25" s="70" t="s">
        <v>910</v>
      </c>
      <c r="B25" s="107" t="s">
        <v>939</v>
      </c>
      <c r="C25" s="21" t="s">
        <v>431</v>
      </c>
      <c r="D25" s="40"/>
      <c r="E25" s="21" t="s">
        <v>238</v>
      </c>
      <c r="F25" s="40"/>
      <c r="G25" s="20">
        <v>45347</v>
      </c>
      <c r="H25" s="106">
        <f t="shared" ref="H25:H39" si="21">G25</f>
        <v>45347</v>
      </c>
      <c r="I25" s="105">
        <f t="shared" ref="I25:I39" si="22">H25+5</f>
        <v>45352</v>
      </c>
      <c r="J25" s="106">
        <f t="shared" ref="J25:J39" si="23">I25</f>
        <v>45352</v>
      </c>
      <c r="K25" s="105">
        <f t="shared" ref="K25:K39" si="24">J25+1</f>
        <v>45353</v>
      </c>
      <c r="L25" s="106">
        <f t="shared" ref="L25:L39" si="25">K25</f>
        <v>45353</v>
      </c>
      <c r="M25" s="122" t="s">
        <v>940</v>
      </c>
      <c r="N25" s="20">
        <f t="shared" ref="N25:N39" si="26">L25+5</f>
        <v>45358</v>
      </c>
      <c r="O25" s="20">
        <f t="shared" ref="O25:O39" si="27">N25+1</f>
        <v>45359</v>
      </c>
      <c r="P25" s="106">
        <f t="shared" ref="P25:P39" si="28">O25+1</f>
        <v>45360</v>
      </c>
      <c r="Q25" s="106">
        <f t="shared" ref="Q25:Q39" si="29">P25</f>
        <v>45360</v>
      </c>
      <c r="R25" s="105">
        <f t="shared" ref="R25:R39" si="30">Q25+1</f>
        <v>45361</v>
      </c>
      <c r="S25" s="106">
        <f t="shared" ref="S25:S39" si="31">R25</f>
        <v>45361</v>
      </c>
    </row>
    <row r="26" hidden="1" spans="1:19">
      <c r="A26" s="70" t="s">
        <v>244</v>
      </c>
      <c r="B26" s="82" t="s">
        <v>865</v>
      </c>
      <c r="C26" s="20">
        <v>45349</v>
      </c>
      <c r="D26" s="20">
        <f t="shared" ref="D26:D39" si="32">C26+1</f>
        <v>45350</v>
      </c>
      <c r="E26" s="20">
        <f t="shared" ref="E26:E39" si="33">D26+1</f>
        <v>45351</v>
      </c>
      <c r="F26" s="20">
        <f t="shared" ref="F26:F39" si="34">E26</f>
        <v>45351</v>
      </c>
      <c r="G26" s="105">
        <f t="shared" ref="G26:G39" si="35">F26+1</f>
        <v>45352</v>
      </c>
      <c r="H26" s="112" t="s">
        <v>941</v>
      </c>
      <c r="I26" s="23" t="s">
        <v>942</v>
      </c>
      <c r="J26" s="20">
        <v>45359</v>
      </c>
      <c r="K26" s="105">
        <f t="shared" si="24"/>
        <v>45360</v>
      </c>
      <c r="L26" s="106">
        <f t="shared" si="25"/>
        <v>45360</v>
      </c>
      <c r="M26" s="124" t="s">
        <v>508</v>
      </c>
      <c r="N26" s="20">
        <f t="shared" si="26"/>
        <v>45365</v>
      </c>
      <c r="O26" s="20">
        <f t="shared" si="27"/>
        <v>45366</v>
      </c>
      <c r="P26" s="106">
        <f t="shared" si="28"/>
        <v>45367</v>
      </c>
      <c r="Q26" s="106">
        <f t="shared" si="29"/>
        <v>45367</v>
      </c>
      <c r="R26" s="105">
        <f t="shared" si="30"/>
        <v>45368</v>
      </c>
      <c r="S26" s="106">
        <f t="shared" si="31"/>
        <v>45368</v>
      </c>
    </row>
    <row r="27" hidden="1" spans="1:19">
      <c r="A27" s="70" t="s">
        <v>910</v>
      </c>
      <c r="B27" s="107" t="s">
        <v>943</v>
      </c>
      <c r="C27" s="20">
        <v>45358</v>
      </c>
      <c r="D27" s="20">
        <f t="shared" si="32"/>
        <v>45359</v>
      </c>
      <c r="E27" s="20">
        <f t="shared" si="33"/>
        <v>45360</v>
      </c>
      <c r="F27" s="20">
        <f t="shared" si="34"/>
        <v>45360</v>
      </c>
      <c r="G27" s="105">
        <f t="shared" si="35"/>
        <v>45361</v>
      </c>
      <c r="H27" s="106">
        <f t="shared" si="21"/>
        <v>45361</v>
      </c>
      <c r="I27" s="21" t="s">
        <v>944</v>
      </c>
      <c r="J27" s="40"/>
      <c r="K27" s="21" t="s">
        <v>945</v>
      </c>
      <c r="L27" s="40"/>
      <c r="M27" s="122" t="s">
        <v>946</v>
      </c>
      <c r="N27" s="23" t="s">
        <v>39</v>
      </c>
      <c r="O27" s="23" t="s">
        <v>39</v>
      </c>
      <c r="P27" s="20">
        <v>45371</v>
      </c>
      <c r="Q27" s="126" t="s">
        <v>163</v>
      </c>
      <c r="R27" s="105"/>
      <c r="S27" s="106"/>
    </row>
    <row r="28" hidden="1" spans="1:19">
      <c r="A28" s="70" t="s">
        <v>244</v>
      </c>
      <c r="B28" s="82" t="s">
        <v>866</v>
      </c>
      <c r="C28" s="20">
        <v>45365</v>
      </c>
      <c r="D28" s="20">
        <f t="shared" si="32"/>
        <v>45366</v>
      </c>
      <c r="E28" s="20">
        <f t="shared" si="33"/>
        <v>45367</v>
      </c>
      <c r="F28" s="20">
        <f t="shared" si="34"/>
        <v>45367</v>
      </c>
      <c r="G28" s="105">
        <f t="shared" si="35"/>
        <v>45368</v>
      </c>
      <c r="H28" s="113" t="s">
        <v>947</v>
      </c>
      <c r="I28" s="20">
        <v>45373</v>
      </c>
      <c r="J28" s="106">
        <f t="shared" si="23"/>
        <v>45373</v>
      </c>
      <c r="K28" s="105">
        <f t="shared" si="24"/>
        <v>45374</v>
      </c>
      <c r="L28" s="106">
        <f t="shared" si="25"/>
        <v>45374</v>
      </c>
      <c r="M28" s="124" t="s">
        <v>511</v>
      </c>
      <c r="N28" s="20">
        <f t="shared" si="26"/>
        <v>45379</v>
      </c>
      <c r="O28" s="20">
        <f t="shared" si="27"/>
        <v>45380</v>
      </c>
      <c r="P28" s="106">
        <f t="shared" si="28"/>
        <v>45381</v>
      </c>
      <c r="Q28" s="106">
        <f t="shared" si="29"/>
        <v>45381</v>
      </c>
      <c r="R28" s="105">
        <f t="shared" si="30"/>
        <v>45382</v>
      </c>
      <c r="S28" s="106">
        <f t="shared" si="31"/>
        <v>45382</v>
      </c>
    </row>
    <row r="29" hidden="1" spans="1:19">
      <c r="A29" s="114" t="s">
        <v>948</v>
      </c>
      <c r="B29" s="115" t="s">
        <v>949</v>
      </c>
      <c r="C29" s="20">
        <v>45372</v>
      </c>
      <c r="D29" s="20">
        <f t="shared" si="32"/>
        <v>45373</v>
      </c>
      <c r="E29" s="20">
        <f t="shared" si="33"/>
        <v>45374</v>
      </c>
      <c r="F29" s="20">
        <f t="shared" si="34"/>
        <v>45374</v>
      </c>
      <c r="G29" s="105">
        <f t="shared" si="35"/>
        <v>45375</v>
      </c>
      <c r="H29" s="72">
        <f>G29</f>
        <v>45375</v>
      </c>
      <c r="I29" s="21" t="s">
        <v>950</v>
      </c>
      <c r="J29" s="40"/>
      <c r="K29" s="21" t="s">
        <v>951</v>
      </c>
      <c r="L29" s="40"/>
      <c r="M29" s="125" t="s">
        <v>952</v>
      </c>
      <c r="N29" s="20">
        <v>45386</v>
      </c>
      <c r="O29" s="20">
        <f t="shared" si="27"/>
        <v>45387</v>
      </c>
      <c r="P29" s="106">
        <f t="shared" si="28"/>
        <v>45388</v>
      </c>
      <c r="Q29" s="106">
        <f t="shared" si="29"/>
        <v>45388</v>
      </c>
      <c r="R29" s="105">
        <f t="shared" si="30"/>
        <v>45389</v>
      </c>
      <c r="S29" s="106">
        <f t="shared" si="31"/>
        <v>45389</v>
      </c>
    </row>
    <row r="30" spans="1:19">
      <c r="A30" s="70" t="s">
        <v>244</v>
      </c>
      <c r="B30" s="82" t="s">
        <v>868</v>
      </c>
      <c r="C30" s="20">
        <v>45379</v>
      </c>
      <c r="D30" s="20">
        <f t="shared" si="32"/>
        <v>45380</v>
      </c>
      <c r="E30" s="20">
        <f t="shared" si="33"/>
        <v>45381</v>
      </c>
      <c r="F30" s="20">
        <f t="shared" si="34"/>
        <v>45381</v>
      </c>
      <c r="G30" s="105">
        <f t="shared" si="35"/>
        <v>45382</v>
      </c>
      <c r="H30" s="116">
        <f>G30</f>
        <v>45382</v>
      </c>
      <c r="I30" s="20">
        <v>45387</v>
      </c>
      <c r="J30" s="106">
        <f t="shared" si="23"/>
        <v>45387</v>
      </c>
      <c r="K30" s="105">
        <f t="shared" si="24"/>
        <v>45388</v>
      </c>
      <c r="L30" s="106">
        <f t="shared" si="25"/>
        <v>45388</v>
      </c>
      <c r="M30" s="124" t="s">
        <v>513</v>
      </c>
      <c r="N30" s="20">
        <f t="shared" si="26"/>
        <v>45393</v>
      </c>
      <c r="O30" s="20">
        <f t="shared" si="27"/>
        <v>45394</v>
      </c>
      <c r="P30" s="106">
        <f t="shared" si="28"/>
        <v>45395</v>
      </c>
      <c r="Q30" s="106">
        <f t="shared" si="29"/>
        <v>45395</v>
      </c>
      <c r="R30" s="105">
        <f t="shared" si="30"/>
        <v>45396</v>
      </c>
      <c r="S30" s="106">
        <f t="shared" si="31"/>
        <v>45396</v>
      </c>
    </row>
    <row r="31" spans="1:19">
      <c r="A31" s="82" t="s">
        <v>948</v>
      </c>
      <c r="B31" s="117" t="s">
        <v>953</v>
      </c>
      <c r="C31" s="20">
        <v>45386</v>
      </c>
      <c r="D31" s="20">
        <f t="shared" si="32"/>
        <v>45387</v>
      </c>
      <c r="E31" s="20">
        <f t="shared" si="33"/>
        <v>45388</v>
      </c>
      <c r="F31" s="20">
        <f t="shared" si="34"/>
        <v>45388</v>
      </c>
      <c r="G31" s="105">
        <f t="shared" si="35"/>
        <v>45389</v>
      </c>
      <c r="H31" s="106">
        <f t="shared" si="21"/>
        <v>45389</v>
      </c>
      <c r="I31" s="105">
        <f t="shared" si="22"/>
        <v>45394</v>
      </c>
      <c r="J31" s="106">
        <f t="shared" si="23"/>
        <v>45394</v>
      </c>
      <c r="K31" s="105">
        <f t="shared" si="24"/>
        <v>45395</v>
      </c>
      <c r="L31" s="106">
        <f t="shared" si="25"/>
        <v>45395</v>
      </c>
      <c r="M31" s="122" t="s">
        <v>954</v>
      </c>
      <c r="N31" s="23" t="s">
        <v>39</v>
      </c>
      <c r="O31" s="23" t="s">
        <v>39</v>
      </c>
      <c r="P31" s="20">
        <v>45404</v>
      </c>
      <c r="Q31" s="126" t="s">
        <v>163</v>
      </c>
      <c r="R31" s="105"/>
      <c r="S31" s="106"/>
    </row>
    <row r="32" spans="1:19">
      <c r="A32" s="70" t="s">
        <v>244</v>
      </c>
      <c r="B32" s="82" t="s">
        <v>869</v>
      </c>
      <c r="C32" s="20">
        <v>45393</v>
      </c>
      <c r="D32" s="20">
        <f t="shared" si="32"/>
        <v>45394</v>
      </c>
      <c r="E32" s="20">
        <f t="shared" si="33"/>
        <v>45395</v>
      </c>
      <c r="F32" s="20">
        <f t="shared" si="34"/>
        <v>45395</v>
      </c>
      <c r="G32" s="105">
        <f t="shared" si="35"/>
        <v>45396</v>
      </c>
      <c r="H32" s="106">
        <f t="shared" si="21"/>
        <v>45396</v>
      </c>
      <c r="I32" s="105">
        <f t="shared" si="22"/>
        <v>45401</v>
      </c>
      <c r="J32" s="106">
        <f t="shared" si="23"/>
        <v>45401</v>
      </c>
      <c r="K32" s="105">
        <f t="shared" si="24"/>
        <v>45402</v>
      </c>
      <c r="L32" s="106">
        <f t="shared" si="25"/>
        <v>45402</v>
      </c>
      <c r="M32" s="124" t="s">
        <v>515</v>
      </c>
      <c r="N32" s="20">
        <f t="shared" si="26"/>
        <v>45407</v>
      </c>
      <c r="O32" s="20">
        <f t="shared" si="27"/>
        <v>45408</v>
      </c>
      <c r="P32" s="106">
        <f t="shared" si="28"/>
        <v>45409</v>
      </c>
      <c r="Q32" s="106">
        <f t="shared" si="29"/>
        <v>45409</v>
      </c>
      <c r="R32" s="23" t="s">
        <v>39</v>
      </c>
      <c r="S32" s="23" t="s">
        <v>39</v>
      </c>
    </row>
    <row r="33" spans="1:19">
      <c r="A33" s="118" t="s">
        <v>910</v>
      </c>
      <c r="B33" s="107" t="s">
        <v>955</v>
      </c>
      <c r="C33" s="21" t="s">
        <v>956</v>
      </c>
      <c r="D33" s="40"/>
      <c r="E33" s="21" t="s">
        <v>957</v>
      </c>
      <c r="F33" s="40"/>
      <c r="G33" s="21" t="s">
        <v>958</v>
      </c>
      <c r="H33" s="40"/>
      <c r="I33" s="20">
        <v>45408</v>
      </c>
      <c r="J33" s="106">
        <f t="shared" si="23"/>
        <v>45408</v>
      </c>
      <c r="K33" s="105">
        <f t="shared" si="24"/>
        <v>45409</v>
      </c>
      <c r="L33" s="106">
        <f t="shared" si="25"/>
        <v>45409</v>
      </c>
      <c r="M33" s="122" t="s">
        <v>959</v>
      </c>
      <c r="N33" s="20">
        <f t="shared" si="26"/>
        <v>45414</v>
      </c>
      <c r="O33" s="20">
        <f t="shared" si="27"/>
        <v>45415</v>
      </c>
      <c r="P33" s="106">
        <f t="shared" si="28"/>
        <v>45416</v>
      </c>
      <c r="Q33" s="106">
        <f t="shared" si="29"/>
        <v>45416</v>
      </c>
      <c r="R33" s="105">
        <f t="shared" si="30"/>
        <v>45417</v>
      </c>
      <c r="S33" s="106">
        <f t="shared" si="31"/>
        <v>45417</v>
      </c>
    </row>
    <row r="34" spans="1:19">
      <c r="A34" s="111" t="s">
        <v>960</v>
      </c>
      <c r="B34" s="82" t="s">
        <v>884</v>
      </c>
      <c r="C34" s="21" t="s">
        <v>266</v>
      </c>
      <c r="D34" s="40"/>
      <c r="E34" s="21" t="s">
        <v>373</v>
      </c>
      <c r="F34" s="40"/>
      <c r="G34" s="20">
        <v>45410</v>
      </c>
      <c r="H34" s="106">
        <f t="shared" si="21"/>
        <v>45410</v>
      </c>
      <c r="I34" s="105">
        <f t="shared" si="22"/>
        <v>45415</v>
      </c>
      <c r="J34" s="106">
        <f t="shared" si="23"/>
        <v>45415</v>
      </c>
      <c r="K34" s="105">
        <f t="shared" si="24"/>
        <v>45416</v>
      </c>
      <c r="L34" s="106">
        <f t="shared" si="25"/>
        <v>45416</v>
      </c>
      <c r="M34" s="124" t="s">
        <v>514</v>
      </c>
      <c r="N34" s="20">
        <f t="shared" si="26"/>
        <v>45421</v>
      </c>
      <c r="O34" s="20">
        <f t="shared" si="27"/>
        <v>45422</v>
      </c>
      <c r="P34" s="106">
        <f t="shared" si="28"/>
        <v>45423</v>
      </c>
      <c r="Q34" s="106">
        <f t="shared" si="29"/>
        <v>45423</v>
      </c>
      <c r="R34" s="105">
        <f t="shared" si="30"/>
        <v>45424</v>
      </c>
      <c r="S34" s="106">
        <f t="shared" si="31"/>
        <v>45424</v>
      </c>
    </row>
    <row r="35" spans="1:19">
      <c r="A35" s="82" t="s">
        <v>910</v>
      </c>
      <c r="B35" s="107" t="s">
        <v>961</v>
      </c>
      <c r="C35" s="20">
        <v>45414</v>
      </c>
      <c r="D35" s="20">
        <f t="shared" si="32"/>
        <v>45415</v>
      </c>
      <c r="E35" s="20">
        <f t="shared" si="33"/>
        <v>45416</v>
      </c>
      <c r="F35" s="20">
        <f t="shared" si="34"/>
        <v>45416</v>
      </c>
      <c r="G35" s="105">
        <f t="shared" si="35"/>
        <v>45417</v>
      </c>
      <c r="H35" s="106">
        <f t="shared" si="21"/>
        <v>45417</v>
      </c>
      <c r="I35" s="105">
        <f t="shared" si="22"/>
        <v>45422</v>
      </c>
      <c r="J35" s="106">
        <f t="shared" si="23"/>
        <v>45422</v>
      </c>
      <c r="K35" s="105">
        <f t="shared" si="24"/>
        <v>45423</v>
      </c>
      <c r="L35" s="106">
        <f t="shared" si="25"/>
        <v>45423</v>
      </c>
      <c r="M35" s="122" t="s">
        <v>962</v>
      </c>
      <c r="N35" s="20">
        <f t="shared" si="26"/>
        <v>45428</v>
      </c>
      <c r="O35" s="20">
        <f t="shared" si="27"/>
        <v>45429</v>
      </c>
      <c r="P35" s="106">
        <f t="shared" si="28"/>
        <v>45430</v>
      </c>
      <c r="Q35" s="106">
        <f t="shared" si="29"/>
        <v>45430</v>
      </c>
      <c r="R35" s="105">
        <f t="shared" si="30"/>
        <v>45431</v>
      </c>
      <c r="S35" s="106">
        <f t="shared" si="31"/>
        <v>45431</v>
      </c>
    </row>
    <row r="36" spans="1:19">
      <c r="A36" s="82" t="s">
        <v>960</v>
      </c>
      <c r="B36" s="82" t="s">
        <v>963</v>
      </c>
      <c r="C36" s="20">
        <v>45421</v>
      </c>
      <c r="D36" s="20">
        <f t="shared" si="32"/>
        <v>45422</v>
      </c>
      <c r="E36" s="20">
        <f t="shared" si="33"/>
        <v>45423</v>
      </c>
      <c r="F36" s="20">
        <f t="shared" si="34"/>
        <v>45423</v>
      </c>
      <c r="G36" s="105">
        <f t="shared" si="35"/>
        <v>45424</v>
      </c>
      <c r="H36" s="106">
        <f t="shared" si="21"/>
        <v>45424</v>
      </c>
      <c r="I36" s="105">
        <f t="shared" si="22"/>
        <v>45429</v>
      </c>
      <c r="J36" s="106">
        <f t="shared" si="23"/>
        <v>45429</v>
      </c>
      <c r="K36" s="105">
        <f t="shared" si="24"/>
        <v>45430</v>
      </c>
      <c r="L36" s="106">
        <f t="shared" si="25"/>
        <v>45430</v>
      </c>
      <c r="M36" s="124" t="s">
        <v>516</v>
      </c>
      <c r="N36" s="20">
        <f t="shared" si="26"/>
        <v>45435</v>
      </c>
      <c r="O36" s="20">
        <f t="shared" si="27"/>
        <v>45436</v>
      </c>
      <c r="P36" s="106">
        <f t="shared" si="28"/>
        <v>45437</v>
      </c>
      <c r="Q36" s="106">
        <f t="shared" si="29"/>
        <v>45437</v>
      </c>
      <c r="R36" s="105">
        <f t="shared" si="30"/>
        <v>45438</v>
      </c>
      <c r="S36" s="106">
        <f t="shared" si="31"/>
        <v>45438</v>
      </c>
    </row>
    <row r="37" spans="1:19">
      <c r="A37" s="82" t="s">
        <v>910</v>
      </c>
      <c r="B37" s="107" t="s">
        <v>964</v>
      </c>
      <c r="C37" s="20">
        <v>45428</v>
      </c>
      <c r="D37" s="20">
        <f t="shared" si="32"/>
        <v>45429</v>
      </c>
      <c r="E37" s="20">
        <f t="shared" si="33"/>
        <v>45430</v>
      </c>
      <c r="F37" s="20">
        <f t="shared" si="34"/>
        <v>45430</v>
      </c>
      <c r="G37" s="105">
        <f t="shared" si="35"/>
        <v>45431</v>
      </c>
      <c r="H37" s="106">
        <f t="shared" si="21"/>
        <v>45431</v>
      </c>
      <c r="I37" s="105">
        <f t="shared" si="22"/>
        <v>45436</v>
      </c>
      <c r="J37" s="106">
        <f t="shared" si="23"/>
        <v>45436</v>
      </c>
      <c r="K37" s="105">
        <f t="shared" si="24"/>
        <v>45437</v>
      </c>
      <c r="L37" s="106">
        <f t="shared" si="25"/>
        <v>45437</v>
      </c>
      <c r="M37" s="122" t="s">
        <v>965</v>
      </c>
      <c r="N37" s="20">
        <f t="shared" si="26"/>
        <v>45442</v>
      </c>
      <c r="O37" s="20">
        <f t="shared" si="27"/>
        <v>45443</v>
      </c>
      <c r="P37" s="106">
        <f t="shared" si="28"/>
        <v>45444</v>
      </c>
      <c r="Q37" s="106">
        <f t="shared" si="29"/>
        <v>45444</v>
      </c>
      <c r="R37" s="105">
        <f t="shared" si="30"/>
        <v>45445</v>
      </c>
      <c r="S37" s="106">
        <f t="shared" si="31"/>
        <v>45445</v>
      </c>
    </row>
    <row r="38" spans="1:19">
      <c r="A38" s="82" t="s">
        <v>960</v>
      </c>
      <c r="B38" s="82" t="s">
        <v>885</v>
      </c>
      <c r="C38" s="20">
        <v>45435</v>
      </c>
      <c r="D38" s="20">
        <f t="shared" si="32"/>
        <v>45436</v>
      </c>
      <c r="E38" s="20">
        <f t="shared" si="33"/>
        <v>45437</v>
      </c>
      <c r="F38" s="20">
        <f t="shared" si="34"/>
        <v>45437</v>
      </c>
      <c r="G38" s="105">
        <f t="shared" si="35"/>
        <v>45438</v>
      </c>
      <c r="H38" s="106">
        <f t="shared" si="21"/>
        <v>45438</v>
      </c>
      <c r="I38" s="105">
        <f t="shared" si="22"/>
        <v>45443</v>
      </c>
      <c r="J38" s="106">
        <f t="shared" si="23"/>
        <v>45443</v>
      </c>
      <c r="K38" s="105">
        <f t="shared" si="24"/>
        <v>45444</v>
      </c>
      <c r="L38" s="106">
        <f t="shared" si="25"/>
        <v>45444</v>
      </c>
      <c r="M38" s="124" t="s">
        <v>886</v>
      </c>
      <c r="N38" s="20">
        <f t="shared" si="26"/>
        <v>45449</v>
      </c>
      <c r="O38" s="20">
        <f t="shared" si="27"/>
        <v>45450</v>
      </c>
      <c r="P38" s="106">
        <f t="shared" si="28"/>
        <v>45451</v>
      </c>
      <c r="Q38" s="106">
        <f t="shared" si="29"/>
        <v>45451</v>
      </c>
      <c r="R38" s="105">
        <f t="shared" si="30"/>
        <v>45452</v>
      </c>
      <c r="S38" s="106">
        <f t="shared" si="31"/>
        <v>45452</v>
      </c>
    </row>
    <row r="39" spans="1:19">
      <c r="A39" s="82" t="s">
        <v>910</v>
      </c>
      <c r="B39" s="107" t="s">
        <v>966</v>
      </c>
      <c r="C39" s="20">
        <v>45442</v>
      </c>
      <c r="D39" s="20">
        <f t="shared" si="32"/>
        <v>45443</v>
      </c>
      <c r="E39" s="20">
        <f t="shared" si="33"/>
        <v>45444</v>
      </c>
      <c r="F39" s="20">
        <f t="shared" si="34"/>
        <v>45444</v>
      </c>
      <c r="G39" s="105">
        <f t="shared" si="35"/>
        <v>45445</v>
      </c>
      <c r="H39" s="106">
        <f t="shared" si="21"/>
        <v>45445</v>
      </c>
      <c r="I39" s="105">
        <f t="shared" si="22"/>
        <v>45450</v>
      </c>
      <c r="J39" s="106">
        <f t="shared" si="23"/>
        <v>45450</v>
      </c>
      <c r="K39" s="105">
        <f t="shared" si="24"/>
        <v>45451</v>
      </c>
      <c r="L39" s="106">
        <f t="shared" si="25"/>
        <v>45451</v>
      </c>
      <c r="M39" s="122" t="s">
        <v>967</v>
      </c>
      <c r="N39" s="20">
        <f t="shared" si="26"/>
        <v>45456</v>
      </c>
      <c r="O39" s="20">
        <f t="shared" si="27"/>
        <v>45457</v>
      </c>
      <c r="P39" s="106">
        <f t="shared" si="28"/>
        <v>45458</v>
      </c>
      <c r="Q39" s="106">
        <f t="shared" si="29"/>
        <v>45458</v>
      </c>
      <c r="R39" s="105">
        <f t="shared" si="30"/>
        <v>45459</v>
      </c>
      <c r="S39" s="106">
        <f t="shared" si="31"/>
        <v>45459</v>
      </c>
    </row>
    <row r="40" ht="15.75" spans="1:17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ht="16.5" spans="1:14">
      <c r="A41" s="87" t="s">
        <v>118</v>
      </c>
      <c r="B41" s="88" t="s">
        <v>968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01"/>
    </row>
    <row r="42" ht="16.5" spans="1:14">
      <c r="A42" s="31" t="s">
        <v>122</v>
      </c>
      <c r="B42" s="119" t="s">
        <v>167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ht="16.5" customHeight="1" spans="1:17">
      <c r="A43" s="120" t="s">
        <v>324</v>
      </c>
      <c r="B43" s="60" t="s">
        <v>969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4"/>
      <c r="O43" s="25"/>
      <c r="P43" s="25"/>
      <c r="Q43" s="25"/>
    </row>
    <row r="44" ht="16.4" customHeight="1" spans="1:17">
      <c r="A44" s="90" t="s">
        <v>326</v>
      </c>
      <c r="B44" s="29" t="s">
        <v>970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5"/>
      <c r="P44" s="25"/>
      <c r="Q44" s="25"/>
    </row>
    <row r="45" ht="16.5" spans="1:14">
      <c r="A45" s="31" t="s">
        <v>575</v>
      </c>
      <c r="B45" s="119" t="s">
        <v>971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ht="16.5" spans="1:14">
      <c r="A46" s="31" t="s">
        <v>972</v>
      </c>
      <c r="B46" s="119" t="s">
        <v>973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</sheetData>
  <mergeCells count="62">
    <mergeCell ref="B1:O1"/>
    <mergeCell ref="B2:O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N10:O10"/>
    <mergeCell ref="P10:Q10"/>
    <mergeCell ref="A11:S11"/>
    <mergeCell ref="C13:D13"/>
    <mergeCell ref="E13:F13"/>
    <mergeCell ref="N13:O13"/>
    <mergeCell ref="P13:Q13"/>
    <mergeCell ref="I14:J14"/>
    <mergeCell ref="K14:L14"/>
    <mergeCell ref="A15:S15"/>
    <mergeCell ref="C16:D16"/>
    <mergeCell ref="E16:F16"/>
    <mergeCell ref="N21:O21"/>
    <mergeCell ref="P21:Q21"/>
    <mergeCell ref="C23:L23"/>
    <mergeCell ref="N23:S23"/>
    <mergeCell ref="C24:L24"/>
    <mergeCell ref="N24:S24"/>
    <mergeCell ref="C25:D25"/>
    <mergeCell ref="E25:F25"/>
    <mergeCell ref="I27:J27"/>
    <mergeCell ref="K27:L27"/>
    <mergeCell ref="I29:J29"/>
    <mergeCell ref="K29:L29"/>
    <mergeCell ref="C33:D33"/>
    <mergeCell ref="E33:F33"/>
    <mergeCell ref="G33:H33"/>
    <mergeCell ref="C34:D34"/>
    <mergeCell ref="E34:F34"/>
    <mergeCell ref="B41:N41"/>
    <mergeCell ref="B42:N42"/>
    <mergeCell ref="B43:N43"/>
    <mergeCell ref="B44:N44"/>
    <mergeCell ref="B45:N45"/>
    <mergeCell ref="B46:N46"/>
  </mergeCells>
  <pageMargins left="0.7" right="0.7" top="0.75" bottom="0.75" header="0.3" footer="0.3"/>
  <pageSetup paperSize="9" orientation="portrait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53"/>
  <sheetViews>
    <sheetView topLeftCell="A25" workbookViewId="0">
      <selection activeCell="P42" sqref="P42"/>
    </sheetView>
  </sheetViews>
  <sheetFormatPr defaultColWidth="8.58333333333333" defaultRowHeight="14.25"/>
  <cols>
    <col min="1" max="1" width="14.3333333333333" style="65" customWidth="1"/>
    <col min="2" max="5" width="8.58333333333333" style="65" customWidth="1"/>
    <col min="6" max="6" width="7.875" style="65" customWidth="1"/>
    <col min="7" max="12" width="8.58333333333333" style="65" customWidth="1"/>
    <col min="13" max="13" width="8" style="65" customWidth="1"/>
    <col min="14" max="18" width="7.08333333333333" style="65" customWidth="1"/>
    <col min="19" max="19" width="7.75" style="65" customWidth="1"/>
    <col min="20" max="20" width="8" style="65" customWidth="1"/>
    <col min="21" max="21" width="7.58333333333333" style="65" customWidth="1"/>
    <col min="22" max="22" width="7.75" style="65" customWidth="1"/>
    <col min="23" max="23" width="11.5" style="65" customWidth="1"/>
    <col min="24" max="16384" width="8.58333333333333" style="65"/>
  </cols>
  <sheetData>
    <row r="1" customFormat="1" ht="44.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customFormat="1" spans="1:13">
      <c r="A4" s="6" t="s">
        <v>974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5" customHeight="1" spans="1:13">
      <c r="A5" s="8" t="s">
        <v>4</v>
      </c>
      <c r="B5" s="8" t="s">
        <v>5</v>
      </c>
      <c r="C5" s="66" t="s">
        <v>343</v>
      </c>
      <c r="D5" s="67"/>
      <c r="E5" s="43" t="s">
        <v>175</v>
      </c>
      <c r="F5" s="44"/>
      <c r="G5" s="43" t="s">
        <v>897</v>
      </c>
      <c r="H5" s="44"/>
      <c r="I5" s="10" t="s">
        <v>5</v>
      </c>
      <c r="J5" s="66" t="s">
        <v>343</v>
      </c>
      <c r="K5" s="67"/>
      <c r="L5" s="43" t="s">
        <v>175</v>
      </c>
      <c r="M5" s="44"/>
    </row>
    <row r="6" ht="15" customHeight="1" spans="1:13">
      <c r="A6" s="9" t="s">
        <v>13</v>
      </c>
      <c r="B6" s="9" t="s">
        <v>14</v>
      </c>
      <c r="C6" s="14" t="s">
        <v>975</v>
      </c>
      <c r="D6" s="15"/>
      <c r="E6" s="11" t="s">
        <v>976</v>
      </c>
      <c r="F6" s="12"/>
      <c r="G6" s="11" t="s">
        <v>977</v>
      </c>
      <c r="H6" s="12"/>
      <c r="I6" s="9" t="s">
        <v>14</v>
      </c>
      <c r="J6" s="14" t="s">
        <v>975</v>
      </c>
      <c r="K6" s="15"/>
      <c r="L6" s="11" t="s">
        <v>976</v>
      </c>
      <c r="M6" s="12"/>
    </row>
    <row r="7" ht="15" customHeight="1" spans="1:13">
      <c r="A7" s="13"/>
      <c r="B7" s="68"/>
      <c r="C7" s="14" t="s">
        <v>22</v>
      </c>
      <c r="D7" s="15"/>
      <c r="E7" s="14" t="s">
        <v>22</v>
      </c>
      <c r="F7" s="15"/>
      <c r="G7" s="14" t="s">
        <v>22</v>
      </c>
      <c r="H7" s="15"/>
      <c r="I7" s="9"/>
      <c r="J7" s="14" t="s">
        <v>22</v>
      </c>
      <c r="K7" s="15"/>
      <c r="L7" s="14" t="s">
        <v>22</v>
      </c>
      <c r="M7" s="15"/>
    </row>
    <row r="8" ht="26.15" customHeight="1" spans="1:13">
      <c r="A8" s="13"/>
      <c r="B8" s="69"/>
      <c r="C8" s="16" t="s">
        <v>978</v>
      </c>
      <c r="D8" s="16" t="s">
        <v>979</v>
      </c>
      <c r="E8" s="16" t="s">
        <v>980</v>
      </c>
      <c r="F8" s="16" t="s">
        <v>981</v>
      </c>
      <c r="G8" s="16" t="s">
        <v>982</v>
      </c>
      <c r="H8" s="16" t="s">
        <v>983</v>
      </c>
      <c r="I8" s="13"/>
      <c r="J8" s="16" t="s">
        <v>978</v>
      </c>
      <c r="K8" s="16" t="s">
        <v>979</v>
      </c>
      <c r="L8" s="16" t="s">
        <v>980</v>
      </c>
      <c r="M8" s="16" t="s">
        <v>981</v>
      </c>
    </row>
    <row r="9" ht="15" hidden="1" customHeight="1" spans="1:13">
      <c r="A9" s="70" t="s">
        <v>205</v>
      </c>
      <c r="B9" s="71" t="s">
        <v>984</v>
      </c>
      <c r="C9" s="72">
        <v>45241</v>
      </c>
      <c r="D9" s="72">
        <f t="shared" ref="D9:H9" si="0">C9+1</f>
        <v>45242</v>
      </c>
      <c r="E9" s="72">
        <f t="shared" si="0"/>
        <v>45243</v>
      </c>
      <c r="F9" s="72">
        <f t="shared" ref="F9:F13" si="1">E9</f>
        <v>45243</v>
      </c>
      <c r="G9" s="72">
        <f t="shared" ref="G9:G15" si="2">F9+2</f>
        <v>45245</v>
      </c>
      <c r="H9" s="72">
        <f t="shared" si="0"/>
        <v>45246</v>
      </c>
      <c r="I9" s="71" t="s">
        <v>985</v>
      </c>
      <c r="J9" s="51" t="s">
        <v>986</v>
      </c>
      <c r="K9" s="72">
        <v>45263</v>
      </c>
      <c r="L9" s="72">
        <f>K9+1</f>
        <v>45264</v>
      </c>
      <c r="M9" s="72">
        <f t="shared" ref="M9:M15" si="3">L9</f>
        <v>45264</v>
      </c>
    </row>
    <row r="10" ht="15" hidden="1" customHeight="1" spans="1:13">
      <c r="A10" s="73" t="s">
        <v>987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6"/>
    </row>
    <row r="11" ht="15" hidden="1" customHeight="1" spans="1:13">
      <c r="A11" s="70" t="s">
        <v>205</v>
      </c>
      <c r="B11" s="75" t="s">
        <v>988</v>
      </c>
      <c r="C11" s="51" t="s">
        <v>989</v>
      </c>
      <c r="D11" s="72">
        <v>45269</v>
      </c>
      <c r="E11" s="72">
        <f t="shared" ref="E11:H11" si="4">D11+1</f>
        <v>45270</v>
      </c>
      <c r="F11" s="72">
        <f t="shared" si="1"/>
        <v>45270</v>
      </c>
      <c r="G11" s="72">
        <v>45273</v>
      </c>
      <c r="H11" s="72">
        <f t="shared" si="4"/>
        <v>45274</v>
      </c>
      <c r="I11" s="97" t="s">
        <v>990</v>
      </c>
      <c r="J11" s="51" t="s">
        <v>207</v>
      </c>
      <c r="K11" s="78" t="s">
        <v>208</v>
      </c>
      <c r="L11" s="72">
        <v>45284</v>
      </c>
      <c r="M11" s="72">
        <f t="shared" si="3"/>
        <v>45284</v>
      </c>
    </row>
    <row r="12" ht="15" hidden="1" customHeight="1" spans="1:13">
      <c r="A12" s="73" t="s">
        <v>987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96"/>
    </row>
    <row r="13" ht="15" hidden="1" customHeight="1" spans="1:13">
      <c r="A13" s="76" t="s">
        <v>239</v>
      </c>
      <c r="B13" s="76" t="s">
        <v>928</v>
      </c>
      <c r="C13" s="77" t="s">
        <v>39</v>
      </c>
      <c r="D13" s="77" t="s">
        <v>39</v>
      </c>
      <c r="E13" s="72">
        <v>45285</v>
      </c>
      <c r="F13" s="72">
        <f t="shared" si="1"/>
        <v>45285</v>
      </c>
      <c r="G13" s="72">
        <f t="shared" si="2"/>
        <v>45287</v>
      </c>
      <c r="H13" s="78" t="s">
        <v>991</v>
      </c>
      <c r="I13" s="98" t="s">
        <v>163</v>
      </c>
      <c r="J13" s="72"/>
      <c r="K13" s="72"/>
      <c r="L13" s="72"/>
      <c r="M13" s="72"/>
    </row>
    <row r="14" ht="15" hidden="1" customHeight="1" spans="1:13">
      <c r="A14" s="70" t="s">
        <v>205</v>
      </c>
      <c r="B14" s="75" t="s">
        <v>861</v>
      </c>
      <c r="C14" s="72">
        <v>45301</v>
      </c>
      <c r="D14" s="72">
        <v>45301</v>
      </c>
      <c r="E14" s="72">
        <v>45303</v>
      </c>
      <c r="F14" s="72">
        <v>45304</v>
      </c>
      <c r="G14" s="72">
        <f t="shared" si="2"/>
        <v>45306</v>
      </c>
      <c r="H14" s="72">
        <v>45308</v>
      </c>
      <c r="I14" s="97" t="s">
        <v>505</v>
      </c>
      <c r="J14" s="72">
        <v>45311</v>
      </c>
      <c r="K14" s="72">
        <f t="shared" ref="K14:K15" si="5">J14+1</f>
        <v>45312</v>
      </c>
      <c r="L14" s="72">
        <f t="shared" ref="L14:L15" si="6">K14+1</f>
        <v>45313</v>
      </c>
      <c r="M14" s="72">
        <f t="shared" si="3"/>
        <v>45313</v>
      </c>
    </row>
    <row r="15" ht="15" hidden="1" customHeight="1" spans="1:13">
      <c r="A15" s="70" t="s">
        <v>205</v>
      </c>
      <c r="B15" s="75" t="s">
        <v>862</v>
      </c>
      <c r="C15" s="72">
        <v>45311</v>
      </c>
      <c r="D15" s="72">
        <f>C15+1</f>
        <v>45312</v>
      </c>
      <c r="E15" s="72">
        <f>D15+1</f>
        <v>45313</v>
      </c>
      <c r="F15" s="72">
        <f>E15</f>
        <v>45313</v>
      </c>
      <c r="G15" s="72">
        <f t="shared" si="2"/>
        <v>45315</v>
      </c>
      <c r="H15" s="72">
        <f>G15+2</f>
        <v>45317</v>
      </c>
      <c r="I15" s="97" t="s">
        <v>506</v>
      </c>
      <c r="J15" s="72">
        <v>45320</v>
      </c>
      <c r="K15" s="72">
        <f t="shared" si="5"/>
        <v>45321</v>
      </c>
      <c r="L15" s="72">
        <f t="shared" si="6"/>
        <v>45322</v>
      </c>
      <c r="M15" s="72">
        <f t="shared" si="3"/>
        <v>45322</v>
      </c>
    </row>
    <row r="16" ht="15" hidden="1" customHeight="1" spans="1:13">
      <c r="A16" s="70" t="s">
        <v>205</v>
      </c>
      <c r="B16" s="75" t="s">
        <v>864</v>
      </c>
      <c r="C16" s="72">
        <v>45320</v>
      </c>
      <c r="D16" s="72">
        <f t="shared" ref="D16:H16" si="7">C16+1</f>
        <v>45321</v>
      </c>
      <c r="E16" s="72">
        <f t="shared" si="7"/>
        <v>45322</v>
      </c>
      <c r="F16" s="72">
        <f>E16</f>
        <v>45322</v>
      </c>
      <c r="G16" s="72">
        <f>F16+3</f>
        <v>45325</v>
      </c>
      <c r="H16" s="72">
        <f t="shared" si="7"/>
        <v>45326</v>
      </c>
      <c r="I16" s="97" t="s">
        <v>507</v>
      </c>
      <c r="J16" s="21" t="s">
        <v>992</v>
      </c>
      <c r="K16" s="40"/>
      <c r="L16" s="99" t="s">
        <v>163</v>
      </c>
      <c r="M16" s="100"/>
    </row>
    <row r="17" ht="15" hidden="1" customHeight="1" spans="1:13">
      <c r="A17" s="70" t="s">
        <v>205</v>
      </c>
      <c r="B17" s="75" t="s">
        <v>865</v>
      </c>
      <c r="C17" s="79" t="s">
        <v>70</v>
      </c>
      <c r="D17" s="80"/>
      <c r="E17" s="80"/>
      <c r="F17" s="80"/>
      <c r="G17" s="80"/>
      <c r="H17" s="81"/>
      <c r="I17" s="97" t="s">
        <v>508</v>
      </c>
      <c r="J17" s="79" t="s">
        <v>70</v>
      </c>
      <c r="K17" s="80"/>
      <c r="L17" s="80"/>
      <c r="M17" s="81"/>
    </row>
    <row r="18" ht="15" hidden="1" customHeight="1" spans="1:13">
      <c r="A18" s="70" t="s">
        <v>205</v>
      </c>
      <c r="B18" s="75" t="s">
        <v>866</v>
      </c>
      <c r="C18" s="79" t="s">
        <v>70</v>
      </c>
      <c r="D18" s="80"/>
      <c r="E18" s="80"/>
      <c r="F18" s="80"/>
      <c r="G18" s="80"/>
      <c r="H18" s="81"/>
      <c r="I18" s="97" t="s">
        <v>511</v>
      </c>
      <c r="J18" s="79" t="s">
        <v>70</v>
      </c>
      <c r="K18" s="80"/>
      <c r="L18" s="80"/>
      <c r="M18" s="81"/>
    </row>
    <row r="19" ht="15" hidden="1" customHeight="1" spans="1:13">
      <c r="A19" s="70" t="s">
        <v>205</v>
      </c>
      <c r="B19" s="75" t="s">
        <v>868</v>
      </c>
      <c r="C19" s="79" t="s">
        <v>70</v>
      </c>
      <c r="D19" s="80"/>
      <c r="E19" s="80"/>
      <c r="F19" s="80"/>
      <c r="G19" s="80"/>
      <c r="H19" s="81"/>
      <c r="I19" s="97" t="s">
        <v>513</v>
      </c>
      <c r="J19" s="79" t="s">
        <v>70</v>
      </c>
      <c r="K19" s="80"/>
      <c r="L19" s="80"/>
      <c r="M19" s="81"/>
    </row>
    <row r="20" ht="15" hidden="1" customHeight="1" spans="1:13">
      <c r="A20" s="70" t="s">
        <v>205</v>
      </c>
      <c r="B20" s="75" t="s">
        <v>869</v>
      </c>
      <c r="C20" s="79" t="s">
        <v>70</v>
      </c>
      <c r="D20" s="80"/>
      <c r="E20" s="80"/>
      <c r="F20" s="80"/>
      <c r="G20" s="80"/>
      <c r="H20" s="81"/>
      <c r="I20" s="97" t="s">
        <v>515</v>
      </c>
      <c r="J20" s="79" t="s">
        <v>70</v>
      </c>
      <c r="K20" s="80"/>
      <c r="L20" s="80"/>
      <c r="M20" s="81"/>
    </row>
    <row r="21" ht="15" hidden="1" customHeight="1" spans="1:13">
      <c r="A21" s="82" t="s">
        <v>244</v>
      </c>
      <c r="B21" s="82" t="s">
        <v>865</v>
      </c>
      <c r="C21" s="21" t="s">
        <v>941</v>
      </c>
      <c r="D21" s="40"/>
      <c r="E21" s="21" t="s">
        <v>942</v>
      </c>
      <c r="F21" s="40"/>
      <c r="G21" s="72">
        <v>45357</v>
      </c>
      <c r="H21" s="72">
        <f>G21+1</f>
        <v>45358</v>
      </c>
      <c r="I21" s="98" t="s">
        <v>508</v>
      </c>
      <c r="J21" s="79" t="s">
        <v>70</v>
      </c>
      <c r="K21" s="80"/>
      <c r="L21" s="80"/>
      <c r="M21" s="81"/>
    </row>
    <row r="22" ht="15" customHeight="1" spans="1:13">
      <c r="A22" s="83" t="s">
        <v>248</v>
      </c>
      <c r="B22" s="75" t="s">
        <v>870</v>
      </c>
      <c r="C22" s="72">
        <v>45362</v>
      </c>
      <c r="D22" s="72">
        <f>C22</f>
        <v>45362</v>
      </c>
      <c r="E22" s="72">
        <f t="shared" ref="E22:H22" si="8">D22+1</f>
        <v>45363</v>
      </c>
      <c r="F22" s="72">
        <f>E22</f>
        <v>45363</v>
      </c>
      <c r="G22" s="72">
        <v>45364</v>
      </c>
      <c r="H22" s="72">
        <f t="shared" si="8"/>
        <v>45365</v>
      </c>
      <c r="I22" s="97" t="s">
        <v>599</v>
      </c>
      <c r="J22" s="72">
        <v>45370</v>
      </c>
      <c r="K22" s="72">
        <f>J22+1</f>
        <v>45371</v>
      </c>
      <c r="L22" s="72">
        <f>K22+1</f>
        <v>45372</v>
      </c>
      <c r="M22" s="72">
        <f>L22</f>
        <v>45372</v>
      </c>
    </row>
    <row r="23" ht="15" customHeight="1" spans="1:13">
      <c r="A23" s="83" t="s">
        <v>248</v>
      </c>
      <c r="B23" s="75" t="s">
        <v>871</v>
      </c>
      <c r="C23" s="72">
        <v>45370</v>
      </c>
      <c r="D23" s="72">
        <f t="shared" ref="D23:H23" si="9">C23+1</f>
        <v>45371</v>
      </c>
      <c r="E23" s="72">
        <f t="shared" si="9"/>
        <v>45372</v>
      </c>
      <c r="F23" s="72">
        <f>E23</f>
        <v>45372</v>
      </c>
      <c r="G23" s="72">
        <f>F23+2</f>
        <v>45374</v>
      </c>
      <c r="H23" s="72">
        <f t="shared" si="9"/>
        <v>45375</v>
      </c>
      <c r="I23" s="97" t="s">
        <v>872</v>
      </c>
      <c r="J23" s="21" t="s">
        <v>259</v>
      </c>
      <c r="K23" s="40"/>
      <c r="L23" s="21" t="s">
        <v>260</v>
      </c>
      <c r="M23" s="40"/>
    </row>
    <row r="24" ht="15" customHeight="1" spans="1:13">
      <c r="A24" s="82" t="s">
        <v>244</v>
      </c>
      <c r="B24" s="82" t="s">
        <v>868</v>
      </c>
      <c r="C24" s="84" t="s">
        <v>70</v>
      </c>
      <c r="D24" s="85"/>
      <c r="E24" s="85"/>
      <c r="F24" s="85"/>
      <c r="G24" s="85"/>
      <c r="H24" s="86"/>
      <c r="I24" s="98" t="s">
        <v>513</v>
      </c>
      <c r="J24" s="21" t="s">
        <v>70</v>
      </c>
      <c r="K24" s="22"/>
      <c r="L24" s="22"/>
      <c r="M24" s="40"/>
    </row>
    <row r="25" ht="15" customHeight="1" spans="1:13">
      <c r="A25" s="73" t="s">
        <v>70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96"/>
    </row>
    <row r="26" customFormat="1" spans="1:13">
      <c r="A26" s="6" t="s">
        <v>974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5" customHeight="1" spans="1:13">
      <c r="A27" s="8" t="s">
        <v>4</v>
      </c>
      <c r="B27" s="8" t="s">
        <v>5</v>
      </c>
      <c r="C27" s="66" t="s">
        <v>343</v>
      </c>
      <c r="D27" s="67"/>
      <c r="E27" s="43" t="s">
        <v>175</v>
      </c>
      <c r="F27" s="44"/>
      <c r="G27" s="43" t="s">
        <v>897</v>
      </c>
      <c r="H27" s="44"/>
      <c r="I27" s="10" t="s">
        <v>5</v>
      </c>
      <c r="J27" s="66" t="s">
        <v>343</v>
      </c>
      <c r="K27" s="67"/>
      <c r="L27" s="43" t="s">
        <v>175</v>
      </c>
      <c r="M27" s="44"/>
    </row>
    <row r="28" ht="15" customHeight="1" spans="1:13">
      <c r="A28" s="9" t="s">
        <v>13</v>
      </c>
      <c r="B28" s="9" t="s">
        <v>14</v>
      </c>
      <c r="C28" s="14" t="s">
        <v>975</v>
      </c>
      <c r="D28" s="15"/>
      <c r="E28" s="11" t="s">
        <v>976</v>
      </c>
      <c r="F28" s="12"/>
      <c r="G28" s="11" t="s">
        <v>977</v>
      </c>
      <c r="H28" s="12"/>
      <c r="I28" s="9" t="s">
        <v>14</v>
      </c>
      <c r="J28" s="14" t="s">
        <v>975</v>
      </c>
      <c r="K28" s="15"/>
      <c r="L28" s="11" t="s">
        <v>976</v>
      </c>
      <c r="M28" s="12"/>
    </row>
    <row r="29" ht="15" customHeight="1" spans="1:13">
      <c r="A29" s="13"/>
      <c r="B29" s="68"/>
      <c r="C29" s="14" t="s">
        <v>22</v>
      </c>
      <c r="D29" s="15"/>
      <c r="E29" s="14" t="s">
        <v>22</v>
      </c>
      <c r="F29" s="15"/>
      <c r="G29" s="14" t="s">
        <v>22</v>
      </c>
      <c r="H29" s="15"/>
      <c r="I29" s="9"/>
      <c r="J29" s="14" t="s">
        <v>22</v>
      </c>
      <c r="K29" s="15"/>
      <c r="L29" s="14" t="s">
        <v>22</v>
      </c>
      <c r="M29" s="15"/>
    </row>
    <row r="30" ht="26.15" customHeight="1" spans="1:13">
      <c r="A30" s="13"/>
      <c r="B30" s="69"/>
      <c r="C30" s="16" t="s">
        <v>993</v>
      </c>
      <c r="D30" s="16" t="s">
        <v>994</v>
      </c>
      <c r="E30" s="16" t="s">
        <v>901</v>
      </c>
      <c r="F30" s="16" t="s">
        <v>995</v>
      </c>
      <c r="G30" s="16" t="s">
        <v>996</v>
      </c>
      <c r="H30" s="16" t="s">
        <v>997</v>
      </c>
      <c r="I30" s="13"/>
      <c r="J30" s="16" t="s">
        <v>993</v>
      </c>
      <c r="K30" s="16" t="s">
        <v>994</v>
      </c>
      <c r="L30" s="16" t="s">
        <v>901</v>
      </c>
      <c r="M30" s="16" t="s">
        <v>995</v>
      </c>
    </row>
    <row r="31" ht="15" customHeight="1" spans="1:13">
      <c r="A31" s="83" t="s">
        <v>213</v>
      </c>
      <c r="B31" s="75" t="s">
        <v>881</v>
      </c>
      <c r="C31" s="72">
        <v>45406</v>
      </c>
      <c r="D31" s="72">
        <f>C31</f>
        <v>45406</v>
      </c>
      <c r="E31" s="72">
        <f>D31+1</f>
        <v>45407</v>
      </c>
      <c r="F31" s="72">
        <f>E31+1</f>
        <v>45408</v>
      </c>
      <c r="G31" s="72">
        <v>45410</v>
      </c>
      <c r="H31" s="72">
        <f>G31+1</f>
        <v>45411</v>
      </c>
      <c r="I31" s="97" t="s">
        <v>605</v>
      </c>
      <c r="J31" s="72">
        <v>45413</v>
      </c>
      <c r="K31" s="72">
        <f>J31</f>
        <v>45413</v>
      </c>
      <c r="L31" s="72">
        <f>K31+1</f>
        <v>45414</v>
      </c>
      <c r="M31" s="72">
        <f>L31+1</f>
        <v>45415</v>
      </c>
    </row>
    <row r="32" ht="15" customHeight="1" spans="1:13">
      <c r="A32" s="83" t="s">
        <v>213</v>
      </c>
      <c r="B32" s="75" t="s">
        <v>882</v>
      </c>
      <c r="C32" s="72">
        <v>45413</v>
      </c>
      <c r="D32" s="72">
        <f>C32</f>
        <v>45413</v>
      </c>
      <c r="E32" s="72">
        <f>D32+1</f>
        <v>45414</v>
      </c>
      <c r="F32" s="72">
        <f>E32+1</f>
        <v>45415</v>
      </c>
      <c r="G32" s="72">
        <v>45417</v>
      </c>
      <c r="H32" s="72">
        <f>G32+1</f>
        <v>45418</v>
      </c>
      <c r="I32" s="97" t="s">
        <v>510</v>
      </c>
      <c r="J32" s="72">
        <f>H32+2</f>
        <v>45420</v>
      </c>
      <c r="K32" s="72">
        <f>J32</f>
        <v>45420</v>
      </c>
      <c r="L32" s="72">
        <f>K32+1</f>
        <v>45421</v>
      </c>
      <c r="M32" s="72">
        <f>L32+1</f>
        <v>45422</v>
      </c>
    </row>
    <row r="33" ht="15" customHeight="1" spans="1:13">
      <c r="A33" s="83" t="s">
        <v>213</v>
      </c>
      <c r="B33" s="75" t="s">
        <v>883</v>
      </c>
      <c r="C33" s="72">
        <v>45420</v>
      </c>
      <c r="D33" s="72">
        <f t="shared" ref="D33:D45" si="10">C33</f>
        <v>45420</v>
      </c>
      <c r="E33" s="72">
        <f t="shared" ref="E33:E45" si="11">D33+1</f>
        <v>45421</v>
      </c>
      <c r="F33" s="72">
        <f t="shared" ref="F33:F45" si="12">E33+1</f>
        <v>45422</v>
      </c>
      <c r="G33" s="72">
        <f>F33+2</f>
        <v>45424</v>
      </c>
      <c r="H33" s="72">
        <f>G33+1</f>
        <v>45425</v>
      </c>
      <c r="I33" s="97" t="s">
        <v>512</v>
      </c>
      <c r="J33" s="72">
        <f t="shared" ref="J33:J45" si="13">H33+2</f>
        <v>45427</v>
      </c>
      <c r="K33" s="72">
        <f t="shared" ref="K33:K45" si="14">J33</f>
        <v>45427</v>
      </c>
      <c r="L33" s="72">
        <f t="shared" ref="L33:L45" si="15">K33+1</f>
        <v>45428</v>
      </c>
      <c r="M33" s="72">
        <f t="shared" ref="M33:M45" si="16">L33+1</f>
        <v>45429</v>
      </c>
    </row>
    <row r="34" ht="15" customHeight="1" spans="1:13">
      <c r="A34" s="83" t="s">
        <v>213</v>
      </c>
      <c r="B34" s="75" t="s">
        <v>884</v>
      </c>
      <c r="C34" s="72">
        <v>45427</v>
      </c>
      <c r="D34" s="72">
        <f t="shared" si="10"/>
        <v>45427</v>
      </c>
      <c r="E34" s="72">
        <f t="shared" si="11"/>
        <v>45428</v>
      </c>
      <c r="F34" s="72">
        <f t="shared" si="12"/>
        <v>45429</v>
      </c>
      <c r="G34" s="72">
        <f t="shared" ref="G34:G45" si="17">F34+2</f>
        <v>45431</v>
      </c>
      <c r="H34" s="72">
        <f t="shared" ref="H34:H45" si="18">G34+1</f>
        <v>45432</v>
      </c>
      <c r="I34" s="97" t="s">
        <v>514</v>
      </c>
      <c r="J34" s="72">
        <f t="shared" si="13"/>
        <v>45434</v>
      </c>
      <c r="K34" s="72">
        <f t="shared" si="14"/>
        <v>45434</v>
      </c>
      <c r="L34" s="72">
        <f t="shared" si="15"/>
        <v>45435</v>
      </c>
      <c r="M34" s="72">
        <f t="shared" si="16"/>
        <v>45436</v>
      </c>
    </row>
    <row r="35" ht="15" customHeight="1" spans="1:13">
      <c r="A35" s="83" t="s">
        <v>213</v>
      </c>
      <c r="B35" s="75" t="s">
        <v>963</v>
      </c>
      <c r="C35" s="72">
        <v>45434</v>
      </c>
      <c r="D35" s="72">
        <f t="shared" si="10"/>
        <v>45434</v>
      </c>
      <c r="E35" s="72">
        <f t="shared" si="11"/>
        <v>45435</v>
      </c>
      <c r="F35" s="72">
        <f t="shared" si="12"/>
        <v>45436</v>
      </c>
      <c r="G35" s="72">
        <f t="shared" si="17"/>
        <v>45438</v>
      </c>
      <c r="H35" s="72">
        <f t="shared" si="18"/>
        <v>45439</v>
      </c>
      <c r="I35" s="97" t="s">
        <v>516</v>
      </c>
      <c r="J35" s="72">
        <f t="shared" si="13"/>
        <v>45441</v>
      </c>
      <c r="K35" s="72">
        <f t="shared" si="14"/>
        <v>45441</v>
      </c>
      <c r="L35" s="72">
        <f t="shared" si="15"/>
        <v>45442</v>
      </c>
      <c r="M35" s="72">
        <f t="shared" si="16"/>
        <v>45443</v>
      </c>
    </row>
    <row r="36" ht="15" customHeight="1" spans="1:13">
      <c r="A36" s="83" t="s">
        <v>213</v>
      </c>
      <c r="B36" s="75" t="s">
        <v>885</v>
      </c>
      <c r="C36" s="72">
        <v>45441</v>
      </c>
      <c r="D36" s="72">
        <f t="shared" si="10"/>
        <v>45441</v>
      </c>
      <c r="E36" s="72">
        <f t="shared" si="11"/>
        <v>45442</v>
      </c>
      <c r="F36" s="72">
        <f t="shared" si="12"/>
        <v>45443</v>
      </c>
      <c r="G36" s="72">
        <f t="shared" si="17"/>
        <v>45445</v>
      </c>
      <c r="H36" s="72">
        <f t="shared" si="18"/>
        <v>45446</v>
      </c>
      <c r="I36" s="97" t="s">
        <v>886</v>
      </c>
      <c r="J36" s="72">
        <f t="shared" si="13"/>
        <v>45448</v>
      </c>
      <c r="K36" s="72">
        <f t="shared" si="14"/>
        <v>45448</v>
      </c>
      <c r="L36" s="72">
        <f t="shared" si="15"/>
        <v>45449</v>
      </c>
      <c r="M36" s="72">
        <f t="shared" si="16"/>
        <v>45450</v>
      </c>
    </row>
    <row r="37" ht="15" customHeight="1" spans="1:13">
      <c r="A37" s="83" t="s">
        <v>213</v>
      </c>
      <c r="B37" s="75" t="s">
        <v>888</v>
      </c>
      <c r="C37" s="72">
        <v>45448</v>
      </c>
      <c r="D37" s="72">
        <f t="shared" si="10"/>
        <v>45448</v>
      </c>
      <c r="E37" s="72">
        <f t="shared" si="11"/>
        <v>45449</v>
      </c>
      <c r="F37" s="72">
        <f t="shared" si="12"/>
        <v>45450</v>
      </c>
      <c r="G37" s="72">
        <f t="shared" si="17"/>
        <v>45452</v>
      </c>
      <c r="H37" s="72">
        <f t="shared" si="18"/>
        <v>45453</v>
      </c>
      <c r="I37" s="97" t="s">
        <v>610</v>
      </c>
      <c r="J37" s="72">
        <f t="shared" si="13"/>
        <v>45455</v>
      </c>
      <c r="K37" s="72">
        <f t="shared" si="14"/>
        <v>45455</v>
      </c>
      <c r="L37" s="72">
        <f t="shared" si="15"/>
        <v>45456</v>
      </c>
      <c r="M37" s="72">
        <f t="shared" si="16"/>
        <v>45457</v>
      </c>
    </row>
    <row r="38" ht="15" customHeight="1" spans="1:13">
      <c r="A38" s="83" t="s">
        <v>213</v>
      </c>
      <c r="B38" s="75" t="s">
        <v>889</v>
      </c>
      <c r="C38" s="72">
        <v>45455</v>
      </c>
      <c r="D38" s="72">
        <f t="shared" si="10"/>
        <v>45455</v>
      </c>
      <c r="E38" s="72">
        <f t="shared" si="11"/>
        <v>45456</v>
      </c>
      <c r="F38" s="72">
        <f t="shared" si="12"/>
        <v>45457</v>
      </c>
      <c r="G38" s="72">
        <f t="shared" si="17"/>
        <v>45459</v>
      </c>
      <c r="H38" s="72">
        <f t="shared" si="18"/>
        <v>45460</v>
      </c>
      <c r="I38" s="97" t="s">
        <v>890</v>
      </c>
      <c r="J38" s="72">
        <f t="shared" si="13"/>
        <v>45462</v>
      </c>
      <c r="K38" s="72">
        <f t="shared" si="14"/>
        <v>45462</v>
      </c>
      <c r="L38" s="72">
        <f t="shared" si="15"/>
        <v>45463</v>
      </c>
      <c r="M38" s="72">
        <f t="shared" si="16"/>
        <v>45464</v>
      </c>
    </row>
    <row r="39" ht="15" customHeight="1" spans="1:13">
      <c r="A39" s="83" t="s">
        <v>213</v>
      </c>
      <c r="B39" s="75" t="s">
        <v>891</v>
      </c>
      <c r="C39" s="72">
        <v>45462</v>
      </c>
      <c r="D39" s="72">
        <f t="shared" si="10"/>
        <v>45462</v>
      </c>
      <c r="E39" s="72">
        <f t="shared" si="11"/>
        <v>45463</v>
      </c>
      <c r="F39" s="72">
        <f t="shared" si="12"/>
        <v>45464</v>
      </c>
      <c r="G39" s="72">
        <f t="shared" si="17"/>
        <v>45466</v>
      </c>
      <c r="H39" s="72">
        <f t="shared" si="18"/>
        <v>45467</v>
      </c>
      <c r="I39" s="97" t="s">
        <v>892</v>
      </c>
      <c r="J39" s="72">
        <f t="shared" si="13"/>
        <v>45469</v>
      </c>
      <c r="K39" s="72">
        <f t="shared" si="14"/>
        <v>45469</v>
      </c>
      <c r="L39" s="72">
        <f t="shared" si="15"/>
        <v>45470</v>
      </c>
      <c r="M39" s="72">
        <f t="shared" si="16"/>
        <v>45471</v>
      </c>
    </row>
    <row r="40" ht="15" customHeight="1" spans="1:13">
      <c r="A40" s="83" t="s">
        <v>213</v>
      </c>
      <c r="B40" s="75" t="s">
        <v>998</v>
      </c>
      <c r="C40" s="72">
        <v>45469</v>
      </c>
      <c r="D40" s="72">
        <f t="shared" si="10"/>
        <v>45469</v>
      </c>
      <c r="E40" s="72">
        <f t="shared" si="11"/>
        <v>45470</v>
      </c>
      <c r="F40" s="72">
        <f t="shared" si="12"/>
        <v>45471</v>
      </c>
      <c r="G40" s="72">
        <f t="shared" si="17"/>
        <v>45473</v>
      </c>
      <c r="H40" s="72">
        <f t="shared" si="18"/>
        <v>45474</v>
      </c>
      <c r="I40" s="97" t="s">
        <v>999</v>
      </c>
      <c r="J40" s="72">
        <f t="shared" si="13"/>
        <v>45476</v>
      </c>
      <c r="K40" s="72">
        <f t="shared" si="14"/>
        <v>45476</v>
      </c>
      <c r="L40" s="72">
        <f t="shared" si="15"/>
        <v>45477</v>
      </c>
      <c r="M40" s="72">
        <f t="shared" si="16"/>
        <v>45478</v>
      </c>
    </row>
    <row r="41" ht="15" customHeight="1" spans="1:13">
      <c r="A41" s="83" t="s">
        <v>213</v>
      </c>
      <c r="B41" s="75" t="s">
        <v>1000</v>
      </c>
      <c r="C41" s="72">
        <v>45476</v>
      </c>
      <c r="D41" s="72">
        <f t="shared" si="10"/>
        <v>45476</v>
      </c>
      <c r="E41" s="72">
        <f t="shared" si="11"/>
        <v>45477</v>
      </c>
      <c r="F41" s="72">
        <f t="shared" si="12"/>
        <v>45478</v>
      </c>
      <c r="G41" s="72">
        <f t="shared" si="17"/>
        <v>45480</v>
      </c>
      <c r="H41" s="72">
        <f t="shared" si="18"/>
        <v>45481</v>
      </c>
      <c r="I41" s="97" t="s">
        <v>1001</v>
      </c>
      <c r="J41" s="72">
        <f t="shared" si="13"/>
        <v>45483</v>
      </c>
      <c r="K41" s="72">
        <f t="shared" si="14"/>
        <v>45483</v>
      </c>
      <c r="L41" s="72">
        <f t="shared" si="15"/>
        <v>45484</v>
      </c>
      <c r="M41" s="72">
        <f t="shared" si="16"/>
        <v>45485</v>
      </c>
    </row>
    <row r="42" ht="15" customHeight="1" spans="1:13">
      <c r="A42" s="83" t="s">
        <v>213</v>
      </c>
      <c r="B42" s="75" t="s">
        <v>1002</v>
      </c>
      <c r="C42" s="72">
        <v>45483</v>
      </c>
      <c r="D42" s="72">
        <f t="shared" si="10"/>
        <v>45483</v>
      </c>
      <c r="E42" s="72">
        <f t="shared" si="11"/>
        <v>45484</v>
      </c>
      <c r="F42" s="72">
        <f t="shared" si="12"/>
        <v>45485</v>
      </c>
      <c r="G42" s="72">
        <f t="shared" si="17"/>
        <v>45487</v>
      </c>
      <c r="H42" s="72">
        <f t="shared" si="18"/>
        <v>45488</v>
      </c>
      <c r="I42" s="97" t="s">
        <v>1003</v>
      </c>
      <c r="J42" s="72">
        <f t="shared" si="13"/>
        <v>45490</v>
      </c>
      <c r="K42" s="72">
        <f t="shared" si="14"/>
        <v>45490</v>
      </c>
      <c r="L42" s="72">
        <f t="shared" si="15"/>
        <v>45491</v>
      </c>
      <c r="M42" s="72">
        <f t="shared" si="16"/>
        <v>45492</v>
      </c>
    </row>
    <row r="43" ht="15" customHeight="1" spans="1:13">
      <c r="A43" s="83" t="s">
        <v>213</v>
      </c>
      <c r="B43" s="75" t="s">
        <v>1004</v>
      </c>
      <c r="C43" s="72">
        <v>45490</v>
      </c>
      <c r="D43" s="72">
        <f t="shared" si="10"/>
        <v>45490</v>
      </c>
      <c r="E43" s="72">
        <f t="shared" si="11"/>
        <v>45491</v>
      </c>
      <c r="F43" s="72">
        <f t="shared" si="12"/>
        <v>45492</v>
      </c>
      <c r="G43" s="72">
        <f t="shared" si="17"/>
        <v>45494</v>
      </c>
      <c r="H43" s="72">
        <f t="shared" si="18"/>
        <v>45495</v>
      </c>
      <c r="I43" s="97" t="s">
        <v>1005</v>
      </c>
      <c r="J43" s="72">
        <f t="shared" si="13"/>
        <v>45497</v>
      </c>
      <c r="K43" s="72">
        <f t="shared" si="14"/>
        <v>45497</v>
      </c>
      <c r="L43" s="72">
        <f t="shared" si="15"/>
        <v>45498</v>
      </c>
      <c r="M43" s="72">
        <f t="shared" si="16"/>
        <v>45499</v>
      </c>
    </row>
    <row r="44" ht="15" customHeight="1" spans="1:13">
      <c r="A44" s="83" t="s">
        <v>213</v>
      </c>
      <c r="B44" s="75" t="s">
        <v>1006</v>
      </c>
      <c r="C44" s="72">
        <v>45497</v>
      </c>
      <c r="D44" s="72">
        <f t="shared" si="10"/>
        <v>45497</v>
      </c>
      <c r="E44" s="72">
        <f t="shared" si="11"/>
        <v>45498</v>
      </c>
      <c r="F44" s="72">
        <f t="shared" si="12"/>
        <v>45499</v>
      </c>
      <c r="G44" s="72">
        <f t="shared" si="17"/>
        <v>45501</v>
      </c>
      <c r="H44" s="72">
        <f t="shared" si="18"/>
        <v>45502</v>
      </c>
      <c r="I44" s="97" t="s">
        <v>1007</v>
      </c>
      <c r="J44" s="72">
        <f t="shared" si="13"/>
        <v>45504</v>
      </c>
      <c r="K44" s="72">
        <f t="shared" si="14"/>
        <v>45504</v>
      </c>
      <c r="L44" s="72">
        <f t="shared" si="15"/>
        <v>45505</v>
      </c>
      <c r="M44" s="72">
        <f t="shared" si="16"/>
        <v>45506</v>
      </c>
    </row>
    <row r="45" ht="15" customHeight="1" spans="1:13">
      <c r="A45" s="83" t="s">
        <v>213</v>
      </c>
      <c r="B45" s="75" t="s">
        <v>1008</v>
      </c>
      <c r="C45" s="72">
        <v>45504</v>
      </c>
      <c r="D45" s="72">
        <f t="shared" si="10"/>
        <v>45504</v>
      </c>
      <c r="E45" s="72">
        <f t="shared" si="11"/>
        <v>45505</v>
      </c>
      <c r="F45" s="72">
        <f t="shared" si="12"/>
        <v>45506</v>
      </c>
      <c r="G45" s="72">
        <f t="shared" si="17"/>
        <v>45508</v>
      </c>
      <c r="H45" s="72">
        <f t="shared" si="18"/>
        <v>45509</v>
      </c>
      <c r="I45" s="97" t="s">
        <v>1009</v>
      </c>
      <c r="J45" s="72">
        <f t="shared" si="13"/>
        <v>45511</v>
      </c>
      <c r="K45" s="72">
        <f t="shared" si="14"/>
        <v>45511</v>
      </c>
      <c r="L45" s="72">
        <f t="shared" si="15"/>
        <v>45512</v>
      </c>
      <c r="M45" s="72">
        <f t="shared" si="16"/>
        <v>45513</v>
      </c>
    </row>
    <row r="47" customFormat="1" ht="16.5" spans="1:14">
      <c r="A47" s="87" t="s">
        <v>118</v>
      </c>
      <c r="B47" s="88" t="s">
        <v>1010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101"/>
    </row>
    <row r="48" customFormat="1" ht="16" customHeight="1" spans="1:17">
      <c r="A48" s="90" t="s">
        <v>380</v>
      </c>
      <c r="B48" s="60" t="s">
        <v>1011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4"/>
      <c r="O48" s="25"/>
      <c r="P48" s="25"/>
      <c r="Q48" s="25"/>
    </row>
    <row r="49" customFormat="1" ht="16.5" customHeight="1" spans="1:17">
      <c r="A49" s="91" t="s">
        <v>382</v>
      </c>
      <c r="B49" s="60" t="s">
        <v>1012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4"/>
      <c r="O49" s="25"/>
      <c r="P49" s="25"/>
      <c r="Q49" s="25"/>
    </row>
    <row r="50" customFormat="1" ht="16.5" spans="1:14">
      <c r="A50" s="31" t="s">
        <v>329</v>
      </c>
      <c r="B50" s="92" t="s">
        <v>1013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102"/>
    </row>
    <row r="51" customFormat="1" ht="16.5" spans="1:14">
      <c r="A51" s="94" t="s">
        <v>575</v>
      </c>
      <c r="B51" s="92" t="s">
        <v>971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102"/>
    </row>
    <row r="52" customFormat="1" ht="16.5" spans="1:16">
      <c r="A52" s="31" t="s">
        <v>1014</v>
      </c>
      <c r="B52" s="92" t="s">
        <v>1015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102"/>
      <c r="O52" s="4"/>
      <c r="P52" s="4"/>
    </row>
    <row r="53" customFormat="1" ht="16.5" spans="1:23">
      <c r="A53" s="95" t="s">
        <v>492</v>
      </c>
      <c r="B53" s="60" t="s">
        <v>520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4"/>
      <c r="O53" s="25"/>
      <c r="P53" s="25"/>
      <c r="Q53" s="25"/>
      <c r="R53" s="25"/>
      <c r="S53" s="25"/>
      <c r="T53" s="25"/>
      <c r="U53" s="25"/>
      <c r="V53" s="25"/>
      <c r="W53" s="25"/>
    </row>
  </sheetData>
  <mergeCells count="61">
    <mergeCell ref="B1:S1"/>
    <mergeCell ref="B2:S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A10:M10"/>
    <mergeCell ref="A12:M12"/>
    <mergeCell ref="J16:K16"/>
    <mergeCell ref="L16:M16"/>
    <mergeCell ref="C17:H17"/>
    <mergeCell ref="J17:M17"/>
    <mergeCell ref="C18:H18"/>
    <mergeCell ref="J18:M18"/>
    <mergeCell ref="C19:H19"/>
    <mergeCell ref="J19:M19"/>
    <mergeCell ref="C20:H20"/>
    <mergeCell ref="J20:M20"/>
    <mergeCell ref="C21:D21"/>
    <mergeCell ref="E21:F21"/>
    <mergeCell ref="J21:M21"/>
    <mergeCell ref="J23:K23"/>
    <mergeCell ref="L23:M23"/>
    <mergeCell ref="C24:H24"/>
    <mergeCell ref="J24:M24"/>
    <mergeCell ref="A25:M25"/>
    <mergeCell ref="A26:M26"/>
    <mergeCell ref="C27:D27"/>
    <mergeCell ref="E27:F27"/>
    <mergeCell ref="G27:H27"/>
    <mergeCell ref="J27:K27"/>
    <mergeCell ref="L27:M27"/>
    <mergeCell ref="C28:D28"/>
    <mergeCell ref="E28:F28"/>
    <mergeCell ref="G28:H28"/>
    <mergeCell ref="J28:K28"/>
    <mergeCell ref="L28:M28"/>
    <mergeCell ref="C29:D29"/>
    <mergeCell ref="E29:F29"/>
    <mergeCell ref="G29:H29"/>
    <mergeCell ref="J29:K29"/>
    <mergeCell ref="L29:M29"/>
    <mergeCell ref="B47:N47"/>
    <mergeCell ref="B48:N48"/>
    <mergeCell ref="B49:N49"/>
    <mergeCell ref="B50:N50"/>
    <mergeCell ref="B51:N51"/>
    <mergeCell ref="B52:N52"/>
    <mergeCell ref="B53:N53"/>
  </mergeCells>
  <pageMargins left="0.7" right="0.7" top="0.75" bottom="0.75" header="0.3" footer="0.3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37"/>
  <sheetViews>
    <sheetView topLeftCell="A4" workbookViewId="0">
      <selection activeCell="N34" sqref="N34"/>
    </sheetView>
  </sheetViews>
  <sheetFormatPr defaultColWidth="9" defaultRowHeight="14.25"/>
  <cols>
    <col min="1" max="1" width="19" customWidth="1"/>
    <col min="12" max="12" width="8.33333333333333" customWidth="1"/>
  </cols>
  <sheetData>
    <row r="1" ht="4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5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" customHeight="1" spans="1:240">
      <c r="A3" s="3" t="s">
        <v>2</v>
      </c>
      <c r="B3" s="4"/>
      <c r="C3" s="4"/>
      <c r="D3" s="4"/>
      <c r="E3" s="4"/>
      <c r="F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17">
      <c r="A4" s="42" t="s">
        <v>1016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>
      <c r="A5" s="7" t="s">
        <v>486</v>
      </c>
      <c r="B5" s="7" t="s">
        <v>487</v>
      </c>
      <c r="C5" s="43" t="s">
        <v>1017</v>
      </c>
      <c r="D5" s="44"/>
      <c r="E5" s="43" t="s">
        <v>7</v>
      </c>
      <c r="F5" s="44"/>
      <c r="G5" s="43" t="s">
        <v>1018</v>
      </c>
      <c r="H5" s="44"/>
      <c r="I5" s="43" t="s">
        <v>489</v>
      </c>
      <c r="J5" s="44"/>
      <c r="K5" s="43" t="s">
        <v>1019</v>
      </c>
      <c r="L5" s="44"/>
      <c r="M5" s="7" t="s">
        <v>487</v>
      </c>
      <c r="N5" s="10" t="s">
        <v>813</v>
      </c>
      <c r="O5" s="7"/>
      <c r="P5" s="43" t="s">
        <v>1017</v>
      </c>
      <c r="Q5" s="44"/>
    </row>
    <row r="6" spans="1:17">
      <c r="A6" s="9" t="s">
        <v>13</v>
      </c>
      <c r="B6" s="9" t="s">
        <v>14</v>
      </c>
      <c r="C6" s="11" t="s">
        <v>1020</v>
      </c>
      <c r="D6" s="12"/>
      <c r="E6" s="11" t="s">
        <v>16</v>
      </c>
      <c r="F6" s="12"/>
      <c r="G6" s="11" t="s">
        <v>180</v>
      </c>
      <c r="H6" s="12"/>
      <c r="I6" s="11" t="s">
        <v>492</v>
      </c>
      <c r="J6" s="12"/>
      <c r="K6" s="9" t="s">
        <v>396</v>
      </c>
      <c r="L6" s="9"/>
      <c r="M6" s="9" t="s">
        <v>14</v>
      </c>
      <c r="N6" s="11" t="s">
        <v>349</v>
      </c>
      <c r="O6" s="12"/>
      <c r="P6" s="11" t="s">
        <v>1020</v>
      </c>
      <c r="Q6" s="12"/>
    </row>
    <row r="7" spans="1:17">
      <c r="A7" s="9"/>
      <c r="B7" s="9"/>
      <c r="C7" s="11" t="s">
        <v>582</v>
      </c>
      <c r="D7" s="12"/>
      <c r="E7" s="11" t="s">
        <v>531</v>
      </c>
      <c r="F7" s="12"/>
      <c r="G7" s="11" t="s">
        <v>1021</v>
      </c>
      <c r="H7" s="12"/>
      <c r="I7" s="11" t="s">
        <v>815</v>
      </c>
      <c r="J7" s="12"/>
      <c r="K7" s="11" t="s">
        <v>494</v>
      </c>
      <c r="L7" s="12"/>
      <c r="M7" s="9"/>
      <c r="N7" s="11" t="s">
        <v>815</v>
      </c>
      <c r="O7" s="12"/>
      <c r="P7" s="11" t="s">
        <v>582</v>
      </c>
      <c r="Q7" s="12"/>
    </row>
    <row r="8" ht="26" customHeight="1" spans="1:17">
      <c r="A8" s="9"/>
      <c r="B8" s="9"/>
      <c r="C8" s="16" t="s">
        <v>1022</v>
      </c>
      <c r="D8" s="16" t="s">
        <v>1023</v>
      </c>
      <c r="E8" s="16" t="s">
        <v>1024</v>
      </c>
      <c r="F8" s="16" t="s">
        <v>1025</v>
      </c>
      <c r="G8" s="16" t="s">
        <v>1026</v>
      </c>
      <c r="H8" s="16" t="s">
        <v>1027</v>
      </c>
      <c r="I8" s="16" t="s">
        <v>1028</v>
      </c>
      <c r="J8" s="16" t="s">
        <v>1029</v>
      </c>
      <c r="K8" s="16" t="s">
        <v>1030</v>
      </c>
      <c r="L8" s="16" t="s">
        <v>1031</v>
      </c>
      <c r="M8" s="9"/>
      <c r="N8" s="16" t="s">
        <v>1032</v>
      </c>
      <c r="O8" s="16" t="s">
        <v>1033</v>
      </c>
      <c r="P8" s="16" t="s">
        <v>1022</v>
      </c>
      <c r="Q8" s="16" t="s">
        <v>1023</v>
      </c>
    </row>
    <row r="9" hidden="1" spans="1:17">
      <c r="A9" s="45" t="s">
        <v>1034</v>
      </c>
      <c r="B9" s="46">
        <v>2401</v>
      </c>
      <c r="C9" s="47">
        <v>45297</v>
      </c>
      <c r="D9" s="20">
        <f t="shared" ref="D9:D29" si="0">C9+1</f>
        <v>45298</v>
      </c>
      <c r="E9" s="20">
        <f t="shared" ref="E9:E29" si="1">D9+1</f>
        <v>45299</v>
      </c>
      <c r="F9" s="20">
        <f t="shared" ref="F9:J9" si="2">E9</f>
        <v>45299</v>
      </c>
      <c r="G9" s="47">
        <f t="shared" ref="G9:G29" si="3">F9+2</f>
        <v>45301</v>
      </c>
      <c r="H9" s="47">
        <f t="shared" si="2"/>
        <v>45301</v>
      </c>
      <c r="I9" s="47">
        <f t="shared" ref="I9:I29" si="4">H9+6</f>
        <v>45307</v>
      </c>
      <c r="J9" s="47">
        <f t="shared" si="2"/>
        <v>45307</v>
      </c>
      <c r="K9" s="47">
        <f t="shared" ref="K9:K29" si="5">J9+2</f>
        <v>45309</v>
      </c>
      <c r="L9" s="47">
        <f t="shared" ref="L9:L29" si="6">K9+1</f>
        <v>45310</v>
      </c>
      <c r="M9" s="46" t="s">
        <v>505</v>
      </c>
      <c r="N9" s="47">
        <f t="shared" ref="N9:N29" si="7">L9+4</f>
        <v>45314</v>
      </c>
      <c r="O9" s="47">
        <f t="shared" ref="O9:O29" si="8">N9</f>
        <v>45314</v>
      </c>
      <c r="P9" s="47">
        <f t="shared" ref="P9:P29" si="9">O9+4</f>
        <v>45318</v>
      </c>
      <c r="Q9" s="47">
        <f t="shared" ref="Q9:Q29" si="10">P9+1</f>
        <v>45319</v>
      </c>
    </row>
    <row r="10" hidden="1" spans="1:17">
      <c r="A10" s="48" t="s">
        <v>1035</v>
      </c>
      <c r="B10" s="46">
        <v>1037</v>
      </c>
      <c r="C10" s="47">
        <v>45304</v>
      </c>
      <c r="D10" s="20">
        <f t="shared" si="0"/>
        <v>45305</v>
      </c>
      <c r="E10" s="20">
        <f t="shared" si="1"/>
        <v>45306</v>
      </c>
      <c r="F10" s="20">
        <f t="shared" ref="F10:J10" si="11">E10</f>
        <v>45306</v>
      </c>
      <c r="G10" s="47">
        <f t="shared" si="3"/>
        <v>45308</v>
      </c>
      <c r="H10" s="47">
        <f t="shared" si="11"/>
        <v>45308</v>
      </c>
      <c r="I10" s="47">
        <f t="shared" si="4"/>
        <v>45314</v>
      </c>
      <c r="J10" s="47">
        <f t="shared" si="11"/>
        <v>45314</v>
      </c>
      <c r="K10" s="47">
        <f t="shared" si="5"/>
        <v>45316</v>
      </c>
      <c r="L10" s="47">
        <f t="shared" si="6"/>
        <v>45317</v>
      </c>
      <c r="M10" s="46" t="s">
        <v>1036</v>
      </c>
      <c r="N10" s="52" t="s">
        <v>39</v>
      </c>
      <c r="O10" s="52" t="str">
        <f t="shared" si="8"/>
        <v>OMIT</v>
      </c>
      <c r="P10" s="47">
        <v>45325</v>
      </c>
      <c r="Q10" s="47">
        <f t="shared" si="10"/>
        <v>45326</v>
      </c>
    </row>
    <row r="11" hidden="1" spans="1:17">
      <c r="A11" s="49" t="s">
        <v>198</v>
      </c>
      <c r="B11" s="46" t="s">
        <v>861</v>
      </c>
      <c r="C11" s="50" t="s">
        <v>39</v>
      </c>
      <c r="D11" s="51" t="s">
        <v>39</v>
      </c>
      <c r="E11" s="20">
        <v>45313</v>
      </c>
      <c r="F11" s="20">
        <f t="shared" ref="F11:J11" si="12">E11</f>
        <v>45313</v>
      </c>
      <c r="G11" s="47">
        <f t="shared" si="3"/>
        <v>45315</v>
      </c>
      <c r="H11" s="47">
        <f t="shared" si="12"/>
        <v>45315</v>
      </c>
      <c r="I11" s="47">
        <f t="shared" si="4"/>
        <v>45321</v>
      </c>
      <c r="J11" s="47">
        <f t="shared" si="12"/>
        <v>45321</v>
      </c>
      <c r="K11" s="47">
        <f t="shared" si="5"/>
        <v>45323</v>
      </c>
      <c r="L11" s="47">
        <f t="shared" si="6"/>
        <v>45324</v>
      </c>
      <c r="M11" s="46" t="s">
        <v>505</v>
      </c>
      <c r="N11" s="47">
        <f t="shared" si="7"/>
        <v>45328</v>
      </c>
      <c r="O11" s="47">
        <f t="shared" si="8"/>
        <v>45328</v>
      </c>
      <c r="P11" s="47">
        <f t="shared" si="9"/>
        <v>45332</v>
      </c>
      <c r="Q11" s="47">
        <f t="shared" si="10"/>
        <v>45333</v>
      </c>
    </row>
    <row r="12" hidden="1" spans="1:17">
      <c r="A12" s="45" t="s">
        <v>1034</v>
      </c>
      <c r="B12" s="46" t="s">
        <v>862</v>
      </c>
      <c r="C12" s="47">
        <v>45318</v>
      </c>
      <c r="D12" s="20">
        <f t="shared" si="0"/>
        <v>45319</v>
      </c>
      <c r="E12" s="20">
        <f t="shared" si="1"/>
        <v>45320</v>
      </c>
      <c r="F12" s="20">
        <f t="shared" ref="F12:J12" si="13">E12</f>
        <v>45320</v>
      </c>
      <c r="G12" s="47">
        <f t="shared" si="3"/>
        <v>45322</v>
      </c>
      <c r="H12" s="47">
        <f t="shared" si="13"/>
        <v>45322</v>
      </c>
      <c r="I12" s="47">
        <f t="shared" si="4"/>
        <v>45328</v>
      </c>
      <c r="J12" s="47">
        <f t="shared" si="13"/>
        <v>45328</v>
      </c>
      <c r="K12" s="47">
        <f t="shared" si="5"/>
        <v>45330</v>
      </c>
      <c r="L12" s="47">
        <f t="shared" si="6"/>
        <v>45331</v>
      </c>
      <c r="M12" s="46" t="s">
        <v>506</v>
      </c>
      <c r="N12" s="52" t="s">
        <v>39</v>
      </c>
      <c r="O12" s="52" t="str">
        <f t="shared" si="8"/>
        <v>OMIT</v>
      </c>
      <c r="P12" s="52" t="s">
        <v>39</v>
      </c>
      <c r="Q12" s="52" t="str">
        <f>P12</f>
        <v>OMIT</v>
      </c>
    </row>
    <row r="13" hidden="1" spans="1:17">
      <c r="A13" s="48" t="s">
        <v>1035</v>
      </c>
      <c r="B13" s="46" t="s">
        <v>1037</v>
      </c>
      <c r="C13" s="47">
        <v>45325</v>
      </c>
      <c r="D13" s="20">
        <f t="shared" si="0"/>
        <v>45326</v>
      </c>
      <c r="E13" s="20">
        <f t="shared" si="1"/>
        <v>45327</v>
      </c>
      <c r="F13" s="20">
        <f t="shared" ref="F13:J13" si="14">E13</f>
        <v>45327</v>
      </c>
      <c r="G13" s="47">
        <f t="shared" si="3"/>
        <v>45329</v>
      </c>
      <c r="H13" s="47">
        <f t="shared" si="14"/>
        <v>45329</v>
      </c>
      <c r="I13" s="47">
        <f t="shared" si="4"/>
        <v>45335</v>
      </c>
      <c r="J13" s="47">
        <f t="shared" si="14"/>
        <v>45335</v>
      </c>
      <c r="K13" s="47">
        <f t="shared" si="5"/>
        <v>45337</v>
      </c>
      <c r="L13" s="47">
        <f t="shared" si="6"/>
        <v>45338</v>
      </c>
      <c r="M13" s="46" t="s">
        <v>1038</v>
      </c>
      <c r="N13" s="47">
        <f t="shared" si="7"/>
        <v>45342</v>
      </c>
      <c r="O13" s="47">
        <f t="shared" si="8"/>
        <v>45342</v>
      </c>
      <c r="P13" s="47">
        <f t="shared" si="9"/>
        <v>45346</v>
      </c>
      <c r="Q13" s="47">
        <f t="shared" si="10"/>
        <v>45347</v>
      </c>
    </row>
    <row r="14" hidden="1" spans="1:17">
      <c r="A14" s="45" t="s">
        <v>198</v>
      </c>
      <c r="B14" s="46" t="s">
        <v>862</v>
      </c>
      <c r="C14" s="47">
        <v>45332</v>
      </c>
      <c r="D14" s="20">
        <f t="shared" si="0"/>
        <v>45333</v>
      </c>
      <c r="E14" s="20">
        <f t="shared" si="1"/>
        <v>45334</v>
      </c>
      <c r="F14" s="20">
        <f t="shared" ref="F14:J14" si="15">E14</f>
        <v>45334</v>
      </c>
      <c r="G14" s="47">
        <f t="shared" si="3"/>
        <v>45336</v>
      </c>
      <c r="H14" s="47">
        <f t="shared" si="15"/>
        <v>45336</v>
      </c>
      <c r="I14" s="47">
        <f t="shared" si="4"/>
        <v>45342</v>
      </c>
      <c r="J14" s="47">
        <f t="shared" si="15"/>
        <v>45342</v>
      </c>
      <c r="K14" s="47">
        <f t="shared" si="5"/>
        <v>45344</v>
      </c>
      <c r="L14" s="47">
        <v>45345</v>
      </c>
      <c r="M14" s="46" t="s">
        <v>506</v>
      </c>
      <c r="N14" s="47">
        <v>45349</v>
      </c>
      <c r="O14" s="47">
        <f t="shared" si="8"/>
        <v>45349</v>
      </c>
      <c r="P14" s="47">
        <f t="shared" si="9"/>
        <v>45353</v>
      </c>
      <c r="Q14" s="47">
        <f t="shared" si="10"/>
        <v>45354</v>
      </c>
    </row>
    <row r="15" hidden="1" spans="1:17">
      <c r="A15" s="45" t="s">
        <v>1034</v>
      </c>
      <c r="B15" s="46" t="s">
        <v>864</v>
      </c>
      <c r="C15" s="52" t="s">
        <v>39</v>
      </c>
      <c r="D15" s="52" t="str">
        <f>C15</f>
        <v>OMIT</v>
      </c>
      <c r="E15" s="47">
        <v>45341</v>
      </c>
      <c r="F15" s="20">
        <f t="shared" ref="F15:J15" si="16">E15</f>
        <v>45341</v>
      </c>
      <c r="G15" s="47">
        <f t="shared" si="3"/>
        <v>45343</v>
      </c>
      <c r="H15" s="47">
        <f t="shared" si="16"/>
        <v>45343</v>
      </c>
      <c r="I15" s="47">
        <f t="shared" si="4"/>
        <v>45349</v>
      </c>
      <c r="J15" s="47">
        <f t="shared" si="16"/>
        <v>45349</v>
      </c>
      <c r="K15" s="47">
        <f t="shared" si="5"/>
        <v>45351</v>
      </c>
      <c r="L15" s="47">
        <f t="shared" si="6"/>
        <v>45352</v>
      </c>
      <c r="M15" s="46" t="s">
        <v>507</v>
      </c>
      <c r="N15" s="47">
        <f t="shared" si="7"/>
        <v>45356</v>
      </c>
      <c r="O15" s="47">
        <f t="shared" si="8"/>
        <v>45356</v>
      </c>
      <c r="P15" s="47">
        <f t="shared" si="9"/>
        <v>45360</v>
      </c>
      <c r="Q15" s="47">
        <f t="shared" si="10"/>
        <v>45361</v>
      </c>
    </row>
    <row r="16" hidden="1" spans="1:17">
      <c r="A16" s="45" t="s">
        <v>1035</v>
      </c>
      <c r="B16" s="46" t="s">
        <v>1039</v>
      </c>
      <c r="C16" s="47">
        <v>45346</v>
      </c>
      <c r="D16" s="20">
        <f t="shared" si="0"/>
        <v>45347</v>
      </c>
      <c r="E16" s="20">
        <f t="shared" si="1"/>
        <v>45348</v>
      </c>
      <c r="F16" s="20">
        <f t="shared" ref="F16:J16" si="17">E16</f>
        <v>45348</v>
      </c>
      <c r="G16" s="47">
        <f t="shared" si="3"/>
        <v>45350</v>
      </c>
      <c r="H16" s="47">
        <f t="shared" si="17"/>
        <v>45350</v>
      </c>
      <c r="I16" s="47">
        <f t="shared" si="4"/>
        <v>45356</v>
      </c>
      <c r="J16" s="47">
        <f t="shared" si="17"/>
        <v>45356</v>
      </c>
      <c r="K16" s="47">
        <f t="shared" si="5"/>
        <v>45358</v>
      </c>
      <c r="L16" s="47">
        <f t="shared" si="6"/>
        <v>45359</v>
      </c>
      <c r="M16" s="46" t="s">
        <v>1040</v>
      </c>
      <c r="N16" s="47">
        <f t="shared" si="7"/>
        <v>45363</v>
      </c>
      <c r="O16" s="47">
        <f t="shared" si="8"/>
        <v>45363</v>
      </c>
      <c r="P16" s="47">
        <f t="shared" si="9"/>
        <v>45367</v>
      </c>
      <c r="Q16" s="47">
        <f t="shared" si="10"/>
        <v>45368</v>
      </c>
    </row>
    <row r="17" hidden="1" spans="1:17">
      <c r="A17" s="45" t="s">
        <v>198</v>
      </c>
      <c r="B17" s="46" t="s">
        <v>864</v>
      </c>
      <c r="C17" s="47">
        <v>45353</v>
      </c>
      <c r="D17" s="20">
        <f t="shared" si="0"/>
        <v>45354</v>
      </c>
      <c r="E17" s="20">
        <f t="shared" si="1"/>
        <v>45355</v>
      </c>
      <c r="F17" s="20">
        <f t="shared" ref="F17:J17" si="18">E17</f>
        <v>45355</v>
      </c>
      <c r="G17" s="47">
        <f t="shared" si="3"/>
        <v>45357</v>
      </c>
      <c r="H17" s="47">
        <f t="shared" si="18"/>
        <v>45357</v>
      </c>
      <c r="I17" s="47">
        <f t="shared" si="4"/>
        <v>45363</v>
      </c>
      <c r="J17" s="47">
        <f t="shared" si="18"/>
        <v>45363</v>
      </c>
      <c r="K17" s="47">
        <f t="shared" si="5"/>
        <v>45365</v>
      </c>
      <c r="L17" s="47">
        <f t="shared" si="6"/>
        <v>45366</v>
      </c>
      <c r="M17" s="46" t="s">
        <v>507</v>
      </c>
      <c r="N17" s="47">
        <f t="shared" si="7"/>
        <v>45370</v>
      </c>
      <c r="O17" s="47">
        <f t="shared" si="8"/>
        <v>45370</v>
      </c>
      <c r="P17" s="52" t="s">
        <v>39</v>
      </c>
      <c r="Q17" s="52" t="str">
        <f>P17</f>
        <v>OMIT</v>
      </c>
    </row>
    <row r="18" hidden="1" spans="1:17">
      <c r="A18" s="45" t="s">
        <v>1034</v>
      </c>
      <c r="B18" s="46" t="s">
        <v>865</v>
      </c>
      <c r="C18" s="47">
        <v>45360</v>
      </c>
      <c r="D18" s="20">
        <f t="shared" si="0"/>
        <v>45361</v>
      </c>
      <c r="E18" s="20">
        <f t="shared" si="1"/>
        <v>45362</v>
      </c>
      <c r="F18" s="20">
        <f t="shared" ref="F18:F29" si="19">E18</f>
        <v>45362</v>
      </c>
      <c r="G18" s="47">
        <f t="shared" si="3"/>
        <v>45364</v>
      </c>
      <c r="H18" s="47">
        <f t="shared" ref="H18:H29" si="20">G18</f>
        <v>45364</v>
      </c>
      <c r="I18" s="47">
        <f t="shared" si="4"/>
        <v>45370</v>
      </c>
      <c r="J18" s="47">
        <f t="shared" ref="J18:J29" si="21">I18</f>
        <v>45370</v>
      </c>
      <c r="K18" s="47">
        <f t="shared" si="5"/>
        <v>45372</v>
      </c>
      <c r="L18" s="47">
        <f t="shared" si="6"/>
        <v>45373</v>
      </c>
      <c r="M18" s="46" t="s">
        <v>508</v>
      </c>
      <c r="N18" s="47">
        <f t="shared" si="7"/>
        <v>45377</v>
      </c>
      <c r="O18" s="47">
        <f t="shared" si="8"/>
        <v>45377</v>
      </c>
      <c r="P18" s="47">
        <f t="shared" si="9"/>
        <v>45381</v>
      </c>
      <c r="Q18" s="47">
        <f t="shared" si="10"/>
        <v>45382</v>
      </c>
    </row>
    <row r="19" hidden="1" spans="1:17">
      <c r="A19" s="48" t="s">
        <v>1035</v>
      </c>
      <c r="B19" s="46" t="s">
        <v>1041</v>
      </c>
      <c r="C19" s="47">
        <v>45367</v>
      </c>
      <c r="D19" s="20">
        <f t="shared" si="0"/>
        <v>45368</v>
      </c>
      <c r="E19" s="20">
        <f t="shared" si="1"/>
        <v>45369</v>
      </c>
      <c r="F19" s="20">
        <f t="shared" si="19"/>
        <v>45369</v>
      </c>
      <c r="G19" s="47">
        <f t="shared" si="3"/>
        <v>45371</v>
      </c>
      <c r="H19" s="47">
        <f t="shared" si="20"/>
        <v>45371</v>
      </c>
      <c r="I19" s="47">
        <f t="shared" si="4"/>
        <v>45377</v>
      </c>
      <c r="J19" s="47">
        <f t="shared" si="21"/>
        <v>45377</v>
      </c>
      <c r="K19" s="47">
        <f t="shared" si="5"/>
        <v>45379</v>
      </c>
      <c r="L19" s="47">
        <f t="shared" si="6"/>
        <v>45380</v>
      </c>
      <c r="M19" s="46" t="s">
        <v>1042</v>
      </c>
      <c r="N19" s="47">
        <f t="shared" si="7"/>
        <v>45384</v>
      </c>
      <c r="O19" s="47">
        <f t="shared" si="8"/>
        <v>45384</v>
      </c>
      <c r="P19" s="47">
        <f t="shared" si="9"/>
        <v>45388</v>
      </c>
      <c r="Q19" s="50" t="s">
        <v>163</v>
      </c>
    </row>
    <row r="20" spans="1:17">
      <c r="A20" s="45" t="s">
        <v>198</v>
      </c>
      <c r="B20" s="46" t="s">
        <v>865</v>
      </c>
      <c r="C20" s="52" t="s">
        <v>39</v>
      </c>
      <c r="D20" s="52" t="str">
        <f>C20</f>
        <v>OMIT</v>
      </c>
      <c r="E20" s="47">
        <v>45376</v>
      </c>
      <c r="F20" s="20">
        <f t="shared" si="19"/>
        <v>45376</v>
      </c>
      <c r="G20" s="47">
        <f t="shared" si="3"/>
        <v>45378</v>
      </c>
      <c r="H20" s="47">
        <f t="shared" si="20"/>
        <v>45378</v>
      </c>
      <c r="I20" s="47">
        <f t="shared" si="4"/>
        <v>45384</v>
      </c>
      <c r="J20" s="47">
        <f t="shared" si="21"/>
        <v>45384</v>
      </c>
      <c r="K20" s="47">
        <f t="shared" si="5"/>
        <v>45386</v>
      </c>
      <c r="L20" s="47">
        <f t="shared" si="6"/>
        <v>45387</v>
      </c>
      <c r="M20" s="46" t="s">
        <v>508</v>
      </c>
      <c r="N20" s="47">
        <f t="shared" si="7"/>
        <v>45391</v>
      </c>
      <c r="O20" s="47">
        <f t="shared" si="8"/>
        <v>45391</v>
      </c>
      <c r="P20" s="55">
        <f t="shared" si="9"/>
        <v>45395</v>
      </c>
      <c r="Q20" s="55">
        <f>P20+1</f>
        <v>45396</v>
      </c>
    </row>
    <row r="21" spans="1:17">
      <c r="A21" s="45" t="s">
        <v>1034</v>
      </c>
      <c r="B21" s="46" t="s">
        <v>866</v>
      </c>
      <c r="C21" s="47">
        <v>45381</v>
      </c>
      <c r="D21" s="20">
        <f t="shared" si="0"/>
        <v>45382</v>
      </c>
      <c r="E21" s="20">
        <f t="shared" si="1"/>
        <v>45383</v>
      </c>
      <c r="F21" s="20">
        <f t="shared" si="19"/>
        <v>45383</v>
      </c>
      <c r="G21" s="47">
        <f t="shared" si="3"/>
        <v>45385</v>
      </c>
      <c r="H21" s="47">
        <f t="shared" si="20"/>
        <v>45385</v>
      </c>
      <c r="I21" s="47">
        <f t="shared" si="4"/>
        <v>45391</v>
      </c>
      <c r="J21" s="47">
        <f t="shared" si="21"/>
        <v>45391</v>
      </c>
      <c r="K21" s="47">
        <f t="shared" si="5"/>
        <v>45393</v>
      </c>
      <c r="L21" s="47">
        <f t="shared" si="6"/>
        <v>45394</v>
      </c>
      <c r="M21" s="46" t="s">
        <v>511</v>
      </c>
      <c r="N21" s="47">
        <f t="shared" si="7"/>
        <v>45398</v>
      </c>
      <c r="O21" s="47">
        <f t="shared" si="8"/>
        <v>45398</v>
      </c>
      <c r="P21" s="47">
        <f t="shared" si="9"/>
        <v>45402</v>
      </c>
      <c r="Q21" s="47">
        <f t="shared" si="10"/>
        <v>45403</v>
      </c>
    </row>
    <row r="22" spans="1:17">
      <c r="A22" s="49" t="s">
        <v>1043</v>
      </c>
      <c r="B22" s="53" t="s">
        <v>1044</v>
      </c>
      <c r="C22" s="47">
        <v>45388</v>
      </c>
      <c r="D22" s="20">
        <f t="shared" si="0"/>
        <v>45389</v>
      </c>
      <c r="E22" s="20">
        <f t="shared" si="1"/>
        <v>45390</v>
      </c>
      <c r="F22" s="20">
        <f t="shared" si="19"/>
        <v>45390</v>
      </c>
      <c r="G22" s="47">
        <f t="shared" si="3"/>
        <v>45392</v>
      </c>
      <c r="H22" s="47">
        <f t="shared" si="20"/>
        <v>45392</v>
      </c>
      <c r="I22" s="47">
        <f t="shared" si="4"/>
        <v>45398</v>
      </c>
      <c r="J22" s="47">
        <f t="shared" si="21"/>
        <v>45398</v>
      </c>
      <c r="K22" s="47">
        <f t="shared" si="5"/>
        <v>45400</v>
      </c>
      <c r="L22" s="47">
        <f t="shared" si="6"/>
        <v>45401</v>
      </c>
      <c r="M22" s="53" t="s">
        <v>1045</v>
      </c>
      <c r="N22" s="47">
        <f t="shared" si="7"/>
        <v>45405</v>
      </c>
      <c r="O22" s="47">
        <f t="shared" si="8"/>
        <v>45405</v>
      </c>
      <c r="P22" s="47">
        <f t="shared" si="9"/>
        <v>45409</v>
      </c>
      <c r="Q22" s="47">
        <f t="shared" si="10"/>
        <v>45410</v>
      </c>
    </row>
    <row r="23" spans="1:17">
      <c r="A23" s="45" t="s">
        <v>198</v>
      </c>
      <c r="B23" s="46" t="s">
        <v>866</v>
      </c>
      <c r="C23" s="54">
        <v>45395</v>
      </c>
      <c r="D23" s="55">
        <f t="shared" si="0"/>
        <v>45396</v>
      </c>
      <c r="E23" s="54">
        <v>45397</v>
      </c>
      <c r="F23" s="20">
        <f t="shared" si="19"/>
        <v>45397</v>
      </c>
      <c r="G23" s="47">
        <f t="shared" si="3"/>
        <v>45399</v>
      </c>
      <c r="H23" s="47">
        <f t="shared" si="20"/>
        <v>45399</v>
      </c>
      <c r="I23" s="47">
        <f t="shared" si="4"/>
        <v>45405</v>
      </c>
      <c r="J23" s="47">
        <f t="shared" si="21"/>
        <v>45405</v>
      </c>
      <c r="K23" s="47">
        <f t="shared" si="5"/>
        <v>45407</v>
      </c>
      <c r="L23" s="47">
        <f t="shared" si="6"/>
        <v>45408</v>
      </c>
      <c r="M23" s="46" t="s">
        <v>511</v>
      </c>
      <c r="N23" s="47">
        <f t="shared" si="7"/>
        <v>45412</v>
      </c>
      <c r="O23" s="47">
        <f t="shared" si="8"/>
        <v>45412</v>
      </c>
      <c r="P23" s="52" t="s">
        <v>39</v>
      </c>
      <c r="Q23" s="52" t="str">
        <f>P23</f>
        <v>OMIT</v>
      </c>
    </row>
    <row r="24" spans="1:17">
      <c r="A24" s="45" t="s">
        <v>1034</v>
      </c>
      <c r="B24" s="46" t="s">
        <v>868</v>
      </c>
      <c r="C24" s="47">
        <v>45402</v>
      </c>
      <c r="D24" s="20">
        <f t="shared" si="0"/>
        <v>45403</v>
      </c>
      <c r="E24" s="20">
        <f t="shared" si="1"/>
        <v>45404</v>
      </c>
      <c r="F24" s="20">
        <f t="shared" si="19"/>
        <v>45404</v>
      </c>
      <c r="G24" s="47">
        <f t="shared" si="3"/>
        <v>45406</v>
      </c>
      <c r="H24" s="47">
        <f t="shared" si="20"/>
        <v>45406</v>
      </c>
      <c r="I24" s="47">
        <f t="shared" si="4"/>
        <v>45412</v>
      </c>
      <c r="J24" s="47">
        <f t="shared" si="21"/>
        <v>45412</v>
      </c>
      <c r="K24" s="47">
        <f t="shared" si="5"/>
        <v>45414</v>
      </c>
      <c r="L24" s="47">
        <f t="shared" si="6"/>
        <v>45415</v>
      </c>
      <c r="M24" s="46" t="s">
        <v>513</v>
      </c>
      <c r="N24" s="47">
        <f t="shared" si="7"/>
        <v>45419</v>
      </c>
      <c r="O24" s="47">
        <f t="shared" si="8"/>
        <v>45419</v>
      </c>
      <c r="P24" s="47">
        <f t="shared" si="9"/>
        <v>45423</v>
      </c>
      <c r="Q24" s="47">
        <f t="shared" si="10"/>
        <v>45424</v>
      </c>
    </row>
    <row r="25" spans="1:17">
      <c r="A25" s="48" t="s">
        <v>1043</v>
      </c>
      <c r="B25" s="46" t="s">
        <v>1046</v>
      </c>
      <c r="C25" s="47">
        <v>45409</v>
      </c>
      <c r="D25" s="20">
        <f t="shared" si="0"/>
        <v>45410</v>
      </c>
      <c r="E25" s="20">
        <f t="shared" si="1"/>
        <v>45411</v>
      </c>
      <c r="F25" s="20">
        <f t="shared" si="19"/>
        <v>45411</v>
      </c>
      <c r="G25" s="47">
        <f t="shared" si="3"/>
        <v>45413</v>
      </c>
      <c r="H25" s="47">
        <f t="shared" si="20"/>
        <v>45413</v>
      </c>
      <c r="I25" s="47">
        <f t="shared" si="4"/>
        <v>45419</v>
      </c>
      <c r="J25" s="47">
        <f t="shared" si="21"/>
        <v>45419</v>
      </c>
      <c r="K25" s="47">
        <f t="shared" si="5"/>
        <v>45421</v>
      </c>
      <c r="L25" s="47">
        <f t="shared" si="6"/>
        <v>45422</v>
      </c>
      <c r="M25" s="46" t="s">
        <v>1047</v>
      </c>
      <c r="N25" s="52" t="s">
        <v>39</v>
      </c>
      <c r="O25" s="52" t="str">
        <f t="shared" si="8"/>
        <v>OMIT</v>
      </c>
      <c r="P25" s="54">
        <v>45430</v>
      </c>
      <c r="Q25" s="47">
        <f t="shared" si="10"/>
        <v>45431</v>
      </c>
    </row>
    <row r="26" spans="1:17">
      <c r="A26" s="45" t="s">
        <v>198</v>
      </c>
      <c r="B26" s="46" t="s">
        <v>868</v>
      </c>
      <c r="C26" s="52" t="s">
        <v>39</v>
      </c>
      <c r="D26" s="52" t="str">
        <f>C26</f>
        <v>OMIT</v>
      </c>
      <c r="E26" s="54">
        <v>45418</v>
      </c>
      <c r="F26" s="20">
        <f t="shared" si="19"/>
        <v>45418</v>
      </c>
      <c r="G26" s="47">
        <f t="shared" si="3"/>
        <v>45420</v>
      </c>
      <c r="H26" s="47">
        <f t="shared" si="20"/>
        <v>45420</v>
      </c>
      <c r="I26" s="47">
        <f t="shared" si="4"/>
        <v>45426</v>
      </c>
      <c r="J26" s="47">
        <f t="shared" si="21"/>
        <v>45426</v>
      </c>
      <c r="K26" s="47">
        <f t="shared" si="5"/>
        <v>45428</v>
      </c>
      <c r="L26" s="47">
        <f t="shared" si="6"/>
        <v>45429</v>
      </c>
      <c r="M26" s="46" t="s">
        <v>513</v>
      </c>
      <c r="N26" s="47">
        <f t="shared" si="7"/>
        <v>45433</v>
      </c>
      <c r="O26" s="47">
        <f t="shared" si="8"/>
        <v>45433</v>
      </c>
      <c r="P26" s="47">
        <f t="shared" si="9"/>
        <v>45437</v>
      </c>
      <c r="Q26" s="47">
        <f t="shared" si="10"/>
        <v>45438</v>
      </c>
    </row>
    <row r="27" spans="1:17">
      <c r="A27" s="45" t="s">
        <v>1034</v>
      </c>
      <c r="B27" s="46" t="s">
        <v>869</v>
      </c>
      <c r="C27" s="54">
        <v>45423</v>
      </c>
      <c r="D27" s="20">
        <f t="shared" si="0"/>
        <v>45424</v>
      </c>
      <c r="E27" s="20">
        <f t="shared" si="1"/>
        <v>45425</v>
      </c>
      <c r="F27" s="20">
        <f t="shared" si="19"/>
        <v>45425</v>
      </c>
      <c r="G27" s="47">
        <f t="shared" si="3"/>
        <v>45427</v>
      </c>
      <c r="H27" s="47">
        <f t="shared" si="20"/>
        <v>45427</v>
      </c>
      <c r="I27" s="47">
        <f t="shared" si="4"/>
        <v>45433</v>
      </c>
      <c r="J27" s="47">
        <f t="shared" si="21"/>
        <v>45433</v>
      </c>
      <c r="K27" s="47">
        <f t="shared" si="5"/>
        <v>45435</v>
      </c>
      <c r="L27" s="47">
        <f t="shared" si="6"/>
        <v>45436</v>
      </c>
      <c r="M27" s="46" t="s">
        <v>515</v>
      </c>
      <c r="N27" s="47">
        <f t="shared" si="7"/>
        <v>45440</v>
      </c>
      <c r="O27" s="47">
        <f t="shared" si="8"/>
        <v>45440</v>
      </c>
      <c r="P27" s="47">
        <f t="shared" si="9"/>
        <v>45444</v>
      </c>
      <c r="Q27" s="47">
        <f t="shared" si="10"/>
        <v>45445</v>
      </c>
    </row>
    <row r="28" spans="1:17">
      <c r="A28" s="48" t="s">
        <v>1043</v>
      </c>
      <c r="B28" s="46" t="s">
        <v>1048</v>
      </c>
      <c r="C28" s="54">
        <v>45430</v>
      </c>
      <c r="D28" s="20">
        <f t="shared" si="0"/>
        <v>45431</v>
      </c>
      <c r="E28" s="20">
        <f t="shared" si="1"/>
        <v>45432</v>
      </c>
      <c r="F28" s="20">
        <f t="shared" si="19"/>
        <v>45432</v>
      </c>
      <c r="G28" s="47">
        <f t="shared" si="3"/>
        <v>45434</v>
      </c>
      <c r="H28" s="47">
        <f t="shared" si="20"/>
        <v>45434</v>
      </c>
      <c r="I28" s="47">
        <f t="shared" si="4"/>
        <v>45440</v>
      </c>
      <c r="J28" s="47">
        <f t="shared" si="21"/>
        <v>45440</v>
      </c>
      <c r="K28" s="47">
        <f t="shared" si="5"/>
        <v>45442</v>
      </c>
      <c r="L28" s="47">
        <f t="shared" si="6"/>
        <v>45443</v>
      </c>
      <c r="M28" s="46" t="s">
        <v>1049</v>
      </c>
      <c r="N28" s="47">
        <f t="shared" si="7"/>
        <v>45447</v>
      </c>
      <c r="O28" s="47">
        <f t="shared" si="8"/>
        <v>45447</v>
      </c>
      <c r="P28" s="47">
        <f t="shared" si="9"/>
        <v>45451</v>
      </c>
      <c r="Q28" s="47">
        <f t="shared" si="10"/>
        <v>45452</v>
      </c>
    </row>
    <row r="29" spans="1:17">
      <c r="A29" s="45" t="s">
        <v>198</v>
      </c>
      <c r="B29" s="46" t="s">
        <v>869</v>
      </c>
      <c r="C29" s="54">
        <v>45437</v>
      </c>
      <c r="D29" s="20">
        <f t="shared" si="0"/>
        <v>45438</v>
      </c>
      <c r="E29" s="20">
        <f t="shared" si="1"/>
        <v>45439</v>
      </c>
      <c r="F29" s="20">
        <f t="shared" si="19"/>
        <v>45439</v>
      </c>
      <c r="G29" s="47">
        <f t="shared" si="3"/>
        <v>45441</v>
      </c>
      <c r="H29" s="47">
        <f t="shared" si="20"/>
        <v>45441</v>
      </c>
      <c r="I29" s="47">
        <f t="shared" si="4"/>
        <v>45447</v>
      </c>
      <c r="J29" s="47">
        <f t="shared" si="21"/>
        <v>45447</v>
      </c>
      <c r="K29" s="47">
        <f t="shared" si="5"/>
        <v>45449</v>
      </c>
      <c r="L29" s="47">
        <f t="shared" si="6"/>
        <v>45450</v>
      </c>
      <c r="M29" s="46" t="s">
        <v>515</v>
      </c>
      <c r="N29" s="47">
        <f t="shared" si="7"/>
        <v>45454</v>
      </c>
      <c r="O29" s="47">
        <f t="shared" si="8"/>
        <v>45454</v>
      </c>
      <c r="P29" s="47">
        <f t="shared" si="9"/>
        <v>45458</v>
      </c>
      <c r="Q29" s="47">
        <f t="shared" si="10"/>
        <v>45459</v>
      </c>
    </row>
    <row r="30" ht="15.75" spans="1:6">
      <c r="A30" s="25"/>
      <c r="B30" s="25"/>
      <c r="C30" s="25"/>
      <c r="D30" s="25"/>
      <c r="E30" s="25"/>
      <c r="F30" s="25"/>
    </row>
    <row r="31" ht="16.4" customHeight="1" spans="1:21">
      <c r="A31" s="26" t="s">
        <v>118</v>
      </c>
      <c r="B31" s="56" t="s">
        <v>517</v>
      </c>
      <c r="C31" s="57"/>
      <c r="D31" s="57"/>
      <c r="E31" s="57"/>
      <c r="F31" s="57"/>
      <c r="G31" s="57"/>
      <c r="H31" s="57"/>
      <c r="I31" s="57"/>
      <c r="J31" s="57"/>
      <c r="K31" s="57"/>
      <c r="L31" s="62"/>
      <c r="M31" s="25"/>
      <c r="N31" s="25"/>
      <c r="O31" s="25"/>
      <c r="P31" s="25"/>
      <c r="Q31" s="25"/>
      <c r="R31" s="25"/>
      <c r="S31" s="25"/>
      <c r="T31" s="25"/>
      <c r="U31" s="25"/>
    </row>
    <row r="32" ht="16" customHeight="1" spans="1:21">
      <c r="A32" s="30" t="s">
        <v>1020</v>
      </c>
      <c r="B32" s="58" t="s">
        <v>1050</v>
      </c>
      <c r="C32" s="59"/>
      <c r="D32" s="59"/>
      <c r="E32" s="59"/>
      <c r="F32" s="59"/>
      <c r="G32" s="59"/>
      <c r="H32" s="59"/>
      <c r="I32" s="59"/>
      <c r="J32" s="59"/>
      <c r="K32" s="59"/>
      <c r="L32" s="63"/>
      <c r="M32" s="25"/>
      <c r="N32" s="25"/>
      <c r="O32" s="25"/>
      <c r="P32" s="25"/>
      <c r="Q32" s="25"/>
      <c r="R32" s="25"/>
      <c r="S32" s="25"/>
      <c r="T32" s="25"/>
      <c r="U32" s="25"/>
    </row>
    <row r="33" ht="16" customHeight="1" spans="1:21">
      <c r="A33" s="30" t="s">
        <v>16</v>
      </c>
      <c r="B33" s="60" t="s">
        <v>1051</v>
      </c>
      <c r="C33" s="61"/>
      <c r="D33" s="61"/>
      <c r="E33" s="61"/>
      <c r="F33" s="61"/>
      <c r="G33" s="61"/>
      <c r="H33" s="61"/>
      <c r="I33" s="61"/>
      <c r="J33" s="61"/>
      <c r="K33" s="61"/>
      <c r="L33" s="64"/>
      <c r="M33" s="25"/>
      <c r="N33" s="25"/>
      <c r="O33" s="25" t="s">
        <v>171</v>
      </c>
      <c r="P33" s="25"/>
      <c r="Q33" s="25"/>
      <c r="R33" s="25"/>
      <c r="S33" s="25"/>
      <c r="T33" s="25"/>
      <c r="U33" s="25"/>
    </row>
    <row r="34" ht="16" customHeight="1" spans="1:21">
      <c r="A34" s="30" t="s">
        <v>180</v>
      </c>
      <c r="B34" s="58" t="s">
        <v>1052</v>
      </c>
      <c r="C34" s="59"/>
      <c r="D34" s="59"/>
      <c r="E34" s="59"/>
      <c r="F34" s="59"/>
      <c r="G34" s="59"/>
      <c r="H34" s="59"/>
      <c r="I34" s="59"/>
      <c r="J34" s="59"/>
      <c r="K34" s="59"/>
      <c r="L34" s="63"/>
      <c r="M34" s="25"/>
      <c r="N34" s="25"/>
      <c r="O34" s="25"/>
      <c r="P34" s="25"/>
      <c r="Q34" s="25"/>
      <c r="R34" s="25"/>
      <c r="S34" s="25"/>
      <c r="T34" s="25"/>
      <c r="U34" s="25"/>
    </row>
    <row r="35" ht="16.5" spans="1:21">
      <c r="A35" s="28" t="s">
        <v>492</v>
      </c>
      <c r="B35" s="60" t="s">
        <v>1053</v>
      </c>
      <c r="C35" s="61"/>
      <c r="D35" s="61"/>
      <c r="E35" s="61"/>
      <c r="F35" s="61"/>
      <c r="G35" s="61"/>
      <c r="H35" s="61"/>
      <c r="I35" s="61"/>
      <c r="J35" s="61"/>
      <c r="K35" s="61"/>
      <c r="L35" s="64"/>
      <c r="M35" s="25"/>
      <c r="N35" s="25"/>
      <c r="O35" s="25"/>
      <c r="P35" s="25"/>
      <c r="Q35" s="25"/>
      <c r="R35" s="25"/>
      <c r="S35" s="25"/>
      <c r="T35" s="25"/>
      <c r="U35" s="25"/>
    </row>
    <row r="36" ht="16.5" spans="1:21">
      <c r="A36" s="28" t="s">
        <v>396</v>
      </c>
      <c r="B36" s="58" t="s">
        <v>1054</v>
      </c>
      <c r="C36" s="59"/>
      <c r="D36" s="59"/>
      <c r="E36" s="59"/>
      <c r="F36" s="59"/>
      <c r="G36" s="59"/>
      <c r="H36" s="59"/>
      <c r="I36" s="59"/>
      <c r="J36" s="59"/>
      <c r="K36" s="59"/>
      <c r="L36" s="63"/>
      <c r="M36" s="25"/>
      <c r="N36" s="25"/>
      <c r="O36" s="25"/>
      <c r="P36" s="25"/>
      <c r="Q36" s="25"/>
      <c r="R36" s="25"/>
      <c r="S36" s="25"/>
      <c r="T36" s="25"/>
      <c r="U36" s="25"/>
    </row>
    <row r="37" ht="16" customHeight="1" spans="1:21">
      <c r="A37" s="30" t="s">
        <v>349</v>
      </c>
      <c r="B37" s="58" t="s">
        <v>1055</v>
      </c>
      <c r="C37" s="59"/>
      <c r="D37" s="59"/>
      <c r="E37" s="59"/>
      <c r="F37" s="59"/>
      <c r="G37" s="59"/>
      <c r="H37" s="59"/>
      <c r="I37" s="59"/>
      <c r="J37" s="59"/>
      <c r="K37" s="59"/>
      <c r="L37" s="63"/>
      <c r="M37" s="25"/>
      <c r="N37" s="25"/>
      <c r="O37" s="25"/>
      <c r="P37" s="25"/>
      <c r="Q37" s="25"/>
      <c r="R37" s="25"/>
      <c r="S37" s="25"/>
      <c r="T37" s="25"/>
      <c r="U37" s="25"/>
    </row>
  </sheetData>
  <mergeCells count="31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B31:L31"/>
    <mergeCell ref="B32:L32"/>
    <mergeCell ref="B33:L33"/>
    <mergeCell ref="B34:L34"/>
    <mergeCell ref="B35:L35"/>
    <mergeCell ref="B36:L36"/>
    <mergeCell ref="B37:L37"/>
  </mergeCells>
  <pageMargins left="0.75" right="0.75" top="1" bottom="1" header="0.5" footer="0.5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1"/>
  <sheetViews>
    <sheetView workbookViewId="0">
      <selection activeCell="N12" sqref="N12"/>
    </sheetView>
  </sheetViews>
  <sheetFormatPr defaultColWidth="9" defaultRowHeight="14.25"/>
  <cols>
    <col min="1" max="1" width="20.3333333333333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41"/>
    </row>
    <row r="2" ht="17.15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2">
      <c r="A4" s="5" t="s">
        <v>1056</v>
      </c>
      <c r="B4" s="6"/>
      <c r="C4" s="6"/>
      <c r="D4" s="6"/>
      <c r="E4" s="6"/>
      <c r="F4" s="6"/>
      <c r="G4" s="6"/>
      <c r="H4" s="6"/>
      <c r="I4" s="6"/>
      <c r="J4" s="6"/>
      <c r="K4" s="34"/>
      <c r="L4" s="34"/>
    </row>
    <row r="5" ht="15.75" spans="1:12">
      <c r="A5" s="7" t="s">
        <v>486</v>
      </c>
      <c r="B5" s="7" t="s">
        <v>487</v>
      </c>
      <c r="C5" s="8" t="s">
        <v>391</v>
      </c>
      <c r="D5" s="9"/>
      <c r="E5" s="10" t="s">
        <v>1057</v>
      </c>
      <c r="F5" s="7"/>
      <c r="G5" s="8" t="s">
        <v>345</v>
      </c>
      <c r="H5" s="9"/>
      <c r="I5" s="35" t="s">
        <v>175</v>
      </c>
      <c r="J5" s="36"/>
      <c r="K5" s="4"/>
      <c r="L5" s="4"/>
    </row>
    <row r="6" spans="1:12">
      <c r="A6" s="9" t="s">
        <v>13</v>
      </c>
      <c r="B6" s="9" t="s">
        <v>14</v>
      </c>
      <c r="C6" s="9" t="s">
        <v>395</v>
      </c>
      <c r="D6" s="9"/>
      <c r="E6" s="9" t="s">
        <v>396</v>
      </c>
      <c r="F6" s="9"/>
      <c r="G6" s="11" t="s">
        <v>182</v>
      </c>
      <c r="H6" s="12"/>
      <c r="I6" s="36" t="s">
        <v>181</v>
      </c>
      <c r="J6" s="36"/>
      <c r="K6" s="37"/>
      <c r="L6" s="37"/>
    </row>
    <row r="7" spans="1:12">
      <c r="A7" s="9"/>
      <c r="B7" s="9"/>
      <c r="C7" s="13" t="s">
        <v>22</v>
      </c>
      <c r="D7" s="13"/>
      <c r="E7" s="9" t="s">
        <v>496</v>
      </c>
      <c r="F7" s="9"/>
      <c r="G7" s="14" t="s">
        <v>22</v>
      </c>
      <c r="H7" s="15"/>
      <c r="I7" s="38" t="s">
        <v>22</v>
      </c>
      <c r="J7" s="38"/>
      <c r="K7" s="37"/>
      <c r="L7" s="37"/>
    </row>
    <row r="8" ht="25.5" spans="1:12">
      <c r="A8" s="9"/>
      <c r="B8" s="9"/>
      <c r="C8" s="16" t="s">
        <v>1058</v>
      </c>
      <c r="D8" s="16" t="s">
        <v>1059</v>
      </c>
      <c r="E8" s="16" t="s">
        <v>1060</v>
      </c>
      <c r="F8" s="16" t="s">
        <v>1061</v>
      </c>
      <c r="G8" s="17" t="s">
        <v>1062</v>
      </c>
      <c r="H8" s="17" t="s">
        <v>1063</v>
      </c>
      <c r="I8" s="39" t="s">
        <v>1064</v>
      </c>
      <c r="J8" s="39" t="s">
        <v>1065</v>
      </c>
      <c r="K8" s="37"/>
      <c r="L8" s="37"/>
    </row>
    <row r="9" ht="16.4" customHeight="1" spans="1:15">
      <c r="A9" s="18" t="s">
        <v>1066</v>
      </c>
      <c r="B9" s="19" t="s">
        <v>511</v>
      </c>
      <c r="C9" s="20">
        <v>45395</v>
      </c>
      <c r="D9" s="20">
        <f t="shared" ref="D9:D15" si="0">C9+1</f>
        <v>45396</v>
      </c>
      <c r="E9" s="20">
        <f t="shared" ref="E9:E15" si="1">D9+1</f>
        <v>45397</v>
      </c>
      <c r="F9" s="20">
        <f t="shared" ref="F9:F15" si="2">E9</f>
        <v>45397</v>
      </c>
      <c r="G9" s="20">
        <f t="shared" ref="G9:G15" si="3">F9+4</f>
        <v>45401</v>
      </c>
      <c r="H9" s="20">
        <f t="shared" ref="H9:H15" si="4">G9+1</f>
        <v>45402</v>
      </c>
      <c r="I9" s="20">
        <f t="shared" ref="I9:I15" si="5">H9+1</f>
        <v>45403</v>
      </c>
      <c r="J9" s="20">
        <f t="shared" ref="J9:J15" si="6">I9</f>
        <v>45403</v>
      </c>
      <c r="K9" s="25"/>
      <c r="L9" s="25"/>
      <c r="M9" s="25"/>
      <c r="N9" s="25"/>
      <c r="O9" s="25"/>
    </row>
    <row r="10" ht="16.4" customHeight="1" spans="1:15">
      <c r="A10" s="18" t="s">
        <v>1067</v>
      </c>
      <c r="B10" s="19" t="s">
        <v>511</v>
      </c>
      <c r="C10" s="21" t="s">
        <v>70</v>
      </c>
      <c r="D10" s="22"/>
      <c r="E10" s="22"/>
      <c r="F10" s="22"/>
      <c r="G10" s="22"/>
      <c r="H10" s="22"/>
      <c r="I10" s="22"/>
      <c r="J10" s="40"/>
      <c r="K10" s="25"/>
      <c r="L10" s="25"/>
      <c r="M10" s="25"/>
      <c r="N10" s="25"/>
      <c r="O10" s="25"/>
    </row>
    <row r="11" ht="16.4" customHeight="1" spans="1:15">
      <c r="A11" s="18" t="s">
        <v>1068</v>
      </c>
      <c r="B11" s="19" t="s">
        <v>513</v>
      </c>
      <c r="C11" s="20">
        <v>45409</v>
      </c>
      <c r="D11" s="20">
        <f t="shared" si="0"/>
        <v>45410</v>
      </c>
      <c r="E11" s="20">
        <f t="shared" si="1"/>
        <v>45411</v>
      </c>
      <c r="F11" s="20">
        <f t="shared" si="2"/>
        <v>45411</v>
      </c>
      <c r="G11" s="20">
        <f t="shared" si="3"/>
        <v>45415</v>
      </c>
      <c r="H11" s="20">
        <f t="shared" si="4"/>
        <v>45416</v>
      </c>
      <c r="I11" s="20">
        <f t="shared" si="5"/>
        <v>45417</v>
      </c>
      <c r="J11" s="20">
        <f t="shared" si="6"/>
        <v>45417</v>
      </c>
      <c r="K11" s="25"/>
      <c r="L11" s="25"/>
      <c r="M11" s="25"/>
      <c r="N11" s="25"/>
      <c r="O11" s="25"/>
    </row>
    <row r="12" ht="16.4" customHeight="1" spans="1:15">
      <c r="A12" s="18" t="s">
        <v>1066</v>
      </c>
      <c r="B12" s="19" t="s">
        <v>513</v>
      </c>
      <c r="C12" s="20">
        <v>45416</v>
      </c>
      <c r="D12" s="20">
        <f t="shared" si="0"/>
        <v>45417</v>
      </c>
      <c r="E12" s="20">
        <f t="shared" si="1"/>
        <v>45418</v>
      </c>
      <c r="F12" s="20">
        <f t="shared" si="2"/>
        <v>45418</v>
      </c>
      <c r="G12" s="20">
        <f t="shared" si="3"/>
        <v>45422</v>
      </c>
      <c r="H12" s="20">
        <f t="shared" si="4"/>
        <v>45423</v>
      </c>
      <c r="I12" s="20">
        <f t="shared" si="5"/>
        <v>45424</v>
      </c>
      <c r="J12" s="20">
        <f t="shared" si="6"/>
        <v>45424</v>
      </c>
      <c r="K12" s="25"/>
      <c r="L12" s="25"/>
      <c r="M12" s="25"/>
      <c r="N12" s="25"/>
      <c r="O12" s="25"/>
    </row>
    <row r="13" ht="16.4" customHeight="1" spans="1:15">
      <c r="A13" s="18" t="s">
        <v>1067</v>
      </c>
      <c r="B13" s="19" t="s">
        <v>513</v>
      </c>
      <c r="C13" s="20">
        <v>45423</v>
      </c>
      <c r="D13" s="20">
        <f t="shared" si="0"/>
        <v>45424</v>
      </c>
      <c r="E13" s="20">
        <f t="shared" si="1"/>
        <v>45425</v>
      </c>
      <c r="F13" s="20">
        <f t="shared" si="2"/>
        <v>45425</v>
      </c>
      <c r="G13" s="23" t="s">
        <v>39</v>
      </c>
      <c r="H13" s="23" t="s">
        <v>39</v>
      </c>
      <c r="I13" s="20">
        <v>45431</v>
      </c>
      <c r="J13" s="20">
        <f t="shared" si="6"/>
        <v>45431</v>
      </c>
      <c r="K13" s="25"/>
      <c r="L13" s="25"/>
      <c r="M13" s="25"/>
      <c r="N13" s="25"/>
      <c r="O13" s="25"/>
    </row>
    <row r="14" ht="16.4" customHeight="1" spans="1:15">
      <c r="A14" s="18" t="s">
        <v>1068</v>
      </c>
      <c r="B14" s="19" t="s">
        <v>515</v>
      </c>
      <c r="C14" s="20">
        <v>45430</v>
      </c>
      <c r="D14" s="20">
        <f t="shared" si="0"/>
        <v>45431</v>
      </c>
      <c r="E14" s="20">
        <f t="shared" si="1"/>
        <v>45432</v>
      </c>
      <c r="F14" s="20">
        <f t="shared" si="2"/>
        <v>45432</v>
      </c>
      <c r="G14" s="20">
        <f t="shared" si="3"/>
        <v>45436</v>
      </c>
      <c r="H14" s="20">
        <f t="shared" si="4"/>
        <v>45437</v>
      </c>
      <c r="I14" s="20">
        <f t="shared" si="5"/>
        <v>45438</v>
      </c>
      <c r="J14" s="20">
        <f t="shared" si="6"/>
        <v>45438</v>
      </c>
      <c r="K14" s="25"/>
      <c r="L14" s="25"/>
      <c r="M14" s="25"/>
      <c r="N14" s="25"/>
      <c r="O14" s="25"/>
    </row>
    <row r="15" ht="16.4" customHeight="1" spans="1:15">
      <c r="A15" s="18" t="s">
        <v>1066</v>
      </c>
      <c r="B15" s="19" t="s">
        <v>515</v>
      </c>
      <c r="C15" s="20">
        <v>45437</v>
      </c>
      <c r="D15" s="20">
        <f t="shared" si="0"/>
        <v>45438</v>
      </c>
      <c r="E15" s="20">
        <f t="shared" si="1"/>
        <v>45439</v>
      </c>
      <c r="F15" s="20">
        <f t="shared" si="2"/>
        <v>45439</v>
      </c>
      <c r="G15" s="20">
        <f t="shared" si="3"/>
        <v>45443</v>
      </c>
      <c r="H15" s="20">
        <f t="shared" si="4"/>
        <v>45444</v>
      </c>
      <c r="I15" s="20">
        <f t="shared" si="5"/>
        <v>45445</v>
      </c>
      <c r="J15" s="20">
        <f t="shared" si="6"/>
        <v>45445</v>
      </c>
      <c r="K15" s="25"/>
      <c r="L15" s="25"/>
      <c r="M15" s="25"/>
      <c r="N15" s="25"/>
      <c r="O15" s="25"/>
    </row>
    <row r="16" ht="15.75" spans="1: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ht="16.5" spans="1:17">
      <c r="A17" s="26" t="s">
        <v>118</v>
      </c>
      <c r="B17" s="27" t="s">
        <v>1069</v>
      </c>
      <c r="C17" s="27"/>
      <c r="D17" s="27"/>
      <c r="E17" s="27"/>
      <c r="F17" s="27"/>
      <c r="G17" s="27"/>
      <c r="H17" s="27"/>
      <c r="I17" s="27"/>
      <c r="J17" s="27"/>
      <c r="K17" s="27"/>
      <c r="L17" s="25"/>
      <c r="M17" s="25"/>
      <c r="N17" s="25"/>
      <c r="O17" s="25"/>
      <c r="P17" s="25"/>
      <c r="Q17" s="25"/>
    </row>
    <row r="18" ht="16.5" spans="1:17">
      <c r="A18" s="28" t="s">
        <v>478</v>
      </c>
      <c r="B18" s="29" t="s">
        <v>571</v>
      </c>
      <c r="C18" s="29"/>
      <c r="D18" s="29"/>
      <c r="E18" s="29"/>
      <c r="F18" s="29"/>
      <c r="G18" s="29"/>
      <c r="H18" s="29"/>
      <c r="I18" s="29"/>
      <c r="J18" s="29"/>
      <c r="K18" s="29"/>
      <c r="L18" s="25"/>
      <c r="M18" s="25"/>
      <c r="N18" s="25"/>
      <c r="O18" s="25"/>
      <c r="P18" s="25"/>
      <c r="Q18" s="25"/>
    </row>
    <row r="19" ht="16.5" spans="1:17">
      <c r="A19" s="30" t="s">
        <v>480</v>
      </c>
      <c r="B19" s="29" t="s">
        <v>1070</v>
      </c>
      <c r="C19" s="29"/>
      <c r="D19" s="29"/>
      <c r="E19" s="29"/>
      <c r="F19" s="29"/>
      <c r="G19" s="29"/>
      <c r="H19" s="29"/>
      <c r="I19" s="29"/>
      <c r="J19" s="29"/>
      <c r="K19" s="29"/>
      <c r="L19" s="25"/>
      <c r="M19" s="25"/>
      <c r="N19" s="25"/>
      <c r="O19" s="25"/>
      <c r="P19" s="25"/>
      <c r="Q19" s="25"/>
    </row>
    <row r="20" ht="16.5" spans="1:17">
      <c r="A20" s="31" t="s">
        <v>333</v>
      </c>
      <c r="B20" s="29" t="s">
        <v>379</v>
      </c>
      <c r="C20" s="29"/>
      <c r="D20" s="29"/>
      <c r="E20" s="29"/>
      <c r="F20" s="29"/>
      <c r="G20" s="29"/>
      <c r="H20" s="29"/>
      <c r="I20" s="29"/>
      <c r="J20" s="29"/>
      <c r="K20" s="29"/>
      <c r="L20" s="25"/>
      <c r="M20" s="25"/>
      <c r="N20" s="25"/>
      <c r="O20" s="25"/>
      <c r="P20" s="25"/>
      <c r="Q20" s="25"/>
    </row>
    <row r="21" ht="16.5" spans="1:17">
      <c r="A21" s="30" t="s">
        <v>329</v>
      </c>
      <c r="B21" s="29" t="s">
        <v>1071</v>
      </c>
      <c r="C21" s="29"/>
      <c r="D21" s="29"/>
      <c r="E21" s="29"/>
      <c r="F21" s="29"/>
      <c r="G21" s="29"/>
      <c r="H21" s="29"/>
      <c r="I21" s="29"/>
      <c r="J21" s="29"/>
      <c r="K21" s="29"/>
      <c r="L21" s="25"/>
      <c r="M21" s="25"/>
      <c r="N21" s="25"/>
      <c r="O21" s="25"/>
      <c r="P21" s="25"/>
      <c r="Q21" s="25"/>
    </row>
  </sheetData>
  <mergeCells count="21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0:J10"/>
    <mergeCell ref="B17:K17"/>
    <mergeCell ref="B18:K18"/>
    <mergeCell ref="B19:K19"/>
    <mergeCell ref="B20:K20"/>
    <mergeCell ref="B21:K21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47"/>
  <sheetViews>
    <sheetView topLeftCell="A4" workbookViewId="0">
      <selection activeCell="R41" sqref="R41"/>
    </sheetView>
  </sheetViews>
  <sheetFormatPr defaultColWidth="9" defaultRowHeight="14.25"/>
  <cols>
    <col min="1" max="1" width="21.5833333333333" customWidth="1"/>
    <col min="2" max="17" width="8.08333333333333" customWidth="1"/>
  </cols>
  <sheetData>
    <row r="1" ht="46.75" customHeight="1" spans="2:20">
      <c r="B1" s="329" t="s">
        <v>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"/>
      <c r="S1" s="32"/>
      <c r="T1" s="41"/>
    </row>
    <row r="2" ht="17.15" customHeight="1" spans="2:20">
      <c r="B2" s="330" t="s">
        <v>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"/>
      <c r="S2" s="33"/>
      <c r="T2" s="33"/>
    </row>
    <row r="3" ht="19.75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</row>
    <row r="4" ht="15.75" spans="1:17">
      <c r="A4" s="331" t="s">
        <v>136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>
      <c r="A5" s="250" t="s">
        <v>4</v>
      </c>
      <c r="B5" s="250" t="s">
        <v>5</v>
      </c>
      <c r="C5" s="250" t="s">
        <v>137</v>
      </c>
      <c r="D5" s="250"/>
      <c r="E5" s="250" t="s">
        <v>7</v>
      </c>
      <c r="F5" s="250"/>
      <c r="G5" s="251" t="s">
        <v>11</v>
      </c>
      <c r="H5" s="252"/>
      <c r="I5" s="251" t="s">
        <v>12</v>
      </c>
      <c r="J5" s="341"/>
      <c r="K5" s="8" t="s">
        <v>138</v>
      </c>
      <c r="L5" s="8"/>
      <c r="M5" s="250" t="s">
        <v>5</v>
      </c>
      <c r="N5" s="250" t="s">
        <v>137</v>
      </c>
      <c r="O5" s="250"/>
      <c r="P5" s="250" t="s">
        <v>7</v>
      </c>
      <c r="Q5" s="250"/>
    </row>
    <row r="6" spans="1:17">
      <c r="A6" s="253" t="s">
        <v>13</v>
      </c>
      <c r="B6" s="253" t="s">
        <v>14</v>
      </c>
      <c r="C6" s="333" t="s">
        <v>139</v>
      </c>
      <c r="D6" s="333"/>
      <c r="E6" s="333" t="s">
        <v>16</v>
      </c>
      <c r="F6" s="333"/>
      <c r="G6" s="14" t="s">
        <v>20</v>
      </c>
      <c r="H6" s="15"/>
      <c r="I6" s="14" t="s">
        <v>21</v>
      </c>
      <c r="J6" s="342"/>
      <c r="K6" s="9" t="s">
        <v>140</v>
      </c>
      <c r="L6" s="9"/>
      <c r="M6" s="333" t="s">
        <v>14</v>
      </c>
      <c r="N6" s="333" t="s">
        <v>139</v>
      </c>
      <c r="O6" s="333"/>
      <c r="P6" s="333" t="s">
        <v>16</v>
      </c>
      <c r="Q6" s="333"/>
    </row>
    <row r="7" spans="1:17">
      <c r="A7" s="254"/>
      <c r="B7" s="254"/>
      <c r="C7" s="253" t="s">
        <v>22</v>
      </c>
      <c r="D7" s="253"/>
      <c r="E7" s="253" t="s">
        <v>22</v>
      </c>
      <c r="F7" s="253"/>
      <c r="G7" s="253" t="s">
        <v>22</v>
      </c>
      <c r="H7" s="253"/>
      <c r="I7" s="253" t="s">
        <v>22</v>
      </c>
      <c r="J7" s="253"/>
      <c r="K7" s="253" t="s">
        <v>22</v>
      </c>
      <c r="L7" s="253"/>
      <c r="M7" s="343"/>
      <c r="N7" s="253" t="s">
        <v>22</v>
      </c>
      <c r="O7" s="253"/>
      <c r="P7" s="253" t="s">
        <v>22</v>
      </c>
      <c r="Q7" s="253"/>
    </row>
    <row r="8" ht="25.5" spans="1:17">
      <c r="A8" s="254"/>
      <c r="B8" s="333"/>
      <c r="C8" s="305" t="s">
        <v>141</v>
      </c>
      <c r="D8" s="305" t="s">
        <v>142</v>
      </c>
      <c r="E8" s="305" t="s">
        <v>143</v>
      </c>
      <c r="F8" s="305" t="s">
        <v>144</v>
      </c>
      <c r="G8" s="305" t="s">
        <v>145</v>
      </c>
      <c r="H8" s="305" t="s">
        <v>146</v>
      </c>
      <c r="I8" s="305" t="s">
        <v>147</v>
      </c>
      <c r="J8" s="305" t="s">
        <v>148</v>
      </c>
      <c r="K8" s="305" t="s">
        <v>149</v>
      </c>
      <c r="L8" s="305" t="s">
        <v>150</v>
      </c>
      <c r="M8" s="344"/>
      <c r="N8" s="305" t="s">
        <v>141</v>
      </c>
      <c r="O8" s="305" t="s">
        <v>142</v>
      </c>
      <c r="P8" s="305" t="s">
        <v>143</v>
      </c>
      <c r="Q8" s="305" t="s">
        <v>144</v>
      </c>
    </row>
    <row r="9" hidden="1" spans="1:17">
      <c r="A9" s="334" t="s">
        <v>151</v>
      </c>
      <c r="B9" s="257" t="s">
        <v>152</v>
      </c>
      <c r="C9" s="52" t="s">
        <v>39</v>
      </c>
      <c r="D9" s="52" t="str">
        <f t="shared" ref="D9:D22" si="0">C9</f>
        <v>OMIT</v>
      </c>
      <c r="E9" s="20">
        <v>45234</v>
      </c>
      <c r="F9" s="20">
        <f t="shared" ref="F9:F22" si="1">E9</f>
        <v>45234</v>
      </c>
      <c r="G9" s="20">
        <f t="shared" ref="G9:G22" si="2">F9+2</f>
        <v>45236</v>
      </c>
      <c r="H9" s="20">
        <f t="shared" ref="H9:H22" si="3">G9+1</f>
        <v>45237</v>
      </c>
      <c r="I9" s="20">
        <f t="shared" ref="I9:I22" si="4">H9</f>
        <v>45237</v>
      </c>
      <c r="J9" s="20">
        <f t="shared" ref="J9:J22" si="5">I9</f>
        <v>45237</v>
      </c>
      <c r="K9" s="20">
        <f t="shared" ref="K9:K22" si="6">J9+1</f>
        <v>45238</v>
      </c>
      <c r="L9" s="20">
        <f t="shared" ref="L9:L21" si="7">K9</f>
        <v>45238</v>
      </c>
      <c r="M9" s="270" t="s">
        <v>153</v>
      </c>
      <c r="N9" s="52" t="s">
        <v>39</v>
      </c>
      <c r="O9" s="52" t="str">
        <f t="shared" ref="O9:O14" si="8">N9</f>
        <v>OMIT</v>
      </c>
      <c r="P9" s="20">
        <v>45241</v>
      </c>
      <c r="Q9" s="20">
        <f t="shared" ref="Q9:Q21" si="9">P9</f>
        <v>45241</v>
      </c>
    </row>
    <row r="10" hidden="1" spans="1:17">
      <c r="A10" s="334" t="s">
        <v>151</v>
      </c>
      <c r="B10" s="257" t="s">
        <v>154</v>
      </c>
      <c r="C10" s="52" t="s">
        <v>39</v>
      </c>
      <c r="D10" s="52" t="str">
        <f t="shared" si="0"/>
        <v>OMIT</v>
      </c>
      <c r="E10" s="20">
        <v>45241</v>
      </c>
      <c r="F10" s="20">
        <f t="shared" si="1"/>
        <v>45241</v>
      </c>
      <c r="G10" s="20">
        <f t="shared" si="2"/>
        <v>45243</v>
      </c>
      <c r="H10" s="20">
        <f t="shared" si="3"/>
        <v>45244</v>
      </c>
      <c r="I10" s="20">
        <f t="shared" si="4"/>
        <v>45244</v>
      </c>
      <c r="J10" s="20">
        <f t="shared" si="5"/>
        <v>45244</v>
      </c>
      <c r="K10" s="20">
        <f t="shared" si="6"/>
        <v>45245</v>
      </c>
      <c r="L10" s="20">
        <f t="shared" si="7"/>
        <v>45245</v>
      </c>
      <c r="M10" s="270" t="s">
        <v>155</v>
      </c>
      <c r="N10" s="52" t="s">
        <v>39</v>
      </c>
      <c r="O10" s="52" t="str">
        <f t="shared" si="8"/>
        <v>OMIT</v>
      </c>
      <c r="P10" s="20">
        <v>45248</v>
      </c>
      <c r="Q10" s="20">
        <f t="shared" si="9"/>
        <v>45248</v>
      </c>
    </row>
    <row r="11" hidden="1" spans="1:17">
      <c r="A11" s="334" t="s">
        <v>151</v>
      </c>
      <c r="B11" s="257" t="s">
        <v>156</v>
      </c>
      <c r="C11" s="52" t="s">
        <v>39</v>
      </c>
      <c r="D11" s="52" t="str">
        <f t="shared" si="0"/>
        <v>OMIT</v>
      </c>
      <c r="E11" s="20">
        <v>45248</v>
      </c>
      <c r="F11" s="20">
        <f t="shared" si="1"/>
        <v>45248</v>
      </c>
      <c r="G11" s="20">
        <f t="shared" si="2"/>
        <v>45250</v>
      </c>
      <c r="H11" s="20">
        <f t="shared" si="3"/>
        <v>45251</v>
      </c>
      <c r="I11" s="20">
        <f t="shared" si="4"/>
        <v>45251</v>
      </c>
      <c r="J11" s="20">
        <f t="shared" si="5"/>
        <v>45251</v>
      </c>
      <c r="K11" s="20">
        <f t="shared" si="6"/>
        <v>45252</v>
      </c>
      <c r="L11" s="20">
        <f t="shared" si="7"/>
        <v>45252</v>
      </c>
      <c r="M11" s="270" t="s">
        <v>157</v>
      </c>
      <c r="N11" s="20">
        <v>45254</v>
      </c>
      <c r="O11" s="55">
        <f t="shared" si="8"/>
        <v>45254</v>
      </c>
      <c r="P11" s="20">
        <v>45255</v>
      </c>
      <c r="Q11" s="20">
        <f t="shared" si="9"/>
        <v>45255</v>
      </c>
    </row>
    <row r="12" hidden="1" spans="1:17">
      <c r="A12" s="334" t="s">
        <v>151</v>
      </c>
      <c r="B12" s="257" t="s">
        <v>158</v>
      </c>
      <c r="C12" s="20">
        <v>45254</v>
      </c>
      <c r="D12" s="55">
        <f t="shared" si="0"/>
        <v>45254</v>
      </c>
      <c r="E12" s="20">
        <v>45255</v>
      </c>
      <c r="F12" s="20">
        <f t="shared" si="1"/>
        <v>45255</v>
      </c>
      <c r="G12" s="20">
        <f t="shared" si="2"/>
        <v>45257</v>
      </c>
      <c r="H12" s="20">
        <f t="shared" si="3"/>
        <v>45258</v>
      </c>
      <c r="I12" s="20">
        <f t="shared" si="4"/>
        <v>45258</v>
      </c>
      <c r="J12" s="20">
        <f t="shared" si="5"/>
        <v>45258</v>
      </c>
      <c r="K12" s="20">
        <f t="shared" si="6"/>
        <v>45259</v>
      </c>
      <c r="L12" s="20">
        <f t="shared" si="7"/>
        <v>45259</v>
      </c>
      <c r="M12" s="270" t="s">
        <v>159</v>
      </c>
      <c r="N12" s="52" t="s">
        <v>39</v>
      </c>
      <c r="O12" s="52" t="str">
        <f t="shared" si="8"/>
        <v>OMIT</v>
      </c>
      <c r="P12" s="20">
        <v>45262</v>
      </c>
      <c r="Q12" s="20">
        <f t="shared" si="9"/>
        <v>45262</v>
      </c>
    </row>
    <row r="13" hidden="1" spans="1:17">
      <c r="A13" s="334" t="s">
        <v>151</v>
      </c>
      <c r="B13" s="257" t="s">
        <v>160</v>
      </c>
      <c r="C13" s="52" t="s">
        <v>39</v>
      </c>
      <c r="D13" s="52" t="str">
        <f t="shared" si="0"/>
        <v>OMIT</v>
      </c>
      <c r="E13" s="20">
        <v>45262</v>
      </c>
      <c r="F13" s="20">
        <f t="shared" si="1"/>
        <v>45262</v>
      </c>
      <c r="G13" s="20">
        <f t="shared" si="2"/>
        <v>45264</v>
      </c>
      <c r="H13" s="20">
        <f t="shared" si="3"/>
        <v>45265</v>
      </c>
      <c r="I13" s="20">
        <f t="shared" si="4"/>
        <v>45265</v>
      </c>
      <c r="J13" s="20">
        <f t="shared" si="5"/>
        <v>45265</v>
      </c>
      <c r="K13" s="20">
        <f t="shared" si="6"/>
        <v>45266</v>
      </c>
      <c r="L13" s="20">
        <f t="shared" si="7"/>
        <v>45266</v>
      </c>
      <c r="M13" s="270" t="s">
        <v>161</v>
      </c>
      <c r="N13" s="52" t="s">
        <v>39</v>
      </c>
      <c r="O13" s="52" t="str">
        <f t="shared" si="8"/>
        <v>OMIT</v>
      </c>
      <c r="P13" s="20">
        <v>45269</v>
      </c>
      <c r="Q13" s="20">
        <f t="shared" si="9"/>
        <v>45269</v>
      </c>
    </row>
    <row r="14" hidden="1" spans="1:17">
      <c r="A14" s="334" t="s">
        <v>151</v>
      </c>
      <c r="B14" s="257" t="s">
        <v>38</v>
      </c>
      <c r="C14" s="52" t="s">
        <v>39</v>
      </c>
      <c r="D14" s="52" t="str">
        <f t="shared" si="0"/>
        <v>OMIT</v>
      </c>
      <c r="E14" s="20">
        <v>45269</v>
      </c>
      <c r="F14" s="20">
        <f t="shared" si="1"/>
        <v>45269</v>
      </c>
      <c r="G14" s="20">
        <f t="shared" si="2"/>
        <v>45271</v>
      </c>
      <c r="H14" s="20">
        <f t="shared" si="3"/>
        <v>45272</v>
      </c>
      <c r="I14" s="20">
        <f t="shared" si="4"/>
        <v>45272</v>
      </c>
      <c r="J14" s="20">
        <f t="shared" si="5"/>
        <v>45272</v>
      </c>
      <c r="K14" s="20">
        <f t="shared" si="6"/>
        <v>45273</v>
      </c>
      <c r="L14" s="20">
        <f t="shared" si="7"/>
        <v>45273</v>
      </c>
      <c r="M14" s="270" t="s">
        <v>40</v>
      </c>
      <c r="N14" s="52" t="s">
        <v>39</v>
      </c>
      <c r="O14" s="52" t="str">
        <f t="shared" si="8"/>
        <v>OMIT</v>
      </c>
      <c r="P14" s="20">
        <v>45276</v>
      </c>
      <c r="Q14" s="20">
        <f t="shared" si="9"/>
        <v>45276</v>
      </c>
    </row>
    <row r="15" hidden="1" spans="1:17">
      <c r="A15" s="334" t="s">
        <v>151</v>
      </c>
      <c r="B15" s="257" t="s">
        <v>42</v>
      </c>
      <c r="C15" s="79" t="s">
        <v>70</v>
      </c>
      <c r="D15" s="80"/>
      <c r="E15" s="80"/>
      <c r="F15" s="80"/>
      <c r="G15" s="80"/>
      <c r="H15" s="80"/>
      <c r="I15" s="80"/>
      <c r="J15" s="80"/>
      <c r="K15" s="80"/>
      <c r="L15" s="81"/>
      <c r="M15" s="270" t="s">
        <v>44</v>
      </c>
      <c r="N15" s="79" t="s">
        <v>70</v>
      </c>
      <c r="O15" s="80"/>
      <c r="P15" s="80"/>
      <c r="Q15" s="81"/>
    </row>
    <row r="16" hidden="1" spans="1:17">
      <c r="A16" s="334" t="s">
        <v>151</v>
      </c>
      <c r="B16" s="257" t="s">
        <v>45</v>
      </c>
      <c r="C16" s="79" t="s">
        <v>70</v>
      </c>
      <c r="D16" s="80"/>
      <c r="E16" s="80"/>
      <c r="F16" s="80"/>
      <c r="G16" s="80"/>
      <c r="H16" s="80"/>
      <c r="I16" s="80"/>
      <c r="J16" s="80"/>
      <c r="K16" s="80"/>
      <c r="L16" s="81"/>
      <c r="M16" s="270" t="s">
        <v>50</v>
      </c>
      <c r="N16" s="79" t="s">
        <v>70</v>
      </c>
      <c r="O16" s="80"/>
      <c r="P16" s="80"/>
      <c r="Q16" s="81"/>
    </row>
    <row r="17" hidden="1" spans="1:17">
      <c r="A17" s="334" t="s">
        <v>151</v>
      </c>
      <c r="B17" s="257" t="s">
        <v>51</v>
      </c>
      <c r="C17" s="79" t="s">
        <v>70</v>
      </c>
      <c r="D17" s="80"/>
      <c r="E17" s="80"/>
      <c r="F17" s="80"/>
      <c r="G17" s="80"/>
      <c r="H17" s="80"/>
      <c r="I17" s="80"/>
      <c r="J17" s="80"/>
      <c r="K17" s="80"/>
      <c r="L17" s="81"/>
      <c r="M17" s="270" t="s">
        <v>53</v>
      </c>
      <c r="N17" s="79" t="s">
        <v>70</v>
      </c>
      <c r="O17" s="80"/>
      <c r="P17" s="80"/>
      <c r="Q17" s="81"/>
    </row>
    <row r="18" hidden="1" spans="1:17">
      <c r="A18" s="334" t="s">
        <v>151</v>
      </c>
      <c r="B18" s="257" t="s">
        <v>54</v>
      </c>
      <c r="C18" s="79" t="s">
        <v>70</v>
      </c>
      <c r="D18" s="80"/>
      <c r="E18" s="80"/>
      <c r="F18" s="80"/>
      <c r="G18" s="80"/>
      <c r="H18" s="80"/>
      <c r="I18" s="80"/>
      <c r="J18" s="80"/>
      <c r="K18" s="80"/>
      <c r="L18" s="81"/>
      <c r="M18" s="270" t="s">
        <v>56</v>
      </c>
      <c r="N18" s="79" t="s">
        <v>70</v>
      </c>
      <c r="O18" s="80"/>
      <c r="P18" s="80"/>
      <c r="Q18" s="81"/>
    </row>
    <row r="19" hidden="1" spans="1:17">
      <c r="A19" s="76" t="s">
        <v>162</v>
      </c>
      <c r="B19" s="257" t="s">
        <v>57</v>
      </c>
      <c r="C19" s="52" t="s">
        <v>39</v>
      </c>
      <c r="D19" s="52" t="str">
        <f t="shared" si="0"/>
        <v>OMIT</v>
      </c>
      <c r="E19" s="20">
        <v>45304</v>
      </c>
      <c r="F19" s="20">
        <f t="shared" si="1"/>
        <v>45304</v>
      </c>
      <c r="G19" s="20">
        <f t="shared" si="2"/>
        <v>45306</v>
      </c>
      <c r="H19" s="20">
        <f t="shared" si="3"/>
        <v>45307</v>
      </c>
      <c r="I19" s="20">
        <f t="shared" si="4"/>
        <v>45307</v>
      </c>
      <c r="J19" s="20">
        <f t="shared" si="5"/>
        <v>45307</v>
      </c>
      <c r="K19" s="20">
        <f t="shared" si="6"/>
        <v>45308</v>
      </c>
      <c r="L19" s="20">
        <f t="shared" si="7"/>
        <v>45308</v>
      </c>
      <c r="M19" s="270" t="s">
        <v>58</v>
      </c>
      <c r="N19" s="52" t="s">
        <v>39</v>
      </c>
      <c r="O19" s="52" t="str">
        <f t="shared" ref="O19:O21" si="10">N19</f>
        <v>OMIT</v>
      </c>
      <c r="P19" s="20">
        <v>45311</v>
      </c>
      <c r="Q19" s="20">
        <f t="shared" si="9"/>
        <v>45311</v>
      </c>
    </row>
    <row r="20" hidden="1" spans="1:17">
      <c r="A20" s="107" t="s">
        <v>162</v>
      </c>
      <c r="B20" s="257" t="s">
        <v>59</v>
      </c>
      <c r="C20" s="52" t="s">
        <v>39</v>
      </c>
      <c r="D20" s="52" t="str">
        <f t="shared" si="0"/>
        <v>OMIT</v>
      </c>
      <c r="E20" s="20">
        <v>45311</v>
      </c>
      <c r="F20" s="20">
        <f t="shared" si="1"/>
        <v>45311</v>
      </c>
      <c r="G20" s="20">
        <f t="shared" si="2"/>
        <v>45313</v>
      </c>
      <c r="H20" s="20">
        <f t="shared" si="3"/>
        <v>45314</v>
      </c>
      <c r="I20" s="20">
        <f t="shared" si="4"/>
        <v>45314</v>
      </c>
      <c r="J20" s="20">
        <f t="shared" si="5"/>
        <v>45314</v>
      </c>
      <c r="K20" s="20">
        <f t="shared" si="6"/>
        <v>45315</v>
      </c>
      <c r="L20" s="20">
        <f t="shared" si="7"/>
        <v>45315</v>
      </c>
      <c r="M20" s="270" t="s">
        <v>60</v>
      </c>
      <c r="N20" s="52" t="s">
        <v>39</v>
      </c>
      <c r="O20" s="52" t="str">
        <f t="shared" si="10"/>
        <v>OMIT</v>
      </c>
      <c r="P20" s="20">
        <v>45318</v>
      </c>
      <c r="Q20" s="20">
        <f t="shared" si="9"/>
        <v>45318</v>
      </c>
    </row>
    <row r="21" hidden="1" spans="1:17">
      <c r="A21" s="107" t="s">
        <v>162</v>
      </c>
      <c r="B21" s="257" t="s">
        <v>61</v>
      </c>
      <c r="C21" s="52" t="s">
        <v>39</v>
      </c>
      <c r="D21" s="52" t="str">
        <f t="shared" si="0"/>
        <v>OMIT</v>
      </c>
      <c r="E21" s="20">
        <v>45318</v>
      </c>
      <c r="F21" s="20">
        <f t="shared" si="1"/>
        <v>45318</v>
      </c>
      <c r="G21" s="20">
        <f t="shared" si="2"/>
        <v>45320</v>
      </c>
      <c r="H21" s="20">
        <f t="shared" si="3"/>
        <v>45321</v>
      </c>
      <c r="I21" s="20">
        <f t="shared" si="4"/>
        <v>45321</v>
      </c>
      <c r="J21" s="20">
        <f t="shared" si="5"/>
        <v>45321</v>
      </c>
      <c r="K21" s="20">
        <f t="shared" si="6"/>
        <v>45322</v>
      </c>
      <c r="L21" s="20">
        <f t="shared" si="7"/>
        <v>45322</v>
      </c>
      <c r="M21" s="270" t="s">
        <v>62</v>
      </c>
      <c r="N21" s="52" t="s">
        <v>39</v>
      </c>
      <c r="O21" s="52" t="str">
        <f t="shared" si="10"/>
        <v>OMIT</v>
      </c>
      <c r="P21" s="20">
        <v>45325</v>
      </c>
      <c r="Q21" s="20">
        <f t="shared" si="9"/>
        <v>45325</v>
      </c>
    </row>
    <row r="22" hidden="1" spans="1:17">
      <c r="A22" s="107" t="s">
        <v>162</v>
      </c>
      <c r="B22" s="257" t="s">
        <v>63</v>
      </c>
      <c r="C22" s="52" t="s">
        <v>39</v>
      </c>
      <c r="D22" s="52" t="str">
        <f t="shared" si="0"/>
        <v>OMIT</v>
      </c>
      <c r="E22" s="20">
        <v>45325</v>
      </c>
      <c r="F22" s="20">
        <f t="shared" si="1"/>
        <v>45325</v>
      </c>
      <c r="G22" s="20">
        <f t="shared" si="2"/>
        <v>45327</v>
      </c>
      <c r="H22" s="20">
        <f t="shared" si="3"/>
        <v>45328</v>
      </c>
      <c r="I22" s="20">
        <f t="shared" si="4"/>
        <v>45328</v>
      </c>
      <c r="J22" s="20">
        <f t="shared" si="5"/>
        <v>45328</v>
      </c>
      <c r="K22" s="20">
        <f t="shared" si="6"/>
        <v>45329</v>
      </c>
      <c r="L22" s="77" t="s">
        <v>163</v>
      </c>
      <c r="M22" s="270" t="s">
        <v>65</v>
      </c>
      <c r="N22" s="79" t="s">
        <v>70</v>
      </c>
      <c r="O22" s="80"/>
      <c r="P22" s="80"/>
      <c r="Q22" s="81"/>
    </row>
    <row r="23" hidden="1" spans="1:17">
      <c r="A23" s="107" t="s">
        <v>162</v>
      </c>
      <c r="B23" s="257" t="s">
        <v>66</v>
      </c>
      <c r="C23" s="79" t="s">
        <v>70</v>
      </c>
      <c r="D23" s="80"/>
      <c r="E23" s="80"/>
      <c r="F23" s="80"/>
      <c r="G23" s="80"/>
      <c r="H23" s="80"/>
      <c r="I23" s="80"/>
      <c r="J23" s="80"/>
      <c r="K23" s="80"/>
      <c r="L23" s="81"/>
      <c r="M23" s="270" t="s">
        <v>68</v>
      </c>
      <c r="N23" s="79" t="s">
        <v>70</v>
      </c>
      <c r="O23" s="80"/>
      <c r="P23" s="80"/>
      <c r="Q23" s="81"/>
    </row>
    <row r="24" hidden="1" spans="1:17">
      <c r="A24" s="107" t="s">
        <v>162</v>
      </c>
      <c r="B24" s="257" t="s">
        <v>69</v>
      </c>
      <c r="C24" s="79" t="s">
        <v>70</v>
      </c>
      <c r="D24" s="80"/>
      <c r="E24" s="80"/>
      <c r="F24" s="80"/>
      <c r="G24" s="80"/>
      <c r="H24" s="80"/>
      <c r="I24" s="80"/>
      <c r="J24" s="80"/>
      <c r="K24" s="80"/>
      <c r="L24" s="81"/>
      <c r="M24" s="270" t="s">
        <v>71</v>
      </c>
      <c r="N24" s="79" t="s">
        <v>70</v>
      </c>
      <c r="O24" s="80"/>
      <c r="P24" s="80"/>
      <c r="Q24" s="81"/>
    </row>
    <row r="25" spans="1:17">
      <c r="A25" s="107" t="s">
        <v>162</v>
      </c>
      <c r="B25" s="257" t="s">
        <v>73</v>
      </c>
      <c r="C25" s="79" t="s">
        <v>70</v>
      </c>
      <c r="D25" s="80"/>
      <c r="E25" s="80"/>
      <c r="F25" s="80"/>
      <c r="G25" s="80"/>
      <c r="H25" s="80"/>
      <c r="I25" s="80"/>
      <c r="J25" s="80"/>
      <c r="K25" s="80"/>
      <c r="L25" s="81"/>
      <c r="M25" s="270" t="s">
        <v>75</v>
      </c>
      <c r="N25" s="79" t="s">
        <v>70</v>
      </c>
      <c r="O25" s="80"/>
      <c r="P25" s="80"/>
      <c r="Q25" s="81"/>
    </row>
    <row r="26" spans="1:17">
      <c r="A26" s="107" t="s">
        <v>162</v>
      </c>
      <c r="B26" s="257" t="s">
        <v>76</v>
      </c>
      <c r="C26" s="79" t="s">
        <v>70</v>
      </c>
      <c r="D26" s="80"/>
      <c r="E26" s="80"/>
      <c r="F26" s="80"/>
      <c r="G26" s="80"/>
      <c r="H26" s="80"/>
      <c r="I26" s="80"/>
      <c r="J26" s="80"/>
      <c r="K26" s="80"/>
      <c r="L26" s="81"/>
      <c r="M26" s="270" t="s">
        <v>78</v>
      </c>
      <c r="N26" s="79" t="s">
        <v>70</v>
      </c>
      <c r="O26" s="80"/>
      <c r="P26" s="80"/>
      <c r="Q26" s="81"/>
    </row>
    <row r="27" spans="1:17">
      <c r="A27" s="280" t="s">
        <v>70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</row>
    <row r="28" spans="1:17">
      <c r="A28" s="280" t="s">
        <v>70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</row>
    <row r="29" spans="1:17">
      <c r="A29" s="280" t="s">
        <v>70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</row>
    <row r="30" spans="1:17">
      <c r="A30" s="280" t="s">
        <v>70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</row>
    <row r="31" spans="1:17">
      <c r="A31" s="280" t="s">
        <v>70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</row>
    <row r="32" spans="1:17">
      <c r="A32" s="280" t="s">
        <v>70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</row>
    <row r="33" spans="1:17">
      <c r="A33" s="280" t="s">
        <v>70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</row>
    <row r="34" spans="1:17">
      <c r="A34" s="280" t="s">
        <v>70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</row>
    <row r="35" spans="1:17">
      <c r="A35" s="280" t="s">
        <v>70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  <row r="36" spans="1:17">
      <c r="A36" s="280" t="s">
        <v>70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</row>
    <row r="38" ht="16.5" spans="1:15">
      <c r="A38" s="87" t="s">
        <v>118</v>
      </c>
      <c r="B38" s="335" t="s">
        <v>164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25"/>
      <c r="O38" s="25"/>
    </row>
    <row r="39" ht="16.5" spans="1:15">
      <c r="A39" s="31" t="s">
        <v>165</v>
      </c>
      <c r="B39" s="336" t="s">
        <v>166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45"/>
      <c r="N39" s="3"/>
      <c r="O39" s="3"/>
    </row>
    <row r="40" ht="16.5" spans="1:15">
      <c r="A40" s="31" t="s">
        <v>122</v>
      </c>
      <c r="B40" s="338" t="s">
        <v>167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"/>
      <c r="O40" s="3"/>
    </row>
    <row r="41" ht="16.5" spans="1:23">
      <c r="A41" s="339" t="s">
        <v>168</v>
      </c>
      <c r="B41" s="340" t="s">
        <v>133</v>
      </c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"/>
      <c r="O41" s="3"/>
      <c r="P41" s="4"/>
      <c r="Q41" s="4"/>
      <c r="R41" s="4"/>
      <c r="S41" s="4"/>
      <c r="T41" s="4"/>
      <c r="U41" s="4"/>
      <c r="V41" s="4"/>
      <c r="W41" s="4"/>
    </row>
    <row r="42" ht="16.5" spans="1:23">
      <c r="A42" s="339" t="s">
        <v>130</v>
      </c>
      <c r="B42" s="340" t="s">
        <v>131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"/>
      <c r="O42" s="3"/>
      <c r="P42" s="4"/>
      <c r="Q42" s="4"/>
      <c r="R42" s="4"/>
      <c r="S42" s="4"/>
      <c r="T42" s="4"/>
      <c r="U42" s="4"/>
      <c r="V42" s="4"/>
      <c r="W42" s="4"/>
    </row>
    <row r="43" ht="16.5" spans="1:23">
      <c r="A43" s="339" t="s">
        <v>169</v>
      </c>
      <c r="B43" s="340" t="s">
        <v>170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"/>
      <c r="O43" s="3"/>
      <c r="P43" s="4"/>
      <c r="Q43" s="4"/>
      <c r="R43" s="4"/>
      <c r="S43" s="4"/>
      <c r="T43" s="4"/>
      <c r="U43" s="4"/>
      <c r="V43" s="4"/>
      <c r="W43" s="4"/>
    </row>
    <row r="47" spans="17:17">
      <c r="Q47" t="s">
        <v>171</v>
      </c>
    </row>
  </sheetData>
  <mergeCells count="59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5:L15"/>
    <mergeCell ref="N15:Q15"/>
    <mergeCell ref="C16:L16"/>
    <mergeCell ref="N16:Q16"/>
    <mergeCell ref="C17:L17"/>
    <mergeCell ref="N17:Q17"/>
    <mergeCell ref="C18:L18"/>
    <mergeCell ref="N18:Q18"/>
    <mergeCell ref="N22:Q22"/>
    <mergeCell ref="C23:L23"/>
    <mergeCell ref="N23:Q23"/>
    <mergeCell ref="C24:L24"/>
    <mergeCell ref="N24:Q24"/>
    <mergeCell ref="C25:L25"/>
    <mergeCell ref="N25:Q25"/>
    <mergeCell ref="C26:L26"/>
    <mergeCell ref="N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36:Q36"/>
    <mergeCell ref="B38:M38"/>
    <mergeCell ref="B39:M39"/>
    <mergeCell ref="B40:M40"/>
    <mergeCell ref="B41:M41"/>
    <mergeCell ref="B42:M42"/>
    <mergeCell ref="B43:M43"/>
    <mergeCell ref="A6:A7"/>
    <mergeCell ref="B6:B7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93"/>
  <sheetViews>
    <sheetView topLeftCell="A15" workbookViewId="0">
      <selection activeCell="S44" sqref="S44"/>
    </sheetView>
  </sheetViews>
  <sheetFormatPr defaultColWidth="9" defaultRowHeight="14.25"/>
  <cols>
    <col min="1" max="1" width="18" customWidth="1"/>
    <col min="2" max="6" width="8.08333333333333" customWidth="1"/>
    <col min="7" max="7" width="8.58333333333333" customWidth="1"/>
    <col min="8" max="9" width="8.08333333333333" customWidth="1"/>
    <col min="10" max="10" width="7.58333333333333" customWidth="1"/>
    <col min="11" max="11" width="8.08333333333333" customWidth="1"/>
    <col min="12" max="12" width="7.83333333333333" customWidth="1"/>
    <col min="13" max="15" width="8.08333333333333" customWidth="1"/>
    <col min="16" max="16" width="8.125" customWidth="1"/>
    <col min="17" max="17" width="8" customWidth="1"/>
    <col min="18" max="21" width="8.08333333333333" customWidth="1"/>
  </cols>
  <sheetData>
    <row r="1" ht="52.4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3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idden="1" spans="1:19">
      <c r="A4" s="238" t="s">
        <v>172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hidden="1" spans="1:19">
      <c r="A5" s="8" t="s">
        <v>4</v>
      </c>
      <c r="B5" s="8" t="s">
        <v>5</v>
      </c>
      <c r="C5" s="8" t="s">
        <v>173</v>
      </c>
      <c r="D5" s="9"/>
      <c r="E5" s="8" t="s">
        <v>174</v>
      </c>
      <c r="F5" s="9"/>
      <c r="G5" s="35" t="s">
        <v>175</v>
      </c>
      <c r="H5" s="36"/>
      <c r="I5" s="8" t="s">
        <v>176</v>
      </c>
      <c r="J5" s="9"/>
      <c r="K5" s="293" t="s">
        <v>177</v>
      </c>
      <c r="L5" s="182"/>
      <c r="M5" s="8" t="s">
        <v>5</v>
      </c>
      <c r="N5" s="293" t="s">
        <v>176</v>
      </c>
      <c r="O5" s="294"/>
      <c r="P5" s="8" t="s">
        <v>178</v>
      </c>
      <c r="Q5" s="9"/>
      <c r="R5" s="8" t="s">
        <v>174</v>
      </c>
      <c r="S5" s="9"/>
    </row>
    <row r="6" hidden="1" spans="1:19">
      <c r="A6" s="9" t="s">
        <v>13</v>
      </c>
      <c r="B6" s="9" t="s">
        <v>14</v>
      </c>
      <c r="C6" s="9" t="s">
        <v>179</v>
      </c>
      <c r="D6" s="9"/>
      <c r="E6" s="9" t="s">
        <v>180</v>
      </c>
      <c r="F6" s="9"/>
      <c r="G6" s="36" t="s">
        <v>181</v>
      </c>
      <c r="H6" s="36"/>
      <c r="I6" s="9" t="s">
        <v>182</v>
      </c>
      <c r="J6" s="9"/>
      <c r="K6" s="11" t="s">
        <v>183</v>
      </c>
      <c r="L6" s="182"/>
      <c r="M6" s="9" t="s">
        <v>14</v>
      </c>
      <c r="N6" s="11" t="s">
        <v>182</v>
      </c>
      <c r="O6" s="12"/>
      <c r="P6" s="9" t="s">
        <v>179</v>
      </c>
      <c r="Q6" s="9"/>
      <c r="R6" s="9" t="s">
        <v>180</v>
      </c>
      <c r="S6" s="9"/>
    </row>
    <row r="7" hidden="1" spans="1:19">
      <c r="A7" s="13"/>
      <c r="B7" s="68"/>
      <c r="C7" s="13" t="s">
        <v>22</v>
      </c>
      <c r="D7" s="13"/>
      <c r="E7" s="13" t="s">
        <v>22</v>
      </c>
      <c r="F7" s="13"/>
      <c r="G7" s="38" t="s">
        <v>22</v>
      </c>
      <c r="H7" s="38"/>
      <c r="I7" s="13" t="s">
        <v>22</v>
      </c>
      <c r="J7" s="13"/>
      <c r="K7" s="13" t="s">
        <v>22</v>
      </c>
      <c r="L7" s="13"/>
      <c r="M7" s="68"/>
      <c r="N7" s="11" t="s">
        <v>22</v>
      </c>
      <c r="O7" s="12"/>
      <c r="P7" s="13" t="s">
        <v>22</v>
      </c>
      <c r="Q7" s="13"/>
      <c r="R7" s="13" t="s">
        <v>22</v>
      </c>
      <c r="S7" s="13"/>
    </row>
    <row r="8" ht="25.5" hidden="1" spans="1:19">
      <c r="A8" s="13"/>
      <c r="B8" s="69"/>
      <c r="C8" s="16" t="s">
        <v>184</v>
      </c>
      <c r="D8" s="16" t="s">
        <v>185</v>
      </c>
      <c r="E8" s="16" t="s">
        <v>24</v>
      </c>
      <c r="F8" s="16" t="s">
        <v>186</v>
      </c>
      <c r="G8" s="39" t="s">
        <v>187</v>
      </c>
      <c r="H8" s="39" t="s">
        <v>188</v>
      </c>
      <c r="I8" s="16" t="s">
        <v>189</v>
      </c>
      <c r="J8" s="16" t="s">
        <v>190</v>
      </c>
      <c r="K8" s="16" t="s">
        <v>191</v>
      </c>
      <c r="L8" s="16" t="s">
        <v>192</v>
      </c>
      <c r="M8" s="69"/>
      <c r="N8" s="16" t="s">
        <v>193</v>
      </c>
      <c r="O8" s="16" t="s">
        <v>194</v>
      </c>
      <c r="P8" s="16" t="s">
        <v>184</v>
      </c>
      <c r="Q8" s="16" t="s">
        <v>185</v>
      </c>
      <c r="R8" s="16" t="s">
        <v>24</v>
      </c>
      <c r="S8" s="16" t="s">
        <v>186</v>
      </c>
    </row>
    <row r="9" hidden="1" spans="1:19">
      <c r="A9" s="118" t="s">
        <v>195</v>
      </c>
      <c r="B9" s="107" t="s">
        <v>161</v>
      </c>
      <c r="C9" s="21" t="s">
        <v>196</v>
      </c>
      <c r="D9" s="40"/>
      <c r="E9" s="20">
        <v>45260</v>
      </c>
      <c r="F9" s="52" t="s">
        <v>197</v>
      </c>
      <c r="G9" s="20">
        <v>45263</v>
      </c>
      <c r="H9" s="72">
        <f>G9</f>
        <v>45263</v>
      </c>
      <c r="I9" s="20">
        <v>45264</v>
      </c>
      <c r="J9" s="106">
        <f>I9+1</f>
        <v>45265</v>
      </c>
      <c r="K9" s="106">
        <f>J9+1</f>
        <v>45266</v>
      </c>
      <c r="L9" s="72">
        <f>K9+1</f>
        <v>45267</v>
      </c>
      <c r="M9" s="107" t="s">
        <v>160</v>
      </c>
      <c r="N9" s="23" t="s">
        <v>39</v>
      </c>
      <c r="O9" s="23" t="s">
        <v>39</v>
      </c>
      <c r="P9" s="20">
        <v>45273</v>
      </c>
      <c r="Q9" s="72">
        <f>P9+1</f>
        <v>45274</v>
      </c>
      <c r="R9" s="20">
        <f>Q9</f>
        <v>45274</v>
      </c>
      <c r="S9" s="20">
        <f>R9+1</f>
        <v>45275</v>
      </c>
    </row>
    <row r="10" hidden="1" spans="1:19">
      <c r="A10" s="107" t="s">
        <v>198</v>
      </c>
      <c r="B10" s="107" t="s">
        <v>199</v>
      </c>
      <c r="C10" s="20">
        <v>45266</v>
      </c>
      <c r="D10" s="77" t="s">
        <v>200</v>
      </c>
      <c r="E10" s="20">
        <v>45269</v>
      </c>
      <c r="F10" s="20">
        <f t="shared" ref="F10:F11" si="0">E10+1</f>
        <v>45270</v>
      </c>
      <c r="G10" s="23" t="s">
        <v>39</v>
      </c>
      <c r="H10" s="23" t="s">
        <v>39</v>
      </c>
      <c r="I10" s="20">
        <v>45273</v>
      </c>
      <c r="J10" s="106">
        <f>I10+1</f>
        <v>45274</v>
      </c>
      <c r="K10" s="77" t="s">
        <v>201</v>
      </c>
      <c r="L10" s="20">
        <v>45277</v>
      </c>
      <c r="M10" s="107" t="s">
        <v>202</v>
      </c>
      <c r="N10" s="23" t="s">
        <v>39</v>
      </c>
      <c r="O10" s="23" t="s">
        <v>39</v>
      </c>
      <c r="P10" s="295">
        <v>45280</v>
      </c>
      <c r="Q10" s="77" t="s">
        <v>203</v>
      </c>
      <c r="R10" s="20">
        <v>45283</v>
      </c>
      <c r="S10" s="20">
        <f>R10+1</f>
        <v>45284</v>
      </c>
    </row>
    <row r="11" hidden="1" spans="1:19">
      <c r="A11" s="118" t="s">
        <v>195</v>
      </c>
      <c r="B11" s="107" t="s">
        <v>40</v>
      </c>
      <c r="C11" s="20">
        <v>45273</v>
      </c>
      <c r="D11" s="55">
        <f>C11+1</f>
        <v>45274</v>
      </c>
      <c r="E11" s="55">
        <f>D11</f>
        <v>45274</v>
      </c>
      <c r="F11" s="55">
        <f t="shared" si="0"/>
        <v>45275</v>
      </c>
      <c r="G11" s="20">
        <f>F11+2</f>
        <v>45277</v>
      </c>
      <c r="H11" s="72">
        <f>G11</f>
        <v>45277</v>
      </c>
      <c r="I11" s="20">
        <v>45278</v>
      </c>
      <c r="J11" s="106">
        <f>I11+1</f>
        <v>45279</v>
      </c>
      <c r="K11" s="106">
        <f>J11+1</f>
        <v>45280</v>
      </c>
      <c r="L11" s="52" t="s">
        <v>204</v>
      </c>
      <c r="M11" s="107" t="s">
        <v>38</v>
      </c>
      <c r="N11" s="296" t="s">
        <v>70</v>
      </c>
      <c r="O11" s="296"/>
      <c r="P11" s="296"/>
      <c r="Q11" s="296"/>
      <c r="R11" s="296"/>
      <c r="S11" s="301"/>
    </row>
    <row r="12" hidden="1" spans="1:19">
      <c r="A12" s="76" t="s">
        <v>205</v>
      </c>
      <c r="B12" s="76" t="s">
        <v>206</v>
      </c>
      <c r="C12" s="21" t="s">
        <v>207</v>
      </c>
      <c r="D12" s="40"/>
      <c r="E12" s="21" t="s">
        <v>208</v>
      </c>
      <c r="F12" s="40"/>
      <c r="G12" s="20">
        <v>45284</v>
      </c>
      <c r="H12" s="72">
        <f>G12</f>
        <v>45284</v>
      </c>
      <c r="I12" s="20">
        <v>45285</v>
      </c>
      <c r="J12" s="106">
        <f>I12+1</f>
        <v>45286</v>
      </c>
      <c r="K12" s="20">
        <v>45287</v>
      </c>
      <c r="L12" s="20">
        <v>45288</v>
      </c>
      <c r="M12" s="107" t="s">
        <v>209</v>
      </c>
      <c r="N12" s="297" t="s">
        <v>210</v>
      </c>
      <c r="O12" s="298"/>
      <c r="P12" s="299" t="s">
        <v>211</v>
      </c>
      <c r="Q12" s="307"/>
      <c r="R12" s="299" t="s">
        <v>212</v>
      </c>
      <c r="S12" s="308"/>
    </row>
    <row r="13" hidden="1" spans="1:19">
      <c r="A13" s="278" t="s">
        <v>213</v>
      </c>
      <c r="B13" s="107" t="s">
        <v>53</v>
      </c>
      <c r="C13" s="21" t="s">
        <v>214</v>
      </c>
      <c r="D13" s="40"/>
      <c r="E13" s="21" t="s">
        <v>215</v>
      </c>
      <c r="F13" s="40"/>
      <c r="G13" s="23" t="s">
        <v>39</v>
      </c>
      <c r="H13" s="23" t="s">
        <v>39</v>
      </c>
      <c r="I13" s="20">
        <v>45292</v>
      </c>
      <c r="J13" s="245">
        <f>I13</f>
        <v>45292</v>
      </c>
      <c r="K13" s="20">
        <v>45294</v>
      </c>
      <c r="L13" s="77" t="s">
        <v>216</v>
      </c>
      <c r="M13" s="107" t="s">
        <v>51</v>
      </c>
      <c r="N13" s="300" t="s">
        <v>217</v>
      </c>
      <c r="O13" s="301"/>
      <c r="P13" s="300" t="s">
        <v>218</v>
      </c>
      <c r="Q13" s="301"/>
      <c r="R13" s="52" t="s">
        <v>219</v>
      </c>
      <c r="S13" s="52" t="s">
        <v>220</v>
      </c>
    </row>
    <row r="14" hidden="1" spans="1:19">
      <c r="A14" s="73" t="s">
        <v>70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96"/>
    </row>
    <row r="15" spans="1:19">
      <c r="A15" s="238" t="s">
        <v>221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</row>
    <row r="16" spans="1:19">
      <c r="A16" s="8" t="s">
        <v>4</v>
      </c>
      <c r="B16" s="8" t="s">
        <v>5</v>
      </c>
      <c r="C16" s="8" t="s">
        <v>173</v>
      </c>
      <c r="D16" s="9"/>
      <c r="E16" s="8" t="s">
        <v>174</v>
      </c>
      <c r="F16" s="9"/>
      <c r="G16" s="35" t="s">
        <v>175</v>
      </c>
      <c r="H16" s="36"/>
      <c r="I16" s="8" t="s">
        <v>176</v>
      </c>
      <c r="J16" s="9"/>
      <c r="K16" s="293" t="s">
        <v>177</v>
      </c>
      <c r="L16" s="182"/>
      <c r="M16" s="302" t="s">
        <v>222</v>
      </c>
      <c r="N16" s="302"/>
      <c r="O16" s="8" t="s">
        <v>5</v>
      </c>
      <c r="P16" s="8" t="s">
        <v>178</v>
      </c>
      <c r="Q16" s="9"/>
      <c r="R16" s="8" t="s">
        <v>174</v>
      </c>
      <c r="S16" s="9"/>
    </row>
    <row r="17" spans="1:19">
      <c r="A17" s="9" t="s">
        <v>13</v>
      </c>
      <c r="B17" s="9" t="s">
        <v>14</v>
      </c>
      <c r="C17" s="9" t="s">
        <v>179</v>
      </c>
      <c r="D17" s="9"/>
      <c r="E17" s="9" t="s">
        <v>180</v>
      </c>
      <c r="F17" s="9"/>
      <c r="G17" s="36" t="s">
        <v>181</v>
      </c>
      <c r="H17" s="36"/>
      <c r="I17" s="9" t="s">
        <v>182</v>
      </c>
      <c r="J17" s="9"/>
      <c r="K17" s="11" t="s">
        <v>183</v>
      </c>
      <c r="L17" s="182"/>
      <c r="M17" s="303" t="s">
        <v>223</v>
      </c>
      <c r="N17" s="303"/>
      <c r="O17" s="9" t="s">
        <v>14</v>
      </c>
      <c r="P17" s="9" t="s">
        <v>179</v>
      </c>
      <c r="Q17" s="9"/>
      <c r="R17" s="9" t="s">
        <v>180</v>
      </c>
      <c r="S17" s="9"/>
    </row>
    <row r="18" spans="1:19">
      <c r="A18" s="13"/>
      <c r="B18" s="68"/>
      <c r="C18" s="13" t="s">
        <v>22</v>
      </c>
      <c r="D18" s="13"/>
      <c r="E18" s="13" t="s">
        <v>22</v>
      </c>
      <c r="F18" s="13"/>
      <c r="G18" s="38" t="s">
        <v>22</v>
      </c>
      <c r="H18" s="38"/>
      <c r="I18" s="13" t="s">
        <v>22</v>
      </c>
      <c r="J18" s="13"/>
      <c r="K18" s="13" t="s">
        <v>22</v>
      </c>
      <c r="L18" s="13"/>
      <c r="M18" s="9" t="s">
        <v>22</v>
      </c>
      <c r="N18" s="9"/>
      <c r="O18" s="68"/>
      <c r="P18" s="13" t="s">
        <v>22</v>
      </c>
      <c r="Q18" s="13"/>
      <c r="R18" s="13" t="s">
        <v>22</v>
      </c>
      <c r="S18" s="13"/>
    </row>
    <row r="19" ht="25.5" spans="1:19">
      <c r="A19" s="13"/>
      <c r="B19" s="69"/>
      <c r="C19" s="16" t="s">
        <v>184</v>
      </c>
      <c r="D19" s="16" t="s">
        <v>185</v>
      </c>
      <c r="E19" s="16" t="s">
        <v>24</v>
      </c>
      <c r="F19" s="16" t="s">
        <v>186</v>
      </c>
      <c r="G19" s="39" t="s">
        <v>187</v>
      </c>
      <c r="H19" s="39" t="s">
        <v>188</v>
      </c>
      <c r="I19" s="16" t="s">
        <v>189</v>
      </c>
      <c r="J19" s="16" t="s">
        <v>224</v>
      </c>
      <c r="K19" s="16" t="s">
        <v>191</v>
      </c>
      <c r="L19" s="16" t="s">
        <v>192</v>
      </c>
      <c r="M19" s="16" t="s">
        <v>225</v>
      </c>
      <c r="N19" s="16" t="s">
        <v>226</v>
      </c>
      <c r="O19" s="69"/>
      <c r="P19" s="16" t="s">
        <v>184</v>
      </c>
      <c r="Q19" s="16" t="s">
        <v>185</v>
      </c>
      <c r="R19" s="16" t="s">
        <v>24</v>
      </c>
      <c r="S19" s="16" t="s">
        <v>186</v>
      </c>
    </row>
    <row r="20" hidden="1" spans="1:19">
      <c r="A20" s="82" t="s">
        <v>227</v>
      </c>
      <c r="B20" s="117" t="s">
        <v>56</v>
      </c>
      <c r="C20" s="21" t="s">
        <v>228</v>
      </c>
      <c r="D20" s="40"/>
      <c r="E20" s="21" t="s">
        <v>229</v>
      </c>
      <c r="F20" s="40"/>
      <c r="G20" s="20">
        <v>45305</v>
      </c>
      <c r="H20" s="72">
        <f t="shared" ref="H20:H23" si="1">G20</f>
        <v>45305</v>
      </c>
      <c r="I20" s="20">
        <v>45306</v>
      </c>
      <c r="J20" s="20">
        <v>45307</v>
      </c>
      <c r="K20" s="20">
        <f>J20+1</f>
        <v>45308</v>
      </c>
      <c r="L20" s="72">
        <f>K20+1</f>
        <v>45309</v>
      </c>
      <c r="M20" s="20">
        <f t="shared" ref="M20:M23" si="2">L20+2</f>
        <v>45311</v>
      </c>
      <c r="N20" s="72">
        <f t="shared" ref="N20:N23" si="3">M20</f>
        <v>45311</v>
      </c>
      <c r="O20" s="117" t="s">
        <v>54</v>
      </c>
      <c r="P20" s="77" t="s">
        <v>230</v>
      </c>
      <c r="Q20" s="20">
        <v>45316</v>
      </c>
      <c r="R20" s="55">
        <f>Q20</f>
        <v>45316</v>
      </c>
      <c r="S20" s="55">
        <f>R20+1</f>
        <v>45317</v>
      </c>
    </row>
    <row r="21" hidden="1" spans="1:19">
      <c r="A21" s="82" t="s">
        <v>231</v>
      </c>
      <c r="B21" s="107" t="s">
        <v>56</v>
      </c>
      <c r="C21" s="21" t="s">
        <v>232</v>
      </c>
      <c r="D21" s="40"/>
      <c r="E21" s="21" t="s">
        <v>233</v>
      </c>
      <c r="F21" s="40"/>
      <c r="G21" s="23" t="s">
        <v>39</v>
      </c>
      <c r="H21" s="23" t="s">
        <v>39</v>
      </c>
      <c r="I21" s="20">
        <v>45313</v>
      </c>
      <c r="J21" s="245">
        <f t="shared" ref="J21:L21" si="4">I21+1</f>
        <v>45314</v>
      </c>
      <c r="K21" s="20">
        <f t="shared" si="4"/>
        <v>45315</v>
      </c>
      <c r="L21" s="72">
        <f t="shared" si="4"/>
        <v>45316</v>
      </c>
      <c r="M21" s="20">
        <f t="shared" si="2"/>
        <v>45318</v>
      </c>
      <c r="N21" s="72">
        <f t="shared" si="3"/>
        <v>45318</v>
      </c>
      <c r="O21" s="117" t="s">
        <v>54</v>
      </c>
      <c r="P21" s="21" t="s">
        <v>234</v>
      </c>
      <c r="Q21" s="40"/>
      <c r="R21" s="21" t="s">
        <v>235</v>
      </c>
      <c r="S21" s="40"/>
    </row>
    <row r="22" hidden="1" spans="1:19">
      <c r="A22" s="82" t="s">
        <v>227</v>
      </c>
      <c r="B22" s="117" t="s">
        <v>58</v>
      </c>
      <c r="C22" s="77" t="s">
        <v>230</v>
      </c>
      <c r="D22" s="20">
        <v>45316</v>
      </c>
      <c r="E22" s="55">
        <f t="shared" ref="E22:E24" si="5">D22</f>
        <v>45316</v>
      </c>
      <c r="F22" s="55">
        <f t="shared" ref="F22:L22" si="6">E22+1</f>
        <v>45317</v>
      </c>
      <c r="G22" s="211"/>
      <c r="H22" s="223"/>
      <c r="I22" s="20">
        <v>45320</v>
      </c>
      <c r="J22" s="245">
        <f t="shared" si="6"/>
        <v>45321</v>
      </c>
      <c r="K22" s="20">
        <f t="shared" si="6"/>
        <v>45322</v>
      </c>
      <c r="L22" s="72">
        <f t="shared" si="6"/>
        <v>45323</v>
      </c>
      <c r="M22" s="23" t="s">
        <v>39</v>
      </c>
      <c r="N22" s="23" t="s">
        <v>39</v>
      </c>
      <c r="O22" s="297" t="s">
        <v>236</v>
      </c>
      <c r="P22" s="304"/>
      <c r="Q22" s="304"/>
      <c r="R22" s="304"/>
      <c r="S22" s="298"/>
    </row>
    <row r="23" hidden="1" spans="1:19">
      <c r="A23" s="82" t="s">
        <v>231</v>
      </c>
      <c r="B23" s="107" t="s">
        <v>58</v>
      </c>
      <c r="C23" s="21" t="s">
        <v>234</v>
      </c>
      <c r="D23" s="40"/>
      <c r="E23" s="21" t="s">
        <v>235</v>
      </c>
      <c r="F23" s="40"/>
      <c r="G23" s="20">
        <v>45326</v>
      </c>
      <c r="H23" s="72">
        <f t="shared" si="1"/>
        <v>45326</v>
      </c>
      <c r="I23" s="20">
        <v>45327</v>
      </c>
      <c r="J23" s="106">
        <f t="shared" ref="J23:L23" si="7">I23+1</f>
        <v>45328</v>
      </c>
      <c r="K23" s="106">
        <f t="shared" si="7"/>
        <v>45329</v>
      </c>
      <c r="L23" s="106">
        <f t="shared" si="7"/>
        <v>45330</v>
      </c>
      <c r="M23" s="106">
        <f t="shared" si="2"/>
        <v>45332</v>
      </c>
      <c r="N23" s="106">
        <f t="shared" si="3"/>
        <v>45332</v>
      </c>
      <c r="O23" s="117" t="s">
        <v>57</v>
      </c>
      <c r="P23" s="20">
        <v>45336</v>
      </c>
      <c r="Q23" s="52" t="s">
        <v>237</v>
      </c>
      <c r="R23" s="21" t="s">
        <v>238</v>
      </c>
      <c r="S23" s="40"/>
    </row>
    <row r="24" hidden="1" spans="1:19">
      <c r="A24" s="111" t="s">
        <v>239</v>
      </c>
      <c r="B24" s="117" t="s">
        <v>60</v>
      </c>
      <c r="C24" s="20">
        <v>45329</v>
      </c>
      <c r="D24" s="20">
        <f>C24+1</f>
        <v>45330</v>
      </c>
      <c r="E24" s="47">
        <f t="shared" si="5"/>
        <v>45330</v>
      </c>
      <c r="F24" s="20">
        <f>E24+1</f>
        <v>45331</v>
      </c>
      <c r="G24" s="52" t="s">
        <v>39</v>
      </c>
      <c r="H24" s="52" t="s">
        <v>240</v>
      </c>
      <c r="I24" s="20">
        <v>45336</v>
      </c>
      <c r="J24" s="106">
        <f>I24+1</f>
        <v>45337</v>
      </c>
      <c r="K24" s="21" t="s">
        <v>241</v>
      </c>
      <c r="L24" s="40"/>
      <c r="M24" s="21" t="s">
        <v>242</v>
      </c>
      <c r="N24" s="40"/>
      <c r="O24" s="76" t="s">
        <v>59</v>
      </c>
      <c r="P24" s="20">
        <v>45351</v>
      </c>
      <c r="Q24" s="55">
        <f>P24</f>
        <v>45351</v>
      </c>
      <c r="R24" s="78" t="s">
        <v>243</v>
      </c>
      <c r="S24" s="78">
        <v>45353</v>
      </c>
    </row>
    <row r="25" hidden="1" spans="1:19">
      <c r="A25" s="82" t="s">
        <v>244</v>
      </c>
      <c r="B25" s="117" t="s">
        <v>60</v>
      </c>
      <c r="C25" s="79" t="s">
        <v>70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117" t="s">
        <v>59</v>
      </c>
      <c r="P25" s="79" t="s">
        <v>70</v>
      </c>
      <c r="Q25" s="80"/>
      <c r="R25" s="80"/>
      <c r="S25" s="81"/>
    </row>
    <row r="26" hidden="1" spans="1:19">
      <c r="A26" s="107" t="s">
        <v>245</v>
      </c>
      <c r="B26" s="107" t="s">
        <v>62</v>
      </c>
      <c r="C26" s="20">
        <v>45344</v>
      </c>
      <c r="D26" s="112" t="s">
        <v>238</v>
      </c>
      <c r="E26" s="20">
        <v>45347</v>
      </c>
      <c r="F26" s="143">
        <f>E26</f>
        <v>45347</v>
      </c>
      <c r="G26" s="20">
        <v>45349</v>
      </c>
      <c r="H26" s="143">
        <f>G26</f>
        <v>45349</v>
      </c>
      <c r="I26" s="72">
        <f t="shared" ref="I26:M26" si="8">H26+1</f>
        <v>45350</v>
      </c>
      <c r="J26" s="112" t="s">
        <v>246</v>
      </c>
      <c r="K26" s="116">
        <v>45352</v>
      </c>
      <c r="L26" s="106">
        <f t="shared" si="8"/>
        <v>45353</v>
      </c>
      <c r="M26" s="106">
        <f t="shared" si="8"/>
        <v>45354</v>
      </c>
      <c r="N26" s="106">
        <f>M26</f>
        <v>45354</v>
      </c>
      <c r="O26" s="107" t="s">
        <v>61</v>
      </c>
      <c r="P26" s="21" t="s">
        <v>247</v>
      </c>
      <c r="Q26" s="40"/>
      <c r="R26" s="116">
        <v>45360</v>
      </c>
      <c r="S26" s="116">
        <v>45361</v>
      </c>
    </row>
    <row r="27" hidden="1" spans="1:19">
      <c r="A27" s="279" t="s">
        <v>248</v>
      </c>
      <c r="B27" s="280" t="s">
        <v>71</v>
      </c>
      <c r="C27" s="20" t="s">
        <v>243</v>
      </c>
      <c r="D27" s="20" t="s">
        <v>249</v>
      </c>
      <c r="E27" s="21" t="s">
        <v>250</v>
      </c>
      <c r="F27" s="40"/>
      <c r="G27" s="23" t="s">
        <v>39</v>
      </c>
      <c r="H27" s="23" t="s">
        <v>39</v>
      </c>
      <c r="I27" s="20">
        <v>45357</v>
      </c>
      <c r="J27" s="106">
        <v>45358</v>
      </c>
      <c r="K27" s="106">
        <v>45359</v>
      </c>
      <c r="L27" s="106">
        <f>K27+1</f>
        <v>45360</v>
      </c>
      <c r="M27" s="23" t="s">
        <v>39</v>
      </c>
      <c r="N27" s="23" t="s">
        <v>39</v>
      </c>
      <c r="O27" s="280" t="s">
        <v>69</v>
      </c>
      <c r="P27" s="21" t="s">
        <v>251</v>
      </c>
      <c r="Q27" s="40"/>
      <c r="R27" s="21" t="s">
        <v>252</v>
      </c>
      <c r="S27" s="40"/>
    </row>
    <row r="28" hidden="1" spans="1:19">
      <c r="A28" s="281" t="s">
        <v>213</v>
      </c>
      <c r="B28" s="83" t="s">
        <v>82</v>
      </c>
      <c r="C28" s="21" t="s">
        <v>253</v>
      </c>
      <c r="D28" s="40"/>
      <c r="E28" s="21" t="s">
        <v>254</v>
      </c>
      <c r="F28" s="40"/>
      <c r="G28" s="116">
        <v>45362</v>
      </c>
      <c r="H28" s="245">
        <f>G28</f>
        <v>45362</v>
      </c>
      <c r="I28" s="116">
        <v>45363</v>
      </c>
      <c r="J28" s="116">
        <f t="shared" ref="J28:L28" si="9">I28+1</f>
        <v>45364</v>
      </c>
      <c r="K28" s="116">
        <f t="shared" si="9"/>
        <v>45365</v>
      </c>
      <c r="L28" s="116">
        <f t="shared" si="9"/>
        <v>45366</v>
      </c>
      <c r="M28" s="23" t="s">
        <v>39</v>
      </c>
      <c r="N28" s="23" t="s">
        <v>39</v>
      </c>
      <c r="O28" s="83" t="s">
        <v>79</v>
      </c>
      <c r="P28" s="116">
        <v>45371</v>
      </c>
      <c r="Q28" s="116">
        <v>45372</v>
      </c>
      <c r="R28" s="116">
        <v>45372</v>
      </c>
      <c r="S28" s="116">
        <v>45373</v>
      </c>
    </row>
    <row r="29" hidden="1" spans="1:19">
      <c r="A29" s="70" t="s">
        <v>239</v>
      </c>
      <c r="B29" s="107" t="s">
        <v>68</v>
      </c>
      <c r="C29" s="116">
        <v>45364</v>
      </c>
      <c r="D29" s="52" t="s">
        <v>255</v>
      </c>
      <c r="E29" s="116">
        <v>45367</v>
      </c>
      <c r="F29" s="55">
        <f>E29+1</f>
        <v>45368</v>
      </c>
      <c r="G29" s="245">
        <f>F29+2</f>
        <v>45370</v>
      </c>
      <c r="H29" s="245">
        <f>G29</f>
        <v>45370</v>
      </c>
      <c r="I29" s="23" t="s">
        <v>39</v>
      </c>
      <c r="J29" s="23" t="s">
        <v>39</v>
      </c>
      <c r="K29" s="21" t="s">
        <v>256</v>
      </c>
      <c r="L29" s="40"/>
      <c r="M29" s="21" t="s">
        <v>257</v>
      </c>
      <c r="N29" s="40"/>
      <c r="O29" s="107" t="s">
        <v>66</v>
      </c>
      <c r="P29" s="23" t="s">
        <v>39</v>
      </c>
      <c r="Q29" s="52" t="s">
        <v>258</v>
      </c>
      <c r="R29" s="116">
        <v>45381</v>
      </c>
      <c r="S29" s="55">
        <f>R29+1</f>
        <v>45382</v>
      </c>
    </row>
    <row r="30" hidden="1" spans="1:19">
      <c r="A30" s="83" t="s">
        <v>213</v>
      </c>
      <c r="B30" s="107" t="s">
        <v>85</v>
      </c>
      <c r="C30" s="116">
        <v>45371</v>
      </c>
      <c r="D30" s="116">
        <v>45372</v>
      </c>
      <c r="E30" s="116">
        <v>45372</v>
      </c>
      <c r="F30" s="116">
        <v>45373</v>
      </c>
      <c r="G30" s="116">
        <v>45375</v>
      </c>
      <c r="H30" s="245">
        <f>G30</f>
        <v>45375</v>
      </c>
      <c r="I30" s="23" t="s">
        <v>39</v>
      </c>
      <c r="J30" s="23" t="s">
        <v>39</v>
      </c>
      <c r="K30" s="116">
        <v>45378</v>
      </c>
      <c r="L30" s="116">
        <f t="shared" ref="L30:L41" si="10">K30+1</f>
        <v>45379</v>
      </c>
      <c r="M30" s="23" t="s">
        <v>39</v>
      </c>
      <c r="N30" s="23" t="s">
        <v>39</v>
      </c>
      <c r="O30" s="107" t="s">
        <v>83</v>
      </c>
      <c r="P30" s="116">
        <v>45385</v>
      </c>
      <c r="Q30" s="55">
        <f>P30+1</f>
        <v>45386</v>
      </c>
      <c r="R30" s="55">
        <f>Q30</f>
        <v>45386</v>
      </c>
      <c r="S30" s="55">
        <f>R30+1</f>
        <v>45387</v>
      </c>
    </row>
    <row r="31" hidden="1" spans="1:19">
      <c r="A31" s="76" t="s">
        <v>248</v>
      </c>
      <c r="B31" s="76" t="s">
        <v>82</v>
      </c>
      <c r="C31" s="21" t="s">
        <v>259</v>
      </c>
      <c r="D31" s="40"/>
      <c r="E31" s="21" t="s">
        <v>260</v>
      </c>
      <c r="F31" s="40"/>
      <c r="G31" s="116">
        <v>45382</v>
      </c>
      <c r="H31" s="245">
        <f>G31</f>
        <v>45382</v>
      </c>
      <c r="I31" s="23" t="s">
        <v>39</v>
      </c>
      <c r="J31" s="23" t="s">
        <v>39</v>
      </c>
      <c r="K31" s="116">
        <v>45385</v>
      </c>
      <c r="L31" s="116">
        <f t="shared" si="10"/>
        <v>45386</v>
      </c>
      <c r="M31" s="23" t="s">
        <v>39</v>
      </c>
      <c r="N31" s="23" t="s">
        <v>39</v>
      </c>
      <c r="O31" s="76" t="s">
        <v>79</v>
      </c>
      <c r="P31" s="116">
        <v>45399</v>
      </c>
      <c r="Q31" s="55">
        <f>P31+1</f>
        <v>45400</v>
      </c>
      <c r="R31" s="116">
        <f>Q31</f>
        <v>45400</v>
      </c>
      <c r="S31" s="55">
        <f>R31+1</f>
        <v>45401</v>
      </c>
    </row>
    <row r="32" customFormat="1" spans="1:19">
      <c r="A32" s="83" t="s">
        <v>213</v>
      </c>
      <c r="B32" s="282" t="s">
        <v>90</v>
      </c>
      <c r="C32" s="116">
        <v>45385</v>
      </c>
      <c r="D32" s="55">
        <f>C32+1</f>
        <v>45386</v>
      </c>
      <c r="E32" s="116">
        <f>D32</f>
        <v>45386</v>
      </c>
      <c r="F32" s="55">
        <f>E32+1</f>
        <v>45387</v>
      </c>
      <c r="G32" s="23" t="s">
        <v>39</v>
      </c>
      <c r="H32" s="23" t="s">
        <v>39</v>
      </c>
      <c r="I32" s="23" t="s">
        <v>39</v>
      </c>
      <c r="J32" s="23" t="s">
        <v>39</v>
      </c>
      <c r="K32" s="116">
        <v>45392</v>
      </c>
      <c r="L32" s="116">
        <f t="shared" si="10"/>
        <v>45393</v>
      </c>
      <c r="M32" s="23" t="s">
        <v>39</v>
      </c>
      <c r="N32" s="23" t="s">
        <v>39</v>
      </c>
      <c r="O32" s="282" t="s">
        <v>86</v>
      </c>
      <c r="P32" s="21" t="s">
        <v>261</v>
      </c>
      <c r="Q32" s="40"/>
      <c r="R32" s="21" t="s">
        <v>262</v>
      </c>
      <c r="S32" s="40"/>
    </row>
    <row r="33" customFormat="1" spans="1:19">
      <c r="A33" s="83" t="s">
        <v>213</v>
      </c>
      <c r="B33" s="70" t="s">
        <v>93</v>
      </c>
      <c r="C33" s="21" t="s">
        <v>261</v>
      </c>
      <c r="D33" s="40"/>
      <c r="E33" s="21" t="s">
        <v>262</v>
      </c>
      <c r="F33" s="40"/>
      <c r="G33" s="23" t="s">
        <v>39</v>
      </c>
      <c r="H33" s="23" t="s">
        <v>39</v>
      </c>
      <c r="I33" s="23" t="s">
        <v>39</v>
      </c>
      <c r="J33" s="23" t="s">
        <v>39</v>
      </c>
      <c r="K33" s="116">
        <v>45403</v>
      </c>
      <c r="L33" s="116">
        <f t="shared" si="10"/>
        <v>45404</v>
      </c>
      <c r="M33" s="116">
        <f>L33+1</f>
        <v>45405</v>
      </c>
      <c r="N33" s="245">
        <f>M33</f>
        <v>45405</v>
      </c>
      <c r="O33" s="70" t="s">
        <v>91</v>
      </c>
      <c r="P33" s="21" t="s">
        <v>263</v>
      </c>
      <c r="Q33" s="40"/>
      <c r="R33" s="21" t="s">
        <v>264</v>
      </c>
      <c r="S33" s="40"/>
    </row>
    <row r="34" customFormat="1" spans="1:19">
      <c r="A34" s="70" t="s">
        <v>265</v>
      </c>
      <c r="B34" s="70"/>
      <c r="C34" s="21"/>
      <c r="D34" s="40"/>
      <c r="E34" s="21"/>
      <c r="F34" s="40"/>
      <c r="G34" s="23"/>
      <c r="H34" s="23"/>
      <c r="I34" s="23"/>
      <c r="J34" s="23"/>
      <c r="K34" s="116">
        <v>45403</v>
      </c>
      <c r="L34" s="116">
        <f t="shared" si="10"/>
        <v>45404</v>
      </c>
      <c r="M34" s="23" t="s">
        <v>39</v>
      </c>
      <c r="N34" s="23" t="s">
        <v>39</v>
      </c>
      <c r="O34" s="70" t="s">
        <v>100</v>
      </c>
      <c r="P34" s="21" t="s">
        <v>266</v>
      </c>
      <c r="Q34" s="40"/>
      <c r="R34" s="21" t="s">
        <v>267</v>
      </c>
      <c r="S34" s="40"/>
    </row>
    <row r="35" customFormat="1" spans="1:19">
      <c r="A35" s="76" t="s">
        <v>248</v>
      </c>
      <c r="B35" s="70" t="s">
        <v>85</v>
      </c>
      <c r="C35" s="116">
        <v>45399</v>
      </c>
      <c r="D35" s="55">
        <f t="shared" ref="D35:D41" si="11">C35+1</f>
        <v>45400</v>
      </c>
      <c r="E35" s="116">
        <f t="shared" ref="E35:E41" si="12">D35</f>
        <v>45400</v>
      </c>
      <c r="F35" s="55">
        <f t="shared" ref="F35:F41" si="13">E35+1</f>
        <v>45401</v>
      </c>
      <c r="G35" s="116">
        <f>F35+2</f>
        <v>45403</v>
      </c>
      <c r="H35" s="245">
        <f t="shared" ref="H35:H41" si="14">G35</f>
        <v>45403</v>
      </c>
      <c r="I35" s="23" t="s">
        <v>39</v>
      </c>
      <c r="J35" s="23" t="s">
        <v>39</v>
      </c>
      <c r="K35" s="116">
        <v>45406</v>
      </c>
      <c r="L35" s="116">
        <f t="shared" si="10"/>
        <v>45407</v>
      </c>
      <c r="M35" s="116">
        <f t="shared" ref="M35:M41" si="15">L35+2</f>
        <v>45409</v>
      </c>
      <c r="N35" s="245">
        <f t="shared" ref="N35:N41" si="16">M35</f>
        <v>45409</v>
      </c>
      <c r="O35" s="282" t="s">
        <v>83</v>
      </c>
      <c r="P35" s="116">
        <v>45413</v>
      </c>
      <c r="Q35" s="55">
        <f>P35+1</f>
        <v>45414</v>
      </c>
      <c r="R35" s="116">
        <f t="shared" ref="R35:R41" si="17">Q35</f>
        <v>45414</v>
      </c>
      <c r="S35" s="55">
        <f t="shared" ref="S35:S41" si="18">R35+1</f>
        <v>45415</v>
      </c>
    </row>
    <row r="36" customFormat="1" spans="1:19">
      <c r="A36" s="82" t="s">
        <v>268</v>
      </c>
      <c r="B36" s="282" t="s">
        <v>105</v>
      </c>
      <c r="C36" s="21" t="s">
        <v>266</v>
      </c>
      <c r="D36" s="40"/>
      <c r="E36" s="21" t="s">
        <v>269</v>
      </c>
      <c r="F36" s="40"/>
      <c r="G36" s="116">
        <v>45410</v>
      </c>
      <c r="H36" s="245">
        <f t="shared" si="14"/>
        <v>45410</v>
      </c>
      <c r="I36" s="23" t="s">
        <v>39</v>
      </c>
      <c r="J36" s="23" t="s">
        <v>39</v>
      </c>
      <c r="K36" s="116">
        <v>45413</v>
      </c>
      <c r="L36" s="116">
        <f t="shared" si="10"/>
        <v>45414</v>
      </c>
      <c r="M36" s="116">
        <f t="shared" si="15"/>
        <v>45416</v>
      </c>
      <c r="N36" s="245">
        <f t="shared" si="16"/>
        <v>45416</v>
      </c>
      <c r="O36" s="282" t="s">
        <v>103</v>
      </c>
      <c r="P36" s="116">
        <v>45420</v>
      </c>
      <c r="Q36" s="116">
        <v>45421</v>
      </c>
      <c r="R36" s="116">
        <f t="shared" si="17"/>
        <v>45421</v>
      </c>
      <c r="S36" s="55">
        <f t="shared" si="18"/>
        <v>45422</v>
      </c>
    </row>
    <row r="37" customFormat="1" spans="1:19">
      <c r="A37" s="70" t="s">
        <v>248</v>
      </c>
      <c r="B37" s="70" t="s">
        <v>90</v>
      </c>
      <c r="C37" s="116">
        <v>45413</v>
      </c>
      <c r="D37" s="55">
        <f t="shared" si="11"/>
        <v>45414</v>
      </c>
      <c r="E37" s="116">
        <f t="shared" si="12"/>
        <v>45414</v>
      </c>
      <c r="F37" s="55">
        <f t="shared" si="13"/>
        <v>45415</v>
      </c>
      <c r="G37" s="116">
        <f>F37+2</f>
        <v>45417</v>
      </c>
      <c r="H37" s="245">
        <f t="shared" si="14"/>
        <v>45417</v>
      </c>
      <c r="I37" s="23" t="s">
        <v>39</v>
      </c>
      <c r="J37" s="23" t="s">
        <v>39</v>
      </c>
      <c r="K37" s="116">
        <v>45420</v>
      </c>
      <c r="L37" s="116">
        <f t="shared" si="10"/>
        <v>45421</v>
      </c>
      <c r="M37" s="116">
        <f t="shared" si="15"/>
        <v>45423</v>
      </c>
      <c r="N37" s="245">
        <f t="shared" si="16"/>
        <v>45423</v>
      </c>
      <c r="O37" s="282" t="s">
        <v>86</v>
      </c>
      <c r="P37" s="55">
        <f>N37+4</f>
        <v>45427</v>
      </c>
      <c r="Q37" s="55">
        <f>P37+1</f>
        <v>45428</v>
      </c>
      <c r="R37" s="283">
        <f t="shared" si="17"/>
        <v>45428</v>
      </c>
      <c r="S37" s="283">
        <f t="shared" si="18"/>
        <v>45429</v>
      </c>
    </row>
    <row r="38" customFormat="1" spans="1:19">
      <c r="A38" s="82" t="s">
        <v>268</v>
      </c>
      <c r="B38" s="282" t="s">
        <v>108</v>
      </c>
      <c r="C38" s="116">
        <v>45420</v>
      </c>
      <c r="D38" s="116">
        <v>45421</v>
      </c>
      <c r="E38" s="116">
        <v>45421</v>
      </c>
      <c r="F38" s="55">
        <f t="shared" si="13"/>
        <v>45422</v>
      </c>
      <c r="G38" s="116">
        <f>F38+2</f>
        <v>45424</v>
      </c>
      <c r="H38" s="245">
        <f t="shared" si="14"/>
        <v>45424</v>
      </c>
      <c r="I38" s="23" t="s">
        <v>39</v>
      </c>
      <c r="J38" s="23" t="s">
        <v>39</v>
      </c>
      <c r="K38" s="116">
        <v>45427</v>
      </c>
      <c r="L38" s="116">
        <f t="shared" si="10"/>
        <v>45428</v>
      </c>
      <c r="M38" s="116">
        <f t="shared" si="15"/>
        <v>45430</v>
      </c>
      <c r="N38" s="245">
        <f t="shared" si="16"/>
        <v>45430</v>
      </c>
      <c r="O38" s="282" t="s">
        <v>106</v>
      </c>
      <c r="P38" s="116">
        <v>45434</v>
      </c>
      <c r="Q38" s="55">
        <f>P38+1</f>
        <v>45435</v>
      </c>
      <c r="R38" s="116">
        <f t="shared" si="17"/>
        <v>45435</v>
      </c>
      <c r="S38" s="55">
        <f t="shared" si="18"/>
        <v>45436</v>
      </c>
    </row>
    <row r="39" customFormat="1" spans="1:19">
      <c r="A39" s="70" t="s">
        <v>248</v>
      </c>
      <c r="B39" s="70" t="s">
        <v>93</v>
      </c>
      <c r="C39" s="116">
        <v>45427</v>
      </c>
      <c r="D39" s="55">
        <f t="shared" si="11"/>
        <v>45428</v>
      </c>
      <c r="E39" s="283">
        <f t="shared" si="12"/>
        <v>45428</v>
      </c>
      <c r="F39" s="283">
        <f t="shared" si="13"/>
        <v>45429</v>
      </c>
      <c r="G39" s="116">
        <v>45431</v>
      </c>
      <c r="H39" s="245">
        <f t="shared" si="14"/>
        <v>45431</v>
      </c>
      <c r="I39" s="23" t="s">
        <v>39</v>
      </c>
      <c r="J39" s="23" t="s">
        <v>39</v>
      </c>
      <c r="K39" s="116">
        <v>45434</v>
      </c>
      <c r="L39" s="116">
        <f t="shared" si="10"/>
        <v>45435</v>
      </c>
      <c r="M39" s="116">
        <f t="shared" si="15"/>
        <v>45437</v>
      </c>
      <c r="N39" s="245">
        <f t="shared" si="16"/>
        <v>45437</v>
      </c>
      <c r="O39" s="282" t="s">
        <v>91</v>
      </c>
      <c r="P39" s="116">
        <v>45441</v>
      </c>
      <c r="Q39" s="55">
        <f>P39+1</f>
        <v>45442</v>
      </c>
      <c r="R39" s="116">
        <f t="shared" si="17"/>
        <v>45442</v>
      </c>
      <c r="S39" s="55">
        <f t="shared" si="18"/>
        <v>45443</v>
      </c>
    </row>
    <row r="40" customFormat="1" spans="1:19">
      <c r="A40" s="82" t="s">
        <v>268</v>
      </c>
      <c r="B40" s="282" t="s">
        <v>111</v>
      </c>
      <c r="C40" s="116">
        <v>45434</v>
      </c>
      <c r="D40" s="55">
        <f t="shared" si="11"/>
        <v>45435</v>
      </c>
      <c r="E40" s="116">
        <f t="shared" si="12"/>
        <v>45435</v>
      </c>
      <c r="F40" s="55">
        <f t="shared" si="13"/>
        <v>45436</v>
      </c>
      <c r="G40" s="116">
        <f>F40+2</f>
        <v>45438</v>
      </c>
      <c r="H40" s="245">
        <f t="shared" si="14"/>
        <v>45438</v>
      </c>
      <c r="I40" s="23" t="s">
        <v>39</v>
      </c>
      <c r="J40" s="23" t="s">
        <v>39</v>
      </c>
      <c r="K40" s="116">
        <v>45441</v>
      </c>
      <c r="L40" s="116">
        <f t="shared" si="10"/>
        <v>45442</v>
      </c>
      <c r="M40" s="116">
        <f t="shared" si="15"/>
        <v>45444</v>
      </c>
      <c r="N40" s="245">
        <f t="shared" si="16"/>
        <v>45444</v>
      </c>
      <c r="O40" s="282" t="s">
        <v>109</v>
      </c>
      <c r="P40" s="116">
        <v>45448</v>
      </c>
      <c r="Q40" s="55">
        <f>P40+1</f>
        <v>45449</v>
      </c>
      <c r="R40" s="116">
        <f t="shared" si="17"/>
        <v>45449</v>
      </c>
      <c r="S40" s="55">
        <f t="shared" si="18"/>
        <v>45450</v>
      </c>
    </row>
    <row r="41" customFormat="1" spans="1:19">
      <c r="A41" s="70" t="s">
        <v>248</v>
      </c>
      <c r="B41" s="70" t="s">
        <v>96</v>
      </c>
      <c r="C41" s="116">
        <v>45441</v>
      </c>
      <c r="D41" s="55">
        <f t="shared" si="11"/>
        <v>45442</v>
      </c>
      <c r="E41" s="116">
        <f t="shared" si="12"/>
        <v>45442</v>
      </c>
      <c r="F41" s="55">
        <f t="shared" si="13"/>
        <v>45443</v>
      </c>
      <c r="G41" s="116">
        <f>F41+2</f>
        <v>45445</v>
      </c>
      <c r="H41" s="245">
        <f t="shared" si="14"/>
        <v>45445</v>
      </c>
      <c r="I41" s="23" t="s">
        <v>39</v>
      </c>
      <c r="J41" s="23" t="s">
        <v>39</v>
      </c>
      <c r="K41" s="116">
        <v>45448</v>
      </c>
      <c r="L41" s="116">
        <f t="shared" si="10"/>
        <v>45449</v>
      </c>
      <c r="M41" s="116">
        <f t="shared" si="15"/>
        <v>45451</v>
      </c>
      <c r="N41" s="245">
        <f t="shared" si="16"/>
        <v>45451</v>
      </c>
      <c r="O41" s="282" t="s">
        <v>94</v>
      </c>
      <c r="P41" s="116">
        <v>45455</v>
      </c>
      <c r="Q41" s="55">
        <f>P41+1</f>
        <v>45456</v>
      </c>
      <c r="R41" s="116">
        <f t="shared" si="17"/>
        <v>45456</v>
      </c>
      <c r="S41" s="55">
        <f t="shared" si="18"/>
        <v>45457</v>
      </c>
    </row>
    <row r="42" spans="1:17">
      <c r="A42" s="273"/>
      <c r="B42" s="138"/>
      <c r="C42" s="264"/>
      <c r="D42" s="264"/>
      <c r="E42" s="173"/>
      <c r="F42" s="264"/>
      <c r="G42" s="173"/>
      <c r="H42" s="264"/>
      <c r="I42" s="264"/>
      <c r="J42" s="264"/>
      <c r="K42" s="138"/>
      <c r="L42" s="264"/>
      <c r="M42" s="264"/>
      <c r="N42" s="264"/>
      <c r="O42" s="264"/>
      <c r="P42" s="173"/>
      <c r="Q42" s="264"/>
    </row>
    <row r="43" spans="1:17">
      <c r="A43" s="42" t="s">
        <v>270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>
      <c r="A44" s="284" t="s">
        <v>4</v>
      </c>
      <c r="B44" s="284" t="s">
        <v>5</v>
      </c>
      <c r="C44" s="285" t="s">
        <v>271</v>
      </c>
      <c r="D44" s="286"/>
      <c r="E44" s="285" t="s">
        <v>272</v>
      </c>
      <c r="F44" s="286"/>
      <c r="G44" s="285" t="s">
        <v>273</v>
      </c>
      <c r="H44" s="286"/>
      <c r="I44" s="293" t="s">
        <v>274</v>
      </c>
      <c r="J44" s="294"/>
      <c r="K44" s="302" t="s">
        <v>222</v>
      </c>
      <c r="L44" s="302"/>
      <c r="M44" s="284" t="s">
        <v>5</v>
      </c>
      <c r="N44" s="285" t="s">
        <v>271</v>
      </c>
      <c r="O44" s="286"/>
      <c r="P44" s="285" t="s">
        <v>272</v>
      </c>
      <c r="Q44" s="286"/>
    </row>
    <row r="45" spans="1:17">
      <c r="A45" s="287" t="s">
        <v>13</v>
      </c>
      <c r="B45" s="287" t="s">
        <v>14</v>
      </c>
      <c r="C45" s="288" t="s">
        <v>16</v>
      </c>
      <c r="D45" s="289"/>
      <c r="E45" s="288" t="s">
        <v>180</v>
      </c>
      <c r="F45" s="289"/>
      <c r="G45" s="288" t="s">
        <v>182</v>
      </c>
      <c r="H45" s="289"/>
      <c r="I45" s="288" t="s">
        <v>183</v>
      </c>
      <c r="J45" s="289"/>
      <c r="K45" s="303" t="s">
        <v>223</v>
      </c>
      <c r="L45" s="303"/>
      <c r="M45" s="287" t="s">
        <v>14</v>
      </c>
      <c r="N45" s="288" t="s">
        <v>16</v>
      </c>
      <c r="O45" s="289"/>
      <c r="P45" s="288" t="s">
        <v>180</v>
      </c>
      <c r="Q45" s="289"/>
    </row>
    <row r="46" spans="1:19">
      <c r="A46" s="155"/>
      <c r="B46" s="255"/>
      <c r="C46" s="288" t="s">
        <v>22</v>
      </c>
      <c r="D46" s="289"/>
      <c r="E46" s="288" t="s">
        <v>22</v>
      </c>
      <c r="F46" s="289"/>
      <c r="G46" s="288" t="s">
        <v>22</v>
      </c>
      <c r="H46" s="289"/>
      <c r="I46" s="288" t="s">
        <v>22</v>
      </c>
      <c r="J46" s="289"/>
      <c r="K46" s="9" t="s">
        <v>22</v>
      </c>
      <c r="L46" s="9"/>
      <c r="M46" s="255"/>
      <c r="N46" s="288" t="s">
        <v>22</v>
      </c>
      <c r="O46" s="289"/>
      <c r="P46" s="288" t="s">
        <v>22</v>
      </c>
      <c r="Q46" s="289"/>
      <c r="S46" t="s">
        <v>171</v>
      </c>
    </row>
    <row r="47" ht="25.5" spans="1:17">
      <c r="A47" s="155"/>
      <c r="B47" s="255"/>
      <c r="C47" s="256" t="s">
        <v>275</v>
      </c>
      <c r="D47" s="256" t="s">
        <v>276</v>
      </c>
      <c r="E47" s="256" t="s">
        <v>277</v>
      </c>
      <c r="F47" s="256" t="s">
        <v>278</v>
      </c>
      <c r="G47" s="256" t="s">
        <v>279</v>
      </c>
      <c r="H47" s="256" t="s">
        <v>191</v>
      </c>
      <c r="I47" s="256" t="s">
        <v>280</v>
      </c>
      <c r="J47" s="256" t="s">
        <v>281</v>
      </c>
      <c r="K47" s="305" t="s">
        <v>282</v>
      </c>
      <c r="L47" s="305" t="s">
        <v>283</v>
      </c>
      <c r="M47" s="255"/>
      <c r="N47" s="256" t="s">
        <v>284</v>
      </c>
      <c r="O47" s="256" t="s">
        <v>276</v>
      </c>
      <c r="P47" s="256" t="s">
        <v>285</v>
      </c>
      <c r="Q47" s="256" t="s">
        <v>278</v>
      </c>
    </row>
    <row r="48" hidden="1" spans="1:17">
      <c r="A48" s="107" t="s">
        <v>244</v>
      </c>
      <c r="B48" s="107" t="s">
        <v>286</v>
      </c>
      <c r="C48" s="23" t="s">
        <v>215</v>
      </c>
      <c r="D48" s="106">
        <v>45261</v>
      </c>
      <c r="E48" s="106">
        <f t="shared" ref="E48:E52" si="19">D48+1</f>
        <v>45262</v>
      </c>
      <c r="F48" s="106">
        <f t="shared" ref="F48:F52" si="20">E48+1</f>
        <v>45263</v>
      </c>
      <c r="G48" s="116">
        <f t="shared" ref="G48:G52" si="21">F48+3</f>
        <v>45266</v>
      </c>
      <c r="H48" s="106">
        <f t="shared" ref="H48:H50" si="22">G48</f>
        <v>45266</v>
      </c>
      <c r="I48" s="106">
        <f>H48+2</f>
        <v>45268</v>
      </c>
      <c r="J48" s="106">
        <f t="shared" ref="J48:J52" si="23">I48+1</f>
        <v>45269</v>
      </c>
      <c r="K48" s="106">
        <f t="shared" ref="K48:K52" si="24">J48+1</f>
        <v>45270</v>
      </c>
      <c r="L48" s="106">
        <f t="shared" ref="L48:L52" si="25">K48</f>
        <v>45270</v>
      </c>
      <c r="M48" s="107" t="s">
        <v>287</v>
      </c>
      <c r="N48" s="106">
        <v>45274</v>
      </c>
      <c r="O48" s="106">
        <f>N48+1</f>
        <v>45275</v>
      </c>
      <c r="P48" s="106">
        <f t="shared" ref="P48:P52" si="26">O48+1</f>
        <v>45276</v>
      </c>
      <c r="Q48" s="106">
        <f t="shared" ref="Q48:Q50" si="27">P48+1</f>
        <v>45277</v>
      </c>
    </row>
    <row r="49" hidden="1" spans="1:17">
      <c r="A49" s="107" t="s">
        <v>198</v>
      </c>
      <c r="B49" s="107" t="s">
        <v>199</v>
      </c>
      <c r="C49" s="126" t="s">
        <v>288</v>
      </c>
      <c r="D49" s="106">
        <v>45268</v>
      </c>
      <c r="E49" s="106">
        <f t="shared" si="19"/>
        <v>45269</v>
      </c>
      <c r="F49" s="106">
        <f t="shared" si="20"/>
        <v>45270</v>
      </c>
      <c r="G49" s="116">
        <f t="shared" si="21"/>
        <v>45273</v>
      </c>
      <c r="H49" s="106">
        <f t="shared" si="22"/>
        <v>45273</v>
      </c>
      <c r="I49" s="21" t="s">
        <v>201</v>
      </c>
      <c r="J49" s="40"/>
      <c r="K49" s="21" t="s">
        <v>289</v>
      </c>
      <c r="L49" s="40"/>
      <c r="M49" s="107" t="s">
        <v>202</v>
      </c>
      <c r="N49" s="290" t="s">
        <v>290</v>
      </c>
      <c r="O49" s="106">
        <v>45282</v>
      </c>
      <c r="P49" s="106">
        <f t="shared" si="26"/>
        <v>45283</v>
      </c>
      <c r="Q49" s="106">
        <f t="shared" si="27"/>
        <v>45284</v>
      </c>
    </row>
    <row r="50" hidden="1" spans="1:17">
      <c r="A50" s="107" t="s">
        <v>244</v>
      </c>
      <c r="B50" s="107" t="s">
        <v>291</v>
      </c>
      <c r="C50" s="106">
        <v>45274</v>
      </c>
      <c r="D50" s="106">
        <f t="shared" ref="D50" si="28">C50+1</f>
        <v>45275</v>
      </c>
      <c r="E50" s="106">
        <f t="shared" si="19"/>
        <v>45276</v>
      </c>
      <c r="F50" s="106">
        <f t="shared" si="20"/>
        <v>45277</v>
      </c>
      <c r="G50" s="116">
        <f t="shared" si="21"/>
        <v>45280</v>
      </c>
      <c r="H50" s="106">
        <f t="shared" si="22"/>
        <v>45280</v>
      </c>
      <c r="I50" s="21" t="s">
        <v>292</v>
      </c>
      <c r="J50" s="40"/>
      <c r="K50" s="21" t="s">
        <v>293</v>
      </c>
      <c r="L50" s="40"/>
      <c r="M50" s="107" t="s">
        <v>294</v>
      </c>
      <c r="N50" s="106">
        <v>45288</v>
      </c>
      <c r="O50" s="106">
        <f t="shared" ref="O50:O52" si="29">N50+1</f>
        <v>45289</v>
      </c>
      <c r="P50" s="106">
        <f t="shared" si="26"/>
        <v>45290</v>
      </c>
      <c r="Q50" s="106">
        <f t="shared" si="27"/>
        <v>45291</v>
      </c>
    </row>
    <row r="51" hidden="1" spans="1:17">
      <c r="A51" s="107" t="s">
        <v>198</v>
      </c>
      <c r="B51" s="107" t="s">
        <v>286</v>
      </c>
      <c r="C51" s="290" t="s">
        <v>290</v>
      </c>
      <c r="D51" s="106">
        <v>45282</v>
      </c>
      <c r="E51" s="106">
        <f t="shared" si="19"/>
        <v>45283</v>
      </c>
      <c r="F51" s="106">
        <f t="shared" si="20"/>
        <v>45284</v>
      </c>
      <c r="G51" s="116">
        <f t="shared" si="21"/>
        <v>45287</v>
      </c>
      <c r="H51" s="126" t="s">
        <v>295</v>
      </c>
      <c r="I51" s="106">
        <v>45289</v>
      </c>
      <c r="J51" s="106">
        <f t="shared" si="23"/>
        <v>45290</v>
      </c>
      <c r="K51" s="106">
        <f t="shared" si="24"/>
        <v>45291</v>
      </c>
      <c r="L51" s="106">
        <f t="shared" si="25"/>
        <v>45291</v>
      </c>
      <c r="M51" s="107" t="s">
        <v>287</v>
      </c>
      <c r="N51" s="106">
        <v>45302</v>
      </c>
      <c r="O51" s="106">
        <f t="shared" si="29"/>
        <v>45303</v>
      </c>
      <c r="P51" s="106">
        <f t="shared" si="26"/>
        <v>45304</v>
      </c>
      <c r="Q51" s="126" t="s">
        <v>163</v>
      </c>
    </row>
    <row r="52" hidden="1" spans="1:17">
      <c r="A52" s="107" t="s">
        <v>244</v>
      </c>
      <c r="B52" s="107" t="s">
        <v>296</v>
      </c>
      <c r="C52" s="106">
        <v>45288</v>
      </c>
      <c r="D52" s="106">
        <f t="shared" ref="D52:D54" si="30">C52+1</f>
        <v>45289</v>
      </c>
      <c r="E52" s="106">
        <f t="shared" si="19"/>
        <v>45290</v>
      </c>
      <c r="F52" s="106">
        <f t="shared" si="20"/>
        <v>45291</v>
      </c>
      <c r="G52" s="116">
        <f t="shared" si="21"/>
        <v>45294</v>
      </c>
      <c r="H52" s="106">
        <f t="shared" ref="H52:H54" si="31">G52</f>
        <v>45294</v>
      </c>
      <c r="I52" s="106">
        <f>H52+2</f>
        <v>45296</v>
      </c>
      <c r="J52" s="106">
        <f t="shared" si="23"/>
        <v>45297</v>
      </c>
      <c r="K52" s="106">
        <f t="shared" si="24"/>
        <v>45298</v>
      </c>
      <c r="L52" s="106">
        <f t="shared" si="25"/>
        <v>45298</v>
      </c>
      <c r="M52" s="107" t="s">
        <v>297</v>
      </c>
      <c r="N52" s="106">
        <v>45309</v>
      </c>
      <c r="O52" s="106">
        <f t="shared" si="29"/>
        <v>45310</v>
      </c>
      <c r="P52" s="106">
        <f t="shared" si="26"/>
        <v>45311</v>
      </c>
      <c r="Q52" s="52" t="s">
        <v>298</v>
      </c>
    </row>
    <row r="53" hidden="1" spans="1:17">
      <c r="A53" s="7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96"/>
    </row>
    <row r="54" hidden="1" spans="1:17">
      <c r="A54" s="76" t="s">
        <v>245</v>
      </c>
      <c r="B54" s="107" t="s">
        <v>56</v>
      </c>
      <c r="C54" s="106">
        <v>45302</v>
      </c>
      <c r="D54" s="106">
        <f t="shared" si="30"/>
        <v>45303</v>
      </c>
      <c r="E54" s="106">
        <f>D54+1</f>
        <v>45304</v>
      </c>
      <c r="F54" s="106">
        <f>E54+1</f>
        <v>45305</v>
      </c>
      <c r="G54" s="116">
        <f>F54+3</f>
        <v>45308</v>
      </c>
      <c r="H54" s="106">
        <f t="shared" si="31"/>
        <v>45308</v>
      </c>
      <c r="I54" s="21" t="s">
        <v>300</v>
      </c>
      <c r="J54" s="40"/>
      <c r="K54" s="21" t="s">
        <v>301</v>
      </c>
      <c r="L54" s="40"/>
      <c r="M54" s="107" t="s">
        <v>54</v>
      </c>
      <c r="N54" s="106">
        <v>45316</v>
      </c>
      <c r="O54" s="106">
        <v>45317</v>
      </c>
      <c r="P54" s="106">
        <f t="shared" ref="P54:Q54" si="32">O54+1</f>
        <v>45318</v>
      </c>
      <c r="Q54" s="106">
        <f t="shared" si="32"/>
        <v>45319</v>
      </c>
    </row>
    <row r="55" hidden="1" spans="1:17">
      <c r="A55" s="76" t="s">
        <v>239</v>
      </c>
      <c r="B55" s="76" t="s">
        <v>58</v>
      </c>
      <c r="C55" s="20">
        <v>45314</v>
      </c>
      <c r="D55" s="20">
        <f>C55</f>
        <v>45314</v>
      </c>
      <c r="E55" s="20">
        <f>D55+1</f>
        <v>45315</v>
      </c>
      <c r="F55" s="20">
        <f>E55</f>
        <v>45315</v>
      </c>
      <c r="G55" s="112" t="s">
        <v>302</v>
      </c>
      <c r="H55" s="106">
        <v>45317</v>
      </c>
      <c r="I55" s="21" t="s">
        <v>303</v>
      </c>
      <c r="J55" s="40"/>
      <c r="K55" s="21" t="s">
        <v>304</v>
      </c>
      <c r="L55" s="40"/>
      <c r="M55" s="76" t="s">
        <v>57</v>
      </c>
      <c r="N55" s="108" t="s">
        <v>305</v>
      </c>
      <c r="O55" s="109"/>
      <c r="P55" s="112" t="s">
        <v>306</v>
      </c>
      <c r="Q55" s="112" t="s">
        <v>240</v>
      </c>
    </row>
    <row r="56" hidden="1" spans="1:17">
      <c r="A56" s="107" t="s">
        <v>245</v>
      </c>
      <c r="B56" s="107" t="s">
        <v>58</v>
      </c>
      <c r="C56" s="106">
        <v>45316</v>
      </c>
      <c r="D56" s="106">
        <v>45317</v>
      </c>
      <c r="E56" s="106">
        <f>D56+1</f>
        <v>45318</v>
      </c>
      <c r="F56" s="106">
        <f>E56+1</f>
        <v>45319</v>
      </c>
      <c r="G56" s="112" t="s">
        <v>307</v>
      </c>
      <c r="H56" s="106">
        <v>45335</v>
      </c>
      <c r="I56" s="106">
        <v>45336</v>
      </c>
      <c r="J56" s="106">
        <v>45337</v>
      </c>
      <c r="K56" s="106">
        <v>45338</v>
      </c>
      <c r="L56" s="106">
        <v>45338</v>
      </c>
      <c r="M56" s="76" t="s">
        <v>57</v>
      </c>
      <c r="N56" s="112" t="s">
        <v>308</v>
      </c>
      <c r="O56" s="112">
        <v>45345</v>
      </c>
      <c r="P56" s="112">
        <f t="shared" ref="P56:P74" si="33">O56+1</f>
        <v>45346</v>
      </c>
      <c r="Q56" s="112">
        <f t="shared" ref="Q56:Q74" si="34">P56+1</f>
        <v>45347</v>
      </c>
    </row>
    <row r="57" hidden="1" spans="1:17">
      <c r="A57" s="70" t="s">
        <v>239</v>
      </c>
      <c r="B57" s="70" t="s">
        <v>60</v>
      </c>
      <c r="C57" s="211" t="s">
        <v>305</v>
      </c>
      <c r="D57" s="223"/>
      <c r="E57" s="106" t="s">
        <v>306</v>
      </c>
      <c r="F57" s="106" t="s">
        <v>240</v>
      </c>
      <c r="G57" s="116">
        <v>45336</v>
      </c>
      <c r="H57" s="106">
        <v>45337</v>
      </c>
      <c r="I57" s="21" t="s">
        <v>241</v>
      </c>
      <c r="J57" s="40"/>
      <c r="K57" s="21" t="s">
        <v>242</v>
      </c>
      <c r="L57" s="40"/>
      <c r="M57" s="76" t="s">
        <v>59</v>
      </c>
      <c r="N57" s="112" t="s">
        <v>309</v>
      </c>
      <c r="O57" s="112">
        <v>45352</v>
      </c>
      <c r="P57" s="112">
        <f t="shared" si="33"/>
        <v>45353</v>
      </c>
      <c r="Q57" s="112">
        <f t="shared" si="34"/>
        <v>45354</v>
      </c>
    </row>
    <row r="58" hidden="1" spans="1:17">
      <c r="A58" s="107" t="s">
        <v>245</v>
      </c>
      <c r="B58" s="107" t="s">
        <v>60</v>
      </c>
      <c r="C58" s="291" t="s">
        <v>70</v>
      </c>
      <c r="D58" s="292"/>
      <c r="E58" s="292"/>
      <c r="F58" s="292"/>
      <c r="G58" s="292"/>
      <c r="H58" s="292"/>
      <c r="I58" s="292"/>
      <c r="J58" s="292"/>
      <c r="K58" s="292"/>
      <c r="L58" s="306"/>
      <c r="M58" s="107" t="s">
        <v>59</v>
      </c>
      <c r="N58" s="300" t="s">
        <v>70</v>
      </c>
      <c r="O58" s="296"/>
      <c r="P58" s="296"/>
      <c r="Q58" s="301"/>
    </row>
    <row r="59" hidden="1" spans="1:17">
      <c r="A59" s="70" t="s">
        <v>239</v>
      </c>
      <c r="B59" s="70" t="s">
        <v>62</v>
      </c>
      <c r="C59" s="291" t="s">
        <v>70</v>
      </c>
      <c r="D59" s="292"/>
      <c r="E59" s="292"/>
      <c r="F59" s="292"/>
      <c r="G59" s="292"/>
      <c r="H59" s="292"/>
      <c r="I59" s="292"/>
      <c r="J59" s="292"/>
      <c r="K59" s="292"/>
      <c r="L59" s="306"/>
      <c r="M59" s="107" t="s">
        <v>61</v>
      </c>
      <c r="N59" s="300" t="s">
        <v>70</v>
      </c>
      <c r="O59" s="296"/>
      <c r="P59" s="296"/>
      <c r="Q59" s="301"/>
    </row>
    <row r="60" hidden="1" spans="1:17">
      <c r="A60" s="107" t="s">
        <v>245</v>
      </c>
      <c r="B60" s="107" t="s">
        <v>62</v>
      </c>
      <c r="C60" s="112" t="s">
        <v>308</v>
      </c>
      <c r="D60" s="106">
        <v>45345</v>
      </c>
      <c r="E60" s="106">
        <v>45347</v>
      </c>
      <c r="F60" s="112" t="s">
        <v>310</v>
      </c>
      <c r="G60" s="23" t="s">
        <v>311</v>
      </c>
      <c r="H60" s="106">
        <v>45351</v>
      </c>
      <c r="I60" s="116">
        <v>45352</v>
      </c>
      <c r="J60" s="106">
        <f t="shared" ref="J60:J74" si="35">I60+1</f>
        <v>45353</v>
      </c>
      <c r="K60" s="106">
        <f t="shared" ref="K60:K74" si="36">J60+1</f>
        <v>45354</v>
      </c>
      <c r="L60" s="106">
        <f t="shared" ref="L60:L74" si="37">K60</f>
        <v>45354</v>
      </c>
      <c r="M60" s="107" t="s">
        <v>61</v>
      </c>
      <c r="N60" s="20">
        <v>45358</v>
      </c>
      <c r="O60" s="20">
        <v>45359</v>
      </c>
      <c r="P60" s="106">
        <f t="shared" si="33"/>
        <v>45360</v>
      </c>
      <c r="Q60" s="106">
        <f t="shared" si="34"/>
        <v>45361</v>
      </c>
    </row>
    <row r="61" hidden="1" spans="1:17">
      <c r="A61" s="70" t="s">
        <v>239</v>
      </c>
      <c r="B61" s="70" t="s">
        <v>65</v>
      </c>
      <c r="C61" s="112" t="s">
        <v>312</v>
      </c>
      <c r="D61" s="116">
        <v>45350</v>
      </c>
      <c r="E61" s="116">
        <v>45352</v>
      </c>
      <c r="F61" s="106">
        <f t="shared" ref="F61:F74" si="38">E61+1</f>
        <v>45353</v>
      </c>
      <c r="G61" s="112" t="s">
        <v>313</v>
      </c>
      <c r="H61" s="116">
        <v>45356</v>
      </c>
      <c r="I61" s="106">
        <f>H61+3</f>
        <v>45359</v>
      </c>
      <c r="J61" s="106">
        <f t="shared" si="35"/>
        <v>45360</v>
      </c>
      <c r="K61" s="106">
        <f t="shared" si="36"/>
        <v>45361</v>
      </c>
      <c r="L61" s="106">
        <f t="shared" si="37"/>
        <v>45361</v>
      </c>
      <c r="M61" s="107" t="s">
        <v>63</v>
      </c>
      <c r="N61" s="52" t="s">
        <v>314</v>
      </c>
      <c r="O61" s="20">
        <v>45366</v>
      </c>
      <c r="P61" s="106">
        <f t="shared" si="33"/>
        <v>45367</v>
      </c>
      <c r="Q61" s="112" t="s">
        <v>315</v>
      </c>
    </row>
    <row r="62" hidden="1" spans="1:17">
      <c r="A62" s="107" t="s">
        <v>245</v>
      </c>
      <c r="B62" s="107" t="s">
        <v>65</v>
      </c>
      <c r="C62" s="116">
        <v>45358</v>
      </c>
      <c r="D62" s="116">
        <v>45359</v>
      </c>
      <c r="E62" s="106">
        <f t="shared" ref="E62:E74" si="39">D62+1</f>
        <v>45360</v>
      </c>
      <c r="F62" s="106">
        <f t="shared" si="38"/>
        <v>45361</v>
      </c>
      <c r="G62" s="23" t="s">
        <v>39</v>
      </c>
      <c r="H62" s="23" t="s">
        <v>39</v>
      </c>
      <c r="I62" s="116">
        <v>45366</v>
      </c>
      <c r="J62" s="106">
        <f t="shared" si="35"/>
        <v>45367</v>
      </c>
      <c r="K62" s="106">
        <f t="shared" si="36"/>
        <v>45368</v>
      </c>
      <c r="L62" s="106">
        <f t="shared" si="37"/>
        <v>45368</v>
      </c>
      <c r="M62" s="107" t="s">
        <v>63</v>
      </c>
      <c r="N62" s="20">
        <v>45372</v>
      </c>
      <c r="O62" s="20">
        <f t="shared" ref="O62:O74" si="40">N62+1</f>
        <v>45373</v>
      </c>
      <c r="P62" s="106">
        <f t="shared" si="33"/>
        <v>45374</v>
      </c>
      <c r="Q62" s="106">
        <f>P62+1</f>
        <v>45375</v>
      </c>
    </row>
    <row r="63" hidden="1" spans="1:17">
      <c r="A63" s="70" t="s">
        <v>239</v>
      </c>
      <c r="B63" s="107" t="s">
        <v>68</v>
      </c>
      <c r="C63" s="52" t="s">
        <v>314</v>
      </c>
      <c r="D63" s="116">
        <v>45366</v>
      </c>
      <c r="E63" s="106">
        <f t="shared" si="39"/>
        <v>45367</v>
      </c>
      <c r="F63" s="106">
        <f t="shared" si="38"/>
        <v>45368</v>
      </c>
      <c r="G63" s="112" t="s">
        <v>315</v>
      </c>
      <c r="H63" s="23" t="s">
        <v>39</v>
      </c>
      <c r="I63" s="21" t="s">
        <v>256</v>
      </c>
      <c r="J63" s="40"/>
      <c r="K63" s="21" t="s">
        <v>257</v>
      </c>
      <c r="L63" s="40"/>
      <c r="M63" s="107" t="s">
        <v>66</v>
      </c>
      <c r="N63" s="116">
        <v>45379</v>
      </c>
      <c r="O63" s="116">
        <v>45380</v>
      </c>
      <c r="P63" s="106">
        <f t="shared" si="33"/>
        <v>45381</v>
      </c>
      <c r="Q63" s="106">
        <f t="shared" si="34"/>
        <v>45382</v>
      </c>
    </row>
    <row r="64" hidden="1" spans="1:17">
      <c r="A64" s="107" t="s">
        <v>245</v>
      </c>
      <c r="B64" s="70" t="s">
        <v>68</v>
      </c>
      <c r="C64" s="116">
        <v>45372</v>
      </c>
      <c r="D64" s="116">
        <v>45373</v>
      </c>
      <c r="E64" s="106">
        <f t="shared" si="39"/>
        <v>45374</v>
      </c>
      <c r="F64" s="116">
        <f t="shared" si="38"/>
        <v>45375</v>
      </c>
      <c r="G64" s="116">
        <v>45378</v>
      </c>
      <c r="H64" s="116">
        <v>45378</v>
      </c>
      <c r="I64" s="21" t="s">
        <v>316</v>
      </c>
      <c r="J64" s="40"/>
      <c r="K64" s="21" t="s">
        <v>317</v>
      </c>
      <c r="L64" s="40"/>
      <c r="M64" s="107" t="s">
        <v>66</v>
      </c>
      <c r="N64" s="112" t="s">
        <v>318</v>
      </c>
      <c r="O64" s="116">
        <v>45387</v>
      </c>
      <c r="P64" s="106">
        <f t="shared" si="33"/>
        <v>45388</v>
      </c>
      <c r="Q64" s="106">
        <f t="shared" si="34"/>
        <v>45389</v>
      </c>
    </row>
    <row r="65" spans="1:17">
      <c r="A65" s="70" t="s">
        <v>239</v>
      </c>
      <c r="B65" s="107" t="s">
        <v>71</v>
      </c>
      <c r="C65" s="116">
        <v>45379</v>
      </c>
      <c r="D65" s="116">
        <v>45380</v>
      </c>
      <c r="E65" s="106">
        <f t="shared" si="39"/>
        <v>45381</v>
      </c>
      <c r="F65" s="106">
        <f t="shared" si="38"/>
        <v>45382</v>
      </c>
      <c r="G65" s="116">
        <v>45385</v>
      </c>
      <c r="H65" s="116">
        <v>45385</v>
      </c>
      <c r="I65" s="21" t="s">
        <v>319</v>
      </c>
      <c r="J65" s="40"/>
      <c r="K65" s="21" t="s">
        <v>320</v>
      </c>
      <c r="L65" s="40"/>
      <c r="M65" s="107" t="s">
        <v>69</v>
      </c>
      <c r="N65" s="116">
        <v>45393</v>
      </c>
      <c r="O65" s="116">
        <v>45394</v>
      </c>
      <c r="P65" s="106">
        <f t="shared" si="33"/>
        <v>45395</v>
      </c>
      <c r="Q65" s="106">
        <f t="shared" si="34"/>
        <v>45396</v>
      </c>
    </row>
    <row r="66" customFormat="1" spans="1:17">
      <c r="A66" s="282" t="s">
        <v>245</v>
      </c>
      <c r="B66" s="70" t="s">
        <v>71</v>
      </c>
      <c r="C66" s="112" t="s">
        <v>318</v>
      </c>
      <c r="D66" s="116">
        <v>45387</v>
      </c>
      <c r="E66" s="309">
        <f t="shared" si="39"/>
        <v>45388</v>
      </c>
      <c r="F66" s="309">
        <f t="shared" si="38"/>
        <v>45389</v>
      </c>
      <c r="G66" s="116">
        <f t="shared" ref="G66:G74" si="41">F66+3</f>
        <v>45392</v>
      </c>
      <c r="H66" s="116">
        <f t="shared" ref="H66:H74" si="42">G66</f>
        <v>45392</v>
      </c>
      <c r="I66" s="309">
        <f t="shared" ref="I64:I74" si="43">H66+2</f>
        <v>45394</v>
      </c>
      <c r="J66" s="309">
        <f t="shared" si="35"/>
        <v>45395</v>
      </c>
      <c r="K66" s="23" t="s">
        <v>39</v>
      </c>
      <c r="L66" s="23" t="s">
        <v>39</v>
      </c>
      <c r="M66" s="282" t="s">
        <v>69</v>
      </c>
      <c r="N66" s="116">
        <v>45400</v>
      </c>
      <c r="O66" s="116">
        <f t="shared" si="40"/>
        <v>45401</v>
      </c>
      <c r="P66" s="309">
        <f t="shared" si="33"/>
        <v>45402</v>
      </c>
      <c r="Q66" s="309">
        <f t="shared" si="34"/>
        <v>45403</v>
      </c>
    </row>
    <row r="67" customFormat="1" spans="1:17">
      <c r="A67" s="70" t="s">
        <v>239</v>
      </c>
      <c r="B67" s="282" t="s">
        <v>75</v>
      </c>
      <c r="C67" s="116">
        <v>45393</v>
      </c>
      <c r="D67" s="116">
        <v>45394</v>
      </c>
      <c r="E67" s="309">
        <f t="shared" si="39"/>
        <v>45395</v>
      </c>
      <c r="F67" s="309">
        <f t="shared" si="38"/>
        <v>45396</v>
      </c>
      <c r="G67" s="23" t="s">
        <v>39</v>
      </c>
      <c r="H67" s="23" t="s">
        <v>39</v>
      </c>
      <c r="I67" s="21" t="s">
        <v>321</v>
      </c>
      <c r="J67" s="40"/>
      <c r="K67" s="21" t="s">
        <v>322</v>
      </c>
      <c r="L67" s="40"/>
      <c r="M67" s="282" t="s">
        <v>73</v>
      </c>
      <c r="N67" s="23" t="s">
        <v>39</v>
      </c>
      <c r="O67" s="23" t="s">
        <v>39</v>
      </c>
      <c r="P67" s="116">
        <v>45409</v>
      </c>
      <c r="Q67" s="112" t="s">
        <v>163</v>
      </c>
    </row>
    <row r="68" customFormat="1" spans="1:17">
      <c r="A68" s="282" t="s">
        <v>245</v>
      </c>
      <c r="B68" s="70" t="s">
        <v>75</v>
      </c>
      <c r="C68" s="116">
        <v>45400</v>
      </c>
      <c r="D68" s="116">
        <f t="shared" ref="D66:D74" si="44">C68+1</f>
        <v>45401</v>
      </c>
      <c r="E68" s="309">
        <f t="shared" si="39"/>
        <v>45402</v>
      </c>
      <c r="F68" s="309">
        <f t="shared" si="38"/>
        <v>45403</v>
      </c>
      <c r="G68" s="116">
        <f t="shared" si="41"/>
        <v>45406</v>
      </c>
      <c r="H68" s="116">
        <f t="shared" si="42"/>
        <v>45406</v>
      </c>
      <c r="I68" s="309">
        <f t="shared" si="43"/>
        <v>45408</v>
      </c>
      <c r="J68" s="309">
        <f t="shared" si="35"/>
        <v>45409</v>
      </c>
      <c r="K68" s="309">
        <f t="shared" si="36"/>
        <v>45410</v>
      </c>
      <c r="L68" s="309">
        <f t="shared" si="37"/>
        <v>45410</v>
      </c>
      <c r="M68" s="282" t="s">
        <v>73</v>
      </c>
      <c r="N68" s="116">
        <v>45421</v>
      </c>
      <c r="O68" s="116">
        <f t="shared" si="40"/>
        <v>45422</v>
      </c>
      <c r="P68" s="309">
        <f t="shared" si="33"/>
        <v>45423</v>
      </c>
      <c r="Q68" s="309">
        <f t="shared" si="34"/>
        <v>45424</v>
      </c>
    </row>
    <row r="69" customFormat="1" spans="1:17">
      <c r="A69" s="76" t="s">
        <v>244</v>
      </c>
      <c r="B69" s="282" t="s">
        <v>75</v>
      </c>
      <c r="C69" s="116">
        <v>45407</v>
      </c>
      <c r="D69" s="116">
        <f t="shared" si="44"/>
        <v>45408</v>
      </c>
      <c r="E69" s="309">
        <f t="shared" si="39"/>
        <v>45409</v>
      </c>
      <c r="F69" s="309">
        <f t="shared" si="38"/>
        <v>45410</v>
      </c>
      <c r="G69" s="116">
        <f t="shared" si="41"/>
        <v>45413</v>
      </c>
      <c r="H69" s="116">
        <f t="shared" si="42"/>
        <v>45413</v>
      </c>
      <c r="I69" s="309">
        <f t="shared" si="43"/>
        <v>45415</v>
      </c>
      <c r="J69" s="309">
        <f t="shared" si="35"/>
        <v>45416</v>
      </c>
      <c r="K69" s="309">
        <f t="shared" si="36"/>
        <v>45417</v>
      </c>
      <c r="L69" s="309">
        <f t="shared" si="37"/>
        <v>45417</v>
      </c>
      <c r="M69" s="282" t="s">
        <v>73</v>
      </c>
      <c r="N69" s="116">
        <v>45428</v>
      </c>
      <c r="O69" s="116">
        <f t="shared" si="40"/>
        <v>45429</v>
      </c>
      <c r="P69" s="309">
        <f t="shared" si="33"/>
        <v>45430</v>
      </c>
      <c r="Q69" s="309">
        <f t="shared" si="34"/>
        <v>45431</v>
      </c>
    </row>
    <row r="70" customFormat="1" spans="1:17">
      <c r="A70" s="300" t="s">
        <v>299</v>
      </c>
      <c r="B70" s="296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296"/>
      <c r="N70" s="310"/>
      <c r="O70" s="310"/>
      <c r="P70" s="310"/>
      <c r="Q70" s="328"/>
    </row>
    <row r="71" customFormat="1" spans="1:17">
      <c r="A71" s="107" t="s">
        <v>245</v>
      </c>
      <c r="B71" s="282" t="s">
        <v>78</v>
      </c>
      <c r="C71" s="116">
        <v>45421</v>
      </c>
      <c r="D71" s="116">
        <f t="shared" si="44"/>
        <v>45422</v>
      </c>
      <c r="E71" s="309">
        <f t="shared" si="39"/>
        <v>45423</v>
      </c>
      <c r="F71" s="309">
        <f t="shared" si="38"/>
        <v>45424</v>
      </c>
      <c r="G71" s="116">
        <f t="shared" si="41"/>
        <v>45427</v>
      </c>
      <c r="H71" s="116">
        <f t="shared" si="42"/>
        <v>45427</v>
      </c>
      <c r="I71" s="309">
        <f t="shared" si="43"/>
        <v>45429</v>
      </c>
      <c r="J71" s="309">
        <f t="shared" si="35"/>
        <v>45430</v>
      </c>
      <c r="K71" s="309">
        <f t="shared" si="36"/>
        <v>45431</v>
      </c>
      <c r="L71" s="309">
        <f t="shared" si="37"/>
        <v>45431</v>
      </c>
      <c r="M71" s="282" t="s">
        <v>76</v>
      </c>
      <c r="N71" s="116">
        <v>45435</v>
      </c>
      <c r="O71" s="116">
        <f t="shared" si="40"/>
        <v>45436</v>
      </c>
      <c r="P71" s="309">
        <f t="shared" si="33"/>
        <v>45437</v>
      </c>
      <c r="Q71" s="309">
        <f t="shared" si="34"/>
        <v>45438</v>
      </c>
    </row>
    <row r="72" customFormat="1" spans="1:17">
      <c r="A72" s="70" t="s">
        <v>244</v>
      </c>
      <c r="B72" s="282" t="s">
        <v>78</v>
      </c>
      <c r="C72" s="116">
        <v>45428</v>
      </c>
      <c r="D72" s="116">
        <f t="shared" si="44"/>
        <v>45429</v>
      </c>
      <c r="E72" s="309">
        <f t="shared" si="39"/>
        <v>45430</v>
      </c>
      <c r="F72" s="309">
        <f t="shared" si="38"/>
        <v>45431</v>
      </c>
      <c r="G72" s="116">
        <f t="shared" si="41"/>
        <v>45434</v>
      </c>
      <c r="H72" s="116">
        <f t="shared" si="42"/>
        <v>45434</v>
      </c>
      <c r="I72" s="309">
        <f t="shared" si="43"/>
        <v>45436</v>
      </c>
      <c r="J72" s="309">
        <f t="shared" si="35"/>
        <v>45437</v>
      </c>
      <c r="K72" s="309">
        <f t="shared" si="36"/>
        <v>45438</v>
      </c>
      <c r="L72" s="309">
        <f t="shared" si="37"/>
        <v>45438</v>
      </c>
      <c r="M72" s="282" t="s">
        <v>76</v>
      </c>
      <c r="N72" s="116">
        <v>45442</v>
      </c>
      <c r="O72" s="116">
        <f t="shared" si="40"/>
        <v>45443</v>
      </c>
      <c r="P72" s="309">
        <f t="shared" si="33"/>
        <v>45444</v>
      </c>
      <c r="Q72" s="309">
        <f t="shared" si="34"/>
        <v>45445</v>
      </c>
    </row>
    <row r="73" customFormat="1" spans="1:17">
      <c r="A73" s="107" t="s">
        <v>245</v>
      </c>
      <c r="B73" s="282" t="s">
        <v>82</v>
      </c>
      <c r="C73" s="116">
        <v>45435</v>
      </c>
      <c r="D73" s="116">
        <f t="shared" si="44"/>
        <v>45436</v>
      </c>
      <c r="E73" s="309">
        <f t="shared" si="39"/>
        <v>45437</v>
      </c>
      <c r="F73" s="309">
        <f t="shared" si="38"/>
        <v>45438</v>
      </c>
      <c r="G73" s="116">
        <f t="shared" si="41"/>
        <v>45441</v>
      </c>
      <c r="H73" s="116">
        <f t="shared" si="42"/>
        <v>45441</v>
      </c>
      <c r="I73" s="309">
        <f t="shared" si="43"/>
        <v>45443</v>
      </c>
      <c r="J73" s="309">
        <f t="shared" si="35"/>
        <v>45444</v>
      </c>
      <c r="K73" s="309">
        <f t="shared" si="36"/>
        <v>45445</v>
      </c>
      <c r="L73" s="309">
        <f t="shared" si="37"/>
        <v>45445</v>
      </c>
      <c r="M73" s="282" t="s">
        <v>79</v>
      </c>
      <c r="N73" s="116">
        <v>45449</v>
      </c>
      <c r="O73" s="116">
        <f t="shared" si="40"/>
        <v>45450</v>
      </c>
      <c r="P73" s="309">
        <f t="shared" si="33"/>
        <v>45451</v>
      </c>
      <c r="Q73" s="309">
        <f t="shared" si="34"/>
        <v>45452</v>
      </c>
    </row>
    <row r="74" customFormat="1" spans="1:17">
      <c r="A74" s="70" t="s">
        <v>244</v>
      </c>
      <c r="B74" s="282" t="s">
        <v>82</v>
      </c>
      <c r="C74" s="116">
        <v>45442</v>
      </c>
      <c r="D74" s="116">
        <f t="shared" si="44"/>
        <v>45443</v>
      </c>
      <c r="E74" s="309">
        <f t="shared" si="39"/>
        <v>45444</v>
      </c>
      <c r="F74" s="309">
        <f t="shared" si="38"/>
        <v>45445</v>
      </c>
      <c r="G74" s="116">
        <f t="shared" si="41"/>
        <v>45448</v>
      </c>
      <c r="H74" s="116">
        <f t="shared" si="42"/>
        <v>45448</v>
      </c>
      <c r="I74" s="309">
        <f t="shared" si="43"/>
        <v>45450</v>
      </c>
      <c r="J74" s="309">
        <f t="shared" si="35"/>
        <v>45451</v>
      </c>
      <c r="K74" s="309">
        <f t="shared" si="36"/>
        <v>45452</v>
      </c>
      <c r="L74" s="309">
        <f t="shared" si="37"/>
        <v>45452</v>
      </c>
      <c r="M74" s="282" t="s">
        <v>79</v>
      </c>
      <c r="N74" s="116">
        <v>45456</v>
      </c>
      <c r="O74" s="116">
        <f t="shared" si="40"/>
        <v>45457</v>
      </c>
      <c r="P74" s="309">
        <f t="shared" si="33"/>
        <v>45458</v>
      </c>
      <c r="Q74" s="309">
        <f t="shared" si="34"/>
        <v>45459</v>
      </c>
    </row>
    <row r="75" ht="15.75" spans="1:17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324"/>
      <c r="M75" s="324"/>
      <c r="N75" s="324"/>
      <c r="O75" s="324"/>
      <c r="P75" s="325"/>
      <c r="Q75" s="324"/>
    </row>
    <row r="76" ht="16.4" customHeight="1" spans="1:17">
      <c r="A76" s="26" t="s">
        <v>118</v>
      </c>
      <c r="B76" s="311"/>
      <c r="C76" s="27" t="s">
        <v>323</v>
      </c>
      <c r="D76" s="27"/>
      <c r="E76" s="27"/>
      <c r="F76" s="27"/>
      <c r="G76" s="27"/>
      <c r="H76" s="27"/>
      <c r="I76" s="27"/>
      <c r="J76" s="27"/>
      <c r="K76" s="27"/>
      <c r="L76" s="25"/>
      <c r="M76" s="25"/>
      <c r="N76" s="239"/>
      <c r="O76" s="25"/>
      <c r="P76" s="25"/>
      <c r="Q76" s="25"/>
    </row>
    <row r="77" ht="16.4" customHeight="1" spans="1:17">
      <c r="A77" s="90" t="s">
        <v>324</v>
      </c>
      <c r="B77" s="90"/>
      <c r="C77" s="29" t="s">
        <v>325</v>
      </c>
      <c r="D77" s="29"/>
      <c r="E77" s="29"/>
      <c r="F77" s="29"/>
      <c r="G77" s="29"/>
      <c r="H77" s="29"/>
      <c r="I77" s="29"/>
      <c r="J77" s="29"/>
      <c r="K77" s="29"/>
      <c r="L77" s="25"/>
      <c r="M77" s="25"/>
      <c r="N77" s="25"/>
      <c r="O77" s="25"/>
      <c r="P77" s="25"/>
      <c r="Q77" s="25"/>
    </row>
    <row r="78" ht="16" hidden="1" customHeight="1" spans="1:17">
      <c r="A78" s="312" t="s">
        <v>326</v>
      </c>
      <c r="B78" s="313"/>
      <c r="C78" s="60" t="s">
        <v>327</v>
      </c>
      <c r="D78" s="61"/>
      <c r="E78" s="61"/>
      <c r="F78" s="61"/>
      <c r="G78" s="61"/>
      <c r="H78" s="61"/>
      <c r="I78" s="61"/>
      <c r="J78" s="61"/>
      <c r="K78" s="64"/>
      <c r="L78" s="25"/>
      <c r="M78" s="25"/>
      <c r="N78" s="25"/>
      <c r="O78" s="25"/>
      <c r="P78" s="25"/>
      <c r="Q78" s="25"/>
    </row>
    <row r="79" ht="16.4" customHeight="1" spans="1:17">
      <c r="A79" s="312" t="s">
        <v>326</v>
      </c>
      <c r="B79" s="313"/>
      <c r="C79" s="314" t="s">
        <v>328</v>
      </c>
      <c r="D79" s="315"/>
      <c r="E79" s="315"/>
      <c r="F79" s="315"/>
      <c r="G79" s="315"/>
      <c r="H79" s="315"/>
      <c r="I79" s="315"/>
      <c r="J79" s="315"/>
      <c r="K79" s="326"/>
      <c r="L79" s="25"/>
      <c r="M79" s="25"/>
      <c r="N79" s="25"/>
      <c r="O79" s="25"/>
      <c r="P79" s="25"/>
      <c r="Q79" s="25"/>
    </row>
    <row r="80" ht="16.4" customHeight="1" spans="1:17">
      <c r="A80" s="312" t="s">
        <v>329</v>
      </c>
      <c r="B80" s="313"/>
      <c r="C80" s="225" t="s">
        <v>330</v>
      </c>
      <c r="D80" s="225"/>
      <c r="E80" s="225"/>
      <c r="F80" s="225"/>
      <c r="G80" s="225"/>
      <c r="H80" s="225"/>
      <c r="I80" s="225"/>
      <c r="J80" s="225"/>
      <c r="K80" s="225"/>
      <c r="L80" s="25"/>
      <c r="M80" s="25"/>
      <c r="N80" s="25"/>
      <c r="O80" s="25"/>
      <c r="P80" s="25"/>
      <c r="Q80" s="25"/>
    </row>
    <row r="81" ht="16.4" customHeight="1" spans="1:17">
      <c r="A81" s="316" t="s">
        <v>331</v>
      </c>
      <c r="B81" s="317"/>
      <c r="C81" s="318" t="s">
        <v>332</v>
      </c>
      <c r="D81" s="319"/>
      <c r="E81" s="319"/>
      <c r="F81" s="319"/>
      <c r="G81" s="319"/>
      <c r="H81" s="319"/>
      <c r="I81" s="319"/>
      <c r="J81" s="319"/>
      <c r="K81" s="327"/>
      <c r="L81" s="25"/>
      <c r="M81" s="25"/>
      <c r="N81" s="25"/>
      <c r="O81" s="25"/>
      <c r="P81" s="25"/>
      <c r="Q81" s="25"/>
    </row>
    <row r="82" ht="16.4" customHeight="1" spans="1:17">
      <c r="A82" s="312" t="s">
        <v>333</v>
      </c>
      <c r="B82" s="313"/>
      <c r="C82" s="29" t="s">
        <v>334</v>
      </c>
      <c r="D82" s="29"/>
      <c r="E82" s="29"/>
      <c r="F82" s="29"/>
      <c r="G82" s="29"/>
      <c r="H82" s="29"/>
      <c r="I82" s="29"/>
      <c r="J82" s="29"/>
      <c r="K82" s="29"/>
      <c r="L82" s="25"/>
      <c r="M82" s="25"/>
      <c r="N82" s="25"/>
      <c r="O82" s="25"/>
      <c r="P82" s="25"/>
      <c r="Q82" s="25"/>
    </row>
    <row r="83" ht="17.5" hidden="1" customHeight="1" spans="1:17">
      <c r="A83" s="320" t="s">
        <v>335</v>
      </c>
      <c r="B83" s="320"/>
      <c r="C83" s="225" t="s">
        <v>336</v>
      </c>
      <c r="D83" s="225"/>
      <c r="E83" s="225"/>
      <c r="F83" s="225"/>
      <c r="G83" s="225"/>
      <c r="H83" s="225"/>
      <c r="I83" s="225"/>
      <c r="J83" s="225"/>
      <c r="K83" s="225"/>
      <c r="L83" s="25"/>
      <c r="M83" s="25"/>
      <c r="N83" s="25"/>
      <c r="O83" s="25"/>
      <c r="P83" s="25"/>
      <c r="Q83" s="25"/>
    </row>
    <row r="84" ht="17.5" customHeight="1" spans="1:17">
      <c r="A84" s="320" t="s">
        <v>335</v>
      </c>
      <c r="B84" s="320"/>
      <c r="C84" s="321" t="s">
        <v>337</v>
      </c>
      <c r="D84" s="321"/>
      <c r="E84" s="321"/>
      <c r="F84" s="321"/>
      <c r="G84" s="321"/>
      <c r="H84" s="321"/>
      <c r="I84" s="321"/>
      <c r="J84" s="321"/>
      <c r="K84" s="321"/>
      <c r="L84" s="25"/>
      <c r="M84" s="25"/>
      <c r="N84" s="25"/>
      <c r="O84" s="25"/>
      <c r="P84" s="25"/>
      <c r="Q84" s="25"/>
    </row>
    <row r="86" ht="16.4" customHeight="1" spans="1:17">
      <c r="A86" s="26" t="s">
        <v>118</v>
      </c>
      <c r="B86" s="311"/>
      <c r="C86" s="27" t="s">
        <v>338</v>
      </c>
      <c r="D86" s="27"/>
      <c r="E86" s="27"/>
      <c r="F86" s="27"/>
      <c r="G86" s="27"/>
      <c r="H86" s="27"/>
      <c r="I86" s="27"/>
      <c r="J86" s="27"/>
      <c r="K86" s="27"/>
      <c r="L86" s="25"/>
      <c r="M86" s="25"/>
      <c r="N86" s="239"/>
      <c r="O86" s="25"/>
      <c r="P86" s="25"/>
      <c r="Q86" s="25"/>
    </row>
    <row r="87" ht="16.4" customHeight="1" spans="1:17">
      <c r="A87" s="322" t="s">
        <v>122</v>
      </c>
      <c r="B87" s="322"/>
      <c r="C87" s="29" t="s">
        <v>339</v>
      </c>
      <c r="D87" s="29"/>
      <c r="E87" s="29"/>
      <c r="F87" s="29"/>
      <c r="G87" s="29"/>
      <c r="H87" s="29"/>
      <c r="I87" s="29"/>
      <c r="J87" s="29"/>
      <c r="K87" s="29"/>
      <c r="L87" s="25"/>
      <c r="M87" s="25"/>
      <c r="N87" s="25"/>
      <c r="O87" s="25"/>
      <c r="P87" s="25"/>
      <c r="Q87" s="25"/>
    </row>
    <row r="88" ht="16.4" customHeight="1" spans="1:17">
      <c r="A88" s="90" t="s">
        <v>324</v>
      </c>
      <c r="B88" s="90"/>
      <c r="C88" s="29" t="s">
        <v>325</v>
      </c>
      <c r="D88" s="29"/>
      <c r="E88" s="29"/>
      <c r="F88" s="29"/>
      <c r="G88" s="29"/>
      <c r="H88" s="29"/>
      <c r="I88" s="29"/>
      <c r="J88" s="29"/>
      <c r="K88" s="29"/>
      <c r="L88" s="25"/>
      <c r="M88" s="25"/>
      <c r="N88" s="25"/>
      <c r="O88" s="25"/>
      <c r="P88" s="25"/>
      <c r="Q88" s="25"/>
    </row>
    <row r="89" ht="16.4" customHeight="1" spans="1:17">
      <c r="A89" s="312" t="s">
        <v>329</v>
      </c>
      <c r="B89" s="313"/>
      <c r="C89" s="225" t="s">
        <v>330</v>
      </c>
      <c r="D89" s="225"/>
      <c r="E89" s="225"/>
      <c r="F89" s="225"/>
      <c r="G89" s="225"/>
      <c r="H89" s="225"/>
      <c r="I89" s="225"/>
      <c r="J89" s="225"/>
      <c r="K89" s="225"/>
      <c r="L89" s="25"/>
      <c r="M89" s="25"/>
      <c r="N89" s="25"/>
      <c r="O89" s="25"/>
      <c r="P89" s="25"/>
      <c r="Q89" s="25"/>
    </row>
    <row r="90" ht="16.4" hidden="1" customHeight="1" spans="1:17">
      <c r="A90" s="312" t="s">
        <v>333</v>
      </c>
      <c r="B90" s="313"/>
      <c r="C90" s="29" t="s">
        <v>334</v>
      </c>
      <c r="D90" s="29"/>
      <c r="E90" s="29"/>
      <c r="F90" s="29"/>
      <c r="G90" s="29"/>
      <c r="H90" s="29"/>
      <c r="I90" s="29"/>
      <c r="J90" s="29"/>
      <c r="K90" s="29"/>
      <c r="L90" s="25"/>
      <c r="M90" s="25"/>
      <c r="N90" s="25"/>
      <c r="O90" s="25"/>
      <c r="P90" s="25"/>
      <c r="Q90" s="25"/>
    </row>
    <row r="91" ht="16.4" customHeight="1" spans="1:17">
      <c r="A91" s="312" t="s">
        <v>333</v>
      </c>
      <c r="B91" s="313"/>
      <c r="C91" s="323" t="s">
        <v>340</v>
      </c>
      <c r="D91" s="323"/>
      <c r="E91" s="323"/>
      <c r="F91" s="323"/>
      <c r="G91" s="323"/>
      <c r="H91" s="323"/>
      <c r="I91" s="323"/>
      <c r="J91" s="323"/>
      <c r="K91" s="323"/>
      <c r="L91" s="25"/>
      <c r="M91" s="25"/>
      <c r="N91" s="25"/>
      <c r="O91" s="25"/>
      <c r="P91" s="25"/>
      <c r="Q91" s="25"/>
    </row>
    <row r="92" ht="17.5" customHeight="1" spans="1:17">
      <c r="A92" s="320" t="s">
        <v>335</v>
      </c>
      <c r="B92" s="320"/>
      <c r="C92" s="321" t="s">
        <v>337</v>
      </c>
      <c r="D92" s="321"/>
      <c r="E92" s="321"/>
      <c r="F92" s="321"/>
      <c r="G92" s="321"/>
      <c r="H92" s="321"/>
      <c r="I92" s="321"/>
      <c r="J92" s="321"/>
      <c r="K92" s="321"/>
      <c r="L92" s="25"/>
      <c r="M92" s="25"/>
      <c r="N92" s="25"/>
      <c r="O92" s="25"/>
      <c r="P92" s="25"/>
      <c r="Q92" s="25"/>
    </row>
    <row r="93" ht="17.5" customHeight="1" spans="1:17">
      <c r="A93" s="320" t="s">
        <v>331</v>
      </c>
      <c r="B93" s="320"/>
      <c r="C93" s="225" t="s">
        <v>332</v>
      </c>
      <c r="D93" s="225"/>
      <c r="E93" s="225"/>
      <c r="F93" s="225"/>
      <c r="G93" s="225"/>
      <c r="H93" s="225"/>
      <c r="I93" s="225"/>
      <c r="J93" s="225"/>
      <c r="K93" s="225"/>
      <c r="L93" s="25"/>
      <c r="M93" s="25"/>
      <c r="N93" s="25"/>
      <c r="O93" s="25"/>
      <c r="P93" s="25"/>
      <c r="Q93" s="25"/>
    </row>
  </sheetData>
  <mergeCells count="180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9:D9"/>
    <mergeCell ref="N11:S11"/>
    <mergeCell ref="C12:D12"/>
    <mergeCell ref="E12:F12"/>
    <mergeCell ref="N12:O12"/>
    <mergeCell ref="P12:Q12"/>
    <mergeCell ref="R12:S12"/>
    <mergeCell ref="C13:D13"/>
    <mergeCell ref="E13:F13"/>
    <mergeCell ref="N13:O13"/>
    <mergeCell ref="P13:Q13"/>
    <mergeCell ref="A14:S14"/>
    <mergeCell ref="A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7:D17"/>
    <mergeCell ref="E17:F17"/>
    <mergeCell ref="G17:H17"/>
    <mergeCell ref="I17:J17"/>
    <mergeCell ref="K17:L17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20:D20"/>
    <mergeCell ref="E20:F20"/>
    <mergeCell ref="C21:D21"/>
    <mergeCell ref="E21:F21"/>
    <mergeCell ref="P21:Q21"/>
    <mergeCell ref="R21:S21"/>
    <mergeCell ref="G22:H22"/>
    <mergeCell ref="O22:S22"/>
    <mergeCell ref="C23:D23"/>
    <mergeCell ref="E23:F23"/>
    <mergeCell ref="R23:S23"/>
    <mergeCell ref="K24:L24"/>
    <mergeCell ref="M24:N24"/>
    <mergeCell ref="C25:N25"/>
    <mergeCell ref="P25:S25"/>
    <mergeCell ref="P26:Q26"/>
    <mergeCell ref="E27:F27"/>
    <mergeCell ref="P27:Q27"/>
    <mergeCell ref="R27:S27"/>
    <mergeCell ref="C28:D28"/>
    <mergeCell ref="E28:F28"/>
    <mergeCell ref="K29:L29"/>
    <mergeCell ref="M29:N29"/>
    <mergeCell ref="C31:D31"/>
    <mergeCell ref="E31:F31"/>
    <mergeCell ref="P32:Q32"/>
    <mergeCell ref="R32:S32"/>
    <mergeCell ref="C33:D33"/>
    <mergeCell ref="E33:F33"/>
    <mergeCell ref="P33:Q33"/>
    <mergeCell ref="R33:S33"/>
    <mergeCell ref="P34:Q34"/>
    <mergeCell ref="R34:S34"/>
    <mergeCell ref="C36:D36"/>
    <mergeCell ref="E36:F36"/>
    <mergeCell ref="A43:Q43"/>
    <mergeCell ref="C44:D44"/>
    <mergeCell ref="E44:F44"/>
    <mergeCell ref="G44:H44"/>
    <mergeCell ref="I44:J44"/>
    <mergeCell ref="K44:L44"/>
    <mergeCell ref="N44:O44"/>
    <mergeCell ref="P44:Q44"/>
    <mergeCell ref="C45:D45"/>
    <mergeCell ref="E45:F45"/>
    <mergeCell ref="G45:H45"/>
    <mergeCell ref="I45:J45"/>
    <mergeCell ref="K45:L45"/>
    <mergeCell ref="N45:O45"/>
    <mergeCell ref="P45:Q45"/>
    <mergeCell ref="C46:D46"/>
    <mergeCell ref="E46:F46"/>
    <mergeCell ref="G46:H46"/>
    <mergeCell ref="I46:J46"/>
    <mergeCell ref="K46:L46"/>
    <mergeCell ref="N46:O46"/>
    <mergeCell ref="P46:Q46"/>
    <mergeCell ref="I49:J49"/>
    <mergeCell ref="K49:L49"/>
    <mergeCell ref="I50:J50"/>
    <mergeCell ref="K50:L50"/>
    <mergeCell ref="A53:Q53"/>
    <mergeCell ref="I54:J54"/>
    <mergeCell ref="K54:L54"/>
    <mergeCell ref="I55:J55"/>
    <mergeCell ref="K55:L55"/>
    <mergeCell ref="N55:O55"/>
    <mergeCell ref="C57:D57"/>
    <mergeCell ref="I57:J57"/>
    <mergeCell ref="K57:L57"/>
    <mergeCell ref="C58:L58"/>
    <mergeCell ref="N58:Q58"/>
    <mergeCell ref="C59:L59"/>
    <mergeCell ref="N59:Q59"/>
    <mergeCell ref="I63:J63"/>
    <mergeCell ref="K63:L63"/>
    <mergeCell ref="I64:J64"/>
    <mergeCell ref="K64:L64"/>
    <mergeCell ref="I65:J65"/>
    <mergeCell ref="K65:L65"/>
    <mergeCell ref="I67:J67"/>
    <mergeCell ref="K67:L67"/>
    <mergeCell ref="A70:Q70"/>
    <mergeCell ref="A76:B76"/>
    <mergeCell ref="C76:K76"/>
    <mergeCell ref="A77:B77"/>
    <mergeCell ref="C77:K77"/>
    <mergeCell ref="C78:K78"/>
    <mergeCell ref="A79:B79"/>
    <mergeCell ref="C79:K79"/>
    <mergeCell ref="A80:B80"/>
    <mergeCell ref="C80:K80"/>
    <mergeCell ref="A81:B81"/>
    <mergeCell ref="C81:K81"/>
    <mergeCell ref="A82:B82"/>
    <mergeCell ref="C82:K82"/>
    <mergeCell ref="A83:B83"/>
    <mergeCell ref="C83:K83"/>
    <mergeCell ref="A84:B84"/>
    <mergeCell ref="C84:K84"/>
    <mergeCell ref="A86:B86"/>
    <mergeCell ref="C86:K86"/>
    <mergeCell ref="A87:B87"/>
    <mergeCell ref="C87:K87"/>
    <mergeCell ref="A88:B88"/>
    <mergeCell ref="C88:K88"/>
    <mergeCell ref="A89:B89"/>
    <mergeCell ref="C89:K89"/>
    <mergeCell ref="A90:B90"/>
    <mergeCell ref="C90:K90"/>
    <mergeCell ref="A91:B91"/>
    <mergeCell ref="C91:K91"/>
    <mergeCell ref="A92:B92"/>
    <mergeCell ref="C92:K92"/>
    <mergeCell ref="A93:B93"/>
    <mergeCell ref="C93:K93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46"/>
  <sheetViews>
    <sheetView topLeftCell="A4" workbookViewId="0">
      <selection activeCell="S39" sqref="S39"/>
    </sheetView>
  </sheetViews>
  <sheetFormatPr defaultColWidth="9" defaultRowHeight="14.25"/>
  <cols>
    <col min="1" max="1" width="19" customWidth="1"/>
    <col min="2" max="10" width="7.58333333333333" customWidth="1"/>
    <col min="11" max="11" width="8.375" customWidth="1"/>
    <col min="12" max="21" width="7.58333333333333" customWidth="1"/>
    <col min="22" max="23" width="7.33333333333333" customWidth="1"/>
  </cols>
  <sheetData>
    <row r="1" ht="52.4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5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5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="4" customFormat="1" ht="15.75" spans="1:21">
      <c r="A4" s="248" t="s">
        <v>341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77"/>
      <c r="U4" s="277"/>
    </row>
    <row r="5" ht="17.15" customHeight="1" spans="1:21">
      <c r="A5" s="250" t="s">
        <v>4</v>
      </c>
      <c r="B5" s="250" t="s">
        <v>5</v>
      </c>
      <c r="C5" s="8" t="s">
        <v>342</v>
      </c>
      <c r="D5" s="9"/>
      <c r="E5" s="251" t="s">
        <v>343</v>
      </c>
      <c r="F5" s="252"/>
      <c r="G5" s="250" t="s">
        <v>344</v>
      </c>
      <c r="H5" s="250"/>
      <c r="I5" s="8" t="s">
        <v>345</v>
      </c>
      <c r="J5" s="9"/>
      <c r="K5" s="267" t="s">
        <v>346</v>
      </c>
      <c r="L5" s="268"/>
      <c r="M5" s="250" t="s">
        <v>5</v>
      </c>
      <c r="N5" s="8" t="s">
        <v>342</v>
      </c>
      <c r="O5" s="9"/>
      <c r="P5" s="251" t="s">
        <v>343</v>
      </c>
      <c r="Q5" s="252"/>
      <c r="R5" s="250" t="s">
        <v>344</v>
      </c>
      <c r="S5" s="250"/>
      <c r="T5" s="8" t="s">
        <v>345</v>
      </c>
      <c r="U5" s="9"/>
    </row>
    <row r="6" spans="1:21">
      <c r="A6" s="253" t="s">
        <v>13</v>
      </c>
      <c r="B6" s="253" t="s">
        <v>14</v>
      </c>
      <c r="C6" s="9" t="s">
        <v>347</v>
      </c>
      <c r="D6" s="9"/>
      <c r="E6" s="14" t="s">
        <v>348</v>
      </c>
      <c r="F6" s="15"/>
      <c r="G6" s="14" t="s">
        <v>349</v>
      </c>
      <c r="H6" s="15"/>
      <c r="I6" s="11" t="s">
        <v>182</v>
      </c>
      <c r="J6" s="12"/>
      <c r="K6" s="14" t="s">
        <v>183</v>
      </c>
      <c r="L6" s="15"/>
      <c r="M6" s="253" t="s">
        <v>14</v>
      </c>
      <c r="N6" s="9" t="s">
        <v>347</v>
      </c>
      <c r="O6" s="9"/>
      <c r="P6" s="14" t="s">
        <v>348</v>
      </c>
      <c r="Q6" s="15"/>
      <c r="R6" s="14" t="s">
        <v>349</v>
      </c>
      <c r="S6" s="15"/>
      <c r="T6" s="11" t="s">
        <v>182</v>
      </c>
      <c r="U6" s="12"/>
    </row>
    <row r="7" spans="1:21">
      <c r="A7" s="254"/>
      <c r="B7" s="254"/>
      <c r="C7" s="14" t="s">
        <v>22</v>
      </c>
      <c r="D7" s="15"/>
      <c r="E7" s="14" t="s">
        <v>22</v>
      </c>
      <c r="F7" s="15"/>
      <c r="G7" s="14" t="s">
        <v>22</v>
      </c>
      <c r="H7" s="15"/>
      <c r="I7" s="14" t="s">
        <v>22</v>
      </c>
      <c r="J7" s="15"/>
      <c r="K7" s="14" t="s">
        <v>22</v>
      </c>
      <c r="L7" s="15"/>
      <c r="M7" s="254"/>
      <c r="N7" s="14" t="s">
        <v>22</v>
      </c>
      <c r="O7" s="15"/>
      <c r="P7" s="14" t="s">
        <v>22</v>
      </c>
      <c r="Q7" s="15"/>
      <c r="R7" s="14" t="s">
        <v>22</v>
      </c>
      <c r="S7" s="15"/>
      <c r="T7" s="14" t="s">
        <v>22</v>
      </c>
      <c r="U7" s="15"/>
    </row>
    <row r="8" ht="25.5" spans="1:21">
      <c r="A8" s="155"/>
      <c r="B8" s="255"/>
      <c r="C8" s="256" t="s">
        <v>350</v>
      </c>
      <c r="D8" s="256" t="s">
        <v>351</v>
      </c>
      <c r="E8" s="17" t="s">
        <v>352</v>
      </c>
      <c r="F8" s="17" t="s">
        <v>353</v>
      </c>
      <c r="G8" s="17" t="s">
        <v>354</v>
      </c>
      <c r="H8" s="17" t="s">
        <v>355</v>
      </c>
      <c r="I8" s="17" t="s">
        <v>356</v>
      </c>
      <c r="J8" s="17" t="s">
        <v>357</v>
      </c>
      <c r="K8" s="17" t="s">
        <v>358</v>
      </c>
      <c r="L8" s="17" t="s">
        <v>359</v>
      </c>
      <c r="M8" s="256"/>
      <c r="N8" s="256" t="s">
        <v>350</v>
      </c>
      <c r="O8" s="256" t="s">
        <v>351</v>
      </c>
      <c r="P8" s="17" t="s">
        <v>352</v>
      </c>
      <c r="Q8" s="17" t="s">
        <v>353</v>
      </c>
      <c r="R8" s="17" t="s">
        <v>354</v>
      </c>
      <c r="S8" s="17" t="s">
        <v>355</v>
      </c>
      <c r="T8" s="17" t="s">
        <v>356</v>
      </c>
      <c r="U8" s="17" t="s">
        <v>357</v>
      </c>
    </row>
    <row r="9" hidden="1" spans="1:23">
      <c r="A9" s="70" t="s">
        <v>265</v>
      </c>
      <c r="B9" s="257" t="s">
        <v>360</v>
      </c>
      <c r="C9" s="20">
        <v>45265</v>
      </c>
      <c r="D9" s="55">
        <f t="shared" ref="D9:D17" si="0">C9</f>
        <v>45265</v>
      </c>
      <c r="E9" s="20">
        <v>45267</v>
      </c>
      <c r="F9" s="55">
        <f t="shared" ref="F9:F14" si="1">E9</f>
        <v>45267</v>
      </c>
      <c r="G9" s="55">
        <f t="shared" ref="G9:G17" si="2">F9+1</f>
        <v>45268</v>
      </c>
      <c r="H9" s="55">
        <f t="shared" ref="H9:H17" si="3">G9</f>
        <v>45268</v>
      </c>
      <c r="I9" s="55">
        <f t="shared" ref="I9:I17" si="4">H9+1</f>
        <v>45269</v>
      </c>
      <c r="J9" s="245">
        <f t="shared" ref="J9:J17" si="5">I9</f>
        <v>45269</v>
      </c>
      <c r="K9" s="269">
        <v>45270</v>
      </c>
      <c r="L9" s="269">
        <v>45271</v>
      </c>
      <c r="M9" s="270" t="s">
        <v>361</v>
      </c>
      <c r="N9" s="55">
        <f t="shared" ref="N9:N16" si="6">L9+1</f>
        <v>45272</v>
      </c>
      <c r="O9" s="55">
        <f t="shared" ref="O9:O17" si="7">N9</f>
        <v>45272</v>
      </c>
      <c r="P9" s="20">
        <v>45274</v>
      </c>
      <c r="Q9" s="55">
        <f t="shared" ref="Q9:Q13" si="8">P9</f>
        <v>45274</v>
      </c>
      <c r="R9" s="55">
        <f t="shared" ref="R9:R16" si="9">Q9+1</f>
        <v>45275</v>
      </c>
      <c r="S9" s="55">
        <f t="shared" ref="S9:S16" si="10">R9</f>
        <v>45275</v>
      </c>
      <c r="T9" s="55">
        <f t="shared" ref="T9:T16" si="11">S9+1</f>
        <v>45276</v>
      </c>
      <c r="U9" s="245">
        <f t="shared" ref="U9:U16" si="12">T9</f>
        <v>45276</v>
      </c>
      <c r="V9" s="264"/>
      <c r="W9" s="264"/>
    </row>
    <row r="10" hidden="1" spans="1:23">
      <c r="A10" s="70" t="s">
        <v>265</v>
      </c>
      <c r="B10" s="257" t="s">
        <v>362</v>
      </c>
      <c r="C10" s="20">
        <v>45272</v>
      </c>
      <c r="D10" s="55">
        <f t="shared" si="0"/>
        <v>45272</v>
      </c>
      <c r="E10" s="20">
        <v>45274</v>
      </c>
      <c r="F10" s="55">
        <f t="shared" si="1"/>
        <v>45274</v>
      </c>
      <c r="G10" s="55">
        <f t="shared" si="2"/>
        <v>45275</v>
      </c>
      <c r="H10" s="55">
        <f t="shared" si="3"/>
        <v>45275</v>
      </c>
      <c r="I10" s="55">
        <f t="shared" si="4"/>
        <v>45276</v>
      </c>
      <c r="J10" s="245">
        <f t="shared" si="5"/>
        <v>45276</v>
      </c>
      <c r="K10" s="269">
        <v>45277</v>
      </c>
      <c r="L10" s="269">
        <v>45278</v>
      </c>
      <c r="M10" s="270" t="s">
        <v>363</v>
      </c>
      <c r="N10" s="55">
        <f t="shared" si="6"/>
        <v>45279</v>
      </c>
      <c r="O10" s="55">
        <f t="shared" si="7"/>
        <v>45279</v>
      </c>
      <c r="P10" s="20">
        <v>45281</v>
      </c>
      <c r="Q10" s="55">
        <f t="shared" si="8"/>
        <v>45281</v>
      </c>
      <c r="R10" s="55">
        <f t="shared" si="9"/>
        <v>45282</v>
      </c>
      <c r="S10" s="55">
        <f t="shared" si="10"/>
        <v>45282</v>
      </c>
      <c r="T10" s="55">
        <f t="shared" si="11"/>
        <v>45283</v>
      </c>
      <c r="U10" s="245">
        <f t="shared" si="12"/>
        <v>45283</v>
      </c>
      <c r="V10" s="264"/>
      <c r="W10" s="264"/>
    </row>
    <row r="11" hidden="1" spans="1:23">
      <c r="A11" s="70" t="s">
        <v>265</v>
      </c>
      <c r="B11" s="257" t="s">
        <v>199</v>
      </c>
      <c r="C11" s="20">
        <v>45279</v>
      </c>
      <c r="D11" s="55">
        <f t="shared" si="0"/>
        <v>45279</v>
      </c>
      <c r="E11" s="20">
        <v>45281</v>
      </c>
      <c r="F11" s="55">
        <f t="shared" si="1"/>
        <v>45281</v>
      </c>
      <c r="G11" s="55">
        <f t="shared" si="2"/>
        <v>45282</v>
      </c>
      <c r="H11" s="55">
        <f t="shared" si="3"/>
        <v>45282</v>
      </c>
      <c r="I11" s="55">
        <f t="shared" si="4"/>
        <v>45283</v>
      </c>
      <c r="J11" s="245">
        <f t="shared" si="5"/>
        <v>45283</v>
      </c>
      <c r="K11" s="269">
        <v>45284</v>
      </c>
      <c r="L11" s="269">
        <f t="shared" ref="L11:L17" si="13">K11+1</f>
        <v>45285</v>
      </c>
      <c r="M11" s="270" t="s">
        <v>202</v>
      </c>
      <c r="N11" s="55">
        <f t="shared" si="6"/>
        <v>45286</v>
      </c>
      <c r="O11" s="55">
        <f t="shared" si="7"/>
        <v>45286</v>
      </c>
      <c r="P11" s="20">
        <v>45288</v>
      </c>
      <c r="Q11" s="55">
        <f t="shared" si="8"/>
        <v>45288</v>
      </c>
      <c r="R11" s="55">
        <f t="shared" si="9"/>
        <v>45289</v>
      </c>
      <c r="S11" s="55">
        <f t="shared" si="10"/>
        <v>45289</v>
      </c>
      <c r="T11" s="55">
        <f t="shared" si="11"/>
        <v>45290</v>
      </c>
      <c r="U11" s="245">
        <f t="shared" si="12"/>
        <v>45290</v>
      </c>
      <c r="V11" s="264"/>
      <c r="W11" s="264"/>
    </row>
    <row r="12" hidden="1" spans="1:23">
      <c r="A12" s="70" t="s">
        <v>265</v>
      </c>
      <c r="B12" s="257" t="s">
        <v>286</v>
      </c>
      <c r="C12" s="20">
        <v>45286</v>
      </c>
      <c r="D12" s="55">
        <f t="shared" si="0"/>
        <v>45286</v>
      </c>
      <c r="E12" s="20">
        <v>45288</v>
      </c>
      <c r="F12" s="55">
        <f t="shared" si="1"/>
        <v>45288</v>
      </c>
      <c r="G12" s="55">
        <f t="shared" si="2"/>
        <v>45289</v>
      </c>
      <c r="H12" s="55">
        <f t="shared" si="3"/>
        <v>45289</v>
      </c>
      <c r="I12" s="55">
        <f t="shared" si="4"/>
        <v>45290</v>
      </c>
      <c r="J12" s="245">
        <f t="shared" si="5"/>
        <v>45290</v>
      </c>
      <c r="K12" s="269">
        <v>45291</v>
      </c>
      <c r="L12" s="269">
        <f t="shared" si="13"/>
        <v>45292</v>
      </c>
      <c r="M12" s="270" t="s">
        <v>287</v>
      </c>
      <c r="N12" s="55">
        <f t="shared" si="6"/>
        <v>45293</v>
      </c>
      <c r="O12" s="55">
        <f t="shared" si="7"/>
        <v>45293</v>
      </c>
      <c r="P12" s="20">
        <v>45295</v>
      </c>
      <c r="Q12" s="55">
        <f t="shared" si="8"/>
        <v>45295</v>
      </c>
      <c r="R12" s="55">
        <f t="shared" si="9"/>
        <v>45296</v>
      </c>
      <c r="S12" s="55">
        <f t="shared" si="10"/>
        <v>45296</v>
      </c>
      <c r="T12" s="55">
        <f t="shared" si="11"/>
        <v>45297</v>
      </c>
      <c r="U12" s="245">
        <f t="shared" si="12"/>
        <v>45297</v>
      </c>
      <c r="V12" s="264"/>
      <c r="W12" s="264"/>
    </row>
    <row r="13" hidden="1" spans="1:23">
      <c r="A13" s="70" t="s">
        <v>265</v>
      </c>
      <c r="B13" s="257" t="s">
        <v>56</v>
      </c>
      <c r="C13" s="20">
        <v>45293</v>
      </c>
      <c r="D13" s="55">
        <f t="shared" si="0"/>
        <v>45293</v>
      </c>
      <c r="E13" s="20">
        <v>45295</v>
      </c>
      <c r="F13" s="55">
        <f t="shared" si="1"/>
        <v>45295</v>
      </c>
      <c r="G13" s="55">
        <f t="shared" si="2"/>
        <v>45296</v>
      </c>
      <c r="H13" s="55">
        <f t="shared" si="3"/>
        <v>45296</v>
      </c>
      <c r="I13" s="55">
        <f t="shared" si="4"/>
        <v>45297</v>
      </c>
      <c r="J13" s="245">
        <f t="shared" si="5"/>
        <v>45297</v>
      </c>
      <c r="K13" s="269">
        <v>45298</v>
      </c>
      <c r="L13" s="269">
        <f t="shared" si="13"/>
        <v>45299</v>
      </c>
      <c r="M13" s="270" t="s">
        <v>54</v>
      </c>
      <c r="N13" s="55">
        <f t="shared" si="6"/>
        <v>45300</v>
      </c>
      <c r="O13" s="55">
        <f t="shared" si="7"/>
        <v>45300</v>
      </c>
      <c r="P13" s="20">
        <v>45302</v>
      </c>
      <c r="Q13" s="55">
        <f t="shared" si="8"/>
        <v>45302</v>
      </c>
      <c r="R13" s="55">
        <f t="shared" si="9"/>
        <v>45303</v>
      </c>
      <c r="S13" s="55">
        <f t="shared" si="10"/>
        <v>45303</v>
      </c>
      <c r="T13" s="55">
        <f t="shared" si="11"/>
        <v>45304</v>
      </c>
      <c r="U13" s="245">
        <f t="shared" si="12"/>
        <v>45304</v>
      </c>
      <c r="V13" s="264"/>
      <c r="W13" s="264"/>
    </row>
    <row r="14" hidden="1" spans="1:23">
      <c r="A14" s="70" t="s">
        <v>265</v>
      </c>
      <c r="B14" s="257" t="s">
        <v>58</v>
      </c>
      <c r="C14" s="20">
        <v>45300</v>
      </c>
      <c r="D14" s="55">
        <f t="shared" si="0"/>
        <v>45300</v>
      </c>
      <c r="E14" s="20">
        <v>45302</v>
      </c>
      <c r="F14" s="55">
        <f t="shared" si="1"/>
        <v>45302</v>
      </c>
      <c r="G14" s="55">
        <f t="shared" si="2"/>
        <v>45303</v>
      </c>
      <c r="H14" s="55">
        <f t="shared" si="3"/>
        <v>45303</v>
      </c>
      <c r="I14" s="55">
        <f t="shared" si="4"/>
        <v>45304</v>
      </c>
      <c r="J14" s="245">
        <f t="shared" si="5"/>
        <v>45304</v>
      </c>
      <c r="K14" s="269">
        <v>45305</v>
      </c>
      <c r="L14" s="269">
        <f t="shared" si="13"/>
        <v>45306</v>
      </c>
      <c r="M14" s="270" t="s">
        <v>57</v>
      </c>
      <c r="N14" s="55">
        <f t="shared" si="6"/>
        <v>45307</v>
      </c>
      <c r="O14" s="55">
        <f t="shared" si="7"/>
        <v>45307</v>
      </c>
      <c r="P14" s="112" t="s">
        <v>364</v>
      </c>
      <c r="Q14" s="20">
        <v>45309</v>
      </c>
      <c r="R14" s="55">
        <f t="shared" si="9"/>
        <v>45310</v>
      </c>
      <c r="S14" s="55">
        <f t="shared" si="10"/>
        <v>45310</v>
      </c>
      <c r="T14" s="55">
        <f t="shared" si="11"/>
        <v>45311</v>
      </c>
      <c r="U14" s="245">
        <f t="shared" si="12"/>
        <v>45311</v>
      </c>
      <c r="V14" s="264"/>
      <c r="W14" s="264"/>
    </row>
    <row r="15" hidden="1" spans="1:23">
      <c r="A15" s="70" t="s">
        <v>265</v>
      </c>
      <c r="B15" s="257" t="s">
        <v>60</v>
      </c>
      <c r="C15" s="20">
        <v>45307</v>
      </c>
      <c r="D15" s="55">
        <f t="shared" si="0"/>
        <v>45307</v>
      </c>
      <c r="E15" s="112" t="s">
        <v>364</v>
      </c>
      <c r="F15" s="20">
        <v>45309</v>
      </c>
      <c r="G15" s="55">
        <f t="shared" si="2"/>
        <v>45310</v>
      </c>
      <c r="H15" s="55">
        <f t="shared" si="3"/>
        <v>45310</v>
      </c>
      <c r="I15" s="55">
        <f t="shared" si="4"/>
        <v>45311</v>
      </c>
      <c r="J15" s="245">
        <f t="shared" si="5"/>
        <v>45311</v>
      </c>
      <c r="K15" s="269">
        <v>45312</v>
      </c>
      <c r="L15" s="269">
        <f t="shared" si="13"/>
        <v>45313</v>
      </c>
      <c r="M15" s="270" t="s">
        <v>59</v>
      </c>
      <c r="N15" s="55">
        <f t="shared" si="6"/>
        <v>45314</v>
      </c>
      <c r="O15" s="55">
        <f t="shared" si="7"/>
        <v>45314</v>
      </c>
      <c r="P15" s="112" t="s">
        <v>365</v>
      </c>
      <c r="Q15" s="20">
        <v>45316</v>
      </c>
      <c r="R15" s="55">
        <f t="shared" si="9"/>
        <v>45317</v>
      </c>
      <c r="S15" s="55">
        <f t="shared" si="10"/>
        <v>45317</v>
      </c>
      <c r="T15" s="55">
        <f t="shared" si="11"/>
        <v>45318</v>
      </c>
      <c r="U15" s="245">
        <f t="shared" si="12"/>
        <v>45318</v>
      </c>
      <c r="V15" s="264"/>
      <c r="W15" s="264"/>
    </row>
    <row r="16" hidden="1" spans="1:23">
      <c r="A16" s="70" t="s">
        <v>265</v>
      </c>
      <c r="B16" s="257" t="s">
        <v>62</v>
      </c>
      <c r="C16" s="20">
        <v>45314</v>
      </c>
      <c r="D16" s="55">
        <f t="shared" si="0"/>
        <v>45314</v>
      </c>
      <c r="E16" s="112" t="s">
        <v>365</v>
      </c>
      <c r="F16" s="20">
        <v>45316</v>
      </c>
      <c r="G16" s="55">
        <f t="shared" si="2"/>
        <v>45317</v>
      </c>
      <c r="H16" s="55">
        <f t="shared" si="3"/>
        <v>45317</v>
      </c>
      <c r="I16" s="55">
        <f t="shared" si="4"/>
        <v>45318</v>
      </c>
      <c r="J16" s="245">
        <f t="shared" si="5"/>
        <v>45318</v>
      </c>
      <c r="K16" s="269">
        <f t="shared" ref="K16:K21" si="14">J16+1</f>
        <v>45319</v>
      </c>
      <c r="L16" s="269">
        <f t="shared" si="13"/>
        <v>45320</v>
      </c>
      <c r="M16" s="270" t="s">
        <v>61</v>
      </c>
      <c r="N16" s="55">
        <f t="shared" si="6"/>
        <v>45321</v>
      </c>
      <c r="O16" s="55">
        <f t="shared" si="7"/>
        <v>45321</v>
      </c>
      <c r="P16" s="112" t="s">
        <v>366</v>
      </c>
      <c r="Q16" s="20">
        <v>45323</v>
      </c>
      <c r="R16" s="55">
        <f t="shared" si="9"/>
        <v>45324</v>
      </c>
      <c r="S16" s="55">
        <f t="shared" si="10"/>
        <v>45324</v>
      </c>
      <c r="T16" s="55">
        <f t="shared" si="11"/>
        <v>45325</v>
      </c>
      <c r="U16" s="245">
        <f t="shared" si="12"/>
        <v>45325</v>
      </c>
      <c r="V16" s="264"/>
      <c r="W16" s="264"/>
    </row>
    <row r="17" hidden="1" spans="1:23">
      <c r="A17" s="70" t="s">
        <v>265</v>
      </c>
      <c r="B17" s="257" t="s">
        <v>65</v>
      </c>
      <c r="C17" s="20">
        <v>45321</v>
      </c>
      <c r="D17" s="55">
        <f t="shared" si="0"/>
        <v>45321</v>
      </c>
      <c r="E17" s="112" t="s">
        <v>366</v>
      </c>
      <c r="F17" s="20">
        <v>45323</v>
      </c>
      <c r="G17" s="55">
        <f t="shared" si="2"/>
        <v>45324</v>
      </c>
      <c r="H17" s="55">
        <f t="shared" si="3"/>
        <v>45324</v>
      </c>
      <c r="I17" s="55">
        <f t="shared" si="4"/>
        <v>45325</v>
      </c>
      <c r="J17" s="245">
        <f t="shared" si="5"/>
        <v>45325</v>
      </c>
      <c r="K17" s="269">
        <f t="shared" si="14"/>
        <v>45326</v>
      </c>
      <c r="L17" s="269">
        <f t="shared" si="13"/>
        <v>45327</v>
      </c>
      <c r="M17" s="270" t="s">
        <v>63</v>
      </c>
      <c r="N17" s="20">
        <v>45342</v>
      </c>
      <c r="O17" s="55">
        <f t="shared" si="7"/>
        <v>45342</v>
      </c>
      <c r="P17" s="21" t="s">
        <v>367</v>
      </c>
      <c r="Q17" s="40"/>
      <c r="R17" s="21" t="s">
        <v>368</v>
      </c>
      <c r="S17" s="40"/>
      <c r="T17" s="21" t="s">
        <v>369</v>
      </c>
      <c r="U17" s="40"/>
      <c r="V17" s="264"/>
      <c r="W17" s="264"/>
    </row>
    <row r="18" hidden="1" spans="1:23">
      <c r="A18" s="70" t="s">
        <v>265</v>
      </c>
      <c r="B18" s="257" t="s">
        <v>68</v>
      </c>
      <c r="C18" s="79" t="s">
        <v>70</v>
      </c>
      <c r="D18" s="80"/>
      <c r="E18" s="80"/>
      <c r="F18" s="80"/>
      <c r="G18" s="80"/>
      <c r="H18" s="80"/>
      <c r="I18" s="80"/>
      <c r="J18" s="80"/>
      <c r="K18" s="80"/>
      <c r="L18" s="81"/>
      <c r="M18" s="270" t="s">
        <v>66</v>
      </c>
      <c r="N18" s="79" t="s">
        <v>70</v>
      </c>
      <c r="O18" s="80"/>
      <c r="P18" s="80"/>
      <c r="Q18" s="80"/>
      <c r="R18" s="80"/>
      <c r="S18" s="80"/>
      <c r="T18" s="80"/>
      <c r="U18" s="81"/>
      <c r="V18" s="264"/>
      <c r="W18" s="264"/>
    </row>
    <row r="19" hidden="1" spans="1:23">
      <c r="A19" s="70" t="s">
        <v>265</v>
      </c>
      <c r="B19" s="257" t="s">
        <v>71</v>
      </c>
      <c r="C19" s="79" t="s">
        <v>70</v>
      </c>
      <c r="D19" s="80"/>
      <c r="E19" s="80"/>
      <c r="F19" s="80"/>
      <c r="G19" s="80"/>
      <c r="H19" s="80"/>
      <c r="I19" s="80"/>
      <c r="J19" s="80"/>
      <c r="K19" s="80"/>
      <c r="L19" s="81"/>
      <c r="M19" s="270" t="s">
        <v>69</v>
      </c>
      <c r="N19" s="79" t="s">
        <v>70</v>
      </c>
      <c r="O19" s="80"/>
      <c r="P19" s="80"/>
      <c r="Q19" s="80"/>
      <c r="R19" s="80"/>
      <c r="S19" s="80"/>
      <c r="T19" s="80"/>
      <c r="U19" s="81"/>
      <c r="V19" s="264"/>
      <c r="W19" s="264"/>
    </row>
    <row r="20" hidden="1" spans="1:23">
      <c r="A20" s="70" t="s">
        <v>265</v>
      </c>
      <c r="B20" s="257" t="s">
        <v>75</v>
      </c>
      <c r="C20" s="20">
        <v>45342</v>
      </c>
      <c r="D20" s="55">
        <f>C20</f>
        <v>45342</v>
      </c>
      <c r="E20" s="21" t="s">
        <v>367</v>
      </c>
      <c r="F20" s="40"/>
      <c r="G20" s="21" t="s">
        <v>368</v>
      </c>
      <c r="H20" s="40"/>
      <c r="I20" s="21" t="s">
        <v>369</v>
      </c>
      <c r="J20" s="40"/>
      <c r="K20" s="20">
        <v>45347</v>
      </c>
      <c r="L20" s="269">
        <f>K20+1</f>
        <v>45348</v>
      </c>
      <c r="M20" s="270" t="s">
        <v>73</v>
      </c>
      <c r="N20" s="55">
        <f t="shared" ref="N20:N23" si="15">L20+1</f>
        <v>45349</v>
      </c>
      <c r="O20" s="55">
        <f t="shared" ref="O20:O21" si="16">N20</f>
        <v>45349</v>
      </c>
      <c r="P20" s="20">
        <v>45351</v>
      </c>
      <c r="Q20" s="55">
        <f>P20</f>
        <v>45351</v>
      </c>
      <c r="R20" s="55">
        <f t="shared" ref="R20:R22" si="17">Q20+1</f>
        <v>45352</v>
      </c>
      <c r="S20" s="55">
        <f t="shared" ref="S20:S21" si="18">R20</f>
        <v>45352</v>
      </c>
      <c r="T20" s="55">
        <f t="shared" ref="T20:T22" si="19">S20+1</f>
        <v>45353</v>
      </c>
      <c r="U20" s="245">
        <f t="shared" ref="U20:U22" si="20">T20</f>
        <v>45353</v>
      </c>
      <c r="V20" s="264"/>
      <c r="W20" s="264"/>
    </row>
    <row r="21" hidden="1" spans="1:23">
      <c r="A21" s="70" t="s">
        <v>265</v>
      </c>
      <c r="B21" s="257" t="s">
        <v>78</v>
      </c>
      <c r="C21" s="20">
        <v>45349</v>
      </c>
      <c r="D21" s="55">
        <f t="shared" ref="D21:H21" si="21">C21</f>
        <v>45349</v>
      </c>
      <c r="E21" s="20">
        <v>45351</v>
      </c>
      <c r="F21" s="55">
        <f t="shared" si="21"/>
        <v>45351</v>
      </c>
      <c r="G21" s="55">
        <f t="shared" ref="G21:L21" si="22">F21+1</f>
        <v>45352</v>
      </c>
      <c r="H21" s="55">
        <f t="shared" si="21"/>
        <v>45352</v>
      </c>
      <c r="I21" s="55">
        <f t="shared" si="22"/>
        <v>45353</v>
      </c>
      <c r="J21" s="245">
        <f>I21</f>
        <v>45353</v>
      </c>
      <c r="K21" s="269">
        <f t="shared" si="14"/>
        <v>45354</v>
      </c>
      <c r="L21" s="269">
        <f t="shared" si="22"/>
        <v>45355</v>
      </c>
      <c r="M21" s="270" t="s">
        <v>76</v>
      </c>
      <c r="N21" s="55">
        <f t="shared" si="15"/>
        <v>45356</v>
      </c>
      <c r="O21" s="55">
        <f t="shared" si="16"/>
        <v>45356</v>
      </c>
      <c r="P21" s="20">
        <v>45358</v>
      </c>
      <c r="Q21" s="55">
        <f>P21</f>
        <v>45358</v>
      </c>
      <c r="R21" s="55">
        <f t="shared" si="17"/>
        <v>45359</v>
      </c>
      <c r="S21" s="55">
        <f t="shared" si="18"/>
        <v>45359</v>
      </c>
      <c r="T21" s="55">
        <f t="shared" si="19"/>
        <v>45360</v>
      </c>
      <c r="U21" s="245">
        <f t="shared" si="20"/>
        <v>45360</v>
      </c>
      <c r="V21" s="264"/>
      <c r="W21" s="264"/>
    </row>
    <row r="22" hidden="1" spans="1:23">
      <c r="A22" s="70" t="s">
        <v>265</v>
      </c>
      <c r="B22" s="257" t="s">
        <v>82</v>
      </c>
      <c r="C22" s="20">
        <v>45356</v>
      </c>
      <c r="D22" s="55">
        <f t="shared" ref="D22:H22" si="23">C22</f>
        <v>45356</v>
      </c>
      <c r="E22" s="20">
        <v>45358</v>
      </c>
      <c r="F22" s="55">
        <f t="shared" si="23"/>
        <v>45358</v>
      </c>
      <c r="G22" s="55">
        <f t="shared" ref="G22:L22" si="24">F22+1</f>
        <v>45359</v>
      </c>
      <c r="H22" s="55">
        <f t="shared" si="23"/>
        <v>45359</v>
      </c>
      <c r="I22" s="55">
        <f t="shared" si="24"/>
        <v>45360</v>
      </c>
      <c r="J22" s="245">
        <f t="shared" ref="J22:J34" si="25">I22</f>
        <v>45360</v>
      </c>
      <c r="K22" s="269">
        <f t="shared" si="24"/>
        <v>45361</v>
      </c>
      <c r="L22" s="269">
        <f t="shared" si="24"/>
        <v>45362</v>
      </c>
      <c r="M22" s="270" t="s">
        <v>79</v>
      </c>
      <c r="N22" s="55">
        <f t="shared" si="15"/>
        <v>45363</v>
      </c>
      <c r="O22" s="55">
        <f t="shared" ref="O22:S22" si="26">N22</f>
        <v>45363</v>
      </c>
      <c r="P22" s="20">
        <v>45365</v>
      </c>
      <c r="Q22" s="55">
        <f t="shared" si="26"/>
        <v>45365</v>
      </c>
      <c r="R22" s="55">
        <f t="shared" si="17"/>
        <v>45366</v>
      </c>
      <c r="S22" s="55">
        <f t="shared" si="26"/>
        <v>45366</v>
      </c>
      <c r="T22" s="55">
        <f t="shared" si="19"/>
        <v>45367</v>
      </c>
      <c r="U22" s="245">
        <f t="shared" si="20"/>
        <v>45367</v>
      </c>
      <c r="V22" s="264"/>
      <c r="W22" s="264"/>
    </row>
    <row r="23" hidden="1" spans="1:23">
      <c r="A23" s="70" t="s">
        <v>265</v>
      </c>
      <c r="B23" s="257" t="s">
        <v>85</v>
      </c>
      <c r="C23" s="20">
        <v>45363</v>
      </c>
      <c r="D23" s="55">
        <f t="shared" ref="D23:H23" si="27">C23</f>
        <v>45363</v>
      </c>
      <c r="E23" s="20">
        <v>45365</v>
      </c>
      <c r="F23" s="55">
        <f t="shared" si="27"/>
        <v>45365</v>
      </c>
      <c r="G23" s="55">
        <f t="shared" ref="G23:L23" si="28">F23+1</f>
        <v>45366</v>
      </c>
      <c r="H23" s="55">
        <f t="shared" si="27"/>
        <v>45366</v>
      </c>
      <c r="I23" s="55">
        <f t="shared" si="28"/>
        <v>45367</v>
      </c>
      <c r="J23" s="245">
        <f t="shared" si="25"/>
        <v>45367</v>
      </c>
      <c r="K23" s="269">
        <f t="shared" si="28"/>
        <v>45368</v>
      </c>
      <c r="L23" s="269">
        <f t="shared" si="28"/>
        <v>45369</v>
      </c>
      <c r="M23" s="270" t="s">
        <v>83</v>
      </c>
      <c r="N23" s="55">
        <f t="shared" si="15"/>
        <v>45370</v>
      </c>
      <c r="O23" s="55">
        <f t="shared" ref="O23:S23" si="29">N23</f>
        <v>45370</v>
      </c>
      <c r="P23" s="108" t="s">
        <v>370</v>
      </c>
      <c r="Q23" s="109"/>
      <c r="R23" s="258" t="s">
        <v>371</v>
      </c>
      <c r="S23" s="259"/>
      <c r="T23" s="258" t="s">
        <v>372</v>
      </c>
      <c r="U23" s="259"/>
      <c r="V23" s="264"/>
      <c r="W23" s="264"/>
    </row>
    <row r="24" hidden="1" spans="1:23">
      <c r="A24" s="70" t="s">
        <v>265</v>
      </c>
      <c r="B24" s="257" t="s">
        <v>90</v>
      </c>
      <c r="C24" s="20">
        <v>45370</v>
      </c>
      <c r="D24" s="55">
        <f>C24</f>
        <v>45370</v>
      </c>
      <c r="E24" s="108" t="s">
        <v>370</v>
      </c>
      <c r="F24" s="109"/>
      <c r="G24" s="258" t="s">
        <v>371</v>
      </c>
      <c r="H24" s="259"/>
      <c r="I24" s="258" t="s">
        <v>372</v>
      </c>
      <c r="J24" s="259"/>
      <c r="K24" s="269">
        <v>45375</v>
      </c>
      <c r="L24" s="269">
        <f t="shared" ref="L24:L34" si="30">K24+1</f>
        <v>45376</v>
      </c>
      <c r="M24" s="270" t="s">
        <v>86</v>
      </c>
      <c r="N24" s="23" t="s">
        <v>39</v>
      </c>
      <c r="O24" s="23" t="s">
        <v>39</v>
      </c>
      <c r="P24" s="20">
        <v>45379</v>
      </c>
      <c r="Q24" s="55">
        <f t="shared" ref="Q24:Q29" si="31">P24</f>
        <v>45379</v>
      </c>
      <c r="R24" s="55">
        <f t="shared" ref="R24:R29" si="32">Q24+1</f>
        <v>45380</v>
      </c>
      <c r="S24" s="55">
        <f t="shared" ref="S24:S29" si="33">R24</f>
        <v>45380</v>
      </c>
      <c r="T24" s="55">
        <f t="shared" ref="T24:T29" si="34">S24+1</f>
        <v>45381</v>
      </c>
      <c r="U24" s="245">
        <f t="shared" ref="U24:U29" si="35">T24</f>
        <v>45381</v>
      </c>
      <c r="V24" s="264"/>
      <c r="W24" s="264"/>
    </row>
    <row r="25" hidden="1" spans="1:23">
      <c r="A25" s="70" t="s">
        <v>265</v>
      </c>
      <c r="B25" s="257" t="s">
        <v>93</v>
      </c>
      <c r="C25" s="23" t="s">
        <v>39</v>
      </c>
      <c r="D25" s="23" t="s">
        <v>39</v>
      </c>
      <c r="E25" s="20">
        <v>45379</v>
      </c>
      <c r="F25" s="55">
        <f t="shared" ref="F24:F34" si="36">E25</f>
        <v>45379</v>
      </c>
      <c r="G25" s="55">
        <f t="shared" ref="G24:G34" si="37">F25+1</f>
        <v>45380</v>
      </c>
      <c r="H25" s="55">
        <f t="shared" ref="H24:H34" si="38">G25</f>
        <v>45380</v>
      </c>
      <c r="I25" s="55">
        <f>H25+1</f>
        <v>45381</v>
      </c>
      <c r="J25" s="245">
        <f t="shared" si="25"/>
        <v>45381</v>
      </c>
      <c r="K25" s="269">
        <f>J25+1</f>
        <v>45382</v>
      </c>
      <c r="L25" s="269">
        <f t="shared" si="30"/>
        <v>45383</v>
      </c>
      <c r="M25" s="270" t="s">
        <v>91</v>
      </c>
      <c r="N25" s="55">
        <f>L25+1</f>
        <v>45384</v>
      </c>
      <c r="O25" s="55">
        <f>N25</f>
        <v>45384</v>
      </c>
      <c r="P25" s="20">
        <v>45386</v>
      </c>
      <c r="Q25" s="55">
        <f t="shared" si="31"/>
        <v>45386</v>
      </c>
      <c r="R25" s="55">
        <f t="shared" si="32"/>
        <v>45387</v>
      </c>
      <c r="S25" s="55">
        <f t="shared" si="33"/>
        <v>45387</v>
      </c>
      <c r="T25" s="55">
        <f t="shared" si="34"/>
        <v>45388</v>
      </c>
      <c r="U25" s="245">
        <f t="shared" si="35"/>
        <v>45388</v>
      </c>
      <c r="V25" s="264"/>
      <c r="W25" s="264"/>
    </row>
    <row r="26" hidden="1" spans="1:23">
      <c r="A26" s="70" t="s">
        <v>265</v>
      </c>
      <c r="B26" s="257" t="s">
        <v>96</v>
      </c>
      <c r="C26" s="20">
        <v>45384</v>
      </c>
      <c r="D26" s="55">
        <f>C26</f>
        <v>45384</v>
      </c>
      <c r="E26" s="20">
        <v>45386</v>
      </c>
      <c r="F26" s="55">
        <f t="shared" si="36"/>
        <v>45386</v>
      </c>
      <c r="G26" s="55">
        <f t="shared" si="37"/>
        <v>45387</v>
      </c>
      <c r="H26" s="55">
        <f t="shared" si="38"/>
        <v>45387</v>
      </c>
      <c r="I26" s="55">
        <f>H26+1</f>
        <v>45388</v>
      </c>
      <c r="J26" s="245">
        <f t="shared" si="25"/>
        <v>45388</v>
      </c>
      <c r="K26" s="269">
        <f>J26+1</f>
        <v>45389</v>
      </c>
      <c r="L26" s="269">
        <f t="shared" si="30"/>
        <v>45390</v>
      </c>
      <c r="M26" s="270" t="s">
        <v>94</v>
      </c>
      <c r="N26" s="55">
        <f>L26+1</f>
        <v>45391</v>
      </c>
      <c r="O26" s="55">
        <f t="shared" ref="O26:O34" si="39">N26</f>
        <v>45391</v>
      </c>
      <c r="P26" s="20">
        <v>45393</v>
      </c>
      <c r="Q26" s="55">
        <f t="shared" si="31"/>
        <v>45393</v>
      </c>
      <c r="R26" s="55">
        <f t="shared" si="32"/>
        <v>45394</v>
      </c>
      <c r="S26" s="55">
        <f t="shared" si="33"/>
        <v>45394</v>
      </c>
      <c r="T26" s="55">
        <f t="shared" si="34"/>
        <v>45395</v>
      </c>
      <c r="U26" s="245">
        <f t="shared" si="35"/>
        <v>45395</v>
      </c>
      <c r="V26" s="264"/>
      <c r="W26" s="264"/>
    </row>
    <row r="27" spans="1:23">
      <c r="A27" s="70" t="s">
        <v>265</v>
      </c>
      <c r="B27" s="257" t="s">
        <v>99</v>
      </c>
      <c r="C27" s="20">
        <v>45391</v>
      </c>
      <c r="D27" s="55">
        <f>C27</f>
        <v>45391</v>
      </c>
      <c r="E27" s="20">
        <v>45393</v>
      </c>
      <c r="F27" s="55">
        <f t="shared" si="36"/>
        <v>45393</v>
      </c>
      <c r="G27" s="55">
        <f t="shared" si="37"/>
        <v>45394</v>
      </c>
      <c r="H27" s="55">
        <f t="shared" si="38"/>
        <v>45394</v>
      </c>
      <c r="I27" s="55">
        <f>H27+1</f>
        <v>45395</v>
      </c>
      <c r="J27" s="245">
        <f t="shared" si="25"/>
        <v>45395</v>
      </c>
      <c r="K27" s="269">
        <f>J27+1</f>
        <v>45396</v>
      </c>
      <c r="L27" s="269">
        <f t="shared" si="30"/>
        <v>45397</v>
      </c>
      <c r="M27" s="270" t="s">
        <v>97</v>
      </c>
      <c r="N27" s="55">
        <f>L27+1</f>
        <v>45398</v>
      </c>
      <c r="O27" s="55">
        <f t="shared" si="39"/>
        <v>45398</v>
      </c>
      <c r="P27" s="20">
        <v>45400</v>
      </c>
      <c r="Q27" s="55">
        <f t="shared" si="31"/>
        <v>45400</v>
      </c>
      <c r="R27" s="55">
        <f t="shared" si="32"/>
        <v>45401</v>
      </c>
      <c r="S27" s="55">
        <f t="shared" si="33"/>
        <v>45401</v>
      </c>
      <c r="T27" s="55">
        <f t="shared" si="34"/>
        <v>45402</v>
      </c>
      <c r="U27" s="245">
        <f t="shared" si="35"/>
        <v>45402</v>
      </c>
      <c r="V27" s="264"/>
      <c r="W27" s="264"/>
    </row>
    <row r="28" spans="1:23">
      <c r="A28" s="70" t="s">
        <v>265</v>
      </c>
      <c r="B28" s="257" t="s">
        <v>102</v>
      </c>
      <c r="C28" s="20">
        <v>45398</v>
      </c>
      <c r="D28" s="55">
        <f>C28</f>
        <v>45398</v>
      </c>
      <c r="E28" s="20">
        <v>45400</v>
      </c>
      <c r="F28" s="55">
        <f t="shared" si="36"/>
        <v>45400</v>
      </c>
      <c r="G28" s="55">
        <f t="shared" si="37"/>
        <v>45401</v>
      </c>
      <c r="H28" s="55">
        <f t="shared" si="38"/>
        <v>45401</v>
      </c>
      <c r="I28" s="55">
        <f>H28+1</f>
        <v>45402</v>
      </c>
      <c r="J28" s="245">
        <f t="shared" si="25"/>
        <v>45402</v>
      </c>
      <c r="K28" s="269">
        <f>J28+1</f>
        <v>45403</v>
      </c>
      <c r="L28" s="269">
        <f t="shared" si="30"/>
        <v>45404</v>
      </c>
      <c r="M28" s="270" t="s">
        <v>100</v>
      </c>
      <c r="N28" s="21" t="s">
        <v>266</v>
      </c>
      <c r="O28" s="40"/>
      <c r="P28" s="21" t="s">
        <v>373</v>
      </c>
      <c r="Q28" s="40"/>
      <c r="R28" s="21" t="s">
        <v>267</v>
      </c>
      <c r="S28" s="40"/>
      <c r="T28" s="23" t="s">
        <v>39</v>
      </c>
      <c r="U28" s="23" t="s">
        <v>39</v>
      </c>
      <c r="V28" s="264"/>
      <c r="W28" s="264"/>
    </row>
    <row r="29" spans="1:23">
      <c r="A29" s="76" t="s">
        <v>374</v>
      </c>
      <c r="B29" s="257" t="s">
        <v>105</v>
      </c>
      <c r="C29" s="23" t="s">
        <v>39</v>
      </c>
      <c r="D29" s="23" t="s">
        <v>39</v>
      </c>
      <c r="E29" s="20">
        <v>45411</v>
      </c>
      <c r="F29" s="55">
        <f t="shared" si="36"/>
        <v>45411</v>
      </c>
      <c r="G29" s="55">
        <f t="shared" si="37"/>
        <v>45412</v>
      </c>
      <c r="H29" s="55">
        <f t="shared" si="38"/>
        <v>45412</v>
      </c>
      <c r="I29" s="55">
        <f>H29</f>
        <v>45412</v>
      </c>
      <c r="J29" s="245">
        <f>I29+1</f>
        <v>45413</v>
      </c>
      <c r="K29" s="269">
        <f>J29+2</f>
        <v>45415</v>
      </c>
      <c r="L29" s="269">
        <f>K29</f>
        <v>45415</v>
      </c>
      <c r="M29" s="270" t="s">
        <v>103</v>
      </c>
      <c r="N29" s="55">
        <f>L29+4</f>
        <v>45419</v>
      </c>
      <c r="O29" s="55">
        <f t="shared" si="39"/>
        <v>45419</v>
      </c>
      <c r="P29" s="20">
        <v>45421</v>
      </c>
      <c r="Q29" s="55">
        <f t="shared" si="31"/>
        <v>45421</v>
      </c>
      <c r="R29" s="55">
        <f t="shared" si="32"/>
        <v>45422</v>
      </c>
      <c r="S29" s="55">
        <f t="shared" si="33"/>
        <v>45422</v>
      </c>
      <c r="T29" s="55">
        <f t="shared" si="34"/>
        <v>45423</v>
      </c>
      <c r="U29" s="245">
        <f t="shared" si="35"/>
        <v>45423</v>
      </c>
      <c r="V29" s="264"/>
      <c r="W29" s="264"/>
    </row>
    <row r="30" spans="1:23">
      <c r="A30" s="70" t="s">
        <v>374</v>
      </c>
      <c r="B30" s="257" t="s">
        <v>108</v>
      </c>
      <c r="C30" s="260" t="s">
        <v>70</v>
      </c>
      <c r="D30" s="261"/>
      <c r="E30" s="261"/>
      <c r="F30" s="261"/>
      <c r="G30" s="261"/>
      <c r="H30" s="261"/>
      <c r="I30" s="261"/>
      <c r="J30" s="261"/>
      <c r="K30" s="261"/>
      <c r="L30" s="271"/>
      <c r="M30" s="270" t="s">
        <v>106</v>
      </c>
      <c r="N30" s="260" t="s">
        <v>70</v>
      </c>
      <c r="O30" s="261"/>
      <c r="P30" s="261"/>
      <c r="Q30" s="261"/>
      <c r="R30" s="261"/>
      <c r="S30" s="261"/>
      <c r="T30" s="261"/>
      <c r="U30" s="271"/>
      <c r="V30" s="264"/>
      <c r="W30" s="264"/>
    </row>
    <row r="31" spans="1:23">
      <c r="A31" s="70" t="s">
        <v>374</v>
      </c>
      <c r="B31" s="257" t="s">
        <v>111</v>
      </c>
      <c r="C31" s="20">
        <v>45419</v>
      </c>
      <c r="D31" s="55">
        <f>C31</f>
        <v>45419</v>
      </c>
      <c r="E31" s="20">
        <v>45421</v>
      </c>
      <c r="F31" s="55">
        <f t="shared" si="36"/>
        <v>45421</v>
      </c>
      <c r="G31" s="55">
        <f t="shared" si="37"/>
        <v>45422</v>
      </c>
      <c r="H31" s="55">
        <f t="shared" si="38"/>
        <v>45422</v>
      </c>
      <c r="I31" s="55">
        <f>H31+1</f>
        <v>45423</v>
      </c>
      <c r="J31" s="245">
        <f t="shared" si="25"/>
        <v>45423</v>
      </c>
      <c r="K31" s="269">
        <f>J31+1</f>
        <v>45424</v>
      </c>
      <c r="L31" s="269">
        <f t="shared" si="30"/>
        <v>45425</v>
      </c>
      <c r="M31" s="270" t="s">
        <v>109</v>
      </c>
      <c r="N31" s="272">
        <f>L31+1</f>
        <v>45426</v>
      </c>
      <c r="O31" s="55">
        <f t="shared" si="39"/>
        <v>45426</v>
      </c>
      <c r="P31" s="20">
        <v>45428</v>
      </c>
      <c r="Q31" s="55">
        <f t="shared" ref="Q31:U31" si="40">P31</f>
        <v>45428</v>
      </c>
      <c r="R31" s="55">
        <f>Q31+1</f>
        <v>45429</v>
      </c>
      <c r="S31" s="55">
        <f t="shared" si="40"/>
        <v>45429</v>
      </c>
      <c r="T31" s="55">
        <f>S31+1</f>
        <v>45430</v>
      </c>
      <c r="U31" s="245">
        <f t="shared" si="40"/>
        <v>45430</v>
      </c>
      <c r="V31" s="264"/>
      <c r="W31" s="264"/>
    </row>
    <row r="32" spans="1:23">
      <c r="A32" s="70" t="s">
        <v>374</v>
      </c>
      <c r="B32" s="257" t="s">
        <v>113</v>
      </c>
      <c r="C32" s="20">
        <v>45426</v>
      </c>
      <c r="D32" s="245">
        <f>C32</f>
        <v>45426</v>
      </c>
      <c r="E32" s="20">
        <v>45428</v>
      </c>
      <c r="F32" s="55">
        <f t="shared" si="36"/>
        <v>45428</v>
      </c>
      <c r="G32" s="55">
        <f t="shared" si="37"/>
        <v>45429</v>
      </c>
      <c r="H32" s="55">
        <f t="shared" si="38"/>
        <v>45429</v>
      </c>
      <c r="I32" s="55">
        <f>H32+1</f>
        <v>45430</v>
      </c>
      <c r="J32" s="245">
        <f t="shared" si="25"/>
        <v>45430</v>
      </c>
      <c r="K32" s="269">
        <f>J32+1</f>
        <v>45431</v>
      </c>
      <c r="L32" s="269">
        <f t="shared" si="30"/>
        <v>45432</v>
      </c>
      <c r="M32" s="270" t="s">
        <v>112</v>
      </c>
      <c r="N32" s="55">
        <f>L32+1</f>
        <v>45433</v>
      </c>
      <c r="O32" s="55">
        <f t="shared" si="39"/>
        <v>45433</v>
      </c>
      <c r="P32" s="20">
        <v>45435</v>
      </c>
      <c r="Q32" s="55">
        <f>P32</f>
        <v>45435</v>
      </c>
      <c r="R32" s="55">
        <f>Q32+1</f>
        <v>45436</v>
      </c>
      <c r="S32" s="55">
        <f>R32</f>
        <v>45436</v>
      </c>
      <c r="T32" s="55">
        <f>S32+1</f>
        <v>45437</v>
      </c>
      <c r="U32" s="245">
        <f>T32</f>
        <v>45437</v>
      </c>
      <c r="V32" s="264"/>
      <c r="W32" s="264"/>
    </row>
    <row r="33" spans="1:23">
      <c r="A33" s="70" t="s">
        <v>374</v>
      </c>
      <c r="B33" s="257" t="s">
        <v>115</v>
      </c>
      <c r="C33" s="20">
        <v>45433</v>
      </c>
      <c r="D33" s="55">
        <f>C33</f>
        <v>45433</v>
      </c>
      <c r="E33" s="20">
        <v>45435</v>
      </c>
      <c r="F33" s="55">
        <f t="shared" si="36"/>
        <v>45435</v>
      </c>
      <c r="G33" s="55">
        <f t="shared" si="37"/>
        <v>45436</v>
      </c>
      <c r="H33" s="55">
        <f t="shared" si="38"/>
        <v>45436</v>
      </c>
      <c r="I33" s="55">
        <f>H33+1</f>
        <v>45437</v>
      </c>
      <c r="J33" s="245">
        <f t="shared" si="25"/>
        <v>45437</v>
      </c>
      <c r="K33" s="269">
        <f>J33+1</f>
        <v>45438</v>
      </c>
      <c r="L33" s="269">
        <f t="shared" si="30"/>
        <v>45439</v>
      </c>
      <c r="M33" s="270" t="s">
        <v>114</v>
      </c>
      <c r="N33" s="55">
        <f>L33+1</f>
        <v>45440</v>
      </c>
      <c r="O33" s="55">
        <f t="shared" si="39"/>
        <v>45440</v>
      </c>
      <c r="P33" s="20">
        <v>45442</v>
      </c>
      <c r="Q33" s="55">
        <f>P33</f>
        <v>45442</v>
      </c>
      <c r="R33" s="55">
        <f>Q33+1</f>
        <v>45443</v>
      </c>
      <c r="S33" s="55">
        <f>R33</f>
        <v>45443</v>
      </c>
      <c r="T33" s="55">
        <f>S33+1</f>
        <v>45444</v>
      </c>
      <c r="U33" s="245">
        <f>T33</f>
        <v>45444</v>
      </c>
      <c r="V33" s="264"/>
      <c r="W33" s="264"/>
    </row>
    <row r="34" spans="1:23">
      <c r="A34" s="70" t="s">
        <v>374</v>
      </c>
      <c r="B34" s="257" t="s">
        <v>117</v>
      </c>
      <c r="C34" s="20">
        <v>45440</v>
      </c>
      <c r="D34" s="55">
        <f>C34</f>
        <v>45440</v>
      </c>
      <c r="E34" s="20">
        <v>45442</v>
      </c>
      <c r="F34" s="55">
        <f t="shared" si="36"/>
        <v>45442</v>
      </c>
      <c r="G34" s="55">
        <f t="shared" si="37"/>
        <v>45443</v>
      </c>
      <c r="H34" s="55">
        <f t="shared" si="38"/>
        <v>45443</v>
      </c>
      <c r="I34" s="55">
        <f>H34+1</f>
        <v>45444</v>
      </c>
      <c r="J34" s="245">
        <f t="shared" si="25"/>
        <v>45444</v>
      </c>
      <c r="K34" s="269">
        <f>J34+1</f>
        <v>45445</v>
      </c>
      <c r="L34" s="269">
        <f t="shared" si="30"/>
        <v>45446</v>
      </c>
      <c r="M34" s="270" t="s">
        <v>116</v>
      </c>
      <c r="N34" s="55">
        <f>L34+1</f>
        <v>45447</v>
      </c>
      <c r="O34" s="55">
        <f t="shared" si="39"/>
        <v>45447</v>
      </c>
      <c r="P34" s="20">
        <v>45449</v>
      </c>
      <c r="Q34" s="55">
        <f>P34</f>
        <v>45449</v>
      </c>
      <c r="R34" s="55">
        <f>Q34+1</f>
        <v>45450</v>
      </c>
      <c r="S34" s="55">
        <f>R34</f>
        <v>45450</v>
      </c>
      <c r="T34" s="55">
        <f>S34+1</f>
        <v>45451</v>
      </c>
      <c r="U34" s="245">
        <f>T34</f>
        <v>45451</v>
      </c>
      <c r="V34" s="264"/>
      <c r="W34" s="264"/>
    </row>
    <row r="35" ht="15.65" customHeight="1" spans="1:23">
      <c r="A35" s="262"/>
      <c r="B35" s="263"/>
      <c r="C35" s="264"/>
      <c r="D35" s="264"/>
      <c r="E35" s="173"/>
      <c r="F35" s="173"/>
      <c r="G35" s="264"/>
      <c r="H35" s="264"/>
      <c r="I35" s="264"/>
      <c r="J35" s="264"/>
      <c r="K35" s="264"/>
      <c r="L35" s="264"/>
      <c r="M35" s="264"/>
      <c r="N35" s="264"/>
      <c r="O35" s="273"/>
      <c r="P35" s="264"/>
      <c r="Q35" s="264"/>
      <c r="R35" s="173"/>
      <c r="S35" s="173"/>
      <c r="T35" s="264"/>
      <c r="U35" s="264"/>
      <c r="V35" s="264"/>
      <c r="W35" s="264"/>
    </row>
    <row r="36" ht="16.5" spans="1:14">
      <c r="A36" s="87" t="s">
        <v>118</v>
      </c>
      <c r="B36" s="265" t="s">
        <v>375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</row>
    <row r="37" ht="16.5" hidden="1" spans="1:16">
      <c r="A37" s="31" t="s">
        <v>376</v>
      </c>
      <c r="B37" s="119" t="s">
        <v>377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4"/>
      <c r="P37" s="4"/>
    </row>
    <row r="38" ht="16.5" hidden="1" spans="1:14">
      <c r="A38" s="31" t="s">
        <v>333</v>
      </c>
      <c r="B38" s="119" t="s">
        <v>378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ht="16.5" spans="1:17">
      <c r="A39" s="31" t="s">
        <v>333</v>
      </c>
      <c r="B39" s="119" t="s">
        <v>379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Q39" s="25"/>
    </row>
    <row r="40" ht="16.5" spans="1:18">
      <c r="A40" s="91" t="s">
        <v>380</v>
      </c>
      <c r="B40" s="29" t="s">
        <v>381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5"/>
      <c r="P40" s="25"/>
      <c r="R40" t="s">
        <v>171</v>
      </c>
    </row>
    <row r="41" ht="16.5" spans="1:14">
      <c r="A41" s="31" t="s">
        <v>382</v>
      </c>
      <c r="B41" s="119" t="s">
        <v>383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ht="16.5" hidden="1" spans="1:14">
      <c r="A42" s="94" t="s">
        <v>335</v>
      </c>
      <c r="B42" s="119" t="s">
        <v>384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ht="16.5" spans="1:19">
      <c r="A43" s="94" t="s">
        <v>335</v>
      </c>
      <c r="B43" s="266" t="s">
        <v>337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74"/>
      <c r="O43" s="3"/>
      <c r="P43" s="3"/>
      <c r="S43" t="s">
        <v>171</v>
      </c>
    </row>
    <row r="44" ht="16.5" spans="1:18">
      <c r="A44" s="31" t="s">
        <v>385</v>
      </c>
      <c r="B44" s="119" t="s">
        <v>386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275"/>
      <c r="O44" s="4"/>
      <c r="P44" s="276"/>
      <c r="Q44" s="4"/>
      <c r="R44" s="4"/>
    </row>
    <row r="46" spans="16:16">
      <c r="P46" t="s">
        <v>171</v>
      </c>
    </row>
  </sheetData>
  <mergeCells count="63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P17:Q17"/>
    <mergeCell ref="R17:S17"/>
    <mergeCell ref="T17:U17"/>
    <mergeCell ref="C18:L18"/>
    <mergeCell ref="N18:U18"/>
    <mergeCell ref="C19:L19"/>
    <mergeCell ref="N19:U19"/>
    <mergeCell ref="E20:F20"/>
    <mergeCell ref="G20:H20"/>
    <mergeCell ref="I20:J20"/>
    <mergeCell ref="P23:Q23"/>
    <mergeCell ref="R23:S23"/>
    <mergeCell ref="T23:U23"/>
    <mergeCell ref="E24:F24"/>
    <mergeCell ref="G24:H24"/>
    <mergeCell ref="I24:J24"/>
    <mergeCell ref="N28:O28"/>
    <mergeCell ref="P28:Q28"/>
    <mergeCell ref="R28:S28"/>
    <mergeCell ref="C30:L30"/>
    <mergeCell ref="N30:U30"/>
    <mergeCell ref="B36:N36"/>
    <mergeCell ref="B37:N37"/>
    <mergeCell ref="B38:N38"/>
    <mergeCell ref="B39:N39"/>
    <mergeCell ref="B40:N40"/>
    <mergeCell ref="B41:N41"/>
    <mergeCell ref="B42:N42"/>
    <mergeCell ref="B43:N43"/>
    <mergeCell ref="B44:N44"/>
    <mergeCell ref="A6:A7"/>
    <mergeCell ref="B6:B7"/>
    <mergeCell ref="M6:M7"/>
  </mergeCells>
  <pageMargins left="0.7" right="0.7" top="0.75" bottom="0.75" header="0.3" footer="0.3"/>
  <pageSetup paperSize="9" orientation="portrait" verticalDpi="12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3"/>
  <sheetViews>
    <sheetView topLeftCell="A4" workbookViewId="0">
      <selection activeCell="S41" sqref="S41"/>
    </sheetView>
  </sheetViews>
  <sheetFormatPr defaultColWidth="9" defaultRowHeight="14.25"/>
  <cols>
    <col min="1" max="1" width="16.3333333333333" customWidth="1"/>
    <col min="4" max="4" width="8.25" customWidth="1"/>
    <col min="10" max="10" width="8.08333333333333" customWidth="1"/>
    <col min="11" max="11" width="8.25" customWidth="1"/>
    <col min="15" max="15" width="8.08333333333333" customWidth="1"/>
    <col min="17" max="17" width="7.83333333333333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32"/>
      <c r="T1" s="32"/>
      <c r="U1" s="32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3"/>
      <c r="S2" s="33"/>
      <c r="T2" s="33"/>
      <c r="U2" s="33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18">
      <c r="A4" s="5" t="s">
        <v>387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4"/>
    </row>
    <row r="5" spans="1:17">
      <c r="A5" s="8" t="s">
        <v>4</v>
      </c>
      <c r="B5" s="8" t="s">
        <v>5</v>
      </c>
      <c r="C5" s="8" t="s">
        <v>388</v>
      </c>
      <c r="D5" s="9"/>
      <c r="E5" s="8" t="s">
        <v>389</v>
      </c>
      <c r="F5" s="9"/>
      <c r="G5" s="8" t="s">
        <v>390</v>
      </c>
      <c r="H5" s="9"/>
      <c r="I5" s="8" t="s">
        <v>391</v>
      </c>
      <c r="J5" s="9"/>
      <c r="K5" s="8" t="s">
        <v>392</v>
      </c>
      <c r="L5" s="9"/>
      <c r="M5" s="8" t="s">
        <v>5</v>
      </c>
      <c r="N5" s="8" t="s">
        <v>393</v>
      </c>
      <c r="O5" s="9"/>
      <c r="P5" s="8" t="s">
        <v>388</v>
      </c>
      <c r="Q5" s="9"/>
    </row>
    <row r="6" spans="1:17">
      <c r="A6" s="9" t="s">
        <v>13</v>
      </c>
      <c r="B6" s="9" t="s">
        <v>14</v>
      </c>
      <c r="C6" s="9" t="s">
        <v>179</v>
      </c>
      <c r="D6" s="9"/>
      <c r="E6" s="9" t="s">
        <v>180</v>
      </c>
      <c r="F6" s="9"/>
      <c r="G6" s="11" t="s">
        <v>394</v>
      </c>
      <c r="H6" s="12"/>
      <c r="I6" s="9" t="s">
        <v>395</v>
      </c>
      <c r="J6" s="9"/>
      <c r="K6" s="9" t="s">
        <v>396</v>
      </c>
      <c r="L6" s="9"/>
      <c r="M6" s="9" t="s">
        <v>14</v>
      </c>
      <c r="N6" s="9" t="s">
        <v>347</v>
      </c>
      <c r="O6" s="9"/>
      <c r="P6" s="9" t="s">
        <v>179</v>
      </c>
      <c r="Q6" s="9"/>
    </row>
    <row r="7" spans="1:17">
      <c r="A7" s="13"/>
      <c r="B7" s="68"/>
      <c r="C7" s="13" t="s">
        <v>22</v>
      </c>
      <c r="D7" s="13"/>
      <c r="E7" s="13" t="s">
        <v>22</v>
      </c>
      <c r="F7" s="13"/>
      <c r="G7" s="14" t="s">
        <v>22</v>
      </c>
      <c r="H7" s="15"/>
      <c r="I7" s="13" t="s">
        <v>22</v>
      </c>
      <c r="J7" s="13"/>
      <c r="K7" s="13" t="s">
        <v>22</v>
      </c>
      <c r="L7" s="13"/>
      <c r="M7" s="68"/>
      <c r="N7" s="14" t="s">
        <v>22</v>
      </c>
      <c r="O7" s="15"/>
      <c r="P7" s="13" t="s">
        <v>22</v>
      </c>
      <c r="Q7" s="13"/>
    </row>
    <row r="8" ht="25.5" spans="1:17">
      <c r="A8" s="13"/>
      <c r="B8" s="69"/>
      <c r="C8" s="16" t="s">
        <v>397</v>
      </c>
      <c r="D8" s="16" t="s">
        <v>398</v>
      </c>
      <c r="E8" s="16" t="s">
        <v>399</v>
      </c>
      <c r="F8" s="16" t="s">
        <v>400</v>
      </c>
      <c r="G8" s="17" t="s">
        <v>401</v>
      </c>
      <c r="H8" s="17" t="s">
        <v>402</v>
      </c>
      <c r="I8" s="16" t="s">
        <v>403</v>
      </c>
      <c r="J8" s="16" t="s">
        <v>404</v>
      </c>
      <c r="K8" s="16" t="s">
        <v>405</v>
      </c>
      <c r="L8" s="16" t="s">
        <v>406</v>
      </c>
      <c r="M8" s="69"/>
      <c r="N8" s="16" t="s">
        <v>407</v>
      </c>
      <c r="O8" s="16" t="s">
        <v>408</v>
      </c>
      <c r="P8" s="16" t="s">
        <v>397</v>
      </c>
      <c r="Q8" s="16" t="s">
        <v>398</v>
      </c>
    </row>
    <row r="9" hidden="1" spans="1:17">
      <c r="A9" s="45" t="s">
        <v>409</v>
      </c>
      <c r="B9" s="127" t="s">
        <v>410</v>
      </c>
      <c r="C9" s="47">
        <v>45265</v>
      </c>
      <c r="D9" s="47">
        <f t="shared" ref="D9:D34" si="0">C9</f>
        <v>45265</v>
      </c>
      <c r="E9" s="47">
        <f t="shared" ref="E9:E34" si="1">D9+2</f>
        <v>45267</v>
      </c>
      <c r="F9" s="20">
        <f t="shared" ref="F9:F34" si="2">E9</f>
        <v>45267</v>
      </c>
      <c r="G9" s="20">
        <f t="shared" ref="G9:G34" si="3">F9+6</f>
        <v>45273</v>
      </c>
      <c r="H9" s="20">
        <f t="shared" ref="H9:H34" si="4">G9+1</f>
        <v>45274</v>
      </c>
      <c r="I9" s="20">
        <f t="shared" ref="I9:I34" si="5">H9+2</f>
        <v>45276</v>
      </c>
      <c r="J9" s="20">
        <f t="shared" ref="J9:J34" si="6">I9+1</f>
        <v>45277</v>
      </c>
      <c r="K9" s="20">
        <f t="shared" ref="K9:K34" si="7">J9</f>
        <v>45277</v>
      </c>
      <c r="L9" s="20">
        <f t="shared" ref="L9:L34" si="8">K9+1</f>
        <v>45278</v>
      </c>
      <c r="M9" s="127" t="s">
        <v>411</v>
      </c>
      <c r="N9" s="20">
        <f t="shared" ref="N9:N30" si="9">L9+3</f>
        <v>45281</v>
      </c>
      <c r="O9" s="20">
        <f t="shared" ref="O9:O30" si="10">N9+1</f>
        <v>45282</v>
      </c>
      <c r="P9" s="47">
        <f t="shared" ref="P9:P30" si="11">O9+4</f>
        <v>45286</v>
      </c>
      <c r="Q9" s="47">
        <f t="shared" ref="Q9:Q34" si="12">P9</f>
        <v>45286</v>
      </c>
    </row>
    <row r="10" hidden="1" spans="1:17">
      <c r="A10" s="240" t="s">
        <v>412</v>
      </c>
      <c r="B10" s="193" t="s">
        <v>413</v>
      </c>
      <c r="C10" s="47">
        <v>45272</v>
      </c>
      <c r="D10" s="47">
        <f t="shared" si="0"/>
        <v>45272</v>
      </c>
      <c r="E10" s="47">
        <f t="shared" si="1"/>
        <v>45274</v>
      </c>
      <c r="F10" s="20">
        <f t="shared" si="2"/>
        <v>45274</v>
      </c>
      <c r="G10" s="20">
        <f t="shared" si="3"/>
        <v>45280</v>
      </c>
      <c r="H10" s="20">
        <f t="shared" si="4"/>
        <v>45281</v>
      </c>
      <c r="I10" s="20">
        <f t="shared" si="5"/>
        <v>45283</v>
      </c>
      <c r="J10" s="20">
        <f t="shared" si="6"/>
        <v>45284</v>
      </c>
      <c r="K10" s="20">
        <f t="shared" si="7"/>
        <v>45284</v>
      </c>
      <c r="L10" s="20">
        <f t="shared" si="8"/>
        <v>45285</v>
      </c>
      <c r="M10" s="193" t="s">
        <v>414</v>
      </c>
      <c r="N10" s="20">
        <f t="shared" si="9"/>
        <v>45288</v>
      </c>
      <c r="O10" s="20">
        <f t="shared" si="10"/>
        <v>45289</v>
      </c>
      <c r="P10" s="47">
        <f t="shared" si="11"/>
        <v>45293</v>
      </c>
      <c r="Q10" s="47">
        <f t="shared" si="12"/>
        <v>45293</v>
      </c>
    </row>
    <row r="11" hidden="1" spans="1:17">
      <c r="A11" s="45" t="s">
        <v>415</v>
      </c>
      <c r="B11" s="127" t="s">
        <v>416</v>
      </c>
      <c r="C11" s="47">
        <v>45279</v>
      </c>
      <c r="D11" s="47">
        <f t="shared" si="0"/>
        <v>45279</v>
      </c>
      <c r="E11" s="47">
        <f t="shared" si="1"/>
        <v>45281</v>
      </c>
      <c r="F11" s="20">
        <f t="shared" si="2"/>
        <v>45281</v>
      </c>
      <c r="G11" s="20">
        <f t="shared" si="3"/>
        <v>45287</v>
      </c>
      <c r="H11" s="20">
        <f t="shared" si="4"/>
        <v>45288</v>
      </c>
      <c r="I11" s="20">
        <f t="shared" si="5"/>
        <v>45290</v>
      </c>
      <c r="J11" s="20">
        <f t="shared" si="6"/>
        <v>45291</v>
      </c>
      <c r="K11" s="20">
        <f t="shared" si="7"/>
        <v>45291</v>
      </c>
      <c r="L11" s="20">
        <f t="shared" si="8"/>
        <v>45292</v>
      </c>
      <c r="M11" s="127" t="s">
        <v>417</v>
      </c>
      <c r="N11" s="20">
        <f t="shared" si="9"/>
        <v>45295</v>
      </c>
      <c r="O11" s="20">
        <f t="shared" si="10"/>
        <v>45296</v>
      </c>
      <c r="P11" s="47">
        <f t="shared" si="11"/>
        <v>45300</v>
      </c>
      <c r="Q11" s="47">
        <f t="shared" si="12"/>
        <v>45300</v>
      </c>
    </row>
    <row r="12" hidden="1" spans="1:17">
      <c r="A12" s="45" t="s">
        <v>409</v>
      </c>
      <c r="B12" s="127" t="s">
        <v>418</v>
      </c>
      <c r="C12" s="47">
        <v>45286</v>
      </c>
      <c r="D12" s="47">
        <f t="shared" si="0"/>
        <v>45286</v>
      </c>
      <c r="E12" s="47">
        <f t="shared" si="1"/>
        <v>45288</v>
      </c>
      <c r="F12" s="20">
        <f t="shared" si="2"/>
        <v>45288</v>
      </c>
      <c r="G12" s="20">
        <f t="shared" si="3"/>
        <v>45294</v>
      </c>
      <c r="H12" s="20">
        <f t="shared" si="4"/>
        <v>45295</v>
      </c>
      <c r="I12" s="20">
        <f t="shared" si="5"/>
        <v>45297</v>
      </c>
      <c r="J12" s="20">
        <f t="shared" si="6"/>
        <v>45298</v>
      </c>
      <c r="K12" s="20">
        <f t="shared" si="7"/>
        <v>45298</v>
      </c>
      <c r="L12" s="20">
        <f t="shared" si="8"/>
        <v>45299</v>
      </c>
      <c r="M12" s="127" t="s">
        <v>419</v>
      </c>
      <c r="N12" s="20">
        <f t="shared" si="9"/>
        <v>45302</v>
      </c>
      <c r="O12" s="20">
        <f t="shared" si="10"/>
        <v>45303</v>
      </c>
      <c r="P12" s="47">
        <f t="shared" si="11"/>
        <v>45307</v>
      </c>
      <c r="Q12" s="47">
        <f t="shared" si="12"/>
        <v>45307</v>
      </c>
    </row>
    <row r="13" hidden="1" spans="1:17">
      <c r="A13" s="240" t="s">
        <v>412</v>
      </c>
      <c r="B13" s="193" t="s">
        <v>420</v>
      </c>
      <c r="C13" s="47">
        <v>45293</v>
      </c>
      <c r="D13" s="47">
        <f t="shared" si="0"/>
        <v>45293</v>
      </c>
      <c r="E13" s="47">
        <f t="shared" si="1"/>
        <v>45295</v>
      </c>
      <c r="F13" s="20">
        <f t="shared" si="2"/>
        <v>45295</v>
      </c>
      <c r="G13" s="20">
        <f t="shared" si="3"/>
        <v>45301</v>
      </c>
      <c r="H13" s="20">
        <f t="shared" si="4"/>
        <v>45302</v>
      </c>
      <c r="I13" s="20">
        <f t="shared" si="5"/>
        <v>45304</v>
      </c>
      <c r="J13" s="20">
        <f t="shared" si="6"/>
        <v>45305</v>
      </c>
      <c r="K13" s="20">
        <f t="shared" si="7"/>
        <v>45305</v>
      </c>
      <c r="L13" s="20">
        <f t="shared" si="8"/>
        <v>45306</v>
      </c>
      <c r="M13" s="193" t="s">
        <v>421</v>
      </c>
      <c r="N13" s="20">
        <f t="shared" si="9"/>
        <v>45309</v>
      </c>
      <c r="O13" s="20">
        <f t="shared" si="10"/>
        <v>45310</v>
      </c>
      <c r="P13" s="47">
        <f t="shared" si="11"/>
        <v>45314</v>
      </c>
      <c r="Q13" s="47">
        <f t="shared" si="12"/>
        <v>45314</v>
      </c>
    </row>
    <row r="14" hidden="1" spans="1:17">
      <c r="A14" s="45" t="s">
        <v>415</v>
      </c>
      <c r="B14" s="127" t="s">
        <v>422</v>
      </c>
      <c r="C14" s="47">
        <v>45300</v>
      </c>
      <c r="D14" s="47">
        <f t="shared" si="0"/>
        <v>45300</v>
      </c>
      <c r="E14" s="47">
        <f t="shared" si="1"/>
        <v>45302</v>
      </c>
      <c r="F14" s="20">
        <f t="shared" si="2"/>
        <v>45302</v>
      </c>
      <c r="G14" s="20">
        <f t="shared" si="3"/>
        <v>45308</v>
      </c>
      <c r="H14" s="20">
        <f t="shared" si="4"/>
        <v>45309</v>
      </c>
      <c r="I14" s="23" t="s">
        <v>39</v>
      </c>
      <c r="J14" s="23" t="s">
        <v>39</v>
      </c>
      <c r="K14" s="47">
        <v>45312</v>
      </c>
      <c r="L14" s="20">
        <f t="shared" si="8"/>
        <v>45313</v>
      </c>
      <c r="M14" s="127" t="s">
        <v>423</v>
      </c>
      <c r="N14" s="20">
        <f t="shared" si="9"/>
        <v>45316</v>
      </c>
      <c r="O14" s="20">
        <f t="shared" si="10"/>
        <v>45317</v>
      </c>
      <c r="P14" s="47">
        <f t="shared" si="11"/>
        <v>45321</v>
      </c>
      <c r="Q14" s="47">
        <f t="shared" si="12"/>
        <v>45321</v>
      </c>
    </row>
    <row r="15" hidden="1" spans="1:17">
      <c r="A15" s="45" t="s">
        <v>409</v>
      </c>
      <c r="B15" s="127" t="s">
        <v>424</v>
      </c>
      <c r="C15" s="47">
        <v>45307</v>
      </c>
      <c r="D15" s="47">
        <f t="shared" si="0"/>
        <v>45307</v>
      </c>
      <c r="E15" s="47">
        <f t="shared" si="1"/>
        <v>45309</v>
      </c>
      <c r="F15" s="20">
        <f t="shared" si="2"/>
        <v>45309</v>
      </c>
      <c r="G15" s="20">
        <f t="shared" si="3"/>
        <v>45315</v>
      </c>
      <c r="H15" s="20">
        <f t="shared" si="4"/>
        <v>45316</v>
      </c>
      <c r="I15" s="20">
        <f t="shared" si="5"/>
        <v>45318</v>
      </c>
      <c r="J15" s="20">
        <f t="shared" si="6"/>
        <v>45319</v>
      </c>
      <c r="K15" s="20">
        <f t="shared" si="7"/>
        <v>45319</v>
      </c>
      <c r="L15" s="20">
        <f t="shared" si="8"/>
        <v>45320</v>
      </c>
      <c r="M15" s="127" t="s">
        <v>425</v>
      </c>
      <c r="N15" s="23" t="s">
        <v>39</v>
      </c>
      <c r="O15" s="23" t="s">
        <v>39</v>
      </c>
      <c r="P15" s="20">
        <v>45328</v>
      </c>
      <c r="Q15" s="47">
        <f t="shared" si="12"/>
        <v>45328</v>
      </c>
    </row>
    <row r="16" hidden="1" spans="1:18">
      <c r="A16" s="240" t="s">
        <v>412</v>
      </c>
      <c r="B16" s="193" t="s">
        <v>426</v>
      </c>
      <c r="C16" s="47">
        <v>45314</v>
      </c>
      <c r="D16" s="47">
        <f t="shared" si="0"/>
        <v>45314</v>
      </c>
      <c r="E16" s="47">
        <f t="shared" si="1"/>
        <v>45316</v>
      </c>
      <c r="F16" s="20">
        <f t="shared" si="2"/>
        <v>45316</v>
      </c>
      <c r="G16" s="20">
        <f t="shared" si="3"/>
        <v>45322</v>
      </c>
      <c r="H16" s="20">
        <f t="shared" si="4"/>
        <v>45323</v>
      </c>
      <c r="I16" s="20">
        <f t="shared" si="5"/>
        <v>45325</v>
      </c>
      <c r="J16" s="20">
        <f t="shared" si="6"/>
        <v>45326</v>
      </c>
      <c r="K16" s="20">
        <f t="shared" si="7"/>
        <v>45326</v>
      </c>
      <c r="L16" s="20">
        <f t="shared" si="8"/>
        <v>45327</v>
      </c>
      <c r="M16" s="193" t="s">
        <v>427</v>
      </c>
      <c r="N16" s="20">
        <v>45330</v>
      </c>
      <c r="O16" s="143">
        <f>N16+1</f>
        <v>45331</v>
      </c>
      <c r="P16" s="20">
        <v>45335</v>
      </c>
      <c r="Q16" s="112" t="s">
        <v>428</v>
      </c>
      <c r="R16" s="246" t="s">
        <v>163</v>
      </c>
    </row>
    <row r="17" hidden="1" spans="1:18">
      <c r="A17" s="45" t="s">
        <v>415</v>
      </c>
      <c r="B17" s="127" t="s">
        <v>429</v>
      </c>
      <c r="C17" s="47">
        <v>45321</v>
      </c>
      <c r="D17" s="47">
        <f t="shared" si="0"/>
        <v>45321</v>
      </c>
      <c r="E17" s="47">
        <f t="shared" si="1"/>
        <v>45323</v>
      </c>
      <c r="F17" s="20">
        <f t="shared" si="2"/>
        <v>45323</v>
      </c>
      <c r="G17" s="20">
        <f t="shared" si="3"/>
        <v>45329</v>
      </c>
      <c r="H17" s="20">
        <f t="shared" si="4"/>
        <v>45330</v>
      </c>
      <c r="I17" s="20">
        <f t="shared" si="5"/>
        <v>45332</v>
      </c>
      <c r="J17" s="20">
        <f t="shared" si="6"/>
        <v>45333</v>
      </c>
      <c r="K17" s="20">
        <f t="shared" si="7"/>
        <v>45333</v>
      </c>
      <c r="L17" s="20">
        <f t="shared" si="8"/>
        <v>45334</v>
      </c>
      <c r="M17" s="127" t="s">
        <v>430</v>
      </c>
      <c r="N17" s="20">
        <v>45337</v>
      </c>
      <c r="O17" s="143">
        <f>N17+1</f>
        <v>45338</v>
      </c>
      <c r="P17" s="20">
        <v>45342</v>
      </c>
      <c r="Q17" s="112" t="s">
        <v>431</v>
      </c>
      <c r="R17" s="246" t="s">
        <v>163</v>
      </c>
    </row>
    <row r="18" hidden="1" spans="1:17">
      <c r="A18" s="45" t="s">
        <v>409</v>
      </c>
      <c r="B18" s="127" t="s">
        <v>432</v>
      </c>
      <c r="C18" s="20">
        <v>45328</v>
      </c>
      <c r="D18" s="47">
        <f t="shared" si="0"/>
        <v>45328</v>
      </c>
      <c r="E18" s="47">
        <f t="shared" si="1"/>
        <v>45330</v>
      </c>
      <c r="F18" s="20">
        <f t="shared" si="2"/>
        <v>45330</v>
      </c>
      <c r="G18" s="20">
        <f t="shared" si="3"/>
        <v>45336</v>
      </c>
      <c r="H18" s="20">
        <f t="shared" si="4"/>
        <v>45337</v>
      </c>
      <c r="I18" s="20">
        <f t="shared" si="5"/>
        <v>45339</v>
      </c>
      <c r="J18" s="20">
        <f t="shared" si="6"/>
        <v>45340</v>
      </c>
      <c r="K18" s="20">
        <f t="shared" si="7"/>
        <v>45340</v>
      </c>
      <c r="L18" s="20">
        <f t="shared" si="8"/>
        <v>45341</v>
      </c>
      <c r="M18" s="127" t="s">
        <v>433</v>
      </c>
      <c r="N18" s="20">
        <f t="shared" si="9"/>
        <v>45344</v>
      </c>
      <c r="O18" s="20">
        <f t="shared" si="10"/>
        <v>45345</v>
      </c>
      <c r="P18" s="47">
        <f t="shared" si="11"/>
        <v>45349</v>
      </c>
      <c r="Q18" s="47">
        <f t="shared" si="12"/>
        <v>45349</v>
      </c>
    </row>
    <row r="19" hidden="1" spans="1:17">
      <c r="A19" s="240" t="s">
        <v>412</v>
      </c>
      <c r="B19" s="193" t="s">
        <v>434</v>
      </c>
      <c r="C19" s="79" t="s">
        <v>70</v>
      </c>
      <c r="D19" s="80"/>
      <c r="E19" s="80"/>
      <c r="F19" s="80"/>
      <c r="G19" s="80"/>
      <c r="H19" s="80"/>
      <c r="I19" s="80"/>
      <c r="J19" s="80"/>
      <c r="K19" s="80"/>
      <c r="L19" s="81"/>
      <c r="M19" s="193" t="s">
        <v>435</v>
      </c>
      <c r="N19" s="79" t="s">
        <v>70</v>
      </c>
      <c r="O19" s="80"/>
      <c r="P19" s="80"/>
      <c r="Q19" s="81"/>
    </row>
    <row r="20" hidden="1" spans="1:17">
      <c r="A20" s="45" t="s">
        <v>415</v>
      </c>
      <c r="B20" s="127" t="s">
        <v>436</v>
      </c>
      <c r="C20" s="79" t="s">
        <v>70</v>
      </c>
      <c r="D20" s="80"/>
      <c r="E20" s="80"/>
      <c r="F20" s="80"/>
      <c r="G20" s="80"/>
      <c r="H20" s="80"/>
      <c r="I20" s="80"/>
      <c r="J20" s="80"/>
      <c r="K20" s="80"/>
      <c r="L20" s="81"/>
      <c r="M20" s="127" t="s">
        <v>437</v>
      </c>
      <c r="N20" s="79" t="s">
        <v>70</v>
      </c>
      <c r="O20" s="80"/>
      <c r="P20" s="80"/>
      <c r="Q20" s="81"/>
    </row>
    <row r="21" hidden="1" spans="1:17">
      <c r="A21" s="45" t="s">
        <v>409</v>
      </c>
      <c r="B21" s="127" t="s">
        <v>438</v>
      </c>
      <c r="C21" s="20">
        <v>45349</v>
      </c>
      <c r="D21" s="47">
        <f t="shared" si="0"/>
        <v>45349</v>
      </c>
      <c r="E21" s="47">
        <f t="shared" si="1"/>
        <v>45351</v>
      </c>
      <c r="F21" s="20">
        <f t="shared" si="2"/>
        <v>45351</v>
      </c>
      <c r="G21" s="20">
        <f t="shared" si="3"/>
        <v>45357</v>
      </c>
      <c r="H21" s="20">
        <f t="shared" si="4"/>
        <v>45358</v>
      </c>
      <c r="I21" s="20">
        <f t="shared" si="5"/>
        <v>45360</v>
      </c>
      <c r="J21" s="20">
        <f t="shared" si="6"/>
        <v>45361</v>
      </c>
      <c r="K21" s="20">
        <f t="shared" si="7"/>
        <v>45361</v>
      </c>
      <c r="L21" s="20">
        <f t="shared" si="8"/>
        <v>45362</v>
      </c>
      <c r="M21" s="127" t="s">
        <v>439</v>
      </c>
      <c r="N21" s="20">
        <f t="shared" si="9"/>
        <v>45365</v>
      </c>
      <c r="O21" s="20">
        <f t="shared" si="10"/>
        <v>45366</v>
      </c>
      <c r="P21" s="47">
        <f t="shared" si="11"/>
        <v>45370</v>
      </c>
      <c r="Q21" s="47">
        <f t="shared" si="12"/>
        <v>45370</v>
      </c>
    </row>
    <row r="22" hidden="1" spans="1:17">
      <c r="A22" s="241" t="s">
        <v>440</v>
      </c>
      <c r="B22" s="135" t="s">
        <v>441</v>
      </c>
      <c r="C22" s="20">
        <v>45356</v>
      </c>
      <c r="D22" s="47">
        <f t="shared" si="0"/>
        <v>45356</v>
      </c>
      <c r="E22" s="47">
        <f t="shared" si="1"/>
        <v>45358</v>
      </c>
      <c r="F22" s="20">
        <f t="shared" si="2"/>
        <v>45358</v>
      </c>
      <c r="G22" s="20">
        <f t="shared" si="3"/>
        <v>45364</v>
      </c>
      <c r="H22" s="20">
        <f t="shared" si="4"/>
        <v>45365</v>
      </c>
      <c r="I22" s="20">
        <f t="shared" si="5"/>
        <v>45367</v>
      </c>
      <c r="J22" s="20">
        <f t="shared" si="6"/>
        <v>45368</v>
      </c>
      <c r="K22" s="20">
        <f t="shared" si="7"/>
        <v>45368</v>
      </c>
      <c r="L22" s="20">
        <f t="shared" si="8"/>
        <v>45369</v>
      </c>
      <c r="M22" s="135" t="s">
        <v>442</v>
      </c>
      <c r="N22" s="20">
        <f t="shared" si="9"/>
        <v>45372</v>
      </c>
      <c r="O22" s="20">
        <f t="shared" si="10"/>
        <v>45373</v>
      </c>
      <c r="P22" s="47">
        <f t="shared" si="11"/>
        <v>45377</v>
      </c>
      <c r="Q22" s="47">
        <f t="shared" si="12"/>
        <v>45377</v>
      </c>
    </row>
    <row r="23" hidden="1" spans="1:17">
      <c r="A23" s="49" t="s">
        <v>443</v>
      </c>
      <c r="B23" s="127" t="s">
        <v>444</v>
      </c>
      <c r="C23" s="21" t="s">
        <v>445</v>
      </c>
      <c r="D23" s="40"/>
      <c r="E23" s="21" t="s">
        <v>446</v>
      </c>
      <c r="F23" s="40"/>
      <c r="G23" s="20">
        <v>45371</v>
      </c>
      <c r="H23" s="20">
        <f t="shared" si="4"/>
        <v>45372</v>
      </c>
      <c r="I23" s="20">
        <f t="shared" si="5"/>
        <v>45374</v>
      </c>
      <c r="J23" s="20">
        <f t="shared" si="6"/>
        <v>45375</v>
      </c>
      <c r="K23" s="20">
        <f t="shared" si="7"/>
        <v>45375</v>
      </c>
      <c r="L23" s="20">
        <f t="shared" si="8"/>
        <v>45376</v>
      </c>
      <c r="M23" s="127" t="s">
        <v>447</v>
      </c>
      <c r="N23" s="20">
        <f t="shared" si="9"/>
        <v>45379</v>
      </c>
      <c r="O23" s="20">
        <f t="shared" si="10"/>
        <v>45380</v>
      </c>
      <c r="P23" s="47">
        <f t="shared" si="11"/>
        <v>45384</v>
      </c>
      <c r="Q23" s="47">
        <f t="shared" si="12"/>
        <v>45384</v>
      </c>
    </row>
    <row r="24" hidden="1" spans="1:17">
      <c r="A24" s="45" t="s">
        <v>409</v>
      </c>
      <c r="B24" s="127" t="s">
        <v>448</v>
      </c>
      <c r="C24" s="20">
        <v>45370</v>
      </c>
      <c r="D24" s="47">
        <f t="shared" si="0"/>
        <v>45370</v>
      </c>
      <c r="E24" s="47">
        <f t="shared" si="1"/>
        <v>45372</v>
      </c>
      <c r="F24" s="20">
        <f t="shared" si="2"/>
        <v>45372</v>
      </c>
      <c r="G24" s="20">
        <f t="shared" si="3"/>
        <v>45378</v>
      </c>
      <c r="H24" s="20">
        <f t="shared" si="4"/>
        <v>45379</v>
      </c>
      <c r="I24" s="20">
        <f t="shared" si="5"/>
        <v>45381</v>
      </c>
      <c r="J24" s="20">
        <f t="shared" si="6"/>
        <v>45382</v>
      </c>
      <c r="K24" s="20">
        <f t="shared" si="7"/>
        <v>45382</v>
      </c>
      <c r="L24" s="20">
        <f t="shared" si="8"/>
        <v>45383</v>
      </c>
      <c r="M24" s="127" t="s">
        <v>449</v>
      </c>
      <c r="N24" s="20">
        <f t="shared" si="9"/>
        <v>45386</v>
      </c>
      <c r="O24" s="20">
        <f t="shared" si="10"/>
        <v>45387</v>
      </c>
      <c r="P24" s="47">
        <f t="shared" si="11"/>
        <v>45391</v>
      </c>
      <c r="Q24" s="47">
        <f t="shared" si="12"/>
        <v>45391</v>
      </c>
    </row>
    <row r="25" spans="1:17">
      <c r="A25" s="241" t="s">
        <v>440</v>
      </c>
      <c r="B25" s="135" t="s">
        <v>450</v>
      </c>
      <c r="C25" s="20">
        <v>45377</v>
      </c>
      <c r="D25" s="47">
        <f t="shared" si="0"/>
        <v>45377</v>
      </c>
      <c r="E25" s="47">
        <f t="shared" si="1"/>
        <v>45379</v>
      </c>
      <c r="F25" s="20">
        <f t="shared" si="2"/>
        <v>45379</v>
      </c>
      <c r="G25" s="20">
        <f t="shared" si="3"/>
        <v>45385</v>
      </c>
      <c r="H25" s="20">
        <f t="shared" si="4"/>
        <v>45386</v>
      </c>
      <c r="I25" s="20">
        <f t="shared" si="5"/>
        <v>45388</v>
      </c>
      <c r="J25" s="20">
        <f t="shared" si="6"/>
        <v>45389</v>
      </c>
      <c r="K25" s="20">
        <f t="shared" si="7"/>
        <v>45389</v>
      </c>
      <c r="L25" s="20">
        <f t="shared" si="8"/>
        <v>45390</v>
      </c>
      <c r="M25" s="135" t="s">
        <v>451</v>
      </c>
      <c r="N25" s="20">
        <f t="shared" si="9"/>
        <v>45393</v>
      </c>
      <c r="O25" s="20">
        <f t="shared" si="10"/>
        <v>45394</v>
      </c>
      <c r="P25" s="47">
        <f t="shared" si="11"/>
        <v>45398</v>
      </c>
      <c r="Q25" s="47">
        <f t="shared" si="12"/>
        <v>45398</v>
      </c>
    </row>
    <row r="26" spans="1:17">
      <c r="A26" s="48" t="s">
        <v>443</v>
      </c>
      <c r="B26" s="242" t="s">
        <v>452</v>
      </c>
      <c r="C26" s="20">
        <v>45384</v>
      </c>
      <c r="D26" s="47">
        <f t="shared" si="0"/>
        <v>45384</v>
      </c>
      <c r="E26" s="47">
        <f t="shared" si="1"/>
        <v>45386</v>
      </c>
      <c r="F26" s="20">
        <f t="shared" si="2"/>
        <v>45386</v>
      </c>
      <c r="G26" s="20">
        <f t="shared" si="3"/>
        <v>45392</v>
      </c>
      <c r="H26" s="20">
        <f t="shared" si="4"/>
        <v>45393</v>
      </c>
      <c r="I26" s="20">
        <f t="shared" si="5"/>
        <v>45395</v>
      </c>
      <c r="J26" s="20">
        <f t="shared" si="6"/>
        <v>45396</v>
      </c>
      <c r="K26" s="20">
        <f t="shared" si="7"/>
        <v>45396</v>
      </c>
      <c r="L26" s="20">
        <f t="shared" si="8"/>
        <v>45397</v>
      </c>
      <c r="M26" s="242" t="s">
        <v>453</v>
      </c>
      <c r="N26" s="20">
        <f t="shared" si="9"/>
        <v>45400</v>
      </c>
      <c r="O26" s="20">
        <f t="shared" si="10"/>
        <v>45401</v>
      </c>
      <c r="P26" s="47">
        <f t="shared" si="11"/>
        <v>45405</v>
      </c>
      <c r="Q26" s="47">
        <f t="shared" si="12"/>
        <v>45405</v>
      </c>
    </row>
    <row r="27" spans="1:17">
      <c r="A27" s="45" t="s">
        <v>409</v>
      </c>
      <c r="B27" s="127" t="s">
        <v>454</v>
      </c>
      <c r="C27" s="20">
        <v>45391</v>
      </c>
      <c r="D27" s="47">
        <f t="shared" si="0"/>
        <v>45391</v>
      </c>
      <c r="E27" s="47">
        <f t="shared" si="1"/>
        <v>45393</v>
      </c>
      <c r="F27" s="20">
        <f t="shared" si="2"/>
        <v>45393</v>
      </c>
      <c r="G27" s="20">
        <f t="shared" si="3"/>
        <v>45399</v>
      </c>
      <c r="H27" s="20">
        <f t="shared" si="4"/>
        <v>45400</v>
      </c>
      <c r="I27" s="20">
        <f t="shared" si="5"/>
        <v>45402</v>
      </c>
      <c r="J27" s="20">
        <f t="shared" si="6"/>
        <v>45403</v>
      </c>
      <c r="K27" s="20">
        <f t="shared" si="7"/>
        <v>45403</v>
      </c>
      <c r="L27" s="20">
        <f t="shared" si="8"/>
        <v>45404</v>
      </c>
      <c r="M27" s="127" t="s">
        <v>455</v>
      </c>
      <c r="N27" s="20">
        <f t="shared" si="9"/>
        <v>45407</v>
      </c>
      <c r="O27" s="20">
        <f t="shared" si="10"/>
        <v>45408</v>
      </c>
      <c r="P27" s="47">
        <f t="shared" si="11"/>
        <v>45412</v>
      </c>
      <c r="Q27" s="47">
        <f t="shared" si="12"/>
        <v>45412</v>
      </c>
    </row>
    <row r="28" spans="1:17">
      <c r="A28" s="240" t="s">
        <v>440</v>
      </c>
      <c r="B28" s="193" t="s">
        <v>456</v>
      </c>
      <c r="C28" s="20">
        <v>45398</v>
      </c>
      <c r="D28" s="47">
        <f t="shared" si="0"/>
        <v>45398</v>
      </c>
      <c r="E28" s="47">
        <f t="shared" si="1"/>
        <v>45400</v>
      </c>
      <c r="F28" s="20">
        <f t="shared" si="2"/>
        <v>45400</v>
      </c>
      <c r="G28" s="20">
        <f t="shared" si="3"/>
        <v>45406</v>
      </c>
      <c r="H28" s="20">
        <f t="shared" si="4"/>
        <v>45407</v>
      </c>
      <c r="I28" s="20">
        <f t="shared" si="5"/>
        <v>45409</v>
      </c>
      <c r="J28" s="20">
        <f t="shared" si="6"/>
        <v>45410</v>
      </c>
      <c r="K28" s="20">
        <f t="shared" si="7"/>
        <v>45410</v>
      </c>
      <c r="L28" s="20">
        <f t="shared" si="8"/>
        <v>45411</v>
      </c>
      <c r="M28" s="193" t="s">
        <v>457</v>
      </c>
      <c r="N28" s="20">
        <f t="shared" si="9"/>
        <v>45414</v>
      </c>
      <c r="O28" s="20">
        <f t="shared" si="10"/>
        <v>45415</v>
      </c>
      <c r="P28" s="47">
        <f t="shared" si="11"/>
        <v>45419</v>
      </c>
      <c r="Q28" s="47">
        <f t="shared" si="12"/>
        <v>45419</v>
      </c>
    </row>
    <row r="29" spans="1:17">
      <c r="A29" s="48" t="s">
        <v>443</v>
      </c>
      <c r="B29" s="242" t="s">
        <v>458</v>
      </c>
      <c r="C29" s="20">
        <v>45405</v>
      </c>
      <c r="D29" s="47">
        <f t="shared" si="0"/>
        <v>45405</v>
      </c>
      <c r="E29" s="47">
        <f t="shared" si="1"/>
        <v>45407</v>
      </c>
      <c r="F29" s="20">
        <f t="shared" si="2"/>
        <v>45407</v>
      </c>
      <c r="G29" s="20">
        <f t="shared" si="3"/>
        <v>45413</v>
      </c>
      <c r="H29" s="20">
        <f t="shared" si="4"/>
        <v>45414</v>
      </c>
      <c r="I29" s="20">
        <f t="shared" si="5"/>
        <v>45416</v>
      </c>
      <c r="J29" s="20">
        <f t="shared" si="6"/>
        <v>45417</v>
      </c>
      <c r="K29" s="20">
        <f t="shared" si="7"/>
        <v>45417</v>
      </c>
      <c r="L29" s="20">
        <f t="shared" si="8"/>
        <v>45418</v>
      </c>
      <c r="M29" s="242" t="s">
        <v>459</v>
      </c>
      <c r="N29" s="23" t="s">
        <v>39</v>
      </c>
      <c r="O29" s="52" t="s">
        <v>460</v>
      </c>
      <c r="P29" s="20">
        <v>45426</v>
      </c>
      <c r="Q29" s="47">
        <f t="shared" si="12"/>
        <v>45426</v>
      </c>
    </row>
    <row r="30" spans="1:17">
      <c r="A30" s="45" t="s">
        <v>409</v>
      </c>
      <c r="B30" s="127" t="s">
        <v>461</v>
      </c>
      <c r="C30" s="20">
        <v>45412</v>
      </c>
      <c r="D30" s="47">
        <f t="shared" si="0"/>
        <v>45412</v>
      </c>
      <c r="E30" s="47">
        <f t="shared" si="1"/>
        <v>45414</v>
      </c>
      <c r="F30" s="20">
        <f t="shared" si="2"/>
        <v>45414</v>
      </c>
      <c r="G30" s="20">
        <f t="shared" si="3"/>
        <v>45420</v>
      </c>
      <c r="H30" s="20">
        <f t="shared" si="4"/>
        <v>45421</v>
      </c>
      <c r="I30" s="20">
        <f t="shared" si="5"/>
        <v>45423</v>
      </c>
      <c r="J30" s="20">
        <f t="shared" si="6"/>
        <v>45424</v>
      </c>
      <c r="K30" s="23" t="s">
        <v>39</v>
      </c>
      <c r="L30" s="23" t="s">
        <v>39</v>
      </c>
      <c r="M30" s="127" t="s">
        <v>462</v>
      </c>
      <c r="N30" s="243" t="s">
        <v>463</v>
      </c>
      <c r="O30" s="244"/>
      <c r="P30" s="244"/>
      <c r="Q30" s="247"/>
    </row>
    <row r="31" spans="1:17">
      <c r="A31" s="240" t="s">
        <v>440</v>
      </c>
      <c r="B31" s="193" t="s">
        <v>464</v>
      </c>
      <c r="C31" s="20">
        <v>45419</v>
      </c>
      <c r="D31" s="47">
        <f t="shared" si="0"/>
        <v>45419</v>
      </c>
      <c r="E31" s="47">
        <f t="shared" si="1"/>
        <v>45421</v>
      </c>
      <c r="F31" s="20">
        <f t="shared" si="2"/>
        <v>45421</v>
      </c>
      <c r="G31" s="20">
        <f t="shared" si="3"/>
        <v>45427</v>
      </c>
      <c r="H31" s="20">
        <f t="shared" si="4"/>
        <v>45428</v>
      </c>
      <c r="I31" s="20">
        <f t="shared" si="5"/>
        <v>45430</v>
      </c>
      <c r="J31" s="20">
        <f t="shared" si="6"/>
        <v>45431</v>
      </c>
      <c r="K31" s="20">
        <f t="shared" si="7"/>
        <v>45431</v>
      </c>
      <c r="L31" s="20">
        <f t="shared" si="8"/>
        <v>45432</v>
      </c>
      <c r="M31" s="193" t="s">
        <v>465</v>
      </c>
      <c r="N31" s="23" t="s">
        <v>39</v>
      </c>
      <c r="O31" s="52" t="s">
        <v>466</v>
      </c>
      <c r="P31" s="20">
        <v>45440</v>
      </c>
      <c r="Q31" s="47">
        <f t="shared" si="12"/>
        <v>45440</v>
      </c>
    </row>
    <row r="32" spans="1:17">
      <c r="A32" s="48" t="s">
        <v>443</v>
      </c>
      <c r="B32" s="193" t="s">
        <v>467</v>
      </c>
      <c r="C32" s="20">
        <v>45426</v>
      </c>
      <c r="D32" s="47">
        <f t="shared" si="0"/>
        <v>45426</v>
      </c>
      <c r="E32" s="47">
        <f t="shared" si="1"/>
        <v>45428</v>
      </c>
      <c r="F32" s="20">
        <f t="shared" si="2"/>
        <v>45428</v>
      </c>
      <c r="G32" s="20">
        <f t="shared" si="3"/>
        <v>45434</v>
      </c>
      <c r="H32" s="20">
        <f t="shared" si="4"/>
        <v>45435</v>
      </c>
      <c r="I32" s="20">
        <f t="shared" si="5"/>
        <v>45437</v>
      </c>
      <c r="J32" s="20">
        <f t="shared" si="6"/>
        <v>45438</v>
      </c>
      <c r="K32" s="20">
        <f t="shared" si="7"/>
        <v>45438</v>
      </c>
      <c r="L32" s="20">
        <f t="shared" si="8"/>
        <v>45439</v>
      </c>
      <c r="M32" s="193" t="s">
        <v>468</v>
      </c>
      <c r="N32" s="20">
        <v>45442</v>
      </c>
      <c r="O32" s="55">
        <f>N32+1</f>
        <v>45443</v>
      </c>
      <c r="P32" s="20">
        <f>O32+4</f>
        <v>45447</v>
      </c>
      <c r="Q32" s="47">
        <f t="shared" si="12"/>
        <v>45447</v>
      </c>
    </row>
    <row r="33" spans="1:17">
      <c r="A33" s="45" t="s">
        <v>409</v>
      </c>
      <c r="B33" s="127" t="s">
        <v>469</v>
      </c>
      <c r="C33" s="20">
        <v>45433</v>
      </c>
      <c r="D33" s="47">
        <f t="shared" si="0"/>
        <v>45433</v>
      </c>
      <c r="E33" s="47">
        <f t="shared" si="1"/>
        <v>45435</v>
      </c>
      <c r="F33" s="20">
        <f t="shared" si="2"/>
        <v>45435</v>
      </c>
      <c r="G33" s="20">
        <f t="shared" si="3"/>
        <v>45441</v>
      </c>
      <c r="H33" s="20">
        <f t="shared" si="4"/>
        <v>45442</v>
      </c>
      <c r="I33" s="20">
        <f t="shared" si="5"/>
        <v>45444</v>
      </c>
      <c r="J33" s="20">
        <f t="shared" si="6"/>
        <v>45445</v>
      </c>
      <c r="K33" s="20">
        <f t="shared" si="7"/>
        <v>45445</v>
      </c>
      <c r="L33" s="20">
        <f t="shared" si="8"/>
        <v>45446</v>
      </c>
      <c r="M33" s="127" t="s">
        <v>470</v>
      </c>
      <c r="N33" s="245">
        <f>L33+3</f>
        <v>45449</v>
      </c>
      <c r="O33" s="55">
        <f>N33+1</f>
        <v>45450</v>
      </c>
      <c r="P33" s="20">
        <f>O33+4</f>
        <v>45454</v>
      </c>
      <c r="Q33" s="47">
        <f t="shared" si="12"/>
        <v>45454</v>
      </c>
    </row>
    <row r="34" spans="1:17">
      <c r="A34" s="240" t="s">
        <v>440</v>
      </c>
      <c r="B34" s="193" t="s">
        <v>471</v>
      </c>
      <c r="C34" s="20">
        <v>45440</v>
      </c>
      <c r="D34" s="47">
        <f t="shared" si="0"/>
        <v>45440</v>
      </c>
      <c r="E34" s="47">
        <f t="shared" si="1"/>
        <v>45442</v>
      </c>
      <c r="F34" s="20">
        <f t="shared" si="2"/>
        <v>45442</v>
      </c>
      <c r="G34" s="20">
        <f t="shared" si="3"/>
        <v>45448</v>
      </c>
      <c r="H34" s="20">
        <f t="shared" si="4"/>
        <v>45449</v>
      </c>
      <c r="I34" s="20">
        <f t="shared" si="5"/>
        <v>45451</v>
      </c>
      <c r="J34" s="20">
        <f t="shared" si="6"/>
        <v>45452</v>
      </c>
      <c r="K34" s="20">
        <f t="shared" si="7"/>
        <v>45452</v>
      </c>
      <c r="L34" s="20">
        <f t="shared" si="8"/>
        <v>45453</v>
      </c>
      <c r="M34" s="193" t="s">
        <v>472</v>
      </c>
      <c r="N34" s="245">
        <f>L34+3</f>
        <v>45456</v>
      </c>
      <c r="O34" s="55">
        <f>N34+1</f>
        <v>45457</v>
      </c>
      <c r="P34" s="20">
        <f>O34+4</f>
        <v>45461</v>
      </c>
      <c r="Q34" s="47">
        <f t="shared" si="12"/>
        <v>45461</v>
      </c>
    </row>
    <row r="36" ht="16.5" spans="1:19">
      <c r="A36" s="26" t="s">
        <v>118</v>
      </c>
      <c r="B36" s="27" t="s">
        <v>473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/>
      <c r="P36" s="25"/>
      <c r="Q36" s="25"/>
      <c r="R36" s="25"/>
      <c r="S36" s="25"/>
    </row>
    <row r="37" ht="16.5" spans="1:19">
      <c r="A37" s="30" t="s">
        <v>326</v>
      </c>
      <c r="B37" s="137" t="s">
        <v>474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25"/>
      <c r="P37" s="25"/>
      <c r="Q37" s="25"/>
      <c r="R37" s="25"/>
      <c r="S37" s="25"/>
    </row>
    <row r="38" ht="16.5" spans="1:19">
      <c r="A38" s="30" t="s">
        <v>324</v>
      </c>
      <c r="B38" s="137" t="s">
        <v>475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25"/>
      <c r="P38" s="25"/>
      <c r="Q38" s="25"/>
      <c r="R38" s="25"/>
      <c r="S38" s="25"/>
    </row>
    <row r="39" ht="16.5" spans="1:19">
      <c r="A39" s="30" t="s">
        <v>476</v>
      </c>
      <c r="B39" s="137" t="s">
        <v>477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25"/>
      <c r="P39" s="25"/>
      <c r="Q39" s="25"/>
      <c r="R39" s="25"/>
      <c r="S39" s="25"/>
    </row>
    <row r="40" ht="16.5" spans="1:19">
      <c r="A40" s="30" t="s">
        <v>478</v>
      </c>
      <c r="B40" s="60" t="s">
        <v>479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4"/>
      <c r="O40" s="25"/>
      <c r="P40" s="25"/>
      <c r="Q40" s="25"/>
      <c r="R40" s="25"/>
      <c r="S40" s="25"/>
    </row>
    <row r="41" ht="16.5" spans="1:19">
      <c r="A41" s="30" t="s">
        <v>480</v>
      </c>
      <c r="B41" s="137" t="s">
        <v>481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25"/>
      <c r="P41" s="25" t="s">
        <v>482</v>
      </c>
      <c r="Q41" s="25"/>
      <c r="R41" s="25"/>
      <c r="S41" s="25"/>
    </row>
    <row r="42" ht="16.5" spans="1:19">
      <c r="A42" s="30" t="s">
        <v>385</v>
      </c>
      <c r="B42" s="137" t="s">
        <v>483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25"/>
      <c r="P42" s="25"/>
      <c r="Q42" s="25"/>
      <c r="R42" s="25"/>
      <c r="S42" s="25"/>
    </row>
    <row r="43" ht="16.5" spans="1:17">
      <c r="A43" s="31" t="s">
        <v>382</v>
      </c>
      <c r="B43" s="137" t="s">
        <v>484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Q43" t="s">
        <v>171</v>
      </c>
    </row>
  </sheetData>
  <mergeCells count="39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9:L19"/>
    <mergeCell ref="N19:Q19"/>
    <mergeCell ref="C20:L20"/>
    <mergeCell ref="N20:Q20"/>
    <mergeCell ref="C23:D23"/>
    <mergeCell ref="E23:F23"/>
    <mergeCell ref="N30:Q30"/>
    <mergeCell ref="B36:N36"/>
    <mergeCell ref="B37:N37"/>
    <mergeCell ref="B38:N38"/>
    <mergeCell ref="B39:N39"/>
    <mergeCell ref="B40:N40"/>
    <mergeCell ref="B41:N41"/>
    <mergeCell ref="B42:N42"/>
    <mergeCell ref="B43:N43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9"/>
  <sheetViews>
    <sheetView topLeftCell="A20" workbookViewId="0">
      <selection activeCell="T39" sqref="T39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hidden="1" spans="1:15">
      <c r="A4" s="42" t="s">
        <v>485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hidden="1" spans="1:17">
      <c r="A5" s="7" t="s">
        <v>486</v>
      </c>
      <c r="B5" s="7" t="s">
        <v>487</v>
      </c>
      <c r="C5" s="43" t="s">
        <v>488</v>
      </c>
      <c r="D5" s="44"/>
      <c r="E5" s="10" t="s">
        <v>489</v>
      </c>
      <c r="F5" s="7"/>
      <c r="G5" s="10" t="s">
        <v>490</v>
      </c>
      <c r="H5" s="7"/>
      <c r="I5" s="10" t="s">
        <v>391</v>
      </c>
      <c r="J5" s="7"/>
      <c r="K5" s="7" t="s">
        <v>487</v>
      </c>
      <c r="L5" s="10" t="s">
        <v>490</v>
      </c>
      <c r="M5" s="7"/>
      <c r="N5" s="236" t="s">
        <v>342</v>
      </c>
      <c r="O5" s="205"/>
      <c r="P5" s="43" t="s">
        <v>488</v>
      </c>
      <c r="Q5" s="44"/>
    </row>
    <row r="6" hidden="1" spans="1:17">
      <c r="A6" s="9" t="s">
        <v>13</v>
      </c>
      <c r="B6" s="9" t="s">
        <v>14</v>
      </c>
      <c r="C6" s="11" t="s">
        <v>491</v>
      </c>
      <c r="D6" s="12"/>
      <c r="E6" s="11" t="s">
        <v>492</v>
      </c>
      <c r="F6" s="12"/>
      <c r="G6" s="9" t="s">
        <v>396</v>
      </c>
      <c r="H6" s="9"/>
      <c r="I6" s="9" t="s">
        <v>395</v>
      </c>
      <c r="J6" s="9"/>
      <c r="K6" s="9" t="s">
        <v>14</v>
      </c>
      <c r="L6" s="9" t="s">
        <v>396</v>
      </c>
      <c r="M6" s="9"/>
      <c r="N6" s="205" t="s">
        <v>347</v>
      </c>
      <c r="O6" s="205"/>
      <c r="P6" s="11" t="s">
        <v>491</v>
      </c>
      <c r="Q6" s="12"/>
    </row>
    <row r="7" hidden="1" spans="1:17">
      <c r="A7" s="9"/>
      <c r="B7" s="9"/>
      <c r="C7" s="11" t="s">
        <v>493</v>
      </c>
      <c r="D7" s="12"/>
      <c r="E7" s="183" t="s">
        <v>494</v>
      </c>
      <c r="F7" s="199"/>
      <c r="G7" s="205" t="s">
        <v>495</v>
      </c>
      <c r="H7" s="205"/>
      <c r="I7" s="183" t="s">
        <v>496</v>
      </c>
      <c r="J7" s="199"/>
      <c r="K7" s="9"/>
      <c r="L7" s="183" t="s">
        <v>497</v>
      </c>
      <c r="M7" s="199"/>
      <c r="N7" s="183" t="s">
        <v>498</v>
      </c>
      <c r="O7" s="199"/>
      <c r="P7" s="11" t="s">
        <v>493</v>
      </c>
      <c r="Q7" s="12"/>
    </row>
    <row r="8" hidden="1" spans="1:17">
      <c r="A8" s="226" t="s">
        <v>70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37"/>
    </row>
    <row r="9" hidden="1" spans="1:17">
      <c r="A9" s="45" t="s">
        <v>499</v>
      </c>
      <c r="B9" s="127" t="s">
        <v>500</v>
      </c>
      <c r="C9" s="228">
        <v>45268</v>
      </c>
      <c r="D9" s="229">
        <f t="shared" ref="D9:H9" si="0">C9+1</f>
        <v>45269</v>
      </c>
      <c r="E9" s="228">
        <f t="shared" ref="E9:E12" si="1">D9+5</f>
        <v>45274</v>
      </c>
      <c r="F9" s="228">
        <f t="shared" si="0"/>
        <v>45275</v>
      </c>
      <c r="G9" s="228">
        <f t="shared" ref="G9:G12" si="2">F9+2</f>
        <v>45277</v>
      </c>
      <c r="H9" s="228">
        <f t="shared" si="0"/>
        <v>45278</v>
      </c>
      <c r="I9" s="228">
        <f t="shared" ref="I9:I12" si="3">H9</f>
        <v>45278</v>
      </c>
      <c r="J9" s="228">
        <f t="shared" ref="J9:O9" si="4">I9+1</f>
        <v>45279</v>
      </c>
      <c r="K9" s="127" t="s">
        <v>501</v>
      </c>
      <c r="L9" s="228">
        <f t="shared" ref="L9:L12" si="5">J9</f>
        <v>45279</v>
      </c>
      <c r="M9" s="228">
        <f t="shared" si="4"/>
        <v>45280</v>
      </c>
      <c r="N9" s="228">
        <f t="shared" ref="N9:N12" si="6">M9+4</f>
        <v>45284</v>
      </c>
      <c r="O9" s="228">
        <f t="shared" si="4"/>
        <v>45285</v>
      </c>
      <c r="P9" s="228">
        <f t="shared" ref="P9:P12" si="7">O9+4</f>
        <v>45289</v>
      </c>
      <c r="Q9" s="229">
        <f t="shared" ref="Q9:Q12" si="8">P9+1</f>
        <v>45290</v>
      </c>
    </row>
    <row r="10" hidden="1" spans="1:17">
      <c r="A10" s="45" t="s">
        <v>502</v>
      </c>
      <c r="B10" s="127" t="s">
        <v>503</v>
      </c>
      <c r="C10" s="228">
        <v>45275</v>
      </c>
      <c r="D10" s="229">
        <f>C10+1</f>
        <v>45276</v>
      </c>
      <c r="E10" s="228">
        <f t="shared" si="1"/>
        <v>45281</v>
      </c>
      <c r="F10" s="228">
        <f>E10+1</f>
        <v>45282</v>
      </c>
      <c r="G10" s="228">
        <f t="shared" si="2"/>
        <v>45284</v>
      </c>
      <c r="H10" s="228">
        <f>G10+1</f>
        <v>45285</v>
      </c>
      <c r="I10" s="228">
        <f t="shared" si="3"/>
        <v>45285</v>
      </c>
      <c r="J10" s="228">
        <f>I10+1</f>
        <v>45286</v>
      </c>
      <c r="K10" s="127" t="s">
        <v>504</v>
      </c>
      <c r="L10" s="228">
        <f t="shared" si="5"/>
        <v>45286</v>
      </c>
      <c r="M10" s="228">
        <f>L10+1</f>
        <v>45287</v>
      </c>
      <c r="N10" s="228">
        <f t="shared" si="6"/>
        <v>45291</v>
      </c>
      <c r="O10" s="228">
        <f>N10+1</f>
        <v>45292</v>
      </c>
      <c r="P10" s="228">
        <f t="shared" si="7"/>
        <v>45296</v>
      </c>
      <c r="Q10" s="229">
        <f t="shared" si="8"/>
        <v>45297</v>
      </c>
    </row>
    <row r="11" hidden="1" spans="1:17">
      <c r="A11" s="226" t="s">
        <v>70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37"/>
    </row>
    <row r="12" hidden="1" spans="1:17">
      <c r="A12" s="45" t="s">
        <v>499</v>
      </c>
      <c r="B12" s="127">
        <v>2401</v>
      </c>
      <c r="C12" s="228">
        <v>45289</v>
      </c>
      <c r="D12" s="229">
        <f t="shared" ref="D12:H12" si="9">C12+1</f>
        <v>45290</v>
      </c>
      <c r="E12" s="228">
        <f t="shared" si="1"/>
        <v>45295</v>
      </c>
      <c r="F12" s="228">
        <f t="shared" si="9"/>
        <v>45296</v>
      </c>
      <c r="G12" s="228">
        <f t="shared" si="2"/>
        <v>45298</v>
      </c>
      <c r="H12" s="228">
        <f t="shared" si="9"/>
        <v>45299</v>
      </c>
      <c r="I12" s="228">
        <f t="shared" si="3"/>
        <v>45299</v>
      </c>
      <c r="J12" s="228">
        <f t="shared" ref="J12:O12" si="10">I12+1</f>
        <v>45300</v>
      </c>
      <c r="K12" s="127" t="s">
        <v>505</v>
      </c>
      <c r="L12" s="228">
        <f t="shared" si="5"/>
        <v>45300</v>
      </c>
      <c r="M12" s="228">
        <f t="shared" si="10"/>
        <v>45301</v>
      </c>
      <c r="N12" s="228">
        <f t="shared" si="6"/>
        <v>45305</v>
      </c>
      <c r="O12" s="228">
        <f t="shared" si="10"/>
        <v>45306</v>
      </c>
      <c r="P12" s="228">
        <f t="shared" si="7"/>
        <v>45310</v>
      </c>
      <c r="Q12" s="229">
        <f t="shared" si="8"/>
        <v>45311</v>
      </c>
    </row>
    <row r="13" hidden="1" spans="1:17">
      <c r="A13" s="226" t="s">
        <v>70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37"/>
    </row>
    <row r="14" hidden="1" spans="1:17">
      <c r="A14" s="45" t="s">
        <v>502</v>
      </c>
      <c r="B14" s="127">
        <v>2401</v>
      </c>
      <c r="C14" s="228">
        <v>45303</v>
      </c>
      <c r="D14" s="229">
        <f>C14+1</f>
        <v>45304</v>
      </c>
      <c r="E14" s="228">
        <f>D14+5</f>
        <v>45309</v>
      </c>
      <c r="F14" s="228">
        <f>E14+1</f>
        <v>45310</v>
      </c>
      <c r="G14" s="228">
        <f>F14+2</f>
        <v>45312</v>
      </c>
      <c r="H14" s="228">
        <f>G14+1</f>
        <v>45313</v>
      </c>
      <c r="I14" s="228">
        <f>H14</f>
        <v>45313</v>
      </c>
      <c r="J14" s="228">
        <f>I14+1</f>
        <v>45314</v>
      </c>
      <c r="K14" s="127" t="s">
        <v>505</v>
      </c>
      <c r="L14" s="228">
        <f>J14</f>
        <v>45314</v>
      </c>
      <c r="M14" s="228">
        <f>L14+1</f>
        <v>45315</v>
      </c>
      <c r="N14" s="228">
        <f>M14+4</f>
        <v>45319</v>
      </c>
      <c r="O14" s="228">
        <f>N14+1</f>
        <v>45320</v>
      </c>
      <c r="P14" s="228">
        <f>O14+4</f>
        <v>45324</v>
      </c>
      <c r="Q14" s="229">
        <f>P14+1</f>
        <v>45325</v>
      </c>
    </row>
    <row r="15" hidden="1" spans="1:17">
      <c r="A15" s="226" t="s">
        <v>70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37"/>
    </row>
    <row r="16" hidden="1" spans="1:17">
      <c r="A16" s="45" t="s">
        <v>499</v>
      </c>
      <c r="B16" s="135">
        <v>2402</v>
      </c>
      <c r="C16" s="228">
        <v>45317</v>
      </c>
      <c r="D16" s="229">
        <f>C16+1</f>
        <v>45318</v>
      </c>
      <c r="E16" s="228">
        <f>D16+5</f>
        <v>45323</v>
      </c>
      <c r="F16" s="228">
        <f>E16+1</f>
        <v>45324</v>
      </c>
      <c r="G16" s="228">
        <f>F16+2</f>
        <v>45326</v>
      </c>
      <c r="H16" s="228">
        <f>G16+1</f>
        <v>45327</v>
      </c>
      <c r="I16" s="228">
        <f>H16</f>
        <v>45327</v>
      </c>
      <c r="J16" s="228">
        <f>I16+1</f>
        <v>45328</v>
      </c>
      <c r="K16" s="135" t="s">
        <v>506</v>
      </c>
      <c r="L16" s="228">
        <f>J16</f>
        <v>45328</v>
      </c>
      <c r="M16" s="228">
        <f>L16+1</f>
        <v>45329</v>
      </c>
      <c r="N16" s="228">
        <f>M16+5</f>
        <v>45334</v>
      </c>
      <c r="O16" s="228">
        <f>N16+1</f>
        <v>45335</v>
      </c>
      <c r="P16" s="228">
        <f>O16+4</f>
        <v>45339</v>
      </c>
      <c r="Q16" s="229">
        <f>P16+1</f>
        <v>45340</v>
      </c>
    </row>
    <row r="17" hidden="1" spans="1:17">
      <c r="A17" s="45" t="s">
        <v>502</v>
      </c>
      <c r="B17" s="193">
        <v>2402</v>
      </c>
      <c r="C17" s="228">
        <v>45324</v>
      </c>
      <c r="D17" s="229">
        <f>C17+1</f>
        <v>45325</v>
      </c>
      <c r="E17" s="228">
        <f>D17+5</f>
        <v>45330</v>
      </c>
      <c r="F17" s="228">
        <f>E17+1</f>
        <v>45331</v>
      </c>
      <c r="G17" s="228">
        <f>F17+2</f>
        <v>45333</v>
      </c>
      <c r="H17" s="228">
        <f>G17+1</f>
        <v>45334</v>
      </c>
      <c r="I17" s="228">
        <f>H17</f>
        <v>45334</v>
      </c>
      <c r="J17" s="228">
        <f>I17+1</f>
        <v>45335</v>
      </c>
      <c r="K17" s="127" t="s">
        <v>506</v>
      </c>
      <c r="L17" s="228">
        <f>J17</f>
        <v>45335</v>
      </c>
      <c r="M17" s="228">
        <f>L17+1</f>
        <v>45336</v>
      </c>
      <c r="N17" s="228">
        <f>M17+4</f>
        <v>45340</v>
      </c>
      <c r="O17" s="228">
        <f>N17+1</f>
        <v>45341</v>
      </c>
      <c r="P17" s="228">
        <f>O17+4</f>
        <v>45345</v>
      </c>
      <c r="Q17" s="229">
        <f>P17+1</f>
        <v>45346</v>
      </c>
    </row>
    <row r="18" hidden="1" spans="1:17">
      <c r="A18" s="226" t="s">
        <v>70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37"/>
    </row>
    <row r="19" hidden="1" spans="1:17">
      <c r="A19" s="226" t="s">
        <v>70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37"/>
    </row>
    <row r="20" spans="1:13">
      <c r="A20" s="42" t="s">
        <v>485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5">
      <c r="A21" s="7" t="s">
        <v>486</v>
      </c>
      <c r="B21" s="7" t="s">
        <v>487</v>
      </c>
      <c r="C21" s="43" t="s">
        <v>488</v>
      </c>
      <c r="D21" s="44"/>
      <c r="E21" s="10" t="s">
        <v>489</v>
      </c>
      <c r="F21" s="7"/>
      <c r="G21" s="10" t="s">
        <v>490</v>
      </c>
      <c r="H21" s="7"/>
      <c r="I21" s="10" t="s">
        <v>391</v>
      </c>
      <c r="J21" s="7"/>
      <c r="K21" s="7" t="s">
        <v>487</v>
      </c>
      <c r="L21" s="10" t="s">
        <v>490</v>
      </c>
      <c r="M21" s="7"/>
      <c r="N21" s="43" t="s">
        <v>488</v>
      </c>
      <c r="O21" s="44"/>
    </row>
    <row r="22" spans="1:15">
      <c r="A22" s="9" t="s">
        <v>13</v>
      </c>
      <c r="B22" s="9" t="s">
        <v>14</v>
      </c>
      <c r="C22" s="11" t="s">
        <v>491</v>
      </c>
      <c r="D22" s="12"/>
      <c r="E22" s="11" t="s">
        <v>492</v>
      </c>
      <c r="F22" s="12"/>
      <c r="G22" s="9" t="s">
        <v>396</v>
      </c>
      <c r="H22" s="9"/>
      <c r="I22" s="9" t="s">
        <v>395</v>
      </c>
      <c r="J22" s="9"/>
      <c r="K22" s="9" t="s">
        <v>14</v>
      </c>
      <c r="L22" s="9" t="s">
        <v>396</v>
      </c>
      <c r="M22" s="9"/>
      <c r="N22" s="11" t="s">
        <v>491</v>
      </c>
      <c r="O22" s="12"/>
    </row>
    <row r="23" spans="1:15">
      <c r="A23" s="9"/>
      <c r="B23" s="9"/>
      <c r="C23" s="11" t="s">
        <v>493</v>
      </c>
      <c r="D23" s="12"/>
      <c r="E23" s="183" t="s">
        <v>494</v>
      </c>
      <c r="F23" s="199"/>
      <c r="G23" s="205" t="s">
        <v>495</v>
      </c>
      <c r="H23" s="205"/>
      <c r="I23" s="183" t="s">
        <v>496</v>
      </c>
      <c r="J23" s="199"/>
      <c r="K23" s="9"/>
      <c r="L23" s="183" t="s">
        <v>497</v>
      </c>
      <c r="M23" s="199"/>
      <c r="N23" s="11" t="s">
        <v>493</v>
      </c>
      <c r="O23" s="12"/>
    </row>
    <row r="24" hidden="1" spans="1:15">
      <c r="A24" s="45" t="s">
        <v>499</v>
      </c>
      <c r="B24" s="193">
        <v>2403</v>
      </c>
      <c r="C24" s="228">
        <v>45345</v>
      </c>
      <c r="D24" s="229">
        <f t="shared" ref="D24:H24" si="11">C24+1</f>
        <v>45346</v>
      </c>
      <c r="E24" s="228">
        <f t="shared" ref="E24:E38" si="12">D24+5</f>
        <v>45351</v>
      </c>
      <c r="F24" s="228">
        <f t="shared" si="11"/>
        <v>45352</v>
      </c>
      <c r="G24" s="228">
        <f t="shared" ref="G24:G38" si="13">F24+2</f>
        <v>45354</v>
      </c>
      <c r="H24" s="228">
        <f t="shared" si="11"/>
        <v>45355</v>
      </c>
      <c r="I24" s="228">
        <f t="shared" ref="I24:I38" si="14">H24</f>
        <v>45355</v>
      </c>
      <c r="J24" s="228">
        <f t="shared" ref="J24:O24" si="15">I24+1</f>
        <v>45356</v>
      </c>
      <c r="K24" s="127" t="s">
        <v>507</v>
      </c>
      <c r="L24" s="228">
        <f t="shared" ref="L24:L38" si="16">J24</f>
        <v>45356</v>
      </c>
      <c r="M24" s="228">
        <f t="shared" si="15"/>
        <v>45357</v>
      </c>
      <c r="N24" s="228">
        <f t="shared" ref="N24:N38" si="17">M24+9</f>
        <v>45366</v>
      </c>
      <c r="O24" s="229">
        <f t="shared" si="15"/>
        <v>45367</v>
      </c>
    </row>
    <row r="25" hidden="1" spans="1:15">
      <c r="A25" s="45" t="s">
        <v>502</v>
      </c>
      <c r="B25" s="193">
        <v>2403</v>
      </c>
      <c r="C25" s="228">
        <v>45352</v>
      </c>
      <c r="D25" s="229">
        <f t="shared" ref="D25:H25" si="18">C25+1</f>
        <v>45353</v>
      </c>
      <c r="E25" s="228">
        <f t="shared" si="12"/>
        <v>45358</v>
      </c>
      <c r="F25" s="228">
        <f t="shared" si="18"/>
        <v>45359</v>
      </c>
      <c r="G25" s="228">
        <f t="shared" si="13"/>
        <v>45361</v>
      </c>
      <c r="H25" s="228">
        <f t="shared" si="18"/>
        <v>45362</v>
      </c>
      <c r="I25" s="228">
        <f t="shared" si="14"/>
        <v>45362</v>
      </c>
      <c r="J25" s="228">
        <f t="shared" ref="J25:O25" si="19">I25+1</f>
        <v>45363</v>
      </c>
      <c r="K25" s="127" t="s">
        <v>507</v>
      </c>
      <c r="L25" s="228">
        <f t="shared" si="16"/>
        <v>45363</v>
      </c>
      <c r="M25" s="228">
        <f t="shared" si="19"/>
        <v>45364</v>
      </c>
      <c r="N25" s="228">
        <f t="shared" si="17"/>
        <v>45373</v>
      </c>
      <c r="O25" s="229">
        <f t="shared" si="19"/>
        <v>45374</v>
      </c>
    </row>
    <row r="26" hidden="1" spans="1:15">
      <c r="A26" s="226" t="s">
        <v>70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37"/>
    </row>
    <row r="27" hidden="1" spans="1:15">
      <c r="A27" s="45" t="s">
        <v>499</v>
      </c>
      <c r="B27" s="193">
        <v>2404</v>
      </c>
      <c r="C27" s="228">
        <v>45366</v>
      </c>
      <c r="D27" s="229">
        <f t="shared" ref="D27:H27" si="20">C27+1</f>
        <v>45367</v>
      </c>
      <c r="E27" s="228">
        <f t="shared" si="12"/>
        <v>45372</v>
      </c>
      <c r="F27" s="228">
        <f t="shared" si="20"/>
        <v>45373</v>
      </c>
      <c r="G27" s="228">
        <f t="shared" si="13"/>
        <v>45375</v>
      </c>
      <c r="H27" s="228">
        <f t="shared" si="20"/>
        <v>45376</v>
      </c>
      <c r="I27" s="228">
        <f t="shared" si="14"/>
        <v>45376</v>
      </c>
      <c r="J27" s="228">
        <f t="shared" ref="J27:O27" si="21">I27+1</f>
        <v>45377</v>
      </c>
      <c r="K27" s="127" t="s">
        <v>508</v>
      </c>
      <c r="L27" s="228">
        <f t="shared" si="16"/>
        <v>45377</v>
      </c>
      <c r="M27" s="228">
        <f t="shared" si="21"/>
        <v>45378</v>
      </c>
      <c r="N27" s="228">
        <f t="shared" si="17"/>
        <v>45387</v>
      </c>
      <c r="O27" s="229">
        <f t="shared" si="21"/>
        <v>45388</v>
      </c>
    </row>
    <row r="28" spans="1:15">
      <c r="A28" s="45" t="s">
        <v>502</v>
      </c>
      <c r="B28" s="193">
        <v>2404</v>
      </c>
      <c r="C28" s="228">
        <v>45373</v>
      </c>
      <c r="D28" s="229">
        <f t="shared" ref="D28:H28" si="22">C28+1</f>
        <v>45374</v>
      </c>
      <c r="E28" s="228">
        <f t="shared" si="12"/>
        <v>45379</v>
      </c>
      <c r="F28" s="228">
        <f t="shared" si="22"/>
        <v>45380</v>
      </c>
      <c r="G28" s="228">
        <f t="shared" si="13"/>
        <v>45382</v>
      </c>
      <c r="H28" s="228">
        <f t="shared" si="22"/>
        <v>45383</v>
      </c>
      <c r="I28" s="228">
        <f t="shared" si="14"/>
        <v>45383</v>
      </c>
      <c r="J28" s="228">
        <f t="shared" ref="J28:O28" si="23">I28+1</f>
        <v>45384</v>
      </c>
      <c r="K28" s="127" t="s">
        <v>508</v>
      </c>
      <c r="L28" s="228">
        <f t="shared" si="16"/>
        <v>45384</v>
      </c>
      <c r="M28" s="228">
        <f t="shared" si="23"/>
        <v>45385</v>
      </c>
      <c r="N28" s="228">
        <f t="shared" si="17"/>
        <v>45394</v>
      </c>
      <c r="O28" s="229">
        <f t="shared" si="23"/>
        <v>45395</v>
      </c>
    </row>
    <row r="29" spans="1:15">
      <c r="A29" s="230" t="s">
        <v>509</v>
      </c>
      <c r="B29" s="135">
        <v>2415</v>
      </c>
      <c r="C29" s="228">
        <v>45380</v>
      </c>
      <c r="D29" s="229">
        <f t="shared" ref="D29:H29" si="24">C29+1</f>
        <v>45381</v>
      </c>
      <c r="E29" s="228">
        <f t="shared" si="12"/>
        <v>45386</v>
      </c>
      <c r="F29" s="228">
        <f t="shared" si="24"/>
        <v>45387</v>
      </c>
      <c r="G29" s="228">
        <f t="shared" si="13"/>
        <v>45389</v>
      </c>
      <c r="H29" s="228">
        <f t="shared" si="24"/>
        <v>45390</v>
      </c>
      <c r="I29" s="228">
        <f t="shared" si="14"/>
        <v>45390</v>
      </c>
      <c r="J29" s="228">
        <f t="shared" ref="J29:O29" si="25">I29+1</f>
        <v>45391</v>
      </c>
      <c r="K29" s="135" t="s">
        <v>510</v>
      </c>
      <c r="L29" s="228">
        <f t="shared" si="16"/>
        <v>45391</v>
      </c>
      <c r="M29" s="228">
        <f t="shared" si="25"/>
        <v>45392</v>
      </c>
      <c r="N29" s="228">
        <f t="shared" si="17"/>
        <v>45401</v>
      </c>
      <c r="O29" s="229">
        <f t="shared" si="25"/>
        <v>45402</v>
      </c>
    </row>
    <row r="30" spans="1:15">
      <c r="A30" s="45" t="s">
        <v>499</v>
      </c>
      <c r="B30" s="193">
        <v>2405</v>
      </c>
      <c r="C30" s="231">
        <v>45387</v>
      </c>
      <c r="D30" s="229">
        <f>C30+1</f>
        <v>45388</v>
      </c>
      <c r="E30" s="228">
        <f t="shared" si="12"/>
        <v>45393</v>
      </c>
      <c r="F30" s="228">
        <f>E30+1</f>
        <v>45394</v>
      </c>
      <c r="G30" s="228">
        <f t="shared" si="13"/>
        <v>45396</v>
      </c>
      <c r="H30" s="228">
        <f>G30+1</f>
        <v>45397</v>
      </c>
      <c r="I30" s="228">
        <f t="shared" si="14"/>
        <v>45397</v>
      </c>
      <c r="J30" s="228">
        <f>I30+1</f>
        <v>45398</v>
      </c>
      <c r="K30" s="127" t="s">
        <v>511</v>
      </c>
      <c r="L30" s="228">
        <f t="shared" si="16"/>
        <v>45398</v>
      </c>
      <c r="M30" s="228">
        <f>L30+1</f>
        <v>45399</v>
      </c>
      <c r="N30" s="228">
        <f t="shared" si="17"/>
        <v>45408</v>
      </c>
      <c r="O30" s="229">
        <f>N30+1</f>
        <v>45409</v>
      </c>
    </row>
    <row r="31" spans="1:15">
      <c r="A31" s="45" t="s">
        <v>502</v>
      </c>
      <c r="B31" s="193">
        <v>2405</v>
      </c>
      <c r="C31" s="231">
        <v>45394</v>
      </c>
      <c r="D31" s="229">
        <f>C31+1</f>
        <v>45395</v>
      </c>
      <c r="E31" s="228">
        <f t="shared" si="12"/>
        <v>45400</v>
      </c>
      <c r="F31" s="228">
        <f>E31+1</f>
        <v>45401</v>
      </c>
      <c r="G31" s="228">
        <f t="shared" si="13"/>
        <v>45403</v>
      </c>
      <c r="H31" s="228">
        <f>G31+1</f>
        <v>45404</v>
      </c>
      <c r="I31" s="228">
        <f t="shared" si="14"/>
        <v>45404</v>
      </c>
      <c r="J31" s="228">
        <f>I31+1</f>
        <v>45405</v>
      </c>
      <c r="K31" s="127" t="s">
        <v>511</v>
      </c>
      <c r="L31" s="228">
        <f t="shared" si="16"/>
        <v>45405</v>
      </c>
      <c r="M31" s="228">
        <f>L31+1</f>
        <v>45406</v>
      </c>
      <c r="N31" s="228">
        <f t="shared" si="17"/>
        <v>45415</v>
      </c>
      <c r="O31" s="229">
        <f>N31+1</f>
        <v>45416</v>
      </c>
    </row>
    <row r="32" spans="1:15">
      <c r="A32" s="131" t="s">
        <v>509</v>
      </c>
      <c r="B32" s="193">
        <v>2416</v>
      </c>
      <c r="C32" s="231">
        <v>45401</v>
      </c>
      <c r="D32" s="229">
        <f>C32+1</f>
        <v>45402</v>
      </c>
      <c r="E32" s="228">
        <f t="shared" si="12"/>
        <v>45407</v>
      </c>
      <c r="F32" s="228">
        <f>E32+1</f>
        <v>45408</v>
      </c>
      <c r="G32" s="228">
        <f t="shared" si="13"/>
        <v>45410</v>
      </c>
      <c r="H32" s="228">
        <f>G32+1</f>
        <v>45411</v>
      </c>
      <c r="I32" s="228">
        <f t="shared" si="14"/>
        <v>45411</v>
      </c>
      <c r="J32" s="228">
        <f>I32+1</f>
        <v>45412</v>
      </c>
      <c r="K32" s="193" t="s">
        <v>512</v>
      </c>
      <c r="L32" s="228">
        <f t="shared" si="16"/>
        <v>45412</v>
      </c>
      <c r="M32" s="228">
        <f>L32+1</f>
        <v>45413</v>
      </c>
      <c r="N32" s="228">
        <f t="shared" si="17"/>
        <v>45422</v>
      </c>
      <c r="O32" s="229">
        <f>N32+1</f>
        <v>45423</v>
      </c>
    </row>
    <row r="33" customFormat="1" spans="1:15">
      <c r="A33" s="42" t="s">
        <v>485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38"/>
      <c r="O33" s="238"/>
    </row>
    <row r="34" customFormat="1" spans="1:17">
      <c r="A34" s="7" t="s">
        <v>486</v>
      </c>
      <c r="B34" s="7" t="s">
        <v>487</v>
      </c>
      <c r="C34" s="43" t="s">
        <v>488</v>
      </c>
      <c r="D34" s="44"/>
      <c r="E34" s="10" t="s">
        <v>489</v>
      </c>
      <c r="F34" s="7"/>
      <c r="G34" s="10" t="s">
        <v>490</v>
      </c>
      <c r="H34" s="7"/>
      <c r="I34" s="10" t="s">
        <v>391</v>
      </c>
      <c r="J34" s="7"/>
      <c r="K34" s="7" t="s">
        <v>487</v>
      </c>
      <c r="L34" s="10" t="s">
        <v>490</v>
      </c>
      <c r="M34" s="7"/>
      <c r="N34" s="10" t="s">
        <v>489</v>
      </c>
      <c r="O34" s="7"/>
      <c r="P34" s="43" t="s">
        <v>488</v>
      </c>
      <c r="Q34" s="44"/>
    </row>
    <row r="35" customFormat="1" spans="1:17">
      <c r="A35" s="9" t="s">
        <v>13</v>
      </c>
      <c r="B35" s="9" t="s">
        <v>14</v>
      </c>
      <c r="C35" s="11" t="s">
        <v>491</v>
      </c>
      <c r="D35" s="12"/>
      <c r="E35" s="11" t="s">
        <v>492</v>
      </c>
      <c r="F35" s="12"/>
      <c r="G35" s="9" t="s">
        <v>396</v>
      </c>
      <c r="H35" s="9"/>
      <c r="I35" s="9" t="s">
        <v>395</v>
      </c>
      <c r="J35" s="9"/>
      <c r="K35" s="9" t="s">
        <v>14</v>
      </c>
      <c r="L35" s="9" t="s">
        <v>396</v>
      </c>
      <c r="M35" s="9"/>
      <c r="N35" s="11" t="s">
        <v>492</v>
      </c>
      <c r="O35" s="12"/>
      <c r="P35" s="11" t="s">
        <v>491</v>
      </c>
      <c r="Q35" s="12"/>
    </row>
    <row r="36" customFormat="1" spans="1:17">
      <c r="A36" s="9"/>
      <c r="B36" s="9"/>
      <c r="C36" s="11" t="s">
        <v>493</v>
      </c>
      <c r="D36" s="12"/>
      <c r="E36" s="183" t="s">
        <v>494</v>
      </c>
      <c r="F36" s="199"/>
      <c r="G36" s="205" t="s">
        <v>495</v>
      </c>
      <c r="H36" s="205"/>
      <c r="I36" s="183" t="s">
        <v>496</v>
      </c>
      <c r="J36" s="199"/>
      <c r="K36" s="9"/>
      <c r="L36" s="183" t="s">
        <v>497</v>
      </c>
      <c r="M36" s="199"/>
      <c r="N36" s="183" t="s">
        <v>494</v>
      </c>
      <c r="O36" s="199"/>
      <c r="P36" s="11" t="s">
        <v>493</v>
      </c>
      <c r="Q36" s="12"/>
    </row>
    <row r="37" spans="1:17">
      <c r="A37" s="45" t="s">
        <v>499</v>
      </c>
      <c r="B37" s="193">
        <v>2406</v>
      </c>
      <c r="C37" s="231">
        <v>45408</v>
      </c>
      <c r="D37" s="229">
        <f t="shared" ref="D37:D42" si="26">C37+1</f>
        <v>45409</v>
      </c>
      <c r="E37" s="228">
        <f t="shared" ref="E37:E42" si="27">D37+5</f>
        <v>45414</v>
      </c>
      <c r="F37" s="228">
        <f>E37+1</f>
        <v>45415</v>
      </c>
      <c r="G37" s="228">
        <f t="shared" ref="G37:G42" si="28">F37+2</f>
        <v>45417</v>
      </c>
      <c r="H37" s="228">
        <f t="shared" ref="H37:H42" si="29">G37</f>
        <v>45417</v>
      </c>
      <c r="I37" s="228">
        <f t="shared" ref="I37:I42" si="30">H37+1</f>
        <v>45418</v>
      </c>
      <c r="J37" s="228">
        <f t="shared" ref="J37:J42" si="31">I37+1</f>
        <v>45419</v>
      </c>
      <c r="K37" s="127" t="s">
        <v>513</v>
      </c>
      <c r="L37" s="228">
        <f t="shared" ref="L37:L42" si="32">J37</f>
        <v>45419</v>
      </c>
      <c r="M37" s="228">
        <f t="shared" ref="M37:M42" si="33">L37</f>
        <v>45419</v>
      </c>
      <c r="N37" s="228">
        <f t="shared" ref="N37:N42" si="34">M37+2</f>
        <v>45421</v>
      </c>
      <c r="O37" s="229">
        <f t="shared" ref="O37:O42" si="35">N37+1</f>
        <v>45422</v>
      </c>
      <c r="P37" s="228">
        <f t="shared" ref="P37:P42" si="36">O37+8</f>
        <v>45430</v>
      </c>
      <c r="Q37" s="229">
        <f t="shared" ref="Q37:Q42" si="37">P37+1</f>
        <v>45431</v>
      </c>
    </row>
    <row r="38" spans="1:17">
      <c r="A38" s="45" t="s">
        <v>502</v>
      </c>
      <c r="B38" s="193">
        <v>2406</v>
      </c>
      <c r="C38" s="231">
        <v>45416</v>
      </c>
      <c r="D38" s="229">
        <f t="shared" si="26"/>
        <v>45417</v>
      </c>
      <c r="E38" s="228">
        <f t="shared" si="27"/>
        <v>45422</v>
      </c>
      <c r="F38" s="228">
        <f>E38</f>
        <v>45422</v>
      </c>
      <c r="G38" s="228">
        <f t="shared" si="28"/>
        <v>45424</v>
      </c>
      <c r="H38" s="228">
        <f t="shared" si="29"/>
        <v>45424</v>
      </c>
      <c r="I38" s="228">
        <f t="shared" si="30"/>
        <v>45425</v>
      </c>
      <c r="J38" s="228">
        <f t="shared" si="31"/>
        <v>45426</v>
      </c>
      <c r="K38" s="127" t="s">
        <v>513</v>
      </c>
      <c r="L38" s="228">
        <f t="shared" si="32"/>
        <v>45426</v>
      </c>
      <c r="M38" s="228">
        <f t="shared" si="33"/>
        <v>45426</v>
      </c>
      <c r="N38" s="228">
        <f t="shared" si="34"/>
        <v>45428</v>
      </c>
      <c r="O38" s="229">
        <f t="shared" si="35"/>
        <v>45429</v>
      </c>
      <c r="P38" s="228">
        <f t="shared" si="36"/>
        <v>45437</v>
      </c>
      <c r="Q38" s="229">
        <f t="shared" si="37"/>
        <v>45438</v>
      </c>
    </row>
    <row r="39" spans="1:17">
      <c r="A39" s="131" t="s">
        <v>509</v>
      </c>
      <c r="B39" s="193">
        <v>2417</v>
      </c>
      <c r="C39" s="231">
        <v>45423</v>
      </c>
      <c r="D39" s="229">
        <f t="shared" si="26"/>
        <v>45424</v>
      </c>
      <c r="E39" s="228">
        <f t="shared" si="27"/>
        <v>45429</v>
      </c>
      <c r="F39" s="228">
        <f>E39</f>
        <v>45429</v>
      </c>
      <c r="G39" s="228">
        <f t="shared" si="28"/>
        <v>45431</v>
      </c>
      <c r="H39" s="228">
        <f t="shared" si="29"/>
        <v>45431</v>
      </c>
      <c r="I39" s="228">
        <f t="shared" si="30"/>
        <v>45432</v>
      </c>
      <c r="J39" s="228">
        <f t="shared" si="31"/>
        <v>45433</v>
      </c>
      <c r="K39" s="193" t="s">
        <v>514</v>
      </c>
      <c r="L39" s="228">
        <f t="shared" si="32"/>
        <v>45433</v>
      </c>
      <c r="M39" s="228">
        <f t="shared" si="33"/>
        <v>45433</v>
      </c>
      <c r="N39" s="228">
        <f t="shared" si="34"/>
        <v>45435</v>
      </c>
      <c r="O39" s="229">
        <f t="shared" si="35"/>
        <v>45436</v>
      </c>
      <c r="P39" s="228">
        <f t="shared" si="36"/>
        <v>45444</v>
      </c>
      <c r="Q39" s="229">
        <f t="shared" si="37"/>
        <v>45445</v>
      </c>
    </row>
    <row r="40" spans="1:17">
      <c r="A40" s="45" t="s">
        <v>499</v>
      </c>
      <c r="B40" s="193">
        <v>2407</v>
      </c>
      <c r="C40" s="231">
        <v>45430</v>
      </c>
      <c r="D40" s="229">
        <f t="shared" si="26"/>
        <v>45431</v>
      </c>
      <c r="E40" s="228">
        <f t="shared" si="27"/>
        <v>45436</v>
      </c>
      <c r="F40" s="228">
        <f>E40</f>
        <v>45436</v>
      </c>
      <c r="G40" s="228">
        <f t="shared" si="28"/>
        <v>45438</v>
      </c>
      <c r="H40" s="228">
        <f t="shared" si="29"/>
        <v>45438</v>
      </c>
      <c r="I40" s="228">
        <f t="shared" si="30"/>
        <v>45439</v>
      </c>
      <c r="J40" s="228">
        <f t="shared" si="31"/>
        <v>45440</v>
      </c>
      <c r="K40" s="127" t="s">
        <v>515</v>
      </c>
      <c r="L40" s="228">
        <f t="shared" si="32"/>
        <v>45440</v>
      </c>
      <c r="M40" s="228">
        <f t="shared" si="33"/>
        <v>45440</v>
      </c>
      <c r="N40" s="228">
        <f t="shared" si="34"/>
        <v>45442</v>
      </c>
      <c r="O40" s="229">
        <f t="shared" si="35"/>
        <v>45443</v>
      </c>
      <c r="P40" s="228">
        <f t="shared" si="36"/>
        <v>45451</v>
      </c>
      <c r="Q40" s="229">
        <f t="shared" si="37"/>
        <v>45452</v>
      </c>
    </row>
    <row r="41" spans="1:17">
      <c r="A41" s="45" t="s">
        <v>502</v>
      </c>
      <c r="B41" s="193">
        <v>2407</v>
      </c>
      <c r="C41" s="231">
        <v>45437</v>
      </c>
      <c r="D41" s="229">
        <f t="shared" si="26"/>
        <v>45438</v>
      </c>
      <c r="E41" s="228">
        <f t="shared" si="27"/>
        <v>45443</v>
      </c>
      <c r="F41" s="228">
        <f>E41</f>
        <v>45443</v>
      </c>
      <c r="G41" s="228">
        <f t="shared" si="28"/>
        <v>45445</v>
      </c>
      <c r="H41" s="228">
        <f t="shared" si="29"/>
        <v>45445</v>
      </c>
      <c r="I41" s="228">
        <f t="shared" si="30"/>
        <v>45446</v>
      </c>
      <c r="J41" s="228">
        <f t="shared" si="31"/>
        <v>45447</v>
      </c>
      <c r="K41" s="127" t="s">
        <v>515</v>
      </c>
      <c r="L41" s="228">
        <f t="shared" si="32"/>
        <v>45447</v>
      </c>
      <c r="M41" s="228">
        <f t="shared" si="33"/>
        <v>45447</v>
      </c>
      <c r="N41" s="228">
        <f t="shared" si="34"/>
        <v>45449</v>
      </c>
      <c r="O41" s="229">
        <f t="shared" si="35"/>
        <v>45450</v>
      </c>
      <c r="P41" s="228">
        <f t="shared" si="36"/>
        <v>45458</v>
      </c>
      <c r="Q41" s="229">
        <f t="shared" si="37"/>
        <v>45459</v>
      </c>
    </row>
    <row r="42" spans="1:17">
      <c r="A42" s="131" t="s">
        <v>509</v>
      </c>
      <c r="B42" s="193">
        <v>2418</v>
      </c>
      <c r="C42" s="231">
        <v>45444</v>
      </c>
      <c r="D42" s="229">
        <f t="shared" si="26"/>
        <v>45445</v>
      </c>
      <c r="E42" s="228">
        <f t="shared" si="27"/>
        <v>45450</v>
      </c>
      <c r="F42" s="228">
        <f>E42</f>
        <v>45450</v>
      </c>
      <c r="G42" s="228">
        <f t="shared" si="28"/>
        <v>45452</v>
      </c>
      <c r="H42" s="228">
        <f t="shared" si="29"/>
        <v>45452</v>
      </c>
      <c r="I42" s="228">
        <f t="shared" si="30"/>
        <v>45453</v>
      </c>
      <c r="J42" s="228">
        <f t="shared" si="31"/>
        <v>45454</v>
      </c>
      <c r="K42" s="193" t="s">
        <v>516</v>
      </c>
      <c r="L42" s="228">
        <f t="shared" si="32"/>
        <v>45454</v>
      </c>
      <c r="M42" s="228">
        <f t="shared" si="33"/>
        <v>45454</v>
      </c>
      <c r="N42" s="228">
        <f t="shared" si="34"/>
        <v>45456</v>
      </c>
      <c r="O42" s="229">
        <f t="shared" si="35"/>
        <v>45457</v>
      </c>
      <c r="P42" s="228">
        <f t="shared" si="36"/>
        <v>45465</v>
      </c>
      <c r="Q42" s="229">
        <f t="shared" si="37"/>
        <v>45466</v>
      </c>
    </row>
    <row r="43" spans="1:17">
      <c r="A43" s="232"/>
      <c r="B43" s="138"/>
      <c r="C43" s="233"/>
      <c r="D43" s="234"/>
      <c r="E43" s="233"/>
      <c r="F43" s="233"/>
      <c r="G43" s="233"/>
      <c r="H43" s="233"/>
      <c r="I43" s="233"/>
      <c r="J43" s="233"/>
      <c r="K43" s="138"/>
      <c r="L43" s="138"/>
      <c r="M43" s="138"/>
      <c r="N43" s="233"/>
      <c r="O43" s="233"/>
      <c r="P43" s="233"/>
      <c r="Q43" s="234"/>
    </row>
    <row r="44" ht="16.5" spans="1:19">
      <c r="A44" s="235" t="s">
        <v>118</v>
      </c>
      <c r="B44" s="27" t="s">
        <v>517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5"/>
      <c r="P44" s="25"/>
      <c r="Q44" s="25"/>
      <c r="R44" s="25"/>
      <c r="S44" s="25"/>
    </row>
    <row r="45" ht="16.5" spans="1:19">
      <c r="A45" s="30" t="s">
        <v>179</v>
      </c>
      <c r="B45" s="137" t="s">
        <v>518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25"/>
      <c r="P45" s="25"/>
      <c r="Q45" s="239"/>
      <c r="R45" s="25"/>
      <c r="S45" s="25"/>
    </row>
    <row r="46" ht="16.5" spans="1:19">
      <c r="A46" s="30" t="s">
        <v>519</v>
      </c>
      <c r="B46" s="137" t="s">
        <v>520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25"/>
      <c r="P46" s="25"/>
      <c r="Q46" s="25"/>
      <c r="R46" s="25"/>
      <c r="S46" s="25"/>
    </row>
    <row r="47" ht="16.5" spans="1:19">
      <c r="A47" s="30" t="s">
        <v>395</v>
      </c>
      <c r="B47" s="137" t="s">
        <v>479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25"/>
      <c r="P47" s="25"/>
      <c r="Q47" s="25"/>
      <c r="R47" s="25"/>
      <c r="S47" s="25"/>
    </row>
    <row r="48" ht="16.5" spans="1:19">
      <c r="A48" s="30" t="s">
        <v>396</v>
      </c>
      <c r="B48" s="60" t="s">
        <v>521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4"/>
      <c r="O48" s="25"/>
      <c r="P48" s="25"/>
      <c r="Q48" s="25"/>
      <c r="R48" s="25"/>
      <c r="S48" s="25"/>
    </row>
    <row r="49" ht="16.5" spans="1:19">
      <c r="A49" s="30" t="s">
        <v>522</v>
      </c>
      <c r="B49" s="137" t="s">
        <v>523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25"/>
      <c r="P49" s="25"/>
      <c r="Q49" s="25"/>
      <c r="R49" s="25"/>
      <c r="S49" s="25"/>
    </row>
  </sheetData>
  <mergeCells count="78">
    <mergeCell ref="B1:Q1"/>
    <mergeCell ref="B2:Q2"/>
    <mergeCell ref="A4:O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8:Q8"/>
    <mergeCell ref="A11:Q11"/>
    <mergeCell ref="A13:Q13"/>
    <mergeCell ref="A15:Q15"/>
    <mergeCell ref="A18:Q18"/>
    <mergeCell ref="A19:Q19"/>
    <mergeCell ref="A20:M20"/>
    <mergeCell ref="C21:D21"/>
    <mergeCell ref="E21:F21"/>
    <mergeCell ref="G21:H21"/>
    <mergeCell ref="I21:J21"/>
    <mergeCell ref="L21:M21"/>
    <mergeCell ref="N21:O21"/>
    <mergeCell ref="C22:D22"/>
    <mergeCell ref="E22:F22"/>
    <mergeCell ref="G22:H22"/>
    <mergeCell ref="I22:J22"/>
    <mergeCell ref="L22:M22"/>
    <mergeCell ref="N22:O22"/>
    <mergeCell ref="C23:D23"/>
    <mergeCell ref="E23:F23"/>
    <mergeCell ref="G23:H23"/>
    <mergeCell ref="I23:J23"/>
    <mergeCell ref="L23:M23"/>
    <mergeCell ref="N23:O23"/>
    <mergeCell ref="A26:O26"/>
    <mergeCell ref="A33:M33"/>
    <mergeCell ref="C34:D34"/>
    <mergeCell ref="E34:F34"/>
    <mergeCell ref="G34:H34"/>
    <mergeCell ref="I34:J34"/>
    <mergeCell ref="L34:M34"/>
    <mergeCell ref="N34:O34"/>
    <mergeCell ref="P34:Q34"/>
    <mergeCell ref="C35:D35"/>
    <mergeCell ref="E35:F35"/>
    <mergeCell ref="G35:H35"/>
    <mergeCell ref="I35:J35"/>
    <mergeCell ref="L35:M35"/>
    <mergeCell ref="N35:O35"/>
    <mergeCell ref="P35:Q35"/>
    <mergeCell ref="C36:D36"/>
    <mergeCell ref="E36:F36"/>
    <mergeCell ref="G36:H36"/>
    <mergeCell ref="I36:J36"/>
    <mergeCell ref="L36:M36"/>
    <mergeCell ref="N36:O36"/>
    <mergeCell ref="P36:Q36"/>
    <mergeCell ref="B44:N44"/>
    <mergeCell ref="B45:N45"/>
    <mergeCell ref="B46:N46"/>
    <mergeCell ref="B47:N47"/>
    <mergeCell ref="B48:N48"/>
    <mergeCell ref="B49:N49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43"/>
  <sheetViews>
    <sheetView workbookViewId="0">
      <selection activeCell="A25" sqref="$A25:$XFD25"/>
    </sheetView>
  </sheetViews>
  <sheetFormatPr defaultColWidth="9" defaultRowHeight="14.25"/>
  <cols>
    <col min="1" max="1" width="20.3333333333333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41"/>
    </row>
    <row r="2" ht="17.15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</row>
    <row r="3" ht="19.75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12">
      <c r="A4" s="5" t="s">
        <v>524</v>
      </c>
      <c r="B4" s="6"/>
      <c r="C4" s="6"/>
      <c r="D4" s="6"/>
      <c r="E4" s="6"/>
      <c r="F4" s="6"/>
      <c r="G4" s="6"/>
      <c r="H4" s="6"/>
      <c r="I4" s="6"/>
      <c r="J4" s="6"/>
      <c r="K4" s="34"/>
      <c r="L4" s="34"/>
    </row>
    <row r="5" ht="15.75" spans="1:12">
      <c r="A5" s="7" t="s">
        <v>486</v>
      </c>
      <c r="B5" s="7" t="s">
        <v>487</v>
      </c>
      <c r="C5" s="10" t="s">
        <v>525</v>
      </c>
      <c r="D5" s="7"/>
      <c r="E5" s="43" t="s">
        <v>526</v>
      </c>
      <c r="F5" s="44"/>
      <c r="G5" s="10" t="s">
        <v>527</v>
      </c>
      <c r="H5" s="10"/>
      <c r="I5" s="10" t="s">
        <v>528</v>
      </c>
      <c r="J5" s="7"/>
      <c r="K5" s="4"/>
      <c r="L5" s="4"/>
    </row>
    <row r="6" spans="1:12">
      <c r="A6" s="9" t="s">
        <v>13</v>
      </c>
      <c r="B6" s="9" t="s">
        <v>14</v>
      </c>
      <c r="C6" s="9" t="s">
        <v>180</v>
      </c>
      <c r="D6" s="9"/>
      <c r="E6" s="11" t="s">
        <v>179</v>
      </c>
      <c r="F6" s="12"/>
      <c r="G6" s="9" t="s">
        <v>396</v>
      </c>
      <c r="H6" s="9"/>
      <c r="I6" s="9" t="s">
        <v>529</v>
      </c>
      <c r="J6" s="9"/>
      <c r="K6" s="37"/>
      <c r="L6" s="37"/>
    </row>
    <row r="7" spans="1:12">
      <c r="A7" s="9"/>
      <c r="B7" s="9"/>
      <c r="C7" s="9" t="s">
        <v>530</v>
      </c>
      <c r="D7" s="9"/>
      <c r="E7" s="9" t="s">
        <v>531</v>
      </c>
      <c r="F7" s="9"/>
      <c r="G7" s="9" t="s">
        <v>498</v>
      </c>
      <c r="H7" s="9"/>
      <c r="I7" s="9" t="s">
        <v>532</v>
      </c>
      <c r="J7" s="9"/>
      <c r="K7" s="37"/>
      <c r="L7" s="37"/>
    </row>
    <row r="8" ht="16.4" hidden="1" customHeight="1" spans="1:15">
      <c r="A8" s="18" t="s">
        <v>533</v>
      </c>
      <c r="B8" s="19" t="s">
        <v>534</v>
      </c>
      <c r="C8" s="20">
        <v>45262</v>
      </c>
      <c r="D8" s="20">
        <f t="shared" ref="D8:D33" si="0">C8+0</f>
        <v>45262</v>
      </c>
      <c r="E8" s="20">
        <f t="shared" ref="E8:E33" si="1">D8+2</f>
        <v>45264</v>
      </c>
      <c r="F8" s="20">
        <f t="shared" ref="F8:F33" si="2">E8</f>
        <v>45264</v>
      </c>
      <c r="G8" s="20">
        <f t="shared" ref="G8:G33" si="3">F8+6</f>
        <v>45270</v>
      </c>
      <c r="H8" s="20">
        <f t="shared" ref="H8:H33" si="4">G8+1</f>
        <v>45271</v>
      </c>
      <c r="I8" s="20">
        <f t="shared" ref="I8:I33" si="5">H8</f>
        <v>45271</v>
      </c>
      <c r="J8" s="20">
        <f t="shared" ref="J8:J33" si="6">I8+2</f>
        <v>45273</v>
      </c>
      <c r="K8" s="25"/>
      <c r="L8" s="25"/>
      <c r="M8" s="25"/>
      <c r="N8" s="25"/>
      <c r="O8" s="25"/>
    </row>
    <row r="9" ht="16.4" hidden="1" customHeight="1" spans="1:15">
      <c r="A9" s="18" t="s">
        <v>535</v>
      </c>
      <c r="B9" s="19" t="s">
        <v>536</v>
      </c>
      <c r="C9" s="20">
        <v>45269</v>
      </c>
      <c r="D9" s="20">
        <f t="shared" si="0"/>
        <v>45269</v>
      </c>
      <c r="E9" s="20">
        <f t="shared" si="1"/>
        <v>45271</v>
      </c>
      <c r="F9" s="20">
        <f t="shared" si="2"/>
        <v>45271</v>
      </c>
      <c r="G9" s="20">
        <f t="shared" si="3"/>
        <v>45277</v>
      </c>
      <c r="H9" s="20">
        <f t="shared" si="4"/>
        <v>45278</v>
      </c>
      <c r="I9" s="20">
        <f t="shared" si="5"/>
        <v>45278</v>
      </c>
      <c r="J9" s="20">
        <f t="shared" si="6"/>
        <v>45280</v>
      </c>
      <c r="K9" s="25"/>
      <c r="L9" s="25"/>
      <c r="M9" s="25"/>
      <c r="N9" s="25"/>
      <c r="O9" s="25"/>
    </row>
    <row r="10" ht="16.4" hidden="1" customHeight="1" spans="1:15">
      <c r="A10" s="18" t="s">
        <v>537</v>
      </c>
      <c r="B10" s="19" t="s">
        <v>538</v>
      </c>
      <c r="C10" s="20">
        <v>45276</v>
      </c>
      <c r="D10" s="20">
        <f t="shared" si="0"/>
        <v>45276</v>
      </c>
      <c r="E10" s="20">
        <f t="shared" si="1"/>
        <v>45278</v>
      </c>
      <c r="F10" s="20">
        <f t="shared" si="2"/>
        <v>45278</v>
      </c>
      <c r="G10" s="20">
        <f t="shared" si="3"/>
        <v>45284</v>
      </c>
      <c r="H10" s="20">
        <f t="shared" si="4"/>
        <v>45285</v>
      </c>
      <c r="I10" s="20">
        <f t="shared" si="5"/>
        <v>45285</v>
      </c>
      <c r="J10" s="20">
        <f t="shared" si="6"/>
        <v>45287</v>
      </c>
      <c r="K10" s="25"/>
      <c r="L10" s="25"/>
      <c r="M10" s="25"/>
      <c r="N10" s="25"/>
      <c r="O10" s="25"/>
    </row>
    <row r="11" ht="16.4" hidden="1" customHeight="1" spans="1:15">
      <c r="A11" s="18" t="s">
        <v>539</v>
      </c>
      <c r="B11" s="19" t="s">
        <v>540</v>
      </c>
      <c r="C11" s="20">
        <v>45283</v>
      </c>
      <c r="D11" s="20">
        <f t="shared" si="0"/>
        <v>45283</v>
      </c>
      <c r="E11" s="20">
        <f t="shared" si="1"/>
        <v>45285</v>
      </c>
      <c r="F11" s="20">
        <f t="shared" si="2"/>
        <v>45285</v>
      </c>
      <c r="G11" s="20">
        <f t="shared" si="3"/>
        <v>45291</v>
      </c>
      <c r="H11" s="20">
        <f t="shared" si="4"/>
        <v>45292</v>
      </c>
      <c r="I11" s="20">
        <f t="shared" si="5"/>
        <v>45292</v>
      </c>
      <c r="J11" s="20">
        <f t="shared" si="6"/>
        <v>45294</v>
      </c>
      <c r="K11" s="25"/>
      <c r="L11" s="25"/>
      <c r="M11" s="25"/>
      <c r="N11" s="25"/>
      <c r="O11" s="25"/>
    </row>
    <row r="12" ht="16.4" hidden="1" customHeight="1" spans="1:15">
      <c r="A12" s="18" t="s">
        <v>541</v>
      </c>
      <c r="B12" s="19" t="s">
        <v>542</v>
      </c>
      <c r="C12" s="20">
        <v>45290</v>
      </c>
      <c r="D12" s="20">
        <f t="shared" si="0"/>
        <v>45290</v>
      </c>
      <c r="E12" s="20">
        <f t="shared" si="1"/>
        <v>45292</v>
      </c>
      <c r="F12" s="20">
        <f t="shared" si="2"/>
        <v>45292</v>
      </c>
      <c r="G12" s="20">
        <f t="shared" si="3"/>
        <v>45298</v>
      </c>
      <c r="H12" s="20">
        <f t="shared" si="4"/>
        <v>45299</v>
      </c>
      <c r="I12" s="20">
        <f t="shared" si="5"/>
        <v>45299</v>
      </c>
      <c r="J12" s="20">
        <f t="shared" si="6"/>
        <v>45301</v>
      </c>
      <c r="K12" s="25"/>
      <c r="L12" s="25"/>
      <c r="M12" s="25"/>
      <c r="N12" s="25"/>
      <c r="O12" s="25"/>
    </row>
    <row r="13" ht="16.4" hidden="1" customHeight="1" spans="1:15">
      <c r="A13" s="18" t="s">
        <v>533</v>
      </c>
      <c r="B13" s="19" t="s">
        <v>543</v>
      </c>
      <c r="C13" s="20">
        <v>45297</v>
      </c>
      <c r="D13" s="20">
        <f t="shared" si="0"/>
        <v>45297</v>
      </c>
      <c r="E13" s="20">
        <f t="shared" si="1"/>
        <v>45299</v>
      </c>
      <c r="F13" s="20">
        <f t="shared" si="2"/>
        <v>45299</v>
      </c>
      <c r="G13" s="20">
        <f t="shared" si="3"/>
        <v>45305</v>
      </c>
      <c r="H13" s="20">
        <f t="shared" si="4"/>
        <v>45306</v>
      </c>
      <c r="I13" s="20">
        <f t="shared" si="5"/>
        <v>45306</v>
      </c>
      <c r="J13" s="20">
        <f t="shared" si="6"/>
        <v>45308</v>
      </c>
      <c r="K13" s="25"/>
      <c r="L13" s="25"/>
      <c r="M13" s="25"/>
      <c r="N13" s="25"/>
      <c r="O13" s="25"/>
    </row>
    <row r="14" ht="16.4" hidden="1" customHeight="1" spans="1:15">
      <c r="A14" s="18" t="s">
        <v>535</v>
      </c>
      <c r="B14" s="19" t="s">
        <v>544</v>
      </c>
      <c r="C14" s="20">
        <v>45304</v>
      </c>
      <c r="D14" s="20">
        <f t="shared" si="0"/>
        <v>45304</v>
      </c>
      <c r="E14" s="20">
        <f t="shared" si="1"/>
        <v>45306</v>
      </c>
      <c r="F14" s="20">
        <f t="shared" si="2"/>
        <v>45306</v>
      </c>
      <c r="G14" s="20">
        <f t="shared" si="3"/>
        <v>45312</v>
      </c>
      <c r="H14" s="20">
        <f t="shared" si="4"/>
        <v>45313</v>
      </c>
      <c r="I14" s="20">
        <f t="shared" si="5"/>
        <v>45313</v>
      </c>
      <c r="J14" s="20">
        <f t="shared" si="6"/>
        <v>45315</v>
      </c>
      <c r="K14" s="25"/>
      <c r="L14" s="25"/>
      <c r="M14" s="25"/>
      <c r="N14" s="25"/>
      <c r="O14" s="25"/>
    </row>
    <row r="15" ht="16.4" hidden="1" customHeight="1" spans="1:15">
      <c r="A15" s="159" t="s">
        <v>545</v>
      </c>
      <c r="B15" s="19" t="s">
        <v>546</v>
      </c>
      <c r="C15" s="20">
        <v>45311</v>
      </c>
      <c r="D15" s="20">
        <f t="shared" si="0"/>
        <v>45311</v>
      </c>
      <c r="E15" s="20">
        <f t="shared" si="1"/>
        <v>45313</v>
      </c>
      <c r="F15" s="20">
        <f t="shared" si="2"/>
        <v>45313</v>
      </c>
      <c r="G15" s="20">
        <f t="shared" si="3"/>
        <v>45319</v>
      </c>
      <c r="H15" s="20">
        <f t="shared" si="4"/>
        <v>45320</v>
      </c>
      <c r="I15" s="20">
        <f t="shared" si="5"/>
        <v>45320</v>
      </c>
      <c r="J15" s="20">
        <f t="shared" si="6"/>
        <v>45322</v>
      </c>
      <c r="K15" s="25"/>
      <c r="L15" s="25"/>
      <c r="M15" s="25"/>
      <c r="N15" s="25"/>
      <c r="O15" s="25"/>
    </row>
    <row r="16" ht="16.4" hidden="1" customHeight="1" spans="1:15">
      <c r="A16" s="18" t="s">
        <v>539</v>
      </c>
      <c r="B16" s="19" t="s">
        <v>547</v>
      </c>
      <c r="C16" s="20">
        <v>45318</v>
      </c>
      <c r="D16" s="20">
        <f t="shared" si="0"/>
        <v>45318</v>
      </c>
      <c r="E16" s="20">
        <f t="shared" si="1"/>
        <v>45320</v>
      </c>
      <c r="F16" s="20">
        <f t="shared" si="2"/>
        <v>45320</v>
      </c>
      <c r="G16" s="20">
        <f t="shared" si="3"/>
        <v>45326</v>
      </c>
      <c r="H16" s="20">
        <f t="shared" si="4"/>
        <v>45327</v>
      </c>
      <c r="I16" s="20">
        <f t="shared" si="5"/>
        <v>45327</v>
      </c>
      <c r="J16" s="20">
        <f t="shared" si="6"/>
        <v>45329</v>
      </c>
      <c r="K16" s="25"/>
      <c r="L16" s="25"/>
      <c r="M16" s="25"/>
      <c r="N16" s="25"/>
      <c r="O16" s="25"/>
    </row>
    <row r="17" ht="16.4" hidden="1" customHeight="1" spans="1:15">
      <c r="A17" s="18" t="s">
        <v>541</v>
      </c>
      <c r="B17" s="19" t="s">
        <v>548</v>
      </c>
      <c r="C17" s="20">
        <v>45325</v>
      </c>
      <c r="D17" s="20">
        <f t="shared" si="0"/>
        <v>45325</v>
      </c>
      <c r="E17" s="20">
        <f t="shared" si="1"/>
        <v>45327</v>
      </c>
      <c r="F17" s="20">
        <f t="shared" si="2"/>
        <v>45327</v>
      </c>
      <c r="G17" s="20">
        <f t="shared" si="3"/>
        <v>45333</v>
      </c>
      <c r="H17" s="20">
        <f t="shared" si="4"/>
        <v>45334</v>
      </c>
      <c r="I17" s="20">
        <f t="shared" si="5"/>
        <v>45334</v>
      </c>
      <c r="J17" s="20">
        <f t="shared" si="6"/>
        <v>45336</v>
      </c>
      <c r="K17" s="25"/>
      <c r="L17" s="25"/>
      <c r="M17" s="25"/>
      <c r="N17" s="25"/>
      <c r="O17" s="25"/>
    </row>
    <row r="18" ht="16.4" hidden="1" customHeight="1" spans="1:15">
      <c r="A18" s="18" t="s">
        <v>533</v>
      </c>
      <c r="B18" s="19" t="s">
        <v>549</v>
      </c>
      <c r="C18" s="20">
        <v>45332</v>
      </c>
      <c r="D18" s="20">
        <f t="shared" si="0"/>
        <v>45332</v>
      </c>
      <c r="E18" s="20">
        <f t="shared" si="1"/>
        <v>45334</v>
      </c>
      <c r="F18" s="20">
        <f t="shared" si="2"/>
        <v>45334</v>
      </c>
      <c r="G18" s="20">
        <f t="shared" si="3"/>
        <v>45340</v>
      </c>
      <c r="H18" s="20">
        <f t="shared" si="4"/>
        <v>45341</v>
      </c>
      <c r="I18" s="20">
        <f t="shared" si="5"/>
        <v>45341</v>
      </c>
      <c r="J18" s="20">
        <f t="shared" si="6"/>
        <v>45343</v>
      </c>
      <c r="K18" s="25"/>
      <c r="L18" s="25"/>
      <c r="M18" s="25"/>
      <c r="N18" s="25"/>
      <c r="O18" s="25"/>
    </row>
    <row r="19" ht="16.4" hidden="1" customHeight="1" spans="1:15">
      <c r="A19" s="165" t="s">
        <v>550</v>
      </c>
      <c r="B19" s="19" t="s">
        <v>551</v>
      </c>
      <c r="C19" s="79" t="s">
        <v>70</v>
      </c>
      <c r="D19" s="80"/>
      <c r="E19" s="80"/>
      <c r="F19" s="80"/>
      <c r="G19" s="80"/>
      <c r="H19" s="80"/>
      <c r="I19" s="80"/>
      <c r="J19" s="81"/>
      <c r="K19" s="25"/>
      <c r="L19" s="25"/>
      <c r="M19" s="25"/>
      <c r="N19" s="25"/>
      <c r="O19" s="25"/>
    </row>
    <row r="20" ht="16.4" hidden="1" customHeight="1" spans="1:15">
      <c r="A20" s="161" t="s">
        <v>545</v>
      </c>
      <c r="B20" s="19" t="s">
        <v>552</v>
      </c>
      <c r="C20" s="20">
        <v>45346</v>
      </c>
      <c r="D20" s="20">
        <f t="shared" si="0"/>
        <v>45346</v>
      </c>
      <c r="E20" s="20">
        <f t="shared" si="1"/>
        <v>45348</v>
      </c>
      <c r="F20" s="20">
        <f t="shared" si="2"/>
        <v>45348</v>
      </c>
      <c r="G20" s="20">
        <f t="shared" si="3"/>
        <v>45354</v>
      </c>
      <c r="H20" s="20">
        <f t="shared" si="4"/>
        <v>45355</v>
      </c>
      <c r="I20" s="20">
        <f t="shared" si="5"/>
        <v>45355</v>
      </c>
      <c r="J20" s="20">
        <f t="shared" si="6"/>
        <v>45357</v>
      </c>
      <c r="K20" s="25"/>
      <c r="L20" s="25"/>
      <c r="M20" s="25"/>
      <c r="N20" s="25"/>
      <c r="O20" s="25"/>
    </row>
    <row r="21" ht="16.4" hidden="1" customHeight="1" spans="1:15">
      <c r="A21" s="18" t="s">
        <v>539</v>
      </c>
      <c r="B21" s="19" t="s">
        <v>553</v>
      </c>
      <c r="C21" s="20">
        <v>45353</v>
      </c>
      <c r="D21" s="20">
        <f t="shared" si="0"/>
        <v>45353</v>
      </c>
      <c r="E21" s="20">
        <f t="shared" si="1"/>
        <v>45355</v>
      </c>
      <c r="F21" s="20">
        <f t="shared" si="2"/>
        <v>45355</v>
      </c>
      <c r="G21" s="20">
        <f t="shared" si="3"/>
        <v>45361</v>
      </c>
      <c r="H21" s="20">
        <f t="shared" si="4"/>
        <v>45362</v>
      </c>
      <c r="I21" s="20">
        <f t="shared" si="5"/>
        <v>45362</v>
      </c>
      <c r="J21" s="20">
        <f t="shared" si="6"/>
        <v>45364</v>
      </c>
      <c r="K21" s="25"/>
      <c r="L21" s="25"/>
      <c r="M21" s="25"/>
      <c r="N21" s="25"/>
      <c r="O21" s="25"/>
    </row>
    <row r="22" ht="16.4" hidden="1" customHeight="1" spans="1:15">
      <c r="A22" s="18" t="s">
        <v>541</v>
      </c>
      <c r="B22" s="19" t="s">
        <v>554</v>
      </c>
      <c r="C22" s="20">
        <v>45360</v>
      </c>
      <c r="D22" s="20">
        <f t="shared" si="0"/>
        <v>45360</v>
      </c>
      <c r="E22" s="20">
        <f t="shared" si="1"/>
        <v>45362</v>
      </c>
      <c r="F22" s="20">
        <f t="shared" si="2"/>
        <v>45362</v>
      </c>
      <c r="G22" s="20">
        <f t="shared" si="3"/>
        <v>45368</v>
      </c>
      <c r="H22" s="20">
        <f t="shared" si="4"/>
        <v>45369</v>
      </c>
      <c r="I22" s="20">
        <f t="shared" si="5"/>
        <v>45369</v>
      </c>
      <c r="J22" s="20">
        <f t="shared" si="6"/>
        <v>45371</v>
      </c>
      <c r="K22" s="25"/>
      <c r="L22" s="25"/>
      <c r="M22" s="25"/>
      <c r="N22" s="25"/>
      <c r="O22" s="25"/>
    </row>
    <row r="23" ht="16.4" hidden="1" customHeight="1" spans="1:15">
      <c r="A23" s="18" t="s">
        <v>533</v>
      </c>
      <c r="B23" s="19" t="s">
        <v>555</v>
      </c>
      <c r="C23" s="20">
        <v>45367</v>
      </c>
      <c r="D23" s="20">
        <f t="shared" si="0"/>
        <v>45367</v>
      </c>
      <c r="E23" s="20">
        <f t="shared" si="1"/>
        <v>45369</v>
      </c>
      <c r="F23" s="20">
        <f t="shared" si="2"/>
        <v>45369</v>
      </c>
      <c r="G23" s="20">
        <f t="shared" si="3"/>
        <v>45375</v>
      </c>
      <c r="H23" s="20">
        <f t="shared" si="4"/>
        <v>45376</v>
      </c>
      <c r="I23" s="20">
        <f t="shared" si="5"/>
        <v>45376</v>
      </c>
      <c r="J23" s="20">
        <f t="shared" si="6"/>
        <v>45378</v>
      </c>
      <c r="K23" s="25"/>
      <c r="L23" s="25"/>
      <c r="M23" s="25"/>
      <c r="N23" s="25"/>
      <c r="O23" s="25"/>
    </row>
    <row r="24" ht="16.4" hidden="1" customHeight="1" spans="1:15">
      <c r="A24" s="159" t="s">
        <v>556</v>
      </c>
      <c r="B24" s="19" t="s">
        <v>557</v>
      </c>
      <c r="C24" s="20">
        <v>45374</v>
      </c>
      <c r="D24" s="20">
        <f t="shared" si="0"/>
        <v>45374</v>
      </c>
      <c r="E24" s="20">
        <f t="shared" si="1"/>
        <v>45376</v>
      </c>
      <c r="F24" s="20">
        <f t="shared" si="2"/>
        <v>45376</v>
      </c>
      <c r="G24" s="20">
        <f t="shared" si="3"/>
        <v>45382</v>
      </c>
      <c r="H24" s="20">
        <f t="shared" si="4"/>
        <v>45383</v>
      </c>
      <c r="I24" s="20">
        <f t="shared" si="5"/>
        <v>45383</v>
      </c>
      <c r="J24" s="20">
        <f t="shared" si="6"/>
        <v>45385</v>
      </c>
      <c r="K24" s="25"/>
      <c r="L24" s="25"/>
      <c r="M24" s="25"/>
      <c r="N24" s="25"/>
      <c r="O24" s="25"/>
    </row>
    <row r="25" ht="16.4" hidden="1" customHeight="1" spans="1:15">
      <c r="A25" s="161" t="s">
        <v>545</v>
      </c>
      <c r="B25" s="19" t="s">
        <v>558</v>
      </c>
      <c r="C25" s="20">
        <v>45381</v>
      </c>
      <c r="D25" s="20">
        <f t="shared" si="0"/>
        <v>45381</v>
      </c>
      <c r="E25" s="20">
        <f t="shared" si="1"/>
        <v>45383</v>
      </c>
      <c r="F25" s="20">
        <f t="shared" si="2"/>
        <v>45383</v>
      </c>
      <c r="G25" s="20">
        <f t="shared" si="3"/>
        <v>45389</v>
      </c>
      <c r="H25" s="20">
        <f t="shared" si="4"/>
        <v>45390</v>
      </c>
      <c r="I25" s="20">
        <f t="shared" si="5"/>
        <v>45390</v>
      </c>
      <c r="J25" s="20">
        <f t="shared" si="6"/>
        <v>45392</v>
      </c>
      <c r="K25" s="25"/>
      <c r="L25" s="25"/>
      <c r="M25" s="25"/>
      <c r="N25" s="25"/>
      <c r="O25" s="25"/>
    </row>
    <row r="26" ht="16.4" customHeight="1" spans="1:15">
      <c r="A26" s="18" t="s">
        <v>539</v>
      </c>
      <c r="B26" s="19" t="s">
        <v>559</v>
      </c>
      <c r="C26" s="20">
        <v>45388</v>
      </c>
      <c r="D26" s="20">
        <f t="shared" si="0"/>
        <v>45388</v>
      </c>
      <c r="E26" s="20">
        <f t="shared" si="1"/>
        <v>45390</v>
      </c>
      <c r="F26" s="20">
        <f t="shared" si="2"/>
        <v>45390</v>
      </c>
      <c r="G26" s="20">
        <f t="shared" si="3"/>
        <v>45396</v>
      </c>
      <c r="H26" s="20">
        <f t="shared" si="4"/>
        <v>45397</v>
      </c>
      <c r="I26" s="20">
        <f t="shared" si="5"/>
        <v>45397</v>
      </c>
      <c r="J26" s="20">
        <f t="shared" si="6"/>
        <v>45399</v>
      </c>
      <c r="K26" s="25"/>
      <c r="L26" s="25"/>
      <c r="M26" s="25"/>
      <c r="N26" s="25"/>
      <c r="O26" s="25"/>
    </row>
    <row r="27" ht="16.4" customHeight="1" spans="1:15">
      <c r="A27" s="18" t="s">
        <v>541</v>
      </c>
      <c r="B27" s="19" t="s">
        <v>560</v>
      </c>
      <c r="C27" s="20">
        <v>45395</v>
      </c>
      <c r="D27" s="20">
        <f t="shared" si="0"/>
        <v>45395</v>
      </c>
      <c r="E27" s="20">
        <f t="shared" si="1"/>
        <v>45397</v>
      </c>
      <c r="F27" s="20">
        <f t="shared" si="2"/>
        <v>45397</v>
      </c>
      <c r="G27" s="20">
        <f t="shared" si="3"/>
        <v>45403</v>
      </c>
      <c r="H27" s="20">
        <f t="shared" si="4"/>
        <v>45404</v>
      </c>
      <c r="I27" s="20">
        <f t="shared" si="5"/>
        <v>45404</v>
      </c>
      <c r="J27" s="20">
        <f t="shared" si="6"/>
        <v>45406</v>
      </c>
      <c r="K27" s="25"/>
      <c r="L27" s="25"/>
      <c r="M27" s="25"/>
      <c r="N27" s="25"/>
      <c r="O27" s="25"/>
    </row>
    <row r="28" ht="16.4" customHeight="1" spans="1:15">
      <c r="A28" s="18" t="s">
        <v>533</v>
      </c>
      <c r="B28" s="19" t="s">
        <v>561</v>
      </c>
      <c r="C28" s="20">
        <v>45402</v>
      </c>
      <c r="D28" s="20">
        <f t="shared" si="0"/>
        <v>45402</v>
      </c>
      <c r="E28" s="20">
        <f t="shared" si="1"/>
        <v>45404</v>
      </c>
      <c r="F28" s="20">
        <f t="shared" si="2"/>
        <v>45404</v>
      </c>
      <c r="G28" s="20">
        <f t="shared" si="3"/>
        <v>45410</v>
      </c>
      <c r="H28" s="20">
        <f t="shared" si="4"/>
        <v>45411</v>
      </c>
      <c r="I28" s="20">
        <f t="shared" si="5"/>
        <v>45411</v>
      </c>
      <c r="J28" s="20">
        <f t="shared" si="6"/>
        <v>45413</v>
      </c>
      <c r="K28" s="25"/>
      <c r="L28" s="25"/>
      <c r="M28" s="25"/>
      <c r="N28" s="25"/>
      <c r="O28" s="25"/>
    </row>
    <row r="29" ht="16.4" customHeight="1" spans="1:15">
      <c r="A29" s="159" t="s">
        <v>556</v>
      </c>
      <c r="B29" s="19" t="s">
        <v>562</v>
      </c>
      <c r="C29" s="20">
        <v>45409</v>
      </c>
      <c r="D29" s="20">
        <f t="shared" si="0"/>
        <v>45409</v>
      </c>
      <c r="E29" s="20">
        <f t="shared" si="1"/>
        <v>45411</v>
      </c>
      <c r="F29" s="20">
        <f t="shared" si="2"/>
        <v>45411</v>
      </c>
      <c r="G29" s="20">
        <f t="shared" si="3"/>
        <v>45417</v>
      </c>
      <c r="H29" s="20">
        <f t="shared" si="4"/>
        <v>45418</v>
      </c>
      <c r="I29" s="20">
        <f t="shared" si="5"/>
        <v>45418</v>
      </c>
      <c r="J29" s="20">
        <f t="shared" si="6"/>
        <v>45420</v>
      </c>
      <c r="K29" s="25"/>
      <c r="L29" s="25"/>
      <c r="M29" s="25"/>
      <c r="N29" s="25"/>
      <c r="O29" s="25"/>
    </row>
    <row r="30" ht="16.4" customHeight="1" spans="1:15">
      <c r="A30" s="161" t="s">
        <v>545</v>
      </c>
      <c r="B30" s="19" t="s">
        <v>563</v>
      </c>
      <c r="C30" s="20">
        <v>45416</v>
      </c>
      <c r="D30" s="20">
        <f t="shared" si="0"/>
        <v>45416</v>
      </c>
      <c r="E30" s="20">
        <f t="shared" si="1"/>
        <v>45418</v>
      </c>
      <c r="F30" s="20">
        <f t="shared" si="2"/>
        <v>45418</v>
      </c>
      <c r="G30" s="20">
        <f t="shared" si="3"/>
        <v>45424</v>
      </c>
      <c r="H30" s="20">
        <f t="shared" si="4"/>
        <v>45425</v>
      </c>
      <c r="I30" s="20">
        <f t="shared" si="5"/>
        <v>45425</v>
      </c>
      <c r="J30" s="20">
        <f t="shared" si="6"/>
        <v>45427</v>
      </c>
      <c r="K30" s="25"/>
      <c r="L30" s="25"/>
      <c r="M30" s="25"/>
      <c r="N30" s="25"/>
      <c r="O30" s="25"/>
    </row>
    <row r="31" ht="16.4" customHeight="1" spans="1:15">
      <c r="A31" s="18" t="s">
        <v>539</v>
      </c>
      <c r="B31" s="19" t="s">
        <v>564</v>
      </c>
      <c r="C31" s="20">
        <v>45423</v>
      </c>
      <c r="D31" s="20">
        <f t="shared" si="0"/>
        <v>45423</v>
      </c>
      <c r="E31" s="20">
        <f t="shared" si="1"/>
        <v>45425</v>
      </c>
      <c r="F31" s="20">
        <f t="shared" si="2"/>
        <v>45425</v>
      </c>
      <c r="G31" s="20">
        <f t="shared" si="3"/>
        <v>45431</v>
      </c>
      <c r="H31" s="20">
        <f t="shared" si="4"/>
        <v>45432</v>
      </c>
      <c r="I31" s="20">
        <f t="shared" si="5"/>
        <v>45432</v>
      </c>
      <c r="J31" s="20">
        <f t="shared" si="6"/>
        <v>45434</v>
      </c>
      <c r="K31" s="25"/>
      <c r="L31" s="25"/>
      <c r="M31" s="25"/>
      <c r="N31" s="25"/>
      <c r="O31" s="25"/>
    </row>
    <row r="32" ht="16.4" customHeight="1" spans="1:15">
      <c r="A32" s="18" t="s">
        <v>541</v>
      </c>
      <c r="B32" s="19" t="s">
        <v>565</v>
      </c>
      <c r="C32" s="20">
        <v>45430</v>
      </c>
      <c r="D32" s="20">
        <f t="shared" si="0"/>
        <v>45430</v>
      </c>
      <c r="E32" s="20">
        <f t="shared" si="1"/>
        <v>45432</v>
      </c>
      <c r="F32" s="20">
        <f t="shared" si="2"/>
        <v>45432</v>
      </c>
      <c r="G32" s="20">
        <f t="shared" si="3"/>
        <v>45438</v>
      </c>
      <c r="H32" s="20">
        <f t="shared" si="4"/>
        <v>45439</v>
      </c>
      <c r="I32" s="20">
        <f t="shared" si="5"/>
        <v>45439</v>
      </c>
      <c r="J32" s="20">
        <f t="shared" si="6"/>
        <v>45441</v>
      </c>
      <c r="K32" s="25"/>
      <c r="L32" s="25"/>
      <c r="M32" s="25"/>
      <c r="N32" s="25"/>
      <c r="O32" s="25"/>
    </row>
    <row r="33" ht="16.4" customHeight="1" spans="1:15">
      <c r="A33" s="18" t="s">
        <v>533</v>
      </c>
      <c r="B33" s="19" t="s">
        <v>566</v>
      </c>
      <c r="C33" s="20">
        <v>45437</v>
      </c>
      <c r="D33" s="20">
        <f t="shared" si="0"/>
        <v>45437</v>
      </c>
      <c r="E33" s="20">
        <f t="shared" si="1"/>
        <v>45439</v>
      </c>
      <c r="F33" s="20">
        <f t="shared" si="2"/>
        <v>45439</v>
      </c>
      <c r="G33" s="20">
        <f t="shared" si="3"/>
        <v>45445</v>
      </c>
      <c r="H33" s="20">
        <f t="shared" si="4"/>
        <v>45446</v>
      </c>
      <c r="I33" s="20">
        <f t="shared" si="5"/>
        <v>45446</v>
      </c>
      <c r="J33" s="20">
        <f t="shared" si="6"/>
        <v>45448</v>
      </c>
      <c r="K33" s="25"/>
      <c r="L33" s="25"/>
      <c r="M33" s="25"/>
      <c r="N33" s="25"/>
      <c r="O33" s="25"/>
    </row>
    <row r="34" ht="15.75" spans="1: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ht="16.5" spans="1:17">
      <c r="A35" s="26" t="s">
        <v>118</v>
      </c>
      <c r="B35" s="27" t="s">
        <v>567</v>
      </c>
      <c r="C35" s="27"/>
      <c r="D35" s="27"/>
      <c r="E35" s="27"/>
      <c r="F35" s="27"/>
      <c r="G35" s="27"/>
      <c r="H35" s="27"/>
      <c r="I35" s="27"/>
      <c r="J35" s="27"/>
      <c r="K35" s="27"/>
      <c r="L35" s="25"/>
      <c r="M35" s="25"/>
      <c r="N35" s="25"/>
      <c r="O35" s="25"/>
      <c r="P35" s="25"/>
      <c r="Q35" s="25"/>
    </row>
    <row r="36" ht="16.5" spans="1:19">
      <c r="A36" s="216" t="s">
        <v>326</v>
      </c>
      <c r="B36" s="217" t="s">
        <v>568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5"/>
      <c r="M36" s="25"/>
      <c r="N36" s="25"/>
      <c r="O36" s="25"/>
      <c r="P36" s="25"/>
      <c r="Q36" s="25"/>
      <c r="R36" s="25"/>
      <c r="S36" s="25"/>
    </row>
    <row r="37" ht="16.5" spans="1:19">
      <c r="A37" s="216" t="s">
        <v>326</v>
      </c>
      <c r="B37" s="217" t="s">
        <v>569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5"/>
      <c r="M37" s="25"/>
      <c r="N37" s="25"/>
      <c r="O37" s="25"/>
      <c r="P37" s="25"/>
      <c r="Q37" s="25"/>
      <c r="R37" s="25"/>
      <c r="S37" s="25"/>
    </row>
    <row r="38" ht="16.5" spans="1:19">
      <c r="A38" s="28" t="s">
        <v>324</v>
      </c>
      <c r="B38" s="225" t="s">
        <v>570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5"/>
      <c r="M38" s="25"/>
      <c r="N38" s="25"/>
      <c r="O38" s="25"/>
      <c r="P38" s="25"/>
      <c r="Q38" s="25"/>
      <c r="R38" s="25"/>
      <c r="S38" s="25"/>
    </row>
    <row r="39" ht="16.5" spans="1:17">
      <c r="A39" s="28" t="s">
        <v>478</v>
      </c>
      <c r="B39" s="29" t="s">
        <v>571</v>
      </c>
      <c r="C39" s="29"/>
      <c r="D39" s="29"/>
      <c r="E39" s="29"/>
      <c r="F39" s="29"/>
      <c r="G39" s="29"/>
      <c r="H39" s="29"/>
      <c r="I39" s="29"/>
      <c r="J39" s="29"/>
      <c r="K39" s="29"/>
      <c r="L39" s="25"/>
      <c r="M39" s="25"/>
      <c r="N39" s="25"/>
      <c r="O39" s="25"/>
      <c r="P39" s="25"/>
      <c r="Q39" s="25"/>
    </row>
    <row r="40" ht="16.5" spans="1:17">
      <c r="A40" s="28" t="s">
        <v>478</v>
      </c>
      <c r="B40" s="29" t="s">
        <v>572</v>
      </c>
      <c r="C40" s="29"/>
      <c r="D40" s="29"/>
      <c r="E40" s="29"/>
      <c r="F40" s="29"/>
      <c r="G40" s="29"/>
      <c r="H40" s="29"/>
      <c r="I40" s="29"/>
      <c r="J40" s="29"/>
      <c r="K40" s="29"/>
      <c r="L40" s="25"/>
      <c r="M40" s="25"/>
      <c r="N40" s="25"/>
      <c r="O40" s="25"/>
      <c r="P40" s="25"/>
      <c r="Q40" s="25"/>
    </row>
    <row r="41" ht="16.5" spans="1:17">
      <c r="A41" s="30" t="s">
        <v>480</v>
      </c>
      <c r="B41" s="29" t="s">
        <v>573</v>
      </c>
      <c r="C41" s="29"/>
      <c r="D41" s="29"/>
      <c r="E41" s="29"/>
      <c r="F41" s="29"/>
      <c r="G41" s="29"/>
      <c r="H41" s="29"/>
      <c r="I41" s="29"/>
      <c r="J41" s="29"/>
      <c r="K41" s="29"/>
      <c r="L41" s="25"/>
      <c r="M41" s="25"/>
      <c r="N41" s="25"/>
      <c r="O41" s="25"/>
      <c r="P41" s="25"/>
      <c r="Q41" s="25"/>
    </row>
    <row r="42" ht="16.5" spans="1:17">
      <c r="A42" s="30" t="s">
        <v>480</v>
      </c>
      <c r="B42" s="29" t="s">
        <v>574</v>
      </c>
      <c r="C42" s="29"/>
      <c r="D42" s="29"/>
      <c r="E42" s="29"/>
      <c r="F42" s="29"/>
      <c r="G42" s="29"/>
      <c r="H42" s="29"/>
      <c r="I42" s="29"/>
      <c r="J42" s="29"/>
      <c r="K42" s="29"/>
      <c r="L42" s="25"/>
      <c r="M42" s="25"/>
      <c r="N42" s="25"/>
      <c r="O42" s="25"/>
      <c r="P42" s="25"/>
      <c r="Q42" s="25"/>
    </row>
    <row r="43" ht="16.5" spans="1:17">
      <c r="A43" s="30" t="s">
        <v>575</v>
      </c>
      <c r="B43" s="29" t="s">
        <v>576</v>
      </c>
      <c r="C43" s="29"/>
      <c r="D43" s="29"/>
      <c r="E43" s="29"/>
      <c r="F43" s="29"/>
      <c r="G43" s="29"/>
      <c r="H43" s="29"/>
      <c r="I43" s="29"/>
      <c r="J43" s="29"/>
      <c r="K43" s="29"/>
      <c r="L43" s="25"/>
      <c r="M43" s="25"/>
      <c r="N43" s="25"/>
      <c r="O43" s="25"/>
      <c r="P43" s="25"/>
      <c r="Q43" s="25"/>
    </row>
  </sheetData>
  <mergeCells count="25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9:J19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43"/>
  <sheetViews>
    <sheetView topLeftCell="A4" workbookViewId="0">
      <selection activeCell="Q43" sqref="Q43"/>
    </sheetView>
  </sheetViews>
  <sheetFormatPr defaultColWidth="9" defaultRowHeight="14.25"/>
  <cols>
    <col min="1" max="1" width="20.3333333333333" customWidth="1"/>
    <col min="2" max="3" width="7.5" customWidth="1"/>
    <col min="4" max="5" width="7.5" hidden="1" customWidth="1"/>
    <col min="6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2"/>
      <c r="N1" s="32"/>
      <c r="O1" s="32"/>
      <c r="P1" s="32"/>
      <c r="Q1" s="32"/>
      <c r="R1" s="32"/>
      <c r="S1" s="32"/>
      <c r="T1" s="41"/>
    </row>
    <row r="2" ht="17.15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  <c r="S2" s="33"/>
      <c r="T2" s="33"/>
    </row>
    <row r="3" ht="19.7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0">
      <c r="A4" s="207" t="s">
        <v>577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20"/>
      <c r="M4" s="34"/>
      <c r="N4" s="34"/>
      <c r="O4" s="34"/>
      <c r="P4" s="34"/>
      <c r="Q4" s="34"/>
      <c r="R4" s="34"/>
      <c r="S4" s="34"/>
      <c r="T4" s="34"/>
    </row>
    <row r="5" ht="15.75" spans="1:20">
      <c r="A5" s="208" t="s">
        <v>486</v>
      </c>
      <c r="B5" s="10" t="s">
        <v>528</v>
      </c>
      <c r="C5" s="7"/>
      <c r="D5" s="10" t="s">
        <v>528</v>
      </c>
      <c r="E5" s="7"/>
      <c r="F5" s="10" t="s">
        <v>578</v>
      </c>
      <c r="G5" s="7"/>
      <c r="H5" s="7" t="s">
        <v>487</v>
      </c>
      <c r="I5" s="10" t="s">
        <v>579</v>
      </c>
      <c r="J5" s="10"/>
      <c r="K5" s="43" t="s">
        <v>580</v>
      </c>
      <c r="L5" s="221"/>
      <c r="M5" s="222"/>
      <c r="N5" s="25"/>
      <c r="O5" s="222"/>
      <c r="P5" s="222"/>
      <c r="Q5" s="222"/>
      <c r="R5" s="25"/>
      <c r="S5" s="4"/>
      <c r="T5" s="4"/>
    </row>
    <row r="6" spans="1:20">
      <c r="A6" s="11" t="s">
        <v>13</v>
      </c>
      <c r="B6" s="9" t="s">
        <v>529</v>
      </c>
      <c r="C6" s="9"/>
      <c r="D6" s="205" t="s">
        <v>581</v>
      </c>
      <c r="E6" s="205"/>
      <c r="F6" s="9" t="s">
        <v>396</v>
      </c>
      <c r="G6" s="9"/>
      <c r="H6" s="9" t="s">
        <v>14</v>
      </c>
      <c r="I6" s="9" t="s">
        <v>179</v>
      </c>
      <c r="J6" s="9"/>
      <c r="K6" s="11" t="s">
        <v>180</v>
      </c>
      <c r="L6" s="12"/>
      <c r="M6" s="175"/>
      <c r="N6" s="175"/>
      <c r="O6" s="175"/>
      <c r="P6" s="175"/>
      <c r="Q6" s="175"/>
      <c r="R6" s="175"/>
      <c r="S6" s="37"/>
      <c r="T6" s="37"/>
    </row>
    <row r="7" spans="1:20">
      <c r="A7" s="11"/>
      <c r="B7" s="9" t="s">
        <v>498</v>
      </c>
      <c r="C7" s="9"/>
      <c r="D7" s="9" t="s">
        <v>531</v>
      </c>
      <c r="E7" s="9"/>
      <c r="F7" s="9" t="s">
        <v>496</v>
      </c>
      <c r="G7" s="9"/>
      <c r="H7" s="9"/>
      <c r="I7" s="9" t="s">
        <v>494</v>
      </c>
      <c r="J7" s="9"/>
      <c r="K7" s="9" t="s">
        <v>582</v>
      </c>
      <c r="L7" s="9"/>
      <c r="M7" s="175"/>
      <c r="N7" s="175"/>
      <c r="O7" s="175"/>
      <c r="P7" s="175"/>
      <c r="Q7" s="175"/>
      <c r="R7" s="175"/>
      <c r="S7" s="37"/>
      <c r="T7" s="37"/>
    </row>
    <row r="8" hidden="1" spans="1:12">
      <c r="A8" s="161" t="s">
        <v>583</v>
      </c>
      <c r="B8" s="20">
        <v>45263</v>
      </c>
      <c r="C8" s="20">
        <f t="shared" ref="C8:C10" si="0">B8+1</f>
        <v>45264</v>
      </c>
      <c r="D8" s="20">
        <f t="shared" ref="D8:D15" si="1">C8</f>
        <v>45264</v>
      </c>
      <c r="E8" s="20">
        <f t="shared" ref="E8:E14" si="2">D8</f>
        <v>45264</v>
      </c>
      <c r="F8" s="20">
        <f t="shared" ref="F8:F9" si="3">E8</f>
        <v>45264</v>
      </c>
      <c r="G8" s="20">
        <f t="shared" ref="G8:G14" si="4">F8+1</f>
        <v>45265</v>
      </c>
      <c r="H8" s="209" t="s">
        <v>584</v>
      </c>
      <c r="I8" s="20">
        <f t="shared" ref="I8:I9" si="5">G8+9</f>
        <v>45274</v>
      </c>
      <c r="J8" s="20">
        <f t="shared" ref="J8:J11" si="6">I8+1</f>
        <v>45275</v>
      </c>
      <c r="K8" s="20">
        <f t="shared" ref="K8:K11" si="7">J8+1</f>
        <v>45276</v>
      </c>
      <c r="L8" s="20">
        <f t="shared" ref="L8:L9" si="8">K8</f>
        <v>45276</v>
      </c>
    </row>
    <row r="9" hidden="1" spans="1:12">
      <c r="A9" s="161" t="s">
        <v>585</v>
      </c>
      <c r="B9" s="20">
        <v>45270</v>
      </c>
      <c r="C9" s="20">
        <f t="shared" si="0"/>
        <v>45271</v>
      </c>
      <c r="D9" s="20">
        <f t="shared" si="1"/>
        <v>45271</v>
      </c>
      <c r="E9" s="20">
        <f t="shared" si="2"/>
        <v>45271</v>
      </c>
      <c r="F9" s="20">
        <f t="shared" si="3"/>
        <v>45271</v>
      </c>
      <c r="G9" s="20">
        <f t="shared" si="4"/>
        <v>45272</v>
      </c>
      <c r="H9" s="75" t="s">
        <v>586</v>
      </c>
      <c r="I9" s="20">
        <f t="shared" si="5"/>
        <v>45281</v>
      </c>
      <c r="J9" s="20">
        <f t="shared" si="6"/>
        <v>45282</v>
      </c>
      <c r="K9" s="20">
        <f t="shared" si="7"/>
        <v>45283</v>
      </c>
      <c r="L9" s="20">
        <f t="shared" si="8"/>
        <v>45283</v>
      </c>
    </row>
    <row r="10" hidden="1" spans="1:12">
      <c r="A10" s="161" t="s">
        <v>587</v>
      </c>
      <c r="B10" s="20">
        <v>45277</v>
      </c>
      <c r="C10" s="20">
        <f t="shared" si="0"/>
        <v>45278</v>
      </c>
      <c r="D10" s="20">
        <f t="shared" si="1"/>
        <v>45278</v>
      </c>
      <c r="E10" s="20">
        <f t="shared" si="2"/>
        <v>45278</v>
      </c>
      <c r="F10" s="99" t="s">
        <v>588</v>
      </c>
      <c r="G10" s="139"/>
      <c r="H10" s="139"/>
      <c r="I10" s="139"/>
      <c r="J10" s="139"/>
      <c r="K10" s="139"/>
      <c r="L10" s="100"/>
    </row>
    <row r="11" hidden="1" spans="1:12">
      <c r="A11" s="161" t="s">
        <v>589</v>
      </c>
      <c r="B11" s="77" t="s">
        <v>590</v>
      </c>
      <c r="C11" s="20">
        <v>45278</v>
      </c>
      <c r="D11" s="20">
        <f t="shared" si="1"/>
        <v>45278</v>
      </c>
      <c r="E11" s="20">
        <f t="shared" si="2"/>
        <v>45278</v>
      </c>
      <c r="F11" s="20">
        <f>E11</f>
        <v>45278</v>
      </c>
      <c r="G11" s="20">
        <f t="shared" si="4"/>
        <v>45279</v>
      </c>
      <c r="H11" s="210" t="s">
        <v>591</v>
      </c>
      <c r="I11" s="20">
        <f t="shared" ref="I11:I35" si="9">G11+9</f>
        <v>45288</v>
      </c>
      <c r="J11" s="20">
        <f t="shared" si="6"/>
        <v>45289</v>
      </c>
      <c r="K11" s="20">
        <f t="shared" si="7"/>
        <v>45290</v>
      </c>
      <c r="L11" s="20">
        <f t="shared" ref="L11:L35" si="10">K11</f>
        <v>45290</v>
      </c>
    </row>
    <row r="12" hidden="1" spans="1:12">
      <c r="A12" s="161" t="s">
        <v>583</v>
      </c>
      <c r="B12" s="20">
        <v>45284</v>
      </c>
      <c r="C12" s="20">
        <f>B12+1</f>
        <v>45285</v>
      </c>
      <c r="D12" s="20">
        <f t="shared" si="1"/>
        <v>45285</v>
      </c>
      <c r="E12" s="20">
        <f t="shared" si="2"/>
        <v>45285</v>
      </c>
      <c r="F12" s="20">
        <f>E12</f>
        <v>45285</v>
      </c>
      <c r="G12" s="20">
        <f t="shared" si="4"/>
        <v>45286</v>
      </c>
      <c r="H12" s="209" t="s">
        <v>592</v>
      </c>
      <c r="I12" s="20">
        <f t="shared" si="9"/>
        <v>45295</v>
      </c>
      <c r="J12" s="20">
        <f t="shared" ref="J12:J35" si="11">I12+1</f>
        <v>45296</v>
      </c>
      <c r="K12" s="20">
        <f t="shared" ref="K12:K35" si="12">J12+1</f>
        <v>45297</v>
      </c>
      <c r="L12" s="20">
        <f t="shared" si="10"/>
        <v>45297</v>
      </c>
    </row>
    <row r="13" hidden="1" spans="1:12">
      <c r="A13" s="161" t="s">
        <v>585</v>
      </c>
      <c r="B13" s="20">
        <v>45291</v>
      </c>
      <c r="C13" s="20">
        <f>B13+1</f>
        <v>45292</v>
      </c>
      <c r="D13" s="20">
        <f t="shared" si="1"/>
        <v>45292</v>
      </c>
      <c r="E13" s="20">
        <f t="shared" si="2"/>
        <v>45292</v>
      </c>
      <c r="F13" s="20">
        <f>E13</f>
        <v>45292</v>
      </c>
      <c r="G13" s="20">
        <f t="shared" si="4"/>
        <v>45293</v>
      </c>
      <c r="H13" s="75" t="s">
        <v>593</v>
      </c>
      <c r="I13" s="20">
        <f t="shared" si="9"/>
        <v>45302</v>
      </c>
      <c r="J13" s="20">
        <f t="shared" si="11"/>
        <v>45303</v>
      </c>
      <c r="K13" s="20">
        <f t="shared" si="12"/>
        <v>45304</v>
      </c>
      <c r="L13" s="20">
        <f t="shared" si="10"/>
        <v>45304</v>
      </c>
    </row>
    <row r="14" hidden="1" spans="1:12">
      <c r="A14" s="161" t="s">
        <v>589</v>
      </c>
      <c r="B14" s="20">
        <v>45298</v>
      </c>
      <c r="C14" s="20">
        <f>B14+1</f>
        <v>45299</v>
      </c>
      <c r="D14" s="20">
        <f t="shared" si="1"/>
        <v>45299</v>
      </c>
      <c r="E14" s="20">
        <f t="shared" si="2"/>
        <v>45299</v>
      </c>
      <c r="F14" s="20">
        <f>E14</f>
        <v>45299</v>
      </c>
      <c r="G14" s="20">
        <f t="shared" si="4"/>
        <v>45300</v>
      </c>
      <c r="H14" s="75" t="s">
        <v>506</v>
      </c>
      <c r="I14" s="20">
        <f t="shared" si="9"/>
        <v>45309</v>
      </c>
      <c r="J14" s="20">
        <f t="shared" si="11"/>
        <v>45310</v>
      </c>
      <c r="K14" s="20">
        <f t="shared" si="12"/>
        <v>45311</v>
      </c>
      <c r="L14" s="20">
        <f t="shared" si="10"/>
        <v>45311</v>
      </c>
    </row>
    <row r="15" hidden="1" spans="1:12">
      <c r="A15" s="161" t="s">
        <v>583</v>
      </c>
      <c r="B15" s="20">
        <v>45305</v>
      </c>
      <c r="C15" s="20">
        <f>B15+1</f>
        <v>45306</v>
      </c>
      <c r="D15" s="20">
        <f t="shared" si="1"/>
        <v>45306</v>
      </c>
      <c r="E15" s="77" t="s">
        <v>163</v>
      </c>
      <c r="F15" s="211"/>
      <c r="G15" s="212"/>
      <c r="H15" s="212"/>
      <c r="I15" s="212"/>
      <c r="J15" s="212"/>
      <c r="K15" s="212"/>
      <c r="L15" s="223"/>
    </row>
    <row r="16" hidden="1" spans="1:12">
      <c r="A16" s="192" t="s">
        <v>594</v>
      </c>
      <c r="B16" s="23" t="s">
        <v>39</v>
      </c>
      <c r="C16" s="23" t="s">
        <v>39</v>
      </c>
      <c r="D16" s="20" t="s">
        <v>590</v>
      </c>
      <c r="E16" s="20">
        <v>45306</v>
      </c>
      <c r="F16" s="20">
        <f t="shared" ref="F16:F35" si="13">E16</f>
        <v>45306</v>
      </c>
      <c r="G16" s="20">
        <f t="shared" ref="G16:G35" si="14">F16+1</f>
        <v>45307</v>
      </c>
      <c r="H16" s="75" t="s">
        <v>595</v>
      </c>
      <c r="I16" s="20">
        <f t="shared" si="9"/>
        <v>45316</v>
      </c>
      <c r="J16" s="20">
        <f t="shared" si="11"/>
        <v>45317</v>
      </c>
      <c r="K16" s="20">
        <f t="shared" si="12"/>
        <v>45318</v>
      </c>
      <c r="L16" s="20">
        <f t="shared" si="10"/>
        <v>45318</v>
      </c>
    </row>
    <row r="17" hidden="1" spans="1:12">
      <c r="A17" s="161" t="s">
        <v>585</v>
      </c>
      <c r="B17" s="20">
        <v>45312</v>
      </c>
      <c r="C17" s="20">
        <f t="shared" ref="C17:C35" si="15">B17+1</f>
        <v>45313</v>
      </c>
      <c r="D17" s="20">
        <f t="shared" ref="D17:D35" si="16">C17</f>
        <v>45313</v>
      </c>
      <c r="E17" s="20">
        <f t="shared" ref="E17:E35" si="17">D17</f>
        <v>45313</v>
      </c>
      <c r="F17" s="20">
        <f t="shared" si="13"/>
        <v>45313</v>
      </c>
      <c r="G17" s="20">
        <f t="shared" si="14"/>
        <v>45314</v>
      </c>
      <c r="H17" s="75" t="s">
        <v>596</v>
      </c>
      <c r="I17" s="20">
        <f t="shared" si="9"/>
        <v>45323</v>
      </c>
      <c r="J17" s="20">
        <f t="shared" si="11"/>
        <v>45324</v>
      </c>
      <c r="K17" s="20">
        <f t="shared" si="12"/>
        <v>45325</v>
      </c>
      <c r="L17" s="20">
        <f t="shared" si="10"/>
        <v>45325</v>
      </c>
    </row>
    <row r="18" hidden="1" spans="1:12">
      <c r="A18" s="161" t="s">
        <v>589</v>
      </c>
      <c r="B18" s="20">
        <v>45319</v>
      </c>
      <c r="C18" s="20">
        <f t="shared" si="15"/>
        <v>45320</v>
      </c>
      <c r="D18" s="20">
        <f t="shared" si="16"/>
        <v>45320</v>
      </c>
      <c r="E18" s="20">
        <f t="shared" si="17"/>
        <v>45320</v>
      </c>
      <c r="F18" s="20">
        <f t="shared" si="13"/>
        <v>45320</v>
      </c>
      <c r="G18" s="20">
        <f t="shared" si="14"/>
        <v>45321</v>
      </c>
      <c r="H18" s="75" t="s">
        <v>511</v>
      </c>
      <c r="I18" s="20">
        <f t="shared" si="9"/>
        <v>45330</v>
      </c>
      <c r="J18" s="20">
        <f t="shared" si="11"/>
        <v>45331</v>
      </c>
      <c r="K18" s="20">
        <f t="shared" si="12"/>
        <v>45332</v>
      </c>
      <c r="L18" s="20">
        <f t="shared" si="10"/>
        <v>45332</v>
      </c>
    </row>
    <row r="19" hidden="1" spans="1:12">
      <c r="A19" s="161" t="s">
        <v>594</v>
      </c>
      <c r="B19" s="20">
        <v>45326</v>
      </c>
      <c r="C19" s="20">
        <f t="shared" si="15"/>
        <v>45327</v>
      </c>
      <c r="D19" s="20">
        <f t="shared" si="16"/>
        <v>45327</v>
      </c>
      <c r="E19" s="20">
        <f t="shared" si="17"/>
        <v>45327</v>
      </c>
      <c r="F19" s="20">
        <f t="shared" si="13"/>
        <v>45327</v>
      </c>
      <c r="G19" s="20">
        <f t="shared" si="14"/>
        <v>45328</v>
      </c>
      <c r="H19" s="75" t="s">
        <v>597</v>
      </c>
      <c r="I19" s="20">
        <f t="shared" si="9"/>
        <v>45337</v>
      </c>
      <c r="J19" s="20">
        <f t="shared" si="11"/>
        <v>45338</v>
      </c>
      <c r="K19" s="20">
        <f t="shared" si="12"/>
        <v>45339</v>
      </c>
      <c r="L19" s="20">
        <f t="shared" si="10"/>
        <v>45339</v>
      </c>
    </row>
    <row r="20" hidden="1" spans="1:15">
      <c r="A20" s="161" t="s">
        <v>585</v>
      </c>
      <c r="B20" s="20">
        <v>45333</v>
      </c>
      <c r="C20" s="20">
        <f t="shared" si="15"/>
        <v>45334</v>
      </c>
      <c r="D20" s="20">
        <f t="shared" si="16"/>
        <v>45334</v>
      </c>
      <c r="E20" s="20">
        <f t="shared" si="17"/>
        <v>45334</v>
      </c>
      <c r="F20" s="20">
        <f t="shared" si="13"/>
        <v>45334</v>
      </c>
      <c r="G20" s="20">
        <f t="shared" si="14"/>
        <v>45335</v>
      </c>
      <c r="H20" s="75" t="s">
        <v>598</v>
      </c>
      <c r="I20" s="20">
        <f t="shared" si="9"/>
        <v>45344</v>
      </c>
      <c r="J20" s="20">
        <f t="shared" si="11"/>
        <v>45345</v>
      </c>
      <c r="K20" s="20">
        <f t="shared" si="12"/>
        <v>45346</v>
      </c>
      <c r="L20" s="20">
        <f t="shared" si="10"/>
        <v>45346</v>
      </c>
      <c r="O20" s="215"/>
    </row>
    <row r="21" hidden="1" spans="1:12">
      <c r="A21" s="159" t="s">
        <v>587</v>
      </c>
      <c r="B21" s="20">
        <v>45340</v>
      </c>
      <c r="C21" s="20">
        <f t="shared" si="15"/>
        <v>45341</v>
      </c>
      <c r="D21" s="20">
        <f t="shared" si="16"/>
        <v>45341</v>
      </c>
      <c r="E21" s="20">
        <f t="shared" si="17"/>
        <v>45341</v>
      </c>
      <c r="F21" s="20">
        <f t="shared" si="13"/>
        <v>45341</v>
      </c>
      <c r="G21" s="20">
        <f t="shared" si="14"/>
        <v>45342</v>
      </c>
      <c r="H21" s="75" t="s">
        <v>599</v>
      </c>
      <c r="I21" s="20">
        <f t="shared" si="9"/>
        <v>45351</v>
      </c>
      <c r="J21" s="20">
        <f t="shared" si="11"/>
        <v>45352</v>
      </c>
      <c r="K21" s="20">
        <f t="shared" si="12"/>
        <v>45353</v>
      </c>
      <c r="L21" s="20">
        <f t="shared" si="10"/>
        <v>45353</v>
      </c>
    </row>
    <row r="22" hidden="1" spans="1:12">
      <c r="A22" s="161" t="s">
        <v>594</v>
      </c>
      <c r="B22" s="20">
        <v>45347</v>
      </c>
      <c r="C22" s="20">
        <f t="shared" si="15"/>
        <v>45348</v>
      </c>
      <c r="D22" s="20">
        <f t="shared" si="16"/>
        <v>45348</v>
      </c>
      <c r="E22" s="20">
        <f t="shared" si="17"/>
        <v>45348</v>
      </c>
      <c r="F22" s="20">
        <f t="shared" si="13"/>
        <v>45348</v>
      </c>
      <c r="G22" s="20">
        <f t="shared" si="14"/>
        <v>45349</v>
      </c>
      <c r="H22" s="75" t="s">
        <v>600</v>
      </c>
      <c r="I22" s="20">
        <f t="shared" si="9"/>
        <v>45358</v>
      </c>
      <c r="J22" s="20">
        <f t="shared" si="11"/>
        <v>45359</v>
      </c>
      <c r="K22" s="20">
        <f t="shared" si="12"/>
        <v>45360</v>
      </c>
      <c r="L22" s="20">
        <f t="shared" si="10"/>
        <v>45360</v>
      </c>
    </row>
    <row r="23" hidden="1" spans="1:12">
      <c r="A23" s="161" t="s">
        <v>585</v>
      </c>
      <c r="B23" s="20">
        <v>45354</v>
      </c>
      <c r="C23" s="20">
        <f t="shared" si="15"/>
        <v>45355</v>
      </c>
      <c r="D23" s="20">
        <f t="shared" si="16"/>
        <v>45355</v>
      </c>
      <c r="E23" s="20">
        <f t="shared" si="17"/>
        <v>45355</v>
      </c>
      <c r="F23" s="20">
        <f t="shared" si="13"/>
        <v>45355</v>
      </c>
      <c r="G23" s="20">
        <f t="shared" si="14"/>
        <v>45356</v>
      </c>
      <c r="H23" s="75" t="s">
        <v>601</v>
      </c>
      <c r="I23" s="20">
        <f t="shared" si="9"/>
        <v>45365</v>
      </c>
      <c r="J23" s="20">
        <f t="shared" si="11"/>
        <v>45366</v>
      </c>
      <c r="K23" s="20">
        <f t="shared" si="12"/>
        <v>45367</v>
      </c>
      <c r="L23" s="20">
        <f t="shared" si="10"/>
        <v>45367</v>
      </c>
    </row>
    <row r="24" hidden="1" spans="1:12">
      <c r="A24" s="192" t="s">
        <v>589</v>
      </c>
      <c r="B24" s="20">
        <v>45361</v>
      </c>
      <c r="C24" s="20">
        <f t="shared" si="15"/>
        <v>45362</v>
      </c>
      <c r="D24" s="20">
        <f t="shared" si="16"/>
        <v>45362</v>
      </c>
      <c r="E24" s="20">
        <f t="shared" si="17"/>
        <v>45362</v>
      </c>
      <c r="F24" s="20">
        <f t="shared" si="13"/>
        <v>45362</v>
      </c>
      <c r="G24" s="20">
        <f t="shared" si="14"/>
        <v>45363</v>
      </c>
      <c r="H24" s="75" t="s">
        <v>602</v>
      </c>
      <c r="I24" s="20">
        <f t="shared" si="9"/>
        <v>45372</v>
      </c>
      <c r="J24" s="20">
        <f t="shared" si="11"/>
        <v>45373</v>
      </c>
      <c r="K24" s="20">
        <f t="shared" si="12"/>
        <v>45374</v>
      </c>
      <c r="L24" s="20">
        <f t="shared" si="10"/>
        <v>45374</v>
      </c>
    </row>
    <row r="25" hidden="1" spans="1:12">
      <c r="A25" s="161" t="s">
        <v>594</v>
      </c>
      <c r="B25" s="20">
        <v>45368</v>
      </c>
      <c r="C25" s="20">
        <f t="shared" si="15"/>
        <v>45369</v>
      </c>
      <c r="D25" s="20">
        <f t="shared" si="16"/>
        <v>45369</v>
      </c>
      <c r="E25" s="20">
        <f t="shared" si="17"/>
        <v>45369</v>
      </c>
      <c r="F25" s="20">
        <f t="shared" si="13"/>
        <v>45369</v>
      </c>
      <c r="G25" s="20">
        <f t="shared" si="14"/>
        <v>45370</v>
      </c>
      <c r="H25" s="75" t="s">
        <v>603</v>
      </c>
      <c r="I25" s="20">
        <f t="shared" si="9"/>
        <v>45379</v>
      </c>
      <c r="J25" s="20">
        <f t="shared" si="11"/>
        <v>45380</v>
      </c>
      <c r="K25" s="20">
        <f t="shared" si="12"/>
        <v>45381</v>
      </c>
      <c r="L25" s="20">
        <f t="shared" si="10"/>
        <v>45381</v>
      </c>
    </row>
    <row r="26" hidden="1" spans="1:12">
      <c r="A26" s="161" t="s">
        <v>585</v>
      </c>
      <c r="B26" s="20">
        <v>45375</v>
      </c>
      <c r="C26" s="20">
        <f t="shared" si="15"/>
        <v>45376</v>
      </c>
      <c r="D26" s="20">
        <f t="shared" si="16"/>
        <v>45376</v>
      </c>
      <c r="E26" s="20">
        <f t="shared" si="17"/>
        <v>45376</v>
      </c>
      <c r="F26" s="20">
        <f t="shared" si="13"/>
        <v>45376</v>
      </c>
      <c r="G26" s="20">
        <f t="shared" si="14"/>
        <v>45377</v>
      </c>
      <c r="H26" s="75" t="s">
        <v>604</v>
      </c>
      <c r="I26" s="20">
        <f t="shared" si="9"/>
        <v>45386</v>
      </c>
      <c r="J26" s="20">
        <f t="shared" si="11"/>
        <v>45387</v>
      </c>
      <c r="K26" s="20">
        <f t="shared" si="12"/>
        <v>45388</v>
      </c>
      <c r="L26" s="20">
        <f t="shared" si="10"/>
        <v>45388</v>
      </c>
    </row>
    <row r="27" spans="1:12">
      <c r="A27" s="192" t="s">
        <v>589</v>
      </c>
      <c r="B27" s="20">
        <v>45382</v>
      </c>
      <c r="C27" s="20">
        <f t="shared" si="15"/>
        <v>45383</v>
      </c>
      <c r="D27" s="20">
        <f t="shared" si="16"/>
        <v>45383</v>
      </c>
      <c r="E27" s="20">
        <f t="shared" si="17"/>
        <v>45383</v>
      </c>
      <c r="F27" s="20">
        <f t="shared" si="13"/>
        <v>45383</v>
      </c>
      <c r="G27" s="20">
        <f t="shared" si="14"/>
        <v>45384</v>
      </c>
      <c r="H27" s="75" t="s">
        <v>605</v>
      </c>
      <c r="I27" s="20">
        <f t="shared" si="9"/>
        <v>45393</v>
      </c>
      <c r="J27" s="20">
        <f t="shared" si="11"/>
        <v>45394</v>
      </c>
      <c r="K27" s="20">
        <f t="shared" si="12"/>
        <v>45395</v>
      </c>
      <c r="L27" s="20">
        <f t="shared" si="10"/>
        <v>45395</v>
      </c>
    </row>
    <row r="28" spans="1:12">
      <c r="A28" s="161" t="s">
        <v>594</v>
      </c>
      <c r="B28" s="20">
        <v>45389</v>
      </c>
      <c r="C28" s="20">
        <f t="shared" si="15"/>
        <v>45390</v>
      </c>
      <c r="D28" s="20">
        <f t="shared" si="16"/>
        <v>45390</v>
      </c>
      <c r="E28" s="20">
        <f t="shared" si="17"/>
        <v>45390</v>
      </c>
      <c r="F28" s="20">
        <f t="shared" si="13"/>
        <v>45390</v>
      </c>
      <c r="G28" s="20">
        <f t="shared" si="14"/>
        <v>45391</v>
      </c>
      <c r="H28" s="75" t="s">
        <v>606</v>
      </c>
      <c r="I28" s="20">
        <f t="shared" si="9"/>
        <v>45400</v>
      </c>
      <c r="J28" s="20">
        <f t="shared" si="11"/>
        <v>45401</v>
      </c>
      <c r="K28" s="20">
        <f t="shared" si="12"/>
        <v>45402</v>
      </c>
      <c r="L28" s="20">
        <f t="shared" si="10"/>
        <v>45402</v>
      </c>
    </row>
    <row r="29" spans="1:12">
      <c r="A29" s="213" t="s">
        <v>585</v>
      </c>
      <c r="B29" s="214">
        <v>45396</v>
      </c>
      <c r="C29" s="20">
        <f t="shared" si="15"/>
        <v>45397</v>
      </c>
      <c r="D29" s="20">
        <f t="shared" si="16"/>
        <v>45397</v>
      </c>
      <c r="E29" s="20">
        <f t="shared" si="17"/>
        <v>45397</v>
      </c>
      <c r="F29" s="20">
        <f t="shared" si="13"/>
        <v>45397</v>
      </c>
      <c r="G29" s="20">
        <f t="shared" si="14"/>
        <v>45398</v>
      </c>
      <c r="H29" s="75" t="s">
        <v>607</v>
      </c>
      <c r="I29" s="20">
        <f t="shared" si="9"/>
        <v>45407</v>
      </c>
      <c r="J29" s="20">
        <f t="shared" si="11"/>
        <v>45408</v>
      </c>
      <c r="K29" s="20">
        <f t="shared" si="12"/>
        <v>45409</v>
      </c>
      <c r="L29" s="20">
        <f t="shared" si="10"/>
        <v>45409</v>
      </c>
    </row>
    <row r="30" spans="1:12">
      <c r="A30" s="161" t="s">
        <v>589</v>
      </c>
      <c r="B30" s="20">
        <v>45403</v>
      </c>
      <c r="C30" s="20">
        <f t="shared" si="15"/>
        <v>45404</v>
      </c>
      <c r="D30" s="20">
        <f t="shared" si="16"/>
        <v>45404</v>
      </c>
      <c r="E30" s="20">
        <f t="shared" si="17"/>
        <v>45404</v>
      </c>
      <c r="F30" s="20">
        <f t="shared" si="13"/>
        <v>45404</v>
      </c>
      <c r="G30" s="20">
        <f t="shared" si="14"/>
        <v>45405</v>
      </c>
      <c r="H30" s="75" t="s">
        <v>514</v>
      </c>
      <c r="I30" s="20">
        <f t="shared" si="9"/>
        <v>45414</v>
      </c>
      <c r="J30" s="20">
        <f t="shared" si="11"/>
        <v>45415</v>
      </c>
      <c r="K30" s="20">
        <f t="shared" si="12"/>
        <v>45416</v>
      </c>
      <c r="L30" s="20">
        <f t="shared" si="10"/>
        <v>45416</v>
      </c>
    </row>
    <row r="31" spans="1:12">
      <c r="A31" s="161" t="s">
        <v>594</v>
      </c>
      <c r="B31" s="20">
        <v>45410</v>
      </c>
      <c r="C31" s="20">
        <f t="shared" si="15"/>
        <v>45411</v>
      </c>
      <c r="D31" s="20">
        <f t="shared" si="16"/>
        <v>45411</v>
      </c>
      <c r="E31" s="20">
        <f t="shared" si="17"/>
        <v>45411</v>
      </c>
      <c r="F31" s="20">
        <f t="shared" si="13"/>
        <v>45411</v>
      </c>
      <c r="G31" s="20">
        <f t="shared" si="14"/>
        <v>45412</v>
      </c>
      <c r="H31" s="75" t="s">
        <v>608</v>
      </c>
      <c r="I31" s="20">
        <f t="shared" si="9"/>
        <v>45421</v>
      </c>
      <c r="J31" s="20">
        <f t="shared" si="11"/>
        <v>45422</v>
      </c>
      <c r="K31" s="20">
        <f t="shared" si="12"/>
        <v>45423</v>
      </c>
      <c r="L31" s="20">
        <f t="shared" si="10"/>
        <v>45423</v>
      </c>
    </row>
    <row r="32" spans="1:12">
      <c r="A32" s="213" t="s">
        <v>585</v>
      </c>
      <c r="B32" s="20">
        <v>45417</v>
      </c>
      <c r="C32" s="20">
        <f t="shared" si="15"/>
        <v>45418</v>
      </c>
      <c r="D32" s="20">
        <f t="shared" si="16"/>
        <v>45418</v>
      </c>
      <c r="E32" s="20">
        <f t="shared" si="17"/>
        <v>45418</v>
      </c>
      <c r="F32" s="20">
        <f t="shared" si="13"/>
        <v>45418</v>
      </c>
      <c r="G32" s="20">
        <f t="shared" si="14"/>
        <v>45419</v>
      </c>
      <c r="H32" s="75" t="s">
        <v>609</v>
      </c>
      <c r="I32" s="20">
        <f t="shared" si="9"/>
        <v>45428</v>
      </c>
      <c r="J32" s="20">
        <f t="shared" si="11"/>
        <v>45429</v>
      </c>
      <c r="K32" s="20">
        <f t="shared" si="12"/>
        <v>45430</v>
      </c>
      <c r="L32" s="20">
        <f t="shared" si="10"/>
        <v>45430</v>
      </c>
    </row>
    <row r="33" spans="1:12">
      <c r="A33" s="161" t="s">
        <v>589</v>
      </c>
      <c r="B33" s="20">
        <v>45424</v>
      </c>
      <c r="C33" s="20">
        <f t="shared" si="15"/>
        <v>45425</v>
      </c>
      <c r="D33" s="20">
        <f t="shared" si="16"/>
        <v>45425</v>
      </c>
      <c r="E33" s="20">
        <f t="shared" si="17"/>
        <v>45425</v>
      </c>
      <c r="F33" s="20">
        <f t="shared" si="13"/>
        <v>45425</v>
      </c>
      <c r="G33" s="20">
        <f t="shared" si="14"/>
        <v>45426</v>
      </c>
      <c r="H33" s="75" t="s">
        <v>610</v>
      </c>
      <c r="I33" s="20">
        <f t="shared" si="9"/>
        <v>45435</v>
      </c>
      <c r="J33" s="20">
        <f t="shared" si="11"/>
        <v>45436</v>
      </c>
      <c r="K33" s="20">
        <f t="shared" si="12"/>
        <v>45437</v>
      </c>
      <c r="L33" s="20">
        <f t="shared" si="10"/>
        <v>45437</v>
      </c>
    </row>
    <row r="34" spans="1:12">
      <c r="A34" s="161" t="s">
        <v>594</v>
      </c>
      <c r="B34" s="20">
        <v>45431</v>
      </c>
      <c r="C34" s="20">
        <f t="shared" si="15"/>
        <v>45432</v>
      </c>
      <c r="D34" s="20">
        <f t="shared" si="16"/>
        <v>45432</v>
      </c>
      <c r="E34" s="20">
        <f t="shared" si="17"/>
        <v>45432</v>
      </c>
      <c r="F34" s="20">
        <f t="shared" si="13"/>
        <v>45432</v>
      </c>
      <c r="G34" s="20">
        <f t="shared" si="14"/>
        <v>45433</v>
      </c>
      <c r="H34" s="75" t="s">
        <v>611</v>
      </c>
      <c r="I34" s="20">
        <f t="shared" si="9"/>
        <v>45442</v>
      </c>
      <c r="J34" s="20">
        <f t="shared" si="11"/>
        <v>45443</v>
      </c>
      <c r="K34" s="20">
        <f t="shared" si="12"/>
        <v>45444</v>
      </c>
      <c r="L34" s="20">
        <f t="shared" si="10"/>
        <v>45444</v>
      </c>
    </row>
    <row r="35" spans="1:12">
      <c r="A35" s="161" t="s">
        <v>585</v>
      </c>
      <c r="B35" s="20">
        <v>45438</v>
      </c>
      <c r="C35" s="20">
        <f t="shared" si="15"/>
        <v>45439</v>
      </c>
      <c r="D35" s="20">
        <f t="shared" si="16"/>
        <v>45439</v>
      </c>
      <c r="E35" s="20">
        <f t="shared" si="17"/>
        <v>45439</v>
      </c>
      <c r="F35" s="20">
        <f t="shared" si="13"/>
        <v>45439</v>
      </c>
      <c r="G35" s="20">
        <f t="shared" si="14"/>
        <v>45440</v>
      </c>
      <c r="H35" s="75" t="s">
        <v>612</v>
      </c>
      <c r="I35" s="20">
        <f t="shared" si="9"/>
        <v>45449</v>
      </c>
      <c r="J35" s="20">
        <f t="shared" si="11"/>
        <v>45450</v>
      </c>
      <c r="K35" s="20">
        <f t="shared" si="12"/>
        <v>45451</v>
      </c>
      <c r="L35" s="20">
        <f t="shared" si="10"/>
        <v>45451</v>
      </c>
    </row>
    <row r="36" spans="1:8">
      <c r="A36" s="215"/>
      <c r="B36" s="215"/>
      <c r="C36" s="215"/>
      <c r="D36" s="215"/>
      <c r="E36" s="215"/>
      <c r="F36" s="215"/>
      <c r="G36" s="215"/>
      <c r="H36" s="215"/>
    </row>
    <row r="37" ht="16" customHeight="1" spans="1:19">
      <c r="A37" s="26" t="s">
        <v>118</v>
      </c>
      <c r="B37" s="27" t="s">
        <v>613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5"/>
      <c r="N37" s="25"/>
      <c r="O37" s="25"/>
      <c r="P37" s="25"/>
      <c r="Q37" s="25"/>
      <c r="R37" s="25"/>
      <c r="S37" s="25"/>
    </row>
    <row r="38" ht="16" customHeight="1" spans="1:21">
      <c r="A38" s="216" t="s">
        <v>326</v>
      </c>
      <c r="B38" s="217" t="s">
        <v>614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5"/>
      <c r="N38" s="25"/>
      <c r="O38" s="25"/>
      <c r="P38" s="25"/>
      <c r="Q38" s="25"/>
      <c r="R38" s="25"/>
      <c r="S38" s="25"/>
      <c r="T38" s="25"/>
      <c r="U38" s="25"/>
    </row>
    <row r="39" ht="16" customHeight="1" spans="1:21">
      <c r="A39" s="28" t="s">
        <v>324</v>
      </c>
      <c r="B39" s="29" t="s">
        <v>615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5"/>
      <c r="N39" s="25"/>
      <c r="O39" s="25"/>
      <c r="P39" s="25"/>
      <c r="Q39" s="25"/>
      <c r="R39" s="25"/>
      <c r="S39" s="25"/>
      <c r="T39" s="25"/>
      <c r="U39" s="25"/>
    </row>
    <row r="40" ht="16" customHeight="1" spans="1:19">
      <c r="A40" s="28" t="s">
        <v>478</v>
      </c>
      <c r="B40" s="137" t="s">
        <v>571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25"/>
      <c r="N40" s="25"/>
      <c r="O40" s="25"/>
      <c r="P40" s="25"/>
      <c r="Q40" s="25"/>
      <c r="R40" s="25"/>
      <c r="S40" s="25"/>
    </row>
    <row r="41" ht="16" customHeight="1" spans="1:19">
      <c r="A41" s="28" t="s">
        <v>478</v>
      </c>
      <c r="B41" s="137" t="s">
        <v>616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5"/>
      <c r="N41" s="25"/>
      <c r="O41" s="25"/>
      <c r="P41" s="25"/>
      <c r="Q41" s="25"/>
      <c r="R41" s="25"/>
      <c r="S41" s="25"/>
    </row>
    <row r="42" ht="16" customHeight="1" spans="1:19">
      <c r="A42" s="28" t="s">
        <v>478</v>
      </c>
      <c r="B42" s="218" t="s">
        <v>617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24"/>
      <c r="M42" s="25"/>
      <c r="N42" s="25"/>
      <c r="O42" s="25"/>
      <c r="P42" s="25"/>
      <c r="Q42" s="25"/>
      <c r="R42" s="25"/>
      <c r="S42" s="25"/>
    </row>
    <row r="43" ht="16.5" spans="1:19">
      <c r="A43" s="30" t="s">
        <v>480</v>
      </c>
      <c r="B43" s="60" t="s">
        <v>574</v>
      </c>
      <c r="C43" s="61"/>
      <c r="D43" s="61"/>
      <c r="E43" s="61"/>
      <c r="F43" s="61"/>
      <c r="G43" s="61"/>
      <c r="H43" s="61"/>
      <c r="I43" s="61"/>
      <c r="J43" s="61"/>
      <c r="K43" s="61"/>
      <c r="L43" s="64"/>
      <c r="M43" s="25"/>
      <c r="N43" s="25"/>
      <c r="O43" s="25"/>
      <c r="P43" s="25"/>
      <c r="Q43" s="25"/>
      <c r="R43" s="25"/>
      <c r="S43" s="25"/>
    </row>
  </sheetData>
  <mergeCells count="36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F10:L10"/>
    <mergeCell ref="F15:L15"/>
    <mergeCell ref="B37:L37"/>
    <mergeCell ref="B38:L38"/>
    <mergeCell ref="B39:L39"/>
    <mergeCell ref="B40:L40"/>
    <mergeCell ref="B41:L41"/>
    <mergeCell ref="B42:L42"/>
    <mergeCell ref="B43:L43"/>
  </mergeCells>
  <pageMargins left="0.7" right="0.7" top="0.75" bottom="0.75" header="0.3" footer="0.3"/>
  <pageSetup paperSize="9" orientation="portrait" verticalDpi="12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58"/>
  <sheetViews>
    <sheetView tabSelected="1" zoomScale="90" zoomScaleNormal="90" topLeftCell="A2" workbookViewId="0">
      <selection activeCell="P39" sqref="P39"/>
    </sheetView>
  </sheetViews>
  <sheetFormatPr defaultColWidth="9" defaultRowHeight="14.25"/>
  <cols>
    <col min="1" max="1" width="23.5" customWidth="1"/>
    <col min="2" max="15" width="9.5" customWidth="1"/>
    <col min="16" max="21" width="6.58333333333333" customWidth="1"/>
  </cols>
  <sheetData>
    <row r="1" ht="46.75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32"/>
      <c r="R1" s="32"/>
      <c r="S1" s="32"/>
      <c r="T1" s="32"/>
      <c r="U1" s="32"/>
    </row>
    <row r="2" ht="17.15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/>
      <c r="Q2" s="33"/>
      <c r="R2" s="33"/>
      <c r="S2" s="33"/>
      <c r="T2" s="33"/>
      <c r="U2" s="33"/>
    </row>
    <row r="3" ht="15.75" hidden="1" spans="1:17">
      <c r="A3" s="42" t="s">
        <v>618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5"/>
      <c r="O3" s="25"/>
      <c r="P3" s="34"/>
      <c r="Q3" s="34"/>
    </row>
    <row r="4" ht="15.75" hidden="1" spans="1:15">
      <c r="A4" s="7" t="s">
        <v>486</v>
      </c>
      <c r="B4" s="7" t="s">
        <v>487</v>
      </c>
      <c r="C4" s="43" t="s">
        <v>619</v>
      </c>
      <c r="D4" s="181"/>
      <c r="E4" s="10" t="s">
        <v>620</v>
      </c>
      <c r="F4" s="7"/>
      <c r="G4" s="7" t="s">
        <v>487</v>
      </c>
      <c r="H4" s="43" t="s">
        <v>621</v>
      </c>
      <c r="I4" s="44"/>
      <c r="J4" s="43" t="s">
        <v>622</v>
      </c>
      <c r="K4" s="44"/>
      <c r="L4" s="7" t="s">
        <v>623</v>
      </c>
      <c r="M4" s="7"/>
      <c r="N4" s="25"/>
      <c r="O4" s="25"/>
    </row>
    <row r="5" ht="15.75" hidden="1" spans="1:15">
      <c r="A5" s="9" t="s">
        <v>13</v>
      </c>
      <c r="B5" s="9" t="s">
        <v>14</v>
      </c>
      <c r="C5" s="11" t="s">
        <v>180</v>
      </c>
      <c r="D5" s="182"/>
      <c r="E5" s="9" t="s">
        <v>179</v>
      </c>
      <c r="F5" s="9"/>
      <c r="G5" s="9" t="s">
        <v>14</v>
      </c>
      <c r="H5" s="11" t="s">
        <v>624</v>
      </c>
      <c r="I5" s="12"/>
      <c r="J5" s="11" t="s">
        <v>625</v>
      </c>
      <c r="K5" s="12"/>
      <c r="L5" s="9" t="s">
        <v>180</v>
      </c>
      <c r="M5" s="9"/>
      <c r="N5" s="25"/>
      <c r="O5" s="25"/>
    </row>
    <row r="6" ht="15.75" hidden="1" spans="1:15">
      <c r="A6" s="9" t="s">
        <v>626</v>
      </c>
      <c r="B6" s="68"/>
      <c r="C6" s="183" t="s">
        <v>582</v>
      </c>
      <c r="D6" s="184"/>
      <c r="E6" s="183" t="s">
        <v>627</v>
      </c>
      <c r="F6" s="184"/>
      <c r="G6" s="68"/>
      <c r="H6" s="183" t="s">
        <v>582</v>
      </c>
      <c r="I6" s="199"/>
      <c r="J6" s="183" t="s">
        <v>496</v>
      </c>
      <c r="K6" s="199"/>
      <c r="L6" s="200" t="s">
        <v>493</v>
      </c>
      <c r="M6" s="200"/>
      <c r="N6" s="25"/>
      <c r="O6" s="25"/>
    </row>
    <row r="7" ht="15.75" hidden="1" spans="1:15">
      <c r="A7" s="185" t="s">
        <v>628</v>
      </c>
      <c r="B7" s="127" t="s">
        <v>629</v>
      </c>
      <c r="C7" s="47">
        <v>45262</v>
      </c>
      <c r="D7" s="47">
        <f>C7+1</f>
        <v>45263</v>
      </c>
      <c r="E7" s="47">
        <f t="shared" ref="E7:F9" si="0">D7</f>
        <v>45263</v>
      </c>
      <c r="F7" s="47">
        <f t="shared" si="0"/>
        <v>45263</v>
      </c>
      <c r="G7" s="127" t="s">
        <v>630</v>
      </c>
      <c r="H7" s="47">
        <f>F7+13</f>
        <v>45276</v>
      </c>
      <c r="I7" s="47">
        <f t="shared" ref="I7:K11" si="1">H7+1</f>
        <v>45277</v>
      </c>
      <c r="J7" s="47">
        <f t="shared" si="1"/>
        <v>45278</v>
      </c>
      <c r="K7" s="47">
        <f t="shared" si="1"/>
        <v>45279</v>
      </c>
      <c r="L7" s="201" t="s">
        <v>163</v>
      </c>
      <c r="M7" s="202"/>
      <c r="N7" s="25"/>
      <c r="O7" s="25"/>
    </row>
    <row r="8" ht="15.75" hidden="1" spans="1:15">
      <c r="A8" s="165" t="s">
        <v>631</v>
      </c>
      <c r="B8" s="127" t="s">
        <v>632</v>
      </c>
      <c r="C8" s="47">
        <v>45269</v>
      </c>
      <c r="D8" s="47">
        <f>C8+1</f>
        <v>45270</v>
      </c>
      <c r="E8" s="47">
        <f t="shared" si="0"/>
        <v>45270</v>
      </c>
      <c r="F8" s="47">
        <f t="shared" si="0"/>
        <v>45270</v>
      </c>
      <c r="G8" s="127" t="s">
        <v>633</v>
      </c>
      <c r="H8" s="47">
        <f>F8+13</f>
        <v>45283</v>
      </c>
      <c r="I8" s="47">
        <f t="shared" si="1"/>
        <v>45284</v>
      </c>
      <c r="J8" s="47">
        <f t="shared" si="1"/>
        <v>45285</v>
      </c>
      <c r="K8" s="47">
        <f t="shared" si="1"/>
        <v>45286</v>
      </c>
      <c r="L8" s="47">
        <f>K8+10</f>
        <v>45296</v>
      </c>
      <c r="M8" s="50" t="s">
        <v>163</v>
      </c>
      <c r="N8" s="25"/>
      <c r="O8" s="25"/>
    </row>
    <row r="9" ht="15.75" hidden="1" spans="1:15">
      <c r="A9" s="161" t="s">
        <v>634</v>
      </c>
      <c r="B9" s="127" t="s">
        <v>635</v>
      </c>
      <c r="C9" s="47">
        <v>45276</v>
      </c>
      <c r="D9" s="47">
        <f>C9+1</f>
        <v>45277</v>
      </c>
      <c r="E9" s="47">
        <f t="shared" si="0"/>
        <v>45277</v>
      </c>
      <c r="F9" s="47">
        <f t="shared" si="0"/>
        <v>45277</v>
      </c>
      <c r="G9" s="127" t="s">
        <v>636</v>
      </c>
      <c r="H9" s="47">
        <f>F9+13</f>
        <v>45290</v>
      </c>
      <c r="I9" s="47">
        <f t="shared" si="1"/>
        <v>45291</v>
      </c>
      <c r="J9" s="47">
        <f t="shared" si="1"/>
        <v>45292</v>
      </c>
      <c r="K9" s="47">
        <f t="shared" si="1"/>
        <v>45293</v>
      </c>
      <c r="L9" s="52" t="s">
        <v>637</v>
      </c>
      <c r="M9" s="50" t="s">
        <v>163</v>
      </c>
      <c r="N9" s="25"/>
      <c r="O9" s="25"/>
    </row>
    <row r="10" ht="15.75" hidden="1" spans="1:15">
      <c r="A10" s="186" t="s">
        <v>638</v>
      </c>
      <c r="B10" s="127"/>
      <c r="C10" s="47"/>
      <c r="D10" s="47"/>
      <c r="E10" s="47"/>
      <c r="F10" s="47"/>
      <c r="G10" s="187" t="s">
        <v>639</v>
      </c>
      <c r="H10" s="47">
        <v>45290</v>
      </c>
      <c r="I10" s="47">
        <f t="shared" si="1"/>
        <v>45291</v>
      </c>
      <c r="J10" s="47">
        <f t="shared" si="1"/>
        <v>45292</v>
      </c>
      <c r="K10" s="47">
        <f t="shared" si="1"/>
        <v>45293</v>
      </c>
      <c r="L10" s="47">
        <v>45304</v>
      </c>
      <c r="M10" s="203">
        <f>L10+1</f>
        <v>45305</v>
      </c>
      <c r="N10" s="25"/>
      <c r="O10" s="25"/>
    </row>
    <row r="11" ht="15.75" hidden="1" spans="1:15">
      <c r="A11" s="159" t="s">
        <v>640</v>
      </c>
      <c r="B11" s="127" t="s">
        <v>641</v>
      </c>
      <c r="C11" s="47">
        <v>45283</v>
      </c>
      <c r="D11" s="47">
        <f>C11+1</f>
        <v>45284</v>
      </c>
      <c r="E11" s="47">
        <f>D11</f>
        <v>45284</v>
      </c>
      <c r="F11" s="47">
        <f>E11</f>
        <v>45284</v>
      </c>
      <c r="G11" s="127" t="s">
        <v>642</v>
      </c>
      <c r="H11" s="47">
        <f>F11+13</f>
        <v>45297</v>
      </c>
      <c r="I11" s="47">
        <f t="shared" si="1"/>
        <v>45298</v>
      </c>
      <c r="J11" s="47">
        <f t="shared" si="1"/>
        <v>45299</v>
      </c>
      <c r="K11" s="47">
        <f t="shared" si="1"/>
        <v>45300</v>
      </c>
      <c r="L11" s="47">
        <f>K11+10</f>
        <v>45310</v>
      </c>
      <c r="M11" s="204" t="s">
        <v>163</v>
      </c>
      <c r="N11" s="25"/>
      <c r="O11" s="25"/>
    </row>
    <row r="12" ht="15.75" spans="1:17">
      <c r="A12" s="188" t="s">
        <v>618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25"/>
      <c r="O12" s="25"/>
      <c r="P12" s="34"/>
      <c r="Q12" s="34"/>
    </row>
    <row r="13" ht="15.75" spans="1:15">
      <c r="A13" s="7" t="s">
        <v>486</v>
      </c>
      <c r="B13" s="7" t="s">
        <v>487</v>
      </c>
      <c r="C13" s="43" t="s">
        <v>619</v>
      </c>
      <c r="D13" s="181"/>
      <c r="E13" s="10" t="s">
        <v>620</v>
      </c>
      <c r="F13" s="7"/>
      <c r="G13" s="7" t="s">
        <v>487</v>
      </c>
      <c r="H13" s="43" t="s">
        <v>621</v>
      </c>
      <c r="I13" s="44"/>
      <c r="J13" s="43" t="s">
        <v>622</v>
      </c>
      <c r="K13" s="44"/>
      <c r="L13" s="7" t="s">
        <v>623</v>
      </c>
      <c r="M13" s="7"/>
      <c r="N13" s="25"/>
      <c r="O13" s="25"/>
    </row>
    <row r="14" ht="15.75" spans="1:15">
      <c r="A14" s="9" t="s">
        <v>13</v>
      </c>
      <c r="B14" s="9" t="s">
        <v>14</v>
      </c>
      <c r="C14" s="11" t="s">
        <v>180</v>
      </c>
      <c r="D14" s="182"/>
      <c r="E14" s="9" t="s">
        <v>179</v>
      </c>
      <c r="F14" s="9"/>
      <c r="G14" s="9" t="s">
        <v>14</v>
      </c>
      <c r="H14" s="11" t="s">
        <v>624</v>
      </c>
      <c r="I14" s="12"/>
      <c r="J14" s="11" t="s">
        <v>625</v>
      </c>
      <c r="K14" s="12"/>
      <c r="L14" s="9" t="s">
        <v>180</v>
      </c>
      <c r="M14" s="9"/>
      <c r="N14" s="25"/>
      <c r="O14" s="25"/>
    </row>
    <row r="15" ht="15.75" spans="1:15">
      <c r="A15" s="9" t="s">
        <v>626</v>
      </c>
      <c r="B15" s="68"/>
      <c r="C15" s="183" t="s">
        <v>643</v>
      </c>
      <c r="D15" s="184"/>
      <c r="E15" s="183" t="s">
        <v>644</v>
      </c>
      <c r="F15" s="184"/>
      <c r="G15" s="68"/>
      <c r="H15" s="183" t="s">
        <v>645</v>
      </c>
      <c r="I15" s="199"/>
      <c r="J15" s="183" t="s">
        <v>646</v>
      </c>
      <c r="K15" s="199"/>
      <c r="L15" s="205" t="s">
        <v>643</v>
      </c>
      <c r="M15" s="205"/>
      <c r="N15" s="25"/>
      <c r="O15" s="25"/>
    </row>
    <row r="16" ht="15.75" hidden="1" spans="1:15">
      <c r="A16" s="161" t="s">
        <v>647</v>
      </c>
      <c r="B16" s="189" t="s">
        <v>648</v>
      </c>
      <c r="C16" s="47">
        <v>45290</v>
      </c>
      <c r="D16" s="47">
        <f t="shared" ref="D16:D33" si="2">C16+1</f>
        <v>45291</v>
      </c>
      <c r="E16" s="47">
        <f t="shared" ref="E16:F20" si="3">D16</f>
        <v>45291</v>
      </c>
      <c r="F16" s="47">
        <f t="shared" si="3"/>
        <v>45291</v>
      </c>
      <c r="G16" s="189" t="s">
        <v>649</v>
      </c>
      <c r="H16" s="47">
        <f t="shared" ref="H16:H33" si="4">F16+13</f>
        <v>45304</v>
      </c>
      <c r="I16" s="47">
        <f t="shared" ref="I16:K20" si="5">H16+1</f>
        <v>45305</v>
      </c>
      <c r="J16" s="47">
        <f t="shared" si="5"/>
        <v>45306</v>
      </c>
      <c r="K16" s="47">
        <f t="shared" si="5"/>
        <v>45307</v>
      </c>
      <c r="L16" s="47">
        <f t="shared" ref="L16:L33" si="6">K16+10</f>
        <v>45317</v>
      </c>
      <c r="M16" s="47">
        <f>L16+1</f>
        <v>45318</v>
      </c>
      <c r="N16" s="25"/>
      <c r="O16" s="25"/>
    </row>
    <row r="17" ht="15.75" hidden="1" spans="1:15">
      <c r="A17" s="161" t="s">
        <v>650</v>
      </c>
      <c r="B17" s="46" t="s">
        <v>651</v>
      </c>
      <c r="C17" s="47">
        <v>45297</v>
      </c>
      <c r="D17" s="47">
        <f t="shared" si="2"/>
        <v>45298</v>
      </c>
      <c r="E17" s="47">
        <f t="shared" si="3"/>
        <v>45298</v>
      </c>
      <c r="F17" s="47">
        <f t="shared" si="3"/>
        <v>45298</v>
      </c>
      <c r="G17" s="127" t="s">
        <v>652</v>
      </c>
      <c r="H17" s="47">
        <f t="shared" si="4"/>
        <v>45311</v>
      </c>
      <c r="I17" s="47">
        <f t="shared" si="5"/>
        <v>45312</v>
      </c>
      <c r="J17" s="47">
        <f t="shared" si="5"/>
        <v>45313</v>
      </c>
      <c r="K17" s="47">
        <f t="shared" si="5"/>
        <v>45314</v>
      </c>
      <c r="L17" s="47">
        <f t="shared" si="6"/>
        <v>45324</v>
      </c>
      <c r="M17" s="47">
        <f>L17+1</f>
        <v>45325</v>
      </c>
      <c r="N17" s="25"/>
      <c r="O17" s="25"/>
    </row>
    <row r="18" ht="15.75" hidden="1" spans="1:15">
      <c r="A18" s="161" t="s">
        <v>638</v>
      </c>
      <c r="B18" s="127" t="s">
        <v>653</v>
      </c>
      <c r="C18" s="47">
        <v>45304</v>
      </c>
      <c r="D18" s="47">
        <f t="shared" si="2"/>
        <v>45305</v>
      </c>
      <c r="E18" s="47">
        <f t="shared" si="3"/>
        <v>45305</v>
      </c>
      <c r="F18" s="47">
        <f t="shared" si="3"/>
        <v>45305</v>
      </c>
      <c r="G18" s="127" t="s">
        <v>654</v>
      </c>
      <c r="H18" s="47">
        <f t="shared" si="4"/>
        <v>45318</v>
      </c>
      <c r="I18" s="47">
        <f t="shared" si="5"/>
        <v>45319</v>
      </c>
      <c r="J18" s="47">
        <f t="shared" si="5"/>
        <v>45320</v>
      </c>
      <c r="K18" s="47">
        <f t="shared" si="5"/>
        <v>45321</v>
      </c>
      <c r="L18" s="47">
        <f t="shared" si="6"/>
        <v>45331</v>
      </c>
      <c r="M18" s="147" t="s">
        <v>163</v>
      </c>
      <c r="N18" s="25"/>
      <c r="O18" s="25"/>
    </row>
    <row r="19" ht="15.75" hidden="1" spans="1:15">
      <c r="A19" s="190" t="s">
        <v>655</v>
      </c>
      <c r="B19" s="135" t="s">
        <v>656</v>
      </c>
      <c r="C19" s="47">
        <v>45311</v>
      </c>
      <c r="D19" s="47">
        <f t="shared" si="2"/>
        <v>45312</v>
      </c>
      <c r="E19" s="47">
        <f t="shared" si="3"/>
        <v>45312</v>
      </c>
      <c r="F19" s="47">
        <f t="shared" si="3"/>
        <v>45312</v>
      </c>
      <c r="G19" s="127" t="s">
        <v>657</v>
      </c>
      <c r="H19" s="47">
        <f t="shared" si="4"/>
        <v>45325</v>
      </c>
      <c r="I19" s="47">
        <f t="shared" si="5"/>
        <v>45326</v>
      </c>
      <c r="J19" s="47">
        <f t="shared" si="5"/>
        <v>45327</v>
      </c>
      <c r="K19" s="47">
        <f t="shared" si="5"/>
        <v>45328</v>
      </c>
      <c r="L19" s="47">
        <f t="shared" si="6"/>
        <v>45338</v>
      </c>
      <c r="M19" s="147" t="s">
        <v>163</v>
      </c>
      <c r="N19" s="25"/>
      <c r="O19" s="25"/>
    </row>
    <row r="20" ht="15.75" hidden="1" spans="1:15">
      <c r="A20" s="161" t="s">
        <v>647</v>
      </c>
      <c r="B20" s="189" t="s">
        <v>658</v>
      </c>
      <c r="C20" s="47">
        <v>45318</v>
      </c>
      <c r="D20" s="47">
        <f t="shared" si="2"/>
        <v>45319</v>
      </c>
      <c r="E20" s="47">
        <f t="shared" si="3"/>
        <v>45319</v>
      </c>
      <c r="F20" s="47">
        <f t="shared" si="3"/>
        <v>45319</v>
      </c>
      <c r="G20" s="189" t="s">
        <v>659</v>
      </c>
      <c r="H20" s="47">
        <f t="shared" si="4"/>
        <v>45332</v>
      </c>
      <c r="I20" s="47">
        <f t="shared" si="5"/>
        <v>45333</v>
      </c>
      <c r="J20" s="47">
        <f t="shared" si="5"/>
        <v>45334</v>
      </c>
      <c r="K20" s="47">
        <f t="shared" si="5"/>
        <v>45335</v>
      </c>
      <c r="L20" s="47">
        <f t="shared" si="6"/>
        <v>45345</v>
      </c>
      <c r="M20" s="47">
        <f>L20+1</f>
        <v>45346</v>
      </c>
      <c r="N20" s="25"/>
      <c r="O20" s="25"/>
    </row>
    <row r="21" ht="15.75" hidden="1" spans="1:15">
      <c r="A21" s="159" t="s">
        <v>650</v>
      </c>
      <c r="B21" s="127" t="s">
        <v>660</v>
      </c>
      <c r="C21" s="20">
        <v>45325</v>
      </c>
      <c r="D21" s="47">
        <f t="shared" si="2"/>
        <v>45326</v>
      </c>
      <c r="E21" s="47">
        <f>D21</f>
        <v>45326</v>
      </c>
      <c r="F21" s="47">
        <f>E21</f>
        <v>45326</v>
      </c>
      <c r="G21" s="127" t="s">
        <v>661</v>
      </c>
      <c r="H21" s="47">
        <f t="shared" si="4"/>
        <v>45339</v>
      </c>
      <c r="I21" s="47">
        <f>H21+1</f>
        <v>45340</v>
      </c>
      <c r="J21" s="47">
        <f>I21+1</f>
        <v>45341</v>
      </c>
      <c r="K21" s="47">
        <f>J21+1</f>
        <v>45342</v>
      </c>
      <c r="L21" s="47">
        <f t="shared" si="6"/>
        <v>45352</v>
      </c>
      <c r="M21" s="147" t="s">
        <v>163</v>
      </c>
      <c r="N21" s="25"/>
      <c r="O21" s="25"/>
    </row>
    <row r="22" ht="15.75" hidden="1" spans="1:15">
      <c r="A22" s="161" t="s">
        <v>638</v>
      </c>
      <c r="B22" s="127" t="s">
        <v>662</v>
      </c>
      <c r="C22" s="79" t="s">
        <v>70</v>
      </c>
      <c r="D22" s="80"/>
      <c r="E22" s="80"/>
      <c r="F22" s="81"/>
      <c r="G22" s="127" t="s">
        <v>663</v>
      </c>
      <c r="H22" s="132" t="s">
        <v>70</v>
      </c>
      <c r="I22" s="133"/>
      <c r="J22" s="133"/>
      <c r="K22" s="133"/>
      <c r="L22" s="133"/>
      <c r="M22" s="140"/>
      <c r="N22" s="25"/>
      <c r="O22" s="25"/>
    </row>
    <row r="23" ht="15.75" hidden="1" spans="1:15">
      <c r="A23" s="161" t="s">
        <v>655</v>
      </c>
      <c r="B23" s="127" t="s">
        <v>664</v>
      </c>
      <c r="C23" s="79" t="s">
        <v>70</v>
      </c>
      <c r="D23" s="80"/>
      <c r="E23" s="80"/>
      <c r="F23" s="81"/>
      <c r="G23" s="127" t="s">
        <v>665</v>
      </c>
      <c r="H23" s="132" t="s">
        <v>70</v>
      </c>
      <c r="I23" s="133"/>
      <c r="J23" s="133"/>
      <c r="K23" s="133"/>
      <c r="L23" s="133"/>
      <c r="M23" s="140"/>
      <c r="N23" s="25"/>
      <c r="O23" s="25"/>
    </row>
    <row r="24" ht="15.75" hidden="1" spans="1:15">
      <c r="A24" s="161" t="s">
        <v>647</v>
      </c>
      <c r="B24" s="127" t="s">
        <v>666</v>
      </c>
      <c r="C24" s="20">
        <v>45346</v>
      </c>
      <c r="D24" s="47">
        <f t="shared" si="2"/>
        <v>45347</v>
      </c>
      <c r="E24" s="47">
        <f t="shared" ref="E24:E33" si="7">D24</f>
        <v>45347</v>
      </c>
      <c r="F24" s="47">
        <f t="shared" ref="F24:F33" si="8">E24</f>
        <v>45347</v>
      </c>
      <c r="G24" s="127" t="s">
        <v>667</v>
      </c>
      <c r="H24" s="47">
        <f t="shared" si="4"/>
        <v>45360</v>
      </c>
      <c r="I24" s="47">
        <f t="shared" ref="I24:I33" si="9">H24+1</f>
        <v>45361</v>
      </c>
      <c r="J24" s="47">
        <f t="shared" ref="J24:J33" si="10">I24+1</f>
        <v>45362</v>
      </c>
      <c r="K24" s="47">
        <f t="shared" ref="K24:K33" si="11">J24+1</f>
        <v>45363</v>
      </c>
      <c r="L24" s="47">
        <f t="shared" si="6"/>
        <v>45373</v>
      </c>
      <c r="M24" s="47">
        <f>L24+1</f>
        <v>45374</v>
      </c>
      <c r="N24" s="25"/>
      <c r="O24" s="25"/>
    </row>
    <row r="25" ht="15.75" hidden="1" spans="1:15">
      <c r="A25" s="191" t="s">
        <v>668</v>
      </c>
      <c r="B25" s="127" t="s">
        <v>669</v>
      </c>
      <c r="C25" s="20">
        <v>45353</v>
      </c>
      <c r="D25" s="47">
        <f t="shared" si="2"/>
        <v>45354</v>
      </c>
      <c r="E25" s="47">
        <f t="shared" si="7"/>
        <v>45354</v>
      </c>
      <c r="F25" s="47">
        <f t="shared" si="8"/>
        <v>45354</v>
      </c>
      <c r="G25" s="127" t="s">
        <v>670</v>
      </c>
      <c r="H25" s="47">
        <f t="shared" si="4"/>
        <v>45367</v>
      </c>
      <c r="I25" s="47">
        <f t="shared" si="9"/>
        <v>45368</v>
      </c>
      <c r="J25" s="47">
        <f t="shared" si="10"/>
        <v>45369</v>
      </c>
      <c r="K25" s="47">
        <f t="shared" si="11"/>
        <v>45370</v>
      </c>
      <c r="L25" s="47">
        <f t="shared" si="6"/>
        <v>45380</v>
      </c>
      <c r="M25" s="147" t="s">
        <v>163</v>
      </c>
      <c r="N25" s="25"/>
      <c r="O25" s="25"/>
    </row>
    <row r="26" ht="15.75" hidden="1" spans="1:15">
      <c r="A26" s="185" t="s">
        <v>671</v>
      </c>
      <c r="B26" s="135" t="s">
        <v>672</v>
      </c>
      <c r="C26" s="20">
        <v>45360</v>
      </c>
      <c r="D26" s="47">
        <f t="shared" si="2"/>
        <v>45361</v>
      </c>
      <c r="E26" s="47">
        <f t="shared" si="7"/>
        <v>45361</v>
      </c>
      <c r="F26" s="47">
        <f t="shared" si="8"/>
        <v>45361</v>
      </c>
      <c r="G26" s="135" t="s">
        <v>673</v>
      </c>
      <c r="H26" s="47">
        <f t="shared" si="4"/>
        <v>45374</v>
      </c>
      <c r="I26" s="47">
        <f t="shared" si="9"/>
        <v>45375</v>
      </c>
      <c r="J26" s="47">
        <f t="shared" si="10"/>
        <v>45376</v>
      </c>
      <c r="K26" s="47">
        <f t="shared" si="11"/>
        <v>45377</v>
      </c>
      <c r="L26" s="47">
        <f t="shared" si="6"/>
        <v>45387</v>
      </c>
      <c r="M26" s="47">
        <f>L26+1</f>
        <v>45388</v>
      </c>
      <c r="N26" s="25"/>
      <c r="O26" s="25"/>
    </row>
    <row r="27" ht="15.75" hidden="1" spans="1:15">
      <c r="A27" s="192" t="s">
        <v>674</v>
      </c>
      <c r="B27" s="127" t="s">
        <v>675</v>
      </c>
      <c r="C27" s="20">
        <v>45367</v>
      </c>
      <c r="D27" s="47">
        <f t="shared" si="2"/>
        <v>45368</v>
      </c>
      <c r="E27" s="47">
        <f t="shared" si="7"/>
        <v>45368</v>
      </c>
      <c r="F27" s="47">
        <f t="shared" si="8"/>
        <v>45368</v>
      </c>
      <c r="G27" s="127" t="s">
        <v>676</v>
      </c>
      <c r="H27" s="47">
        <f t="shared" si="4"/>
        <v>45381</v>
      </c>
      <c r="I27" s="47">
        <f t="shared" si="9"/>
        <v>45382</v>
      </c>
      <c r="J27" s="47">
        <f t="shared" si="10"/>
        <v>45383</v>
      </c>
      <c r="K27" s="47">
        <f t="shared" si="11"/>
        <v>45384</v>
      </c>
      <c r="L27" s="47">
        <f t="shared" si="6"/>
        <v>45394</v>
      </c>
      <c r="M27" s="206" t="s">
        <v>163</v>
      </c>
      <c r="N27" s="25"/>
      <c r="O27" s="25"/>
    </row>
    <row r="28" ht="15.75" spans="1:15">
      <c r="A28" s="161" t="s">
        <v>647</v>
      </c>
      <c r="B28" s="127" t="s">
        <v>677</v>
      </c>
      <c r="C28" s="20">
        <v>45374</v>
      </c>
      <c r="D28" s="47">
        <f t="shared" si="2"/>
        <v>45375</v>
      </c>
      <c r="E28" s="47">
        <f t="shared" si="7"/>
        <v>45375</v>
      </c>
      <c r="F28" s="47">
        <f t="shared" si="8"/>
        <v>45375</v>
      </c>
      <c r="G28" s="127" t="s">
        <v>678</v>
      </c>
      <c r="H28" s="47">
        <f t="shared" si="4"/>
        <v>45388</v>
      </c>
      <c r="I28" s="47">
        <f t="shared" si="9"/>
        <v>45389</v>
      </c>
      <c r="J28" s="47">
        <f t="shared" si="10"/>
        <v>45390</v>
      </c>
      <c r="K28" s="47">
        <f t="shared" si="11"/>
        <v>45391</v>
      </c>
      <c r="L28" s="47">
        <f t="shared" si="6"/>
        <v>45401</v>
      </c>
      <c r="M28" s="47">
        <f>L28+1</f>
        <v>45402</v>
      </c>
      <c r="N28" s="25"/>
      <c r="O28" s="25"/>
    </row>
    <row r="29" ht="15.75" spans="1:15">
      <c r="A29" s="192" t="s">
        <v>679</v>
      </c>
      <c r="B29" s="127" t="s">
        <v>680</v>
      </c>
      <c r="C29" s="20">
        <v>45381</v>
      </c>
      <c r="D29" s="47">
        <f t="shared" si="2"/>
        <v>45382</v>
      </c>
      <c r="E29" s="47">
        <f t="shared" si="7"/>
        <v>45382</v>
      </c>
      <c r="F29" s="47">
        <f t="shared" si="8"/>
        <v>45382</v>
      </c>
      <c r="G29" s="127" t="s">
        <v>681</v>
      </c>
      <c r="H29" s="47">
        <f t="shared" si="4"/>
        <v>45395</v>
      </c>
      <c r="I29" s="47">
        <f t="shared" si="9"/>
        <v>45396</v>
      </c>
      <c r="J29" s="47">
        <f t="shared" si="10"/>
        <v>45397</v>
      </c>
      <c r="K29" s="47">
        <f t="shared" si="11"/>
        <v>45398</v>
      </c>
      <c r="L29" s="47">
        <f t="shared" si="6"/>
        <v>45408</v>
      </c>
      <c r="M29" s="47">
        <f>L29+1</f>
        <v>45409</v>
      </c>
      <c r="N29" s="25"/>
      <c r="O29" s="25"/>
    </row>
    <row r="30" customFormat="1" ht="15.75" spans="1:17">
      <c r="A30" s="42" t="s">
        <v>618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25"/>
      <c r="O30" s="25"/>
      <c r="P30" s="34"/>
      <c r="Q30" s="34"/>
    </row>
    <row r="31" customFormat="1" ht="15.75" spans="1:15">
      <c r="A31" s="7" t="s">
        <v>486</v>
      </c>
      <c r="B31" s="7" t="s">
        <v>487</v>
      </c>
      <c r="C31" s="43" t="s">
        <v>619</v>
      </c>
      <c r="D31" s="181"/>
      <c r="E31" s="10" t="s">
        <v>620</v>
      </c>
      <c r="F31" s="7"/>
      <c r="G31" s="7" t="s">
        <v>487</v>
      </c>
      <c r="H31" s="43" t="s">
        <v>621</v>
      </c>
      <c r="I31" s="44"/>
      <c r="J31" s="43" t="s">
        <v>622</v>
      </c>
      <c r="K31" s="44"/>
      <c r="L31" s="7" t="s">
        <v>623</v>
      </c>
      <c r="M31" s="7"/>
      <c r="N31" s="25"/>
      <c r="O31" s="25"/>
    </row>
    <row r="32" customFormat="1" ht="15.75" spans="1:15">
      <c r="A32" s="9" t="s">
        <v>13</v>
      </c>
      <c r="B32" s="9" t="s">
        <v>14</v>
      </c>
      <c r="C32" s="11" t="s">
        <v>180</v>
      </c>
      <c r="D32" s="182"/>
      <c r="E32" s="9" t="s">
        <v>179</v>
      </c>
      <c r="F32" s="9"/>
      <c r="G32" s="9" t="s">
        <v>14</v>
      </c>
      <c r="H32" s="11" t="s">
        <v>624</v>
      </c>
      <c r="I32" s="12"/>
      <c r="J32" s="11" t="s">
        <v>625</v>
      </c>
      <c r="K32" s="12"/>
      <c r="L32" s="9" t="s">
        <v>180</v>
      </c>
      <c r="M32" s="9"/>
      <c r="N32" s="25"/>
      <c r="O32" s="25"/>
    </row>
    <row r="33" customFormat="1" ht="15.75" spans="1:15">
      <c r="A33" s="9" t="s">
        <v>626</v>
      </c>
      <c r="B33" s="68"/>
      <c r="C33" s="183" t="s">
        <v>682</v>
      </c>
      <c r="D33" s="184"/>
      <c r="E33" s="183" t="s">
        <v>683</v>
      </c>
      <c r="F33" s="184"/>
      <c r="G33" s="68"/>
      <c r="H33" s="183" t="s">
        <v>684</v>
      </c>
      <c r="I33" s="199"/>
      <c r="J33" s="183" t="s">
        <v>685</v>
      </c>
      <c r="K33" s="199"/>
      <c r="L33" s="205" t="s">
        <v>682</v>
      </c>
      <c r="M33" s="205"/>
      <c r="N33" s="25"/>
      <c r="O33" s="25"/>
    </row>
    <row r="34" ht="15.75" spans="1:15">
      <c r="A34" s="161" t="s">
        <v>671</v>
      </c>
      <c r="B34" s="193" t="s">
        <v>686</v>
      </c>
      <c r="C34" s="20">
        <v>45387</v>
      </c>
      <c r="D34" s="47">
        <f>C34+1</f>
        <v>45388</v>
      </c>
      <c r="E34" s="47">
        <f>D34+2</f>
        <v>45390</v>
      </c>
      <c r="F34" s="47">
        <f>E34</f>
        <v>45390</v>
      </c>
      <c r="G34" s="193" t="s">
        <v>687</v>
      </c>
      <c r="H34" s="47">
        <f>F34+11</f>
        <v>45401</v>
      </c>
      <c r="I34" s="47">
        <f t="shared" ref="I34:I43" si="12">H34+2</f>
        <v>45403</v>
      </c>
      <c r="J34" s="47">
        <f t="shared" ref="J34:J43" si="13">I34+2</f>
        <v>45405</v>
      </c>
      <c r="K34" s="47">
        <f t="shared" ref="K34:K43" si="14">J34</f>
        <v>45405</v>
      </c>
      <c r="L34" s="47">
        <f t="shared" ref="L34:L43" si="15">K34+10</f>
        <v>45415</v>
      </c>
      <c r="M34" s="47">
        <f t="shared" ref="M34:M43" si="16">L34+1</f>
        <v>45416</v>
      </c>
      <c r="N34" s="25"/>
      <c r="O34" s="25"/>
    </row>
    <row r="35" ht="15.75" spans="1:15">
      <c r="A35" s="190" t="s">
        <v>688</v>
      </c>
      <c r="B35" s="127" t="s">
        <v>689</v>
      </c>
      <c r="C35" s="20">
        <v>45394</v>
      </c>
      <c r="D35" s="47">
        <f>C35+1</f>
        <v>45395</v>
      </c>
      <c r="E35" s="23" t="s">
        <v>39</v>
      </c>
      <c r="F35" s="23" t="s">
        <v>39</v>
      </c>
      <c r="G35" s="127" t="s">
        <v>690</v>
      </c>
      <c r="H35" s="20">
        <v>45408</v>
      </c>
      <c r="I35" s="47">
        <f t="shared" si="12"/>
        <v>45410</v>
      </c>
      <c r="J35" s="47">
        <f t="shared" si="13"/>
        <v>45412</v>
      </c>
      <c r="K35" s="47">
        <f t="shared" si="14"/>
        <v>45412</v>
      </c>
      <c r="L35" s="47">
        <f t="shared" si="15"/>
        <v>45422</v>
      </c>
      <c r="M35" s="47">
        <f t="shared" si="16"/>
        <v>45423</v>
      </c>
      <c r="N35" s="25"/>
      <c r="O35" s="25"/>
    </row>
    <row r="36" ht="15.75" spans="1:15">
      <c r="A36" s="161" t="s">
        <v>647</v>
      </c>
      <c r="B36" s="127" t="s">
        <v>691</v>
      </c>
      <c r="C36" s="20">
        <v>45401</v>
      </c>
      <c r="D36" s="47">
        <f>C36+1</f>
        <v>45402</v>
      </c>
      <c r="E36" s="47">
        <f>D36+2</f>
        <v>45404</v>
      </c>
      <c r="F36" s="47">
        <f>E36</f>
        <v>45404</v>
      </c>
      <c r="G36" s="127" t="s">
        <v>692</v>
      </c>
      <c r="H36" s="47">
        <f>F36+11</f>
        <v>45415</v>
      </c>
      <c r="I36" s="47">
        <f t="shared" si="12"/>
        <v>45417</v>
      </c>
      <c r="J36" s="47">
        <f t="shared" si="13"/>
        <v>45419</v>
      </c>
      <c r="K36" s="47">
        <f t="shared" si="14"/>
        <v>45419</v>
      </c>
      <c r="L36" s="47">
        <f t="shared" si="15"/>
        <v>45429</v>
      </c>
      <c r="M36" s="47">
        <f t="shared" si="16"/>
        <v>45430</v>
      </c>
      <c r="N36" s="25"/>
      <c r="O36" s="25"/>
    </row>
    <row r="37" ht="15.75" spans="1:15">
      <c r="A37" s="161" t="s">
        <v>679</v>
      </c>
      <c r="B37" s="127" t="s">
        <v>693</v>
      </c>
      <c r="C37" s="20">
        <v>45408</v>
      </c>
      <c r="D37" s="47">
        <f>C37+1</f>
        <v>45409</v>
      </c>
      <c r="E37" s="47">
        <f>D37+2</f>
        <v>45411</v>
      </c>
      <c r="F37" s="47">
        <f>E37</f>
        <v>45411</v>
      </c>
      <c r="G37" s="127" t="s">
        <v>694</v>
      </c>
      <c r="H37" s="47">
        <f>F37+11</f>
        <v>45422</v>
      </c>
      <c r="I37" s="47">
        <f t="shared" si="12"/>
        <v>45424</v>
      </c>
      <c r="J37" s="47">
        <f t="shared" si="13"/>
        <v>45426</v>
      </c>
      <c r="K37" s="47">
        <f t="shared" si="14"/>
        <v>45426</v>
      </c>
      <c r="L37" s="47">
        <f t="shared" si="15"/>
        <v>45436</v>
      </c>
      <c r="M37" s="47">
        <f t="shared" si="16"/>
        <v>45437</v>
      </c>
      <c r="N37" s="25"/>
      <c r="O37" s="25"/>
    </row>
    <row r="38" ht="15.75" spans="1:15">
      <c r="A38" s="161" t="s">
        <v>671</v>
      </c>
      <c r="B38" s="193" t="s">
        <v>695</v>
      </c>
      <c r="C38" s="20">
        <v>45415</v>
      </c>
      <c r="D38" s="47">
        <f>C38+1</f>
        <v>45416</v>
      </c>
      <c r="E38" s="47">
        <f>D38+2</f>
        <v>45418</v>
      </c>
      <c r="F38" s="148" t="s">
        <v>696</v>
      </c>
      <c r="G38" s="153"/>
      <c r="H38" s="153"/>
      <c r="I38" s="153"/>
      <c r="J38" s="153"/>
      <c r="K38" s="153"/>
      <c r="L38" s="153"/>
      <c r="M38" s="150"/>
      <c r="N38" s="25"/>
      <c r="O38" s="25"/>
    </row>
    <row r="39" ht="15.75" spans="1:15">
      <c r="A39" s="159" t="s">
        <v>697</v>
      </c>
      <c r="B39" s="193" t="s">
        <v>698</v>
      </c>
      <c r="C39" s="20"/>
      <c r="D39" s="47"/>
      <c r="E39" s="20">
        <v>45418</v>
      </c>
      <c r="F39" s="47">
        <f>E39</f>
        <v>45418</v>
      </c>
      <c r="G39" s="135" t="s">
        <v>699</v>
      </c>
      <c r="H39" s="20">
        <v>45429</v>
      </c>
      <c r="I39" s="47">
        <f t="shared" si="12"/>
        <v>45431</v>
      </c>
      <c r="J39" s="47">
        <f t="shared" si="13"/>
        <v>45433</v>
      </c>
      <c r="K39" s="47">
        <f t="shared" si="14"/>
        <v>45433</v>
      </c>
      <c r="L39" s="47">
        <f t="shared" si="15"/>
        <v>45443</v>
      </c>
      <c r="M39" s="47">
        <f t="shared" si="16"/>
        <v>45444</v>
      </c>
      <c r="N39" s="25"/>
      <c r="O39" s="25"/>
    </row>
    <row r="40" ht="15.75" spans="1:15">
      <c r="A40" s="161" t="s">
        <v>688</v>
      </c>
      <c r="B40" s="127" t="s">
        <v>700</v>
      </c>
      <c r="C40" s="20">
        <v>45422</v>
      </c>
      <c r="D40" s="47">
        <f>C40+1</f>
        <v>45423</v>
      </c>
      <c r="E40" s="47">
        <f>D40+2</f>
        <v>45425</v>
      </c>
      <c r="F40" s="47">
        <f>E40</f>
        <v>45425</v>
      </c>
      <c r="G40" s="127" t="s">
        <v>701</v>
      </c>
      <c r="H40" s="47">
        <f>F40+11</f>
        <v>45436</v>
      </c>
      <c r="I40" s="47">
        <f t="shared" si="12"/>
        <v>45438</v>
      </c>
      <c r="J40" s="47">
        <f t="shared" si="13"/>
        <v>45440</v>
      </c>
      <c r="K40" s="47">
        <f t="shared" si="14"/>
        <v>45440</v>
      </c>
      <c r="L40" s="47">
        <f t="shared" si="15"/>
        <v>45450</v>
      </c>
      <c r="M40" s="47">
        <f t="shared" si="16"/>
        <v>45451</v>
      </c>
      <c r="N40" s="25"/>
      <c r="O40" s="25"/>
    </row>
    <row r="41" ht="15.75" spans="1:15">
      <c r="A41" s="161" t="s">
        <v>647</v>
      </c>
      <c r="B41" s="127" t="s">
        <v>702</v>
      </c>
      <c r="C41" s="20">
        <v>45429</v>
      </c>
      <c r="D41" s="47">
        <f>C41+1</f>
        <v>45430</v>
      </c>
      <c r="E41" s="47">
        <f>D41+2</f>
        <v>45432</v>
      </c>
      <c r="F41" s="47">
        <f>E41</f>
        <v>45432</v>
      </c>
      <c r="G41" s="127" t="s">
        <v>703</v>
      </c>
      <c r="H41" s="47">
        <f>F41+11</f>
        <v>45443</v>
      </c>
      <c r="I41" s="47">
        <f t="shared" si="12"/>
        <v>45445</v>
      </c>
      <c r="J41" s="47">
        <f t="shared" si="13"/>
        <v>45447</v>
      </c>
      <c r="K41" s="47">
        <f t="shared" si="14"/>
        <v>45447</v>
      </c>
      <c r="L41" s="47">
        <f t="shared" si="15"/>
        <v>45457</v>
      </c>
      <c r="M41" s="47">
        <f t="shared" si="16"/>
        <v>45458</v>
      </c>
      <c r="N41" s="25"/>
      <c r="O41" s="25"/>
    </row>
    <row r="42" ht="15.75" spans="1:15">
      <c r="A42" s="161" t="s">
        <v>679</v>
      </c>
      <c r="B42" s="127" t="s">
        <v>704</v>
      </c>
      <c r="C42" s="20">
        <v>45436</v>
      </c>
      <c r="D42" s="47">
        <f>C42+1</f>
        <v>45437</v>
      </c>
      <c r="E42" s="47">
        <f>D42+2</f>
        <v>45439</v>
      </c>
      <c r="F42" s="47">
        <f>E42</f>
        <v>45439</v>
      </c>
      <c r="G42" s="127" t="s">
        <v>705</v>
      </c>
      <c r="H42" s="47">
        <f>F42+11</f>
        <v>45450</v>
      </c>
      <c r="I42" s="47">
        <f t="shared" si="12"/>
        <v>45452</v>
      </c>
      <c r="J42" s="47">
        <f t="shared" si="13"/>
        <v>45454</v>
      </c>
      <c r="K42" s="47">
        <f t="shared" si="14"/>
        <v>45454</v>
      </c>
      <c r="L42" s="47">
        <f t="shared" si="15"/>
        <v>45464</v>
      </c>
      <c r="M42" s="47">
        <f t="shared" si="16"/>
        <v>45465</v>
      </c>
      <c r="N42" s="25"/>
      <c r="O42" s="25"/>
    </row>
    <row r="43" ht="15.75" spans="1:15">
      <c r="A43" s="159" t="s">
        <v>697</v>
      </c>
      <c r="B43" s="135" t="s">
        <v>706</v>
      </c>
      <c r="C43" s="20">
        <v>45443</v>
      </c>
      <c r="D43" s="47">
        <f>C43+1</f>
        <v>45444</v>
      </c>
      <c r="E43" s="47">
        <f>D43+2</f>
        <v>45446</v>
      </c>
      <c r="F43" s="47">
        <f>E43</f>
        <v>45446</v>
      </c>
      <c r="G43" s="135" t="s">
        <v>707</v>
      </c>
      <c r="H43" s="47">
        <f>F43+11</f>
        <v>45457</v>
      </c>
      <c r="I43" s="47">
        <f t="shared" si="12"/>
        <v>45459</v>
      </c>
      <c r="J43" s="47">
        <f t="shared" si="13"/>
        <v>45461</v>
      </c>
      <c r="K43" s="47">
        <f t="shared" si="14"/>
        <v>45461</v>
      </c>
      <c r="L43" s="47">
        <f t="shared" si="15"/>
        <v>45471</v>
      </c>
      <c r="M43" s="47">
        <f t="shared" si="16"/>
        <v>45472</v>
      </c>
      <c r="N43" s="25"/>
      <c r="O43" s="25"/>
    </row>
    <row r="44" ht="15.75" spans="1:2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ht="16.5" spans="1:21">
      <c r="A45" s="26" t="s">
        <v>118</v>
      </c>
      <c r="B45" s="27" t="s">
        <v>708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5"/>
      <c r="O45" s="25"/>
      <c r="P45" s="25"/>
      <c r="Q45" s="25"/>
      <c r="R45" s="25"/>
      <c r="S45" s="25"/>
      <c r="T45" s="25"/>
      <c r="U45" s="25"/>
    </row>
    <row r="46" ht="16.4" hidden="1" customHeight="1" spans="1:21">
      <c r="A46" s="30" t="s">
        <v>709</v>
      </c>
      <c r="B46" s="194" t="s">
        <v>710</v>
      </c>
      <c r="C46" s="195"/>
      <c r="D46" s="195"/>
      <c r="E46" s="195"/>
      <c r="F46" s="195"/>
      <c r="G46" s="195"/>
      <c r="H46" s="195"/>
      <c r="I46" s="19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ht="16.4" customHeight="1" spans="1:21">
      <c r="A47" s="30" t="s">
        <v>711</v>
      </c>
      <c r="B47" s="196" t="s">
        <v>712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25"/>
      <c r="O47" s="25"/>
      <c r="P47" s="25"/>
      <c r="Q47" s="25"/>
      <c r="R47" s="25"/>
      <c r="S47" s="25"/>
      <c r="T47" s="25"/>
      <c r="U47" s="25"/>
    </row>
    <row r="48" ht="16.4" customHeight="1" spans="1:21">
      <c r="A48" s="30" t="s">
        <v>326</v>
      </c>
      <c r="B48" s="29" t="s">
        <v>713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5"/>
      <c r="O48" s="25"/>
      <c r="P48" s="25"/>
      <c r="Q48" s="25"/>
      <c r="R48" s="25"/>
      <c r="S48" s="25"/>
      <c r="T48" s="25"/>
      <c r="U48" s="25"/>
    </row>
    <row r="49" ht="16.4" customHeight="1" spans="1:21">
      <c r="A49" s="30" t="s">
        <v>333</v>
      </c>
      <c r="B49" s="29" t="s">
        <v>714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5"/>
      <c r="O49" s="25"/>
      <c r="P49" s="25"/>
      <c r="Q49" s="25"/>
      <c r="R49" s="25"/>
      <c r="S49" s="25"/>
      <c r="T49" s="25"/>
      <c r="U49" s="25"/>
    </row>
    <row r="50" ht="16.4" customHeight="1" spans="1:21">
      <c r="A50" s="30" t="s">
        <v>380</v>
      </c>
      <c r="B50" s="29" t="s">
        <v>715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5"/>
      <c r="O50" s="25"/>
      <c r="P50" s="25"/>
      <c r="Q50" s="25"/>
      <c r="R50" s="25"/>
      <c r="S50" s="25"/>
      <c r="T50" s="25"/>
      <c r="U50" s="25"/>
    </row>
    <row r="51" ht="16.4" customHeight="1" spans="1:21">
      <c r="A51" s="28" t="s">
        <v>716</v>
      </c>
      <c r="B51" s="29" t="s">
        <v>717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5"/>
      <c r="O51" s="25"/>
      <c r="P51" s="25"/>
      <c r="Q51" s="25"/>
      <c r="R51" s="25"/>
      <c r="S51" s="25"/>
      <c r="T51" s="25"/>
      <c r="U51" s="25"/>
    </row>
    <row r="52" ht="16.4" hidden="1" customHeight="1" spans="1:21">
      <c r="A52" s="28" t="s">
        <v>716</v>
      </c>
      <c r="B52" s="194" t="s">
        <v>718</v>
      </c>
      <c r="C52" s="195"/>
      <c r="D52" s="195"/>
      <c r="E52" s="195"/>
      <c r="F52" s="195"/>
      <c r="G52" s="195"/>
      <c r="H52" s="195"/>
      <c r="I52" s="19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ht="16.4" customHeight="1" spans="1:21">
      <c r="A53" s="28" t="s">
        <v>719</v>
      </c>
      <c r="B53" s="29" t="s">
        <v>720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5"/>
      <c r="O53" s="25"/>
      <c r="P53" s="25"/>
      <c r="Q53" s="25"/>
      <c r="R53" s="25"/>
      <c r="S53" s="25"/>
      <c r="T53" s="25"/>
      <c r="U53" s="25"/>
    </row>
    <row r="54" ht="16.4" customHeight="1" spans="1:21">
      <c r="A54" s="28" t="s">
        <v>721</v>
      </c>
      <c r="B54" s="29" t="s">
        <v>722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5"/>
      <c r="O54" s="25"/>
      <c r="P54" s="25"/>
      <c r="Q54" s="25"/>
      <c r="R54" s="25"/>
      <c r="S54" s="25"/>
      <c r="T54" s="25"/>
      <c r="U54" s="25"/>
    </row>
    <row r="55" ht="16.4" customHeight="1" spans="1:21">
      <c r="A55" s="30" t="s">
        <v>723</v>
      </c>
      <c r="B55" s="29" t="s">
        <v>724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5"/>
      <c r="O55" s="25"/>
      <c r="P55" s="25"/>
      <c r="Q55" s="25"/>
      <c r="R55" s="25"/>
      <c r="S55" s="25"/>
      <c r="T55" s="25"/>
      <c r="U55" s="25"/>
    </row>
    <row r="56" ht="16.4" hidden="1" customHeight="1" spans="1:21">
      <c r="A56" s="30" t="s">
        <v>721</v>
      </c>
      <c r="B56" s="197" t="s">
        <v>725</v>
      </c>
      <c r="C56" s="197"/>
      <c r="D56" s="197"/>
      <c r="E56" s="197"/>
      <c r="F56" s="197"/>
      <c r="G56" s="197"/>
      <c r="H56" s="197"/>
      <c r="I56" s="197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8" ht="15" hidden="1" spans="1:14">
      <c r="A58" s="198" t="s">
        <v>726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</row>
  </sheetData>
  <mergeCells count="69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L7:M7"/>
    <mergeCell ref="A12:M12"/>
    <mergeCell ref="C13:D13"/>
    <mergeCell ref="E13:F13"/>
    <mergeCell ref="H13:I13"/>
    <mergeCell ref="J13:K13"/>
    <mergeCell ref="L13:M13"/>
    <mergeCell ref="C14:D14"/>
    <mergeCell ref="E14:F14"/>
    <mergeCell ref="H14:I14"/>
    <mergeCell ref="J14:K14"/>
    <mergeCell ref="L14:M14"/>
    <mergeCell ref="C15:D15"/>
    <mergeCell ref="E15:F15"/>
    <mergeCell ref="H15:I15"/>
    <mergeCell ref="J15:K15"/>
    <mergeCell ref="L15:M15"/>
    <mergeCell ref="C22:F22"/>
    <mergeCell ref="H22:M22"/>
    <mergeCell ref="C23:F23"/>
    <mergeCell ref="H23:M23"/>
    <mergeCell ref="A30:M30"/>
    <mergeCell ref="C31:D31"/>
    <mergeCell ref="E31:F31"/>
    <mergeCell ref="H31:I31"/>
    <mergeCell ref="J31:K31"/>
    <mergeCell ref="L31:M31"/>
    <mergeCell ref="C32:D32"/>
    <mergeCell ref="E32:F32"/>
    <mergeCell ref="H32:I32"/>
    <mergeCell ref="J32:K32"/>
    <mergeCell ref="L32:M32"/>
    <mergeCell ref="C33:D33"/>
    <mergeCell ref="E33:F33"/>
    <mergeCell ref="H33:I33"/>
    <mergeCell ref="J33:K33"/>
    <mergeCell ref="L33:M33"/>
    <mergeCell ref="F38:M38"/>
    <mergeCell ref="B45:M45"/>
    <mergeCell ref="B46:I46"/>
    <mergeCell ref="B47:M47"/>
    <mergeCell ref="B48:M48"/>
    <mergeCell ref="B49:M49"/>
    <mergeCell ref="B50:M50"/>
    <mergeCell ref="B51:M51"/>
    <mergeCell ref="B52:I52"/>
    <mergeCell ref="B53:M53"/>
    <mergeCell ref="B54:M54"/>
    <mergeCell ref="B55:M55"/>
    <mergeCell ref="B56:I56"/>
    <mergeCell ref="A58:N58"/>
  </mergeCells>
  <pageMargins left="0.75" right="0.75" top="1" bottom="1" header="0.5" footer="0.5"/>
  <pageSetup paperSize="9" scale="6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PJX</vt:lpstr>
      <vt:lpstr>PJX2</vt:lpstr>
      <vt:lpstr>HHX1&amp;HHX2</vt:lpstr>
      <vt:lpstr>BVX2</vt:lpstr>
      <vt:lpstr>CTK</vt:lpstr>
      <vt:lpstr>CVT</vt:lpstr>
      <vt:lpstr>CSE</vt:lpstr>
      <vt:lpstr>RBC</vt:lpstr>
      <vt:lpstr>CHINA-1</vt:lpstr>
      <vt:lpstr>KCS</vt:lpstr>
      <vt:lpstr>NCX2(HCM)</vt:lpstr>
      <vt:lpstr>SCT</vt:lpstr>
      <vt:lpstr>NPX</vt:lpstr>
      <vt:lpstr>SVP</vt:lpstr>
      <vt:lpstr>CVT2</vt:lpstr>
      <vt:lpstr>VTS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郑洪福</cp:lastModifiedBy>
  <dcterms:created xsi:type="dcterms:W3CDTF">2016-09-23T06:43:00Z</dcterms:created>
  <cp:lastPrinted>2020-01-12T14:46:00Z</cp:lastPrinted>
  <dcterms:modified xsi:type="dcterms:W3CDTF">2024-04-24T06:16:12Z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4E8B75D838FB42F0AACB70A42468FF57_13</vt:lpwstr>
  </property>
  <property fmtid="{D5CDD505-2E9C-101B-9397-08002B2CF9AE}" pid="3" name="KSOProductBuildVer">
    <vt:lpwstr>2052-12.1.0.16729</vt:lpwstr>
  </property>
</Properties>
</file>