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75" i="1" l="1"/>
  <c r="J75" i="1" s="1"/>
  <c r="G75" i="1"/>
  <c r="F75" i="1"/>
  <c r="I74" i="1"/>
  <c r="J74" i="1" s="1"/>
  <c r="G74" i="1"/>
  <c r="F74" i="1"/>
  <c r="I73" i="1"/>
  <c r="J73" i="1" s="1"/>
  <c r="G73" i="1"/>
  <c r="F73" i="1"/>
  <c r="I70" i="1"/>
  <c r="J70" i="1" s="1"/>
  <c r="G70" i="1"/>
  <c r="F70" i="1"/>
  <c r="I61" i="1"/>
  <c r="I62" i="1"/>
  <c r="J62" i="1" s="1"/>
  <c r="G62" i="1"/>
  <c r="F62" i="1"/>
  <c r="J61" i="1"/>
  <c r="G61" i="1"/>
  <c r="F61" i="1"/>
  <c r="I56" i="1"/>
  <c r="J56" i="1" s="1"/>
  <c r="G56" i="1"/>
  <c r="F56" i="1"/>
  <c r="I55" i="1"/>
  <c r="J55" i="1" s="1"/>
  <c r="G55" i="1"/>
  <c r="F55" i="1"/>
  <c r="I53" i="1"/>
  <c r="J53" i="1" s="1"/>
  <c r="G53" i="1"/>
  <c r="F53" i="1"/>
  <c r="I33" i="1"/>
  <c r="J33" i="1" s="1"/>
  <c r="G33" i="1"/>
  <c r="F33" i="1"/>
  <c r="I27" i="1"/>
  <c r="J27" i="1" s="1"/>
  <c r="K27" i="1" s="1"/>
  <c r="G27" i="1"/>
  <c r="F27" i="1"/>
  <c r="I26" i="1"/>
  <c r="J26" i="1" s="1"/>
  <c r="K26" i="1" s="1"/>
  <c r="G26" i="1"/>
  <c r="F26" i="1"/>
  <c r="I23" i="1"/>
  <c r="J23" i="1" s="1"/>
  <c r="K23" i="1" s="1"/>
  <c r="G23" i="1"/>
  <c r="F23" i="1"/>
  <c r="I22" i="1"/>
  <c r="J22" i="1" s="1"/>
  <c r="K22" i="1" s="1"/>
  <c r="G22" i="1"/>
  <c r="F22" i="1"/>
  <c r="I17" i="1"/>
  <c r="J17" i="1" s="1"/>
  <c r="K17" i="1" s="1"/>
  <c r="G17" i="1"/>
  <c r="F17" i="1"/>
  <c r="I13" i="1"/>
  <c r="J13" i="1" s="1"/>
  <c r="K13" i="1" s="1"/>
  <c r="G13" i="1"/>
  <c r="F13" i="1"/>
  <c r="I52" i="1" l="1"/>
  <c r="J52" i="1" s="1"/>
  <c r="G52" i="1"/>
  <c r="F52" i="1"/>
  <c r="I12" i="1" l="1"/>
  <c r="J12" i="1" s="1"/>
  <c r="K12" i="1" s="1"/>
  <c r="G12" i="1"/>
  <c r="F12" i="1"/>
  <c r="I65" i="1" l="1"/>
  <c r="J65" i="1" s="1"/>
  <c r="G65" i="1"/>
  <c r="F65" i="1"/>
  <c r="I64" i="1"/>
  <c r="J64" i="1" s="1"/>
  <c r="G64" i="1"/>
  <c r="F64" i="1"/>
  <c r="I63" i="1"/>
  <c r="J63" i="1" s="1"/>
  <c r="G63" i="1"/>
  <c r="F63" i="1"/>
  <c r="F16" i="1" l="1"/>
  <c r="I16" i="1"/>
  <c r="J16" i="1" s="1"/>
  <c r="K16" i="1" s="1"/>
  <c r="G16" i="1"/>
  <c r="F14" i="1"/>
  <c r="I14" i="1"/>
  <c r="J14" i="1" s="1"/>
  <c r="K14" i="1" s="1"/>
  <c r="G14" i="1"/>
  <c r="I54" i="1" l="1"/>
  <c r="J54" i="1" s="1"/>
  <c r="G54" i="1"/>
  <c r="F54" i="1"/>
  <c r="I43" i="1"/>
  <c r="J43" i="1" s="1"/>
  <c r="K43" i="1" s="1"/>
  <c r="G43" i="1"/>
  <c r="F43" i="1"/>
  <c r="I47" i="1"/>
  <c r="J47" i="1" s="1"/>
  <c r="K47" i="1" s="1"/>
  <c r="G47" i="1"/>
  <c r="F47" i="1"/>
  <c r="I32" i="1"/>
  <c r="J32" i="1" s="1"/>
  <c r="G32" i="1"/>
  <c r="F32" i="1"/>
  <c r="I37" i="1"/>
  <c r="J37" i="1" s="1"/>
  <c r="G37" i="1"/>
  <c r="F37" i="1"/>
  <c r="I44" i="1" l="1"/>
  <c r="J44" i="1" s="1"/>
  <c r="K44" i="1" s="1"/>
  <c r="G44" i="1"/>
  <c r="F44" i="1"/>
  <c r="I36" i="1"/>
  <c r="J36" i="1" s="1"/>
  <c r="G36" i="1"/>
  <c r="F36" i="1"/>
  <c r="I72" i="1" l="1"/>
  <c r="J72" i="1" s="1"/>
  <c r="G72" i="1"/>
  <c r="F72" i="1"/>
  <c r="I71" i="1"/>
  <c r="J71" i="1" s="1"/>
  <c r="G71" i="1"/>
  <c r="F71" i="1"/>
  <c r="I42" i="1"/>
  <c r="J42" i="1" s="1"/>
  <c r="K42" i="1" s="1"/>
  <c r="G42" i="1"/>
  <c r="F42" i="1"/>
</calcChain>
</file>

<file path=xl/sharedStrings.xml><?xml version="1.0" encoding="utf-8"?>
<sst xmlns="http://schemas.openxmlformats.org/spreadsheetml/2006/main" count="325" uniqueCount="193">
  <si>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</si>
  <si>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</si>
  <si>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</si>
  <si>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</si>
  <si>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</si>
  <si>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</si>
  <si>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</si>
  <si>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</si>
  <si>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</si>
  <si>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</si>
  <si>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</si>
  <si>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</si>
  <si>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</si>
  <si>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</si>
  <si>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</si>
  <si>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</si>
  <si>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</si>
  <si>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</si>
  <si>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</si>
  <si>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</si>
  <si>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</si>
  <si>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</si>
  <si>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</si>
  <si>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</si>
  <si>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</si>
  <si>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</si>
  <si>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</si>
  <si>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</si>
  <si>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</si>
  <si>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</si>
  <si>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</si>
  <si>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</si>
  <si>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</si>
  <si>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</si>
  <si>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</si>
  <si>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</si>
  <si>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</si>
  <si>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</si>
  <si>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</si>
  <si>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</si>
  <si>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</si>
  <si>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t>WAN HAI 175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</si>
  <si>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</si>
  <si>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</si>
  <si>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</si>
  <si>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</si>
  <si>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</si>
  <si>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</si>
  <si>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</si>
  <si>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</si>
  <si>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</si>
  <si>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</si>
  <si>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</si>
  <si>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</si>
  <si>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</si>
  <si>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</si>
  <si>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</si>
  <si>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</si>
  <si>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</si>
  <si>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</si>
  <si>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</si>
  <si>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</si>
  <si>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</si>
  <si>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</si>
  <si>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</si>
  <si>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</si>
  <si>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</si>
  <si>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</si>
  <si>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</si>
  <si>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</si>
  <si>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</si>
  <si>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</si>
  <si>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</si>
  <si>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</si>
  <si>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</si>
  <si>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</si>
  <si>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</si>
  <si>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</si>
  <si>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</si>
  <si>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</si>
  <si>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</si>
  <si>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</si>
  <si>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</si>
  <si>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</si>
  <si>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CNC MARS</t>
    <phoneticPr fontId="5" type="noConversion"/>
  </si>
  <si>
    <t>CA TOKYO</t>
    <phoneticPr fontId="5" type="noConversion"/>
  </si>
  <si>
    <t>XIN YAN TAI</t>
    <phoneticPr fontId="5" type="noConversion"/>
  </si>
  <si>
    <t>V.2402W</t>
    <phoneticPr fontId="5" type="noConversion"/>
  </si>
  <si>
    <t>V.27S</t>
    <phoneticPr fontId="5" type="noConversion"/>
  </si>
  <si>
    <t>6F27S</t>
    <phoneticPr fontId="5" type="noConversion"/>
  </si>
  <si>
    <t>V.005S</t>
    <phoneticPr fontId="5" type="noConversion"/>
  </si>
  <si>
    <t>16005</t>
    <phoneticPr fontId="5" type="noConversion"/>
  </si>
  <si>
    <t>KUO LONG</t>
    <phoneticPr fontId="5" type="noConversion"/>
  </si>
  <si>
    <t>V.0XSJ9S</t>
    <phoneticPr fontId="5" type="noConversion"/>
  </si>
  <si>
    <t>R7J9S</t>
    <phoneticPr fontId="5" type="noConversion"/>
  </si>
  <si>
    <t>JAN</t>
    <phoneticPr fontId="5" type="noConversion"/>
  </si>
  <si>
    <t>POS HOCHIMINH</t>
    <phoneticPr fontId="5" type="noConversion"/>
  </si>
  <si>
    <t>JAN</t>
    <phoneticPr fontId="5" type="noConversion"/>
  </si>
  <si>
    <t>V.2402S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</si>
  <si>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</si>
  <si>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</si>
  <si>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</si>
  <si>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</si>
  <si>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</si>
  <si>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CONTSHIP UNO</t>
  </si>
  <si>
    <t>33402</t>
    <phoneticPr fontId="5" type="noConversion"/>
  </si>
  <si>
    <t>48402</t>
    <phoneticPr fontId="5" type="noConversion"/>
  </si>
  <si>
    <t>ASL QINGDAO</t>
    <phoneticPr fontId="5" type="noConversion"/>
  </si>
  <si>
    <t>45402</t>
    <phoneticPr fontId="5" type="noConversion"/>
  </si>
  <si>
    <t>ASL PEONY</t>
    <phoneticPr fontId="5" type="noConversion"/>
  </si>
  <si>
    <t>V.241S</t>
    <phoneticPr fontId="5" type="noConversion"/>
  </si>
  <si>
    <t>39241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</si>
  <si>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</si>
  <si>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</si>
  <si>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</si>
  <si>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</si>
  <si>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</si>
  <si>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 </t>
    </r>
    <r>
      <rPr>
        <b/>
        <sz val="12"/>
        <rFont val="等线"/>
        <family val="3"/>
        <charset val="134"/>
      </rPr>
      <t>船代：</t>
    </r>
    <r>
      <rPr>
        <b/>
        <sz val="12"/>
        <rFont val="Times New Roman"/>
        <family val="1"/>
      </rPr>
      <t xml:space="preserve"> </t>
    </r>
    <r>
      <rPr>
        <b/>
        <sz val="12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</si>
  <si>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</si>
  <si>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亚海航运上海口岸船期表2024-02</t>
    <phoneticPr fontId="5" type="noConversion"/>
  </si>
  <si>
    <t>ASL TAIPEI</t>
    <phoneticPr fontId="5" type="noConversion"/>
  </si>
  <si>
    <t>V.2403W</t>
    <phoneticPr fontId="5" type="noConversion"/>
  </si>
  <si>
    <t>BLANK SAILING</t>
    <phoneticPr fontId="5" type="noConversion"/>
  </si>
  <si>
    <t>45404</t>
    <phoneticPr fontId="5" type="noConversion"/>
  </si>
  <si>
    <t>V.2404W</t>
    <phoneticPr fontId="5" type="noConversion"/>
  </si>
  <si>
    <t>33404</t>
    <phoneticPr fontId="5" type="noConversion"/>
  </si>
  <si>
    <t>HHX2</t>
    <phoneticPr fontId="5" type="noConversion"/>
  </si>
  <si>
    <t>V.29S</t>
    <phoneticPr fontId="5" type="noConversion"/>
  </si>
  <si>
    <t>6F29S</t>
    <phoneticPr fontId="5" type="noConversion"/>
  </si>
  <si>
    <t>ADAMASTOS</t>
    <phoneticPr fontId="5" type="noConversion"/>
  </si>
  <si>
    <t>BLANK SAILING</t>
    <phoneticPr fontId="5" type="noConversion"/>
  </si>
  <si>
    <t>V.0QAGNS</t>
    <phoneticPr fontId="5" type="noConversion"/>
  </si>
  <si>
    <t>REN JIAN 8</t>
    <phoneticPr fontId="5" type="noConversion"/>
  </si>
  <si>
    <t>REN JIAN 17</t>
    <phoneticPr fontId="5" type="noConversion"/>
  </si>
  <si>
    <t>39242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</si>
  <si>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</si>
  <si>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</si>
  <si>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 xml:space="preserve">SONGA PANTHER </t>
    <phoneticPr fontId="5" type="noConversion"/>
  </si>
  <si>
    <t>V.0XSJBS</t>
    <phoneticPr fontId="5" type="noConversion"/>
  </si>
  <si>
    <t>V.0XSJDS</t>
    <phoneticPr fontId="5" type="noConversion"/>
  </si>
  <si>
    <t>V.0XSJFS</t>
    <phoneticPr fontId="5" type="noConversion"/>
  </si>
  <si>
    <t>V.0XSJHS</t>
    <phoneticPr fontId="5" type="noConversion"/>
  </si>
  <si>
    <t>CVT2</t>
  </si>
  <si>
    <t>CVT2</t>
    <phoneticPr fontId="5" type="noConversion"/>
  </si>
  <si>
    <t>CVT2</t>
    <phoneticPr fontId="5" type="noConversion"/>
  </si>
  <si>
    <t>V.2402W</t>
    <phoneticPr fontId="5" type="noConversion"/>
  </si>
  <si>
    <t>8U403</t>
    <phoneticPr fontId="5" type="noConversion"/>
  </si>
  <si>
    <t>V.2403W</t>
    <phoneticPr fontId="5" type="noConversion"/>
  </si>
  <si>
    <t>V.2404W</t>
    <phoneticPr fontId="5" type="noConversion"/>
  </si>
  <si>
    <t>45404</t>
    <phoneticPr fontId="5" type="noConversion"/>
  </si>
  <si>
    <t>8U405</t>
    <phoneticPr fontId="5" type="noConversion"/>
  </si>
  <si>
    <t>V.2405W</t>
    <phoneticPr fontId="5" type="noConversion"/>
  </si>
  <si>
    <t>4Y402</t>
    <phoneticPr fontId="5" type="noConversion"/>
  </si>
  <si>
    <t>V.2402S</t>
    <phoneticPr fontId="5" type="noConversion"/>
  </si>
  <si>
    <t>4Y404</t>
    <phoneticPr fontId="5" type="noConversion"/>
  </si>
  <si>
    <t>V.2404S</t>
    <phoneticPr fontId="5" type="noConversion"/>
  </si>
  <si>
    <t>9R405</t>
    <phoneticPr fontId="5" type="noConversion"/>
  </si>
  <si>
    <t>V.405S</t>
    <phoneticPr fontId="5" type="noConversion"/>
  </si>
  <si>
    <t>6W116</t>
    <phoneticPr fontId="5" type="noConversion"/>
  </si>
  <si>
    <t>V.S116</t>
    <phoneticPr fontId="5" type="noConversion"/>
  </si>
  <si>
    <t>6W117</t>
    <phoneticPr fontId="5" type="noConversion"/>
  </si>
  <si>
    <t>V.S117</t>
    <phoneticPr fontId="5" type="noConversion"/>
  </si>
  <si>
    <t>49GNS</t>
    <phoneticPr fontId="5" type="noConversion"/>
  </si>
  <si>
    <t>V.1QAFOS</t>
    <phoneticPr fontId="5" type="noConversion"/>
  </si>
  <si>
    <t>V.242S</t>
    <phoneticPr fontId="5" type="noConversion"/>
  </si>
  <si>
    <t>4UJBS</t>
    <phoneticPr fontId="5" type="noConversion"/>
  </si>
  <si>
    <t>1DJDS</t>
    <phoneticPr fontId="5" type="noConversion"/>
  </si>
  <si>
    <t>9PJFS</t>
    <phoneticPr fontId="5" type="noConversion"/>
  </si>
  <si>
    <t>3KJHS</t>
    <phoneticPr fontId="5" type="noConversion"/>
  </si>
  <si>
    <t>6L402</t>
    <phoneticPr fontId="5" type="noConversion"/>
  </si>
  <si>
    <t>V.2403S</t>
    <phoneticPr fontId="5" type="noConversion"/>
  </si>
  <si>
    <t>V.1039S</t>
    <phoneticPr fontId="5" type="noConversion"/>
  </si>
  <si>
    <t>6L403</t>
    <phoneticPr fontId="5" type="noConversion"/>
  </si>
  <si>
    <t>V.2403S</t>
    <phoneticPr fontId="5" type="noConversion"/>
  </si>
  <si>
    <t>CA TOKYO</t>
    <phoneticPr fontId="5" type="noConversion"/>
  </si>
  <si>
    <t>ASL PEONY</t>
    <phoneticPr fontId="5" type="noConversion"/>
  </si>
  <si>
    <t>V.2402S</t>
    <phoneticPr fontId="5" type="noConversion"/>
  </si>
  <si>
    <t>NORDLION</t>
    <phoneticPr fontId="5" type="noConversion"/>
  </si>
  <si>
    <t>WAN HAI 175</t>
    <phoneticPr fontId="5" type="noConversion"/>
  </si>
  <si>
    <t>CMA CGM TARPON</t>
    <phoneticPr fontId="5" type="noConversion"/>
  </si>
  <si>
    <t>XIN YAN TAI</t>
    <phoneticPr fontId="5" type="noConversion"/>
  </si>
  <si>
    <t xml:space="preserve">LECANGS DOLPHIN </t>
    <phoneticPr fontId="5" type="noConversion"/>
  </si>
  <si>
    <t>CNC PLUTO</t>
    <phoneticPr fontId="5" type="noConversion"/>
  </si>
  <si>
    <t>V.1038S</t>
    <phoneticPr fontId="5" type="noConversion"/>
  </si>
  <si>
    <t>POS HOCHIMINH</t>
    <phoneticPr fontId="5" type="noConversion"/>
  </si>
  <si>
    <t>HO CHI MINH</t>
    <phoneticPr fontId="5" type="noConversion"/>
  </si>
  <si>
    <t>LAEM CHABANG</t>
    <phoneticPr fontId="5" type="noConversion"/>
  </si>
  <si>
    <t>ASL QINGDAO</t>
    <phoneticPr fontId="5" type="noConversion"/>
  </si>
  <si>
    <t>BLANK SAILING</t>
    <phoneticPr fontId="5" type="noConversion"/>
  </si>
  <si>
    <t>BLANK SAILING</t>
    <phoneticPr fontId="5" type="noConversion"/>
  </si>
  <si>
    <t>V.1QAFMS</t>
    <phoneticPr fontId="5" type="noConversion"/>
  </si>
  <si>
    <t>G8FMS</t>
    <phoneticPr fontId="5" type="noConversion"/>
  </si>
  <si>
    <t>52FOS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</si>
</sst>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9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b/>
      <sz val="12"/>
      <name val="等线"/>
      <family val="3"/>
      <charset val="134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4" fillId="0" borderId="0"/>
    <xf numFmtId="176" fontId="25" fillId="0" borderId="0">
      <alignment vertical="center"/>
    </xf>
    <xf numFmtId="0" fontId="6" fillId="0" borderId="0"/>
    <xf numFmtId="176" fontId="25" fillId="0" borderId="0">
      <alignment vertical="center"/>
    </xf>
    <xf numFmtId="0" fontId="25" fillId="0" borderId="0"/>
    <xf numFmtId="176" fontId="26" fillId="0" borderId="0"/>
    <xf numFmtId="176" fontId="24" fillId="0" borderId="0"/>
  </cellStyleXfs>
  <cellXfs count="118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6" fillId="0" borderId="1" xfId="4" applyFont="1" applyBorder="1" applyAlignment="1">
      <alignment horizontal="center" vertical="center"/>
    </xf>
    <xf numFmtId="177" fontId="16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9" fillId="5" borderId="1" xfId="0" applyNumberFormat="1" applyFont="1" applyFill="1" applyBorder="1" applyAlignment="1" applyProtection="1">
      <alignment horizontal="center" vertical="center" shrinkToFit="1"/>
    </xf>
    <xf numFmtId="177" fontId="19" fillId="0" borderId="3" xfId="0" applyNumberFormat="1" applyFont="1" applyFill="1" applyBorder="1" applyAlignment="1" applyProtection="1">
      <alignment horizontal="center" vertical="center"/>
    </xf>
    <xf numFmtId="16" fontId="19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1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16" fontId="6" fillId="0" borderId="0" xfId="0" applyNumberFormat="1" applyFont="1"/>
    <xf numFmtId="176" fontId="1" fillId="0" borderId="3" xfId="5" applyNumberFormat="1" applyFont="1" applyFill="1" applyBorder="1" applyAlignment="1">
      <alignment horizontal="center" vertical="center"/>
    </xf>
    <xf numFmtId="176" fontId="1" fillId="0" borderId="4" xfId="5" applyNumberFormat="1" applyFont="1" applyFill="1" applyBorder="1" applyAlignment="1">
      <alignment horizontal="center" vertical="center"/>
    </xf>
    <xf numFmtId="176" fontId="1" fillId="0" borderId="5" xfId="5" applyNumberFormat="1" applyFont="1" applyFill="1" applyBorder="1" applyAlignment="1">
      <alignment horizontal="center" vertical="center"/>
    </xf>
    <xf numFmtId="176" fontId="16" fillId="0" borderId="3" xfId="4" applyFont="1" applyBorder="1" applyAlignment="1">
      <alignment horizontal="center" vertical="center"/>
    </xf>
    <xf numFmtId="176" fontId="16" fillId="0" borderId="4" xfId="4" applyFont="1" applyBorder="1" applyAlignment="1">
      <alignment horizontal="center" vertical="center"/>
    </xf>
    <xf numFmtId="176" fontId="16" fillId="0" borderId="5" xfId="4" applyFont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19" fillId="3" borderId="3" xfId="0" applyNumberFormat="1" applyFont="1" applyFill="1" applyBorder="1" applyAlignment="1" applyProtection="1">
      <alignment horizontal="left" vertical="center"/>
    </xf>
    <xf numFmtId="0" fontId="19" fillId="3" borderId="5" xfId="0" applyNumberFormat="1" applyFont="1" applyFill="1" applyBorder="1" applyAlignment="1" applyProtection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176" fontId="20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177" fontId="36" fillId="0" borderId="1" xfId="0" applyNumberFormat="1" applyFont="1" applyFill="1" applyBorder="1" applyAlignment="1" applyProtection="1">
      <alignment horizontal="center" vertical="center"/>
    </xf>
    <xf numFmtId="177" fontId="37" fillId="5" borderId="1" xfId="0" applyNumberFormat="1" applyFont="1" applyFill="1" applyBorder="1" applyAlignment="1" applyProtection="1">
      <alignment horizontal="center" vertical="center"/>
    </xf>
    <xf numFmtId="177" fontId="37" fillId="5" borderId="4" xfId="0" applyNumberFormat="1" applyFont="1" applyFill="1" applyBorder="1" applyAlignment="1" applyProtection="1">
      <alignment horizontal="center" vertical="center"/>
    </xf>
    <xf numFmtId="177" fontId="37" fillId="0" borderId="1" xfId="0" applyNumberFormat="1" applyFont="1" applyFill="1" applyBorder="1" applyAlignment="1" applyProtection="1">
      <alignment horizontal="center" vertical="center"/>
    </xf>
    <xf numFmtId="178" fontId="3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50" workbookViewId="0">
      <selection activeCell="F72" sqref="F72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91" t="s">
        <v>119</v>
      </c>
      <c r="D1" s="91"/>
      <c r="E1" s="91"/>
      <c r="F1" s="91"/>
      <c r="G1" s="91"/>
      <c r="H1" s="91"/>
      <c r="I1" s="91"/>
    </row>
    <row r="2" spans="1:13" ht="17.399999999999999">
      <c r="B2" s="12" t="s">
        <v>0</v>
      </c>
      <c r="C2" s="91"/>
      <c r="D2" s="91"/>
      <c r="E2" s="91"/>
      <c r="F2" s="91"/>
      <c r="G2" s="91"/>
      <c r="H2" s="91"/>
      <c r="I2" s="91"/>
    </row>
    <row r="3" spans="1:13" ht="17.399999999999999">
      <c r="B3" s="12" t="s">
        <v>1</v>
      </c>
      <c r="C3" s="91"/>
      <c r="D3" s="91"/>
      <c r="E3" s="91"/>
      <c r="F3" s="91"/>
      <c r="G3" s="91"/>
      <c r="H3" s="91"/>
      <c r="I3" s="91"/>
    </row>
    <row r="4" spans="1:13" ht="17.399999999999999">
      <c r="B4" s="12" t="s">
        <v>2</v>
      </c>
      <c r="C4" s="107" t="s">
        <v>3</v>
      </c>
      <c r="D4" s="107"/>
      <c r="E4" s="107"/>
      <c r="F4" s="107"/>
      <c r="G4" s="107"/>
      <c r="H4" s="107"/>
      <c r="I4" s="107"/>
    </row>
    <row r="5" spans="1:13" ht="17.399999999999999">
      <c r="B5" s="12" t="s">
        <v>4</v>
      </c>
      <c r="C5" s="108" t="s">
        <v>5</v>
      </c>
      <c r="D5" s="107"/>
      <c r="E5" s="107"/>
      <c r="F5" s="107"/>
      <c r="G5" s="107"/>
      <c r="H5" s="107"/>
      <c r="I5" s="107"/>
    </row>
    <row r="6" spans="1:13">
      <c r="C6" s="109" t="s">
        <v>6</v>
      </c>
      <c r="D6" s="109"/>
      <c r="E6" s="109"/>
      <c r="F6" s="109"/>
      <c r="G6" s="109"/>
      <c r="H6" s="109"/>
      <c r="I6" s="109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10" t="s">
        <v>118</v>
      </c>
      <c r="B8" s="98"/>
      <c r="C8" s="98"/>
      <c r="D8" s="98"/>
      <c r="E8" s="98"/>
      <c r="F8" s="98"/>
      <c r="G8" s="98"/>
      <c r="H8" s="98"/>
      <c r="I8" s="98"/>
    </row>
    <row r="9" spans="1:13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28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29</v>
      </c>
      <c r="L11" s="4" t="s">
        <v>185</v>
      </c>
      <c r="M11" s="4" t="s">
        <v>186</v>
      </c>
    </row>
    <row r="12" spans="1:13" s="5" customFormat="1">
      <c r="A12" s="70" t="s">
        <v>104</v>
      </c>
      <c r="B12" s="64" t="s">
        <v>87</v>
      </c>
      <c r="C12" s="58" t="s">
        <v>106</v>
      </c>
      <c r="D12" s="59"/>
      <c r="E12" s="21" t="s">
        <v>24</v>
      </c>
      <c r="F12" s="22">
        <f>H12-4</f>
        <v>45313</v>
      </c>
      <c r="G12" s="22">
        <f>H12-1</f>
        <v>45316</v>
      </c>
      <c r="H12" s="71">
        <v>45317</v>
      </c>
      <c r="I12" s="22">
        <f>H12+3</f>
        <v>45320</v>
      </c>
      <c r="J12" s="22">
        <f>I12+3</f>
        <v>45323</v>
      </c>
      <c r="K12" s="22">
        <f>J12+1</f>
        <v>45324</v>
      </c>
      <c r="L12" s="78">
        <v>45343</v>
      </c>
      <c r="M12" s="78">
        <v>45346</v>
      </c>
    </row>
    <row r="13" spans="1:13" s="5" customFormat="1">
      <c r="A13" s="70" t="s">
        <v>174</v>
      </c>
      <c r="B13" s="64" t="s">
        <v>145</v>
      </c>
      <c r="C13" s="58" t="s">
        <v>105</v>
      </c>
      <c r="D13" s="59"/>
      <c r="E13" s="21" t="s">
        <v>24</v>
      </c>
      <c r="F13" s="22">
        <f>H13-4</f>
        <v>45320</v>
      </c>
      <c r="G13" s="22">
        <f t="shared" ref="G13" si="0">H13-1</f>
        <v>45323</v>
      </c>
      <c r="H13" s="71">
        <v>45324</v>
      </c>
      <c r="I13" s="22">
        <f>H13+3</f>
        <v>45327</v>
      </c>
      <c r="J13" s="22">
        <f t="shared" ref="J13" si="1">I13+2</f>
        <v>45329</v>
      </c>
      <c r="K13" s="22">
        <f>J13+2</f>
        <v>45331</v>
      </c>
    </row>
    <row r="14" spans="1:13" s="5" customFormat="1">
      <c r="A14" s="70" t="s">
        <v>120</v>
      </c>
      <c r="B14" s="64" t="s">
        <v>147</v>
      </c>
      <c r="C14" s="58" t="s">
        <v>146</v>
      </c>
      <c r="D14" s="59"/>
      <c r="E14" s="21" t="s">
        <v>24</v>
      </c>
      <c r="F14" s="22">
        <f>H14-4</f>
        <v>45327</v>
      </c>
      <c r="G14" s="22">
        <f>H14-1</f>
        <v>45330</v>
      </c>
      <c r="H14" s="71">
        <v>45331</v>
      </c>
      <c r="I14" s="22">
        <f>H14+3</f>
        <v>45334</v>
      </c>
      <c r="J14" s="22">
        <f>I14+3</f>
        <v>45337</v>
      </c>
      <c r="K14" s="22">
        <f>J14+1</f>
        <v>45338</v>
      </c>
    </row>
    <row r="15" spans="1:13" s="5" customFormat="1">
      <c r="A15" s="85" t="s">
        <v>122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3" s="5" customFormat="1">
      <c r="A16" s="70" t="s">
        <v>187</v>
      </c>
      <c r="B16" s="64" t="s">
        <v>148</v>
      </c>
      <c r="C16" s="58" t="s">
        <v>123</v>
      </c>
      <c r="D16" s="59"/>
      <c r="E16" s="21" t="s">
        <v>24</v>
      </c>
      <c r="F16" s="22">
        <f>H16-4</f>
        <v>45343</v>
      </c>
      <c r="G16" s="22">
        <f t="shared" ref="G16:G17" si="2">H16-1</f>
        <v>45346</v>
      </c>
      <c r="H16" s="71">
        <v>45347</v>
      </c>
      <c r="I16" s="22">
        <f>H16+3</f>
        <v>45350</v>
      </c>
      <c r="J16" s="22">
        <f t="shared" ref="J16:J17" si="3">I16+2</f>
        <v>45352</v>
      </c>
      <c r="K16" s="22">
        <f>J16+2</f>
        <v>45354</v>
      </c>
    </row>
    <row r="17" spans="1:13" s="5" customFormat="1">
      <c r="A17" s="70" t="s">
        <v>85</v>
      </c>
      <c r="B17" s="64" t="s">
        <v>124</v>
      </c>
      <c r="C17" s="58" t="s">
        <v>125</v>
      </c>
      <c r="D17" s="59"/>
      <c r="E17" s="21" t="s">
        <v>24</v>
      </c>
      <c r="F17" s="22">
        <f>H17-4</f>
        <v>45348</v>
      </c>
      <c r="G17" s="22">
        <f t="shared" si="2"/>
        <v>45351</v>
      </c>
      <c r="H17" s="71">
        <v>45352</v>
      </c>
      <c r="I17" s="22">
        <f>H17+3</f>
        <v>45355</v>
      </c>
      <c r="J17" s="22">
        <f t="shared" si="3"/>
        <v>45357</v>
      </c>
      <c r="K17" s="22">
        <f>J17+2</f>
        <v>45359</v>
      </c>
    </row>
    <row r="18" spans="1:13" s="4" customFormat="1" ht="15.6">
      <c r="A18" s="105" t="s">
        <v>117</v>
      </c>
      <c r="B18" s="105"/>
      <c r="C18" s="105"/>
      <c r="D18" s="105"/>
      <c r="E18" s="105"/>
      <c r="F18" s="105"/>
      <c r="G18" s="105"/>
      <c r="H18" s="105"/>
      <c r="I18" s="105"/>
    </row>
    <row r="19" spans="1:13" s="4" customFormat="1">
      <c r="A19" s="106" t="s">
        <v>26</v>
      </c>
      <c r="B19" s="106"/>
      <c r="C19" s="106"/>
      <c r="D19" s="106"/>
      <c r="E19" s="106"/>
      <c r="F19" s="106"/>
      <c r="G19" s="106"/>
      <c r="H19" s="106"/>
      <c r="I19" s="106"/>
    </row>
    <row r="20" spans="1:13" s="4" customFormat="1">
      <c r="A20" s="14" t="s">
        <v>8</v>
      </c>
      <c r="B20" s="18" t="s">
        <v>9</v>
      </c>
      <c r="C20" s="16" t="s">
        <v>27</v>
      </c>
      <c r="D20" s="17" t="s">
        <v>11</v>
      </c>
      <c r="E20" s="15" t="s">
        <v>12</v>
      </c>
      <c r="F20" s="18" t="s">
        <v>13</v>
      </c>
      <c r="G20" s="18" t="s">
        <v>14</v>
      </c>
      <c r="H20" s="18" t="s">
        <v>15</v>
      </c>
      <c r="I20" s="18" t="s">
        <v>16</v>
      </c>
      <c r="J20" s="18" t="s">
        <v>28</v>
      </c>
      <c r="K20" s="18" t="s">
        <v>28</v>
      </c>
    </row>
    <row r="21" spans="1:13" s="4" customFormat="1">
      <c r="A21" s="14" t="s">
        <v>17</v>
      </c>
      <c r="B21" s="18" t="s">
        <v>18</v>
      </c>
      <c r="C21" s="16" t="s">
        <v>19</v>
      </c>
      <c r="D21" s="20"/>
      <c r="E21" s="14" t="s">
        <v>20</v>
      </c>
      <c r="F21" s="14"/>
      <c r="G21" s="14"/>
      <c r="H21" s="14" t="s">
        <v>21</v>
      </c>
      <c r="I21" s="14" t="s">
        <v>22</v>
      </c>
      <c r="J21" s="14" t="s">
        <v>23</v>
      </c>
      <c r="K21" s="14" t="s">
        <v>29</v>
      </c>
      <c r="L21" s="4" t="s">
        <v>185</v>
      </c>
      <c r="M21" s="4" t="s">
        <v>186</v>
      </c>
    </row>
    <row r="22" spans="1:13" s="5" customFormat="1">
      <c r="A22" s="64" t="s">
        <v>107</v>
      </c>
      <c r="B22" s="64" t="s">
        <v>87</v>
      </c>
      <c r="C22" s="58" t="s">
        <v>108</v>
      </c>
      <c r="D22" s="59"/>
      <c r="E22" s="21" t="s">
        <v>30</v>
      </c>
      <c r="F22" s="22">
        <f>H22-4</f>
        <v>45315</v>
      </c>
      <c r="G22" s="22">
        <f>H22-1</f>
        <v>45318</v>
      </c>
      <c r="H22" s="71">
        <v>45319</v>
      </c>
      <c r="I22" s="22">
        <f>H22+3</f>
        <v>45322</v>
      </c>
      <c r="J22" s="22">
        <f>I22+3</f>
        <v>45325</v>
      </c>
      <c r="K22" s="22">
        <f>J22+1</f>
        <v>45326</v>
      </c>
      <c r="L22" s="78">
        <v>45329</v>
      </c>
      <c r="M22" s="78">
        <v>45332</v>
      </c>
    </row>
    <row r="23" spans="1:13" s="5" customFormat="1">
      <c r="A23" s="70" t="s">
        <v>120</v>
      </c>
      <c r="B23" s="64" t="s">
        <v>121</v>
      </c>
      <c r="C23" s="58" t="s">
        <v>146</v>
      </c>
      <c r="D23" s="59"/>
      <c r="E23" s="21" t="s">
        <v>126</v>
      </c>
      <c r="F23" s="22">
        <f>H23-4</f>
        <v>45327</v>
      </c>
      <c r="G23" s="22">
        <f>H23-1</f>
        <v>45330</v>
      </c>
      <c r="H23" s="71">
        <v>45331</v>
      </c>
      <c r="I23" s="22">
        <f>H23+3</f>
        <v>45334</v>
      </c>
      <c r="J23" s="22">
        <f>I23+3</f>
        <v>45337</v>
      </c>
      <c r="K23" s="22">
        <f>J23+1</f>
        <v>45338</v>
      </c>
      <c r="L23" s="78">
        <v>45343</v>
      </c>
      <c r="M23" s="78">
        <v>45346</v>
      </c>
    </row>
    <row r="24" spans="1:13" s="5" customFormat="1">
      <c r="A24" s="85" t="s">
        <v>122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3" s="5" customFormat="1">
      <c r="A25" s="85" t="s">
        <v>122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3" s="5" customFormat="1">
      <c r="A26" s="64" t="s">
        <v>107</v>
      </c>
      <c r="B26" s="64" t="s">
        <v>124</v>
      </c>
      <c r="C26" s="58" t="s">
        <v>149</v>
      </c>
      <c r="D26" s="59"/>
      <c r="E26" s="21" t="s">
        <v>30</v>
      </c>
      <c r="F26" s="22">
        <f>H26-4</f>
        <v>45343</v>
      </c>
      <c r="G26" s="22">
        <f>H26-1</f>
        <v>45346</v>
      </c>
      <c r="H26" s="71">
        <v>45347</v>
      </c>
      <c r="I26" s="22">
        <f>H26+3</f>
        <v>45350</v>
      </c>
      <c r="J26" s="22">
        <f>I26+3</f>
        <v>45353</v>
      </c>
      <c r="K26" s="22">
        <f>J26+1</f>
        <v>45354</v>
      </c>
    </row>
    <row r="27" spans="1:13" s="5" customFormat="1">
      <c r="A27" s="70" t="s">
        <v>120</v>
      </c>
      <c r="B27" s="64" t="s">
        <v>151</v>
      </c>
      <c r="C27" s="58" t="s">
        <v>150</v>
      </c>
      <c r="D27" s="59"/>
      <c r="E27" s="21" t="s">
        <v>126</v>
      </c>
      <c r="F27" s="22">
        <f>H27-4</f>
        <v>45350</v>
      </c>
      <c r="G27" s="22">
        <f>H27-1</f>
        <v>45353</v>
      </c>
      <c r="H27" s="71">
        <v>45354</v>
      </c>
      <c r="I27" s="22">
        <f>H27+3</f>
        <v>45357</v>
      </c>
      <c r="J27" s="22">
        <f>I27+3</f>
        <v>45360</v>
      </c>
      <c r="K27" s="22">
        <f>J27+1</f>
        <v>45361</v>
      </c>
    </row>
    <row r="28" spans="1:13" ht="32.4">
      <c r="A28" s="97" t="s">
        <v>99</v>
      </c>
      <c r="B28" s="98"/>
      <c r="C28" s="98"/>
      <c r="D28" s="98"/>
      <c r="E28" s="98"/>
      <c r="F28" s="98"/>
      <c r="G28" s="98"/>
      <c r="H28" s="98"/>
      <c r="I28" s="98"/>
    </row>
    <row r="29" spans="1:13">
      <c r="A29" s="99" t="s">
        <v>32</v>
      </c>
      <c r="B29" s="89"/>
      <c r="C29" s="89"/>
      <c r="D29" s="89"/>
      <c r="E29" s="89"/>
      <c r="F29" s="89"/>
      <c r="G29" s="89"/>
      <c r="H29" s="89"/>
      <c r="I29" s="89"/>
    </row>
    <row r="30" spans="1:13">
      <c r="A30" s="14" t="s">
        <v>8</v>
      </c>
      <c r="B30" s="15" t="s">
        <v>9</v>
      </c>
      <c r="C30" s="23" t="s">
        <v>27</v>
      </c>
      <c r="D30" s="17" t="s">
        <v>11</v>
      </c>
      <c r="E30" s="15" t="s">
        <v>12</v>
      </c>
      <c r="F30" s="18" t="s">
        <v>13</v>
      </c>
      <c r="G30" s="18" t="s">
        <v>14</v>
      </c>
      <c r="H30" s="18" t="s">
        <v>15</v>
      </c>
      <c r="I30" s="18" t="s">
        <v>16</v>
      </c>
      <c r="J30" s="18" t="s">
        <v>16</v>
      </c>
    </row>
    <row r="31" spans="1:13">
      <c r="A31" s="14" t="s">
        <v>17</v>
      </c>
      <c r="B31" s="18" t="s">
        <v>18</v>
      </c>
      <c r="C31" s="23" t="s">
        <v>19</v>
      </c>
      <c r="D31" s="19"/>
      <c r="E31" s="14" t="s">
        <v>20</v>
      </c>
      <c r="F31" s="14"/>
      <c r="G31" s="14"/>
      <c r="H31" s="14" t="s">
        <v>21</v>
      </c>
      <c r="I31" s="14" t="s">
        <v>33</v>
      </c>
      <c r="J31" s="14" t="s">
        <v>31</v>
      </c>
    </row>
    <row r="32" spans="1:13" s="5" customFormat="1">
      <c r="A32" s="1" t="s">
        <v>34</v>
      </c>
      <c r="B32" s="1" t="s">
        <v>88</v>
      </c>
      <c r="C32" s="2" t="s">
        <v>89</v>
      </c>
      <c r="D32" s="3"/>
      <c r="E32" s="24" t="s">
        <v>35</v>
      </c>
      <c r="F32" s="22">
        <f t="shared" ref="F32" si="4">H32-4</f>
        <v>45314</v>
      </c>
      <c r="G32" s="22">
        <f>H32-2</f>
        <v>45316</v>
      </c>
      <c r="H32" s="65">
        <v>45318</v>
      </c>
      <c r="I32" s="22">
        <f t="shared" ref="I32" si="5">H32+6</f>
        <v>45324</v>
      </c>
      <c r="J32" s="22">
        <f>I32+1</f>
        <v>45325</v>
      </c>
    </row>
    <row r="33" spans="1:11" s="5" customFormat="1" ht="15.6" customHeight="1">
      <c r="A33" s="1" t="s">
        <v>175</v>
      </c>
      <c r="B33" s="1" t="s">
        <v>176</v>
      </c>
      <c r="C33" s="25" t="s">
        <v>152</v>
      </c>
      <c r="D33" s="26"/>
      <c r="E33" s="24" t="s">
        <v>35</v>
      </c>
      <c r="F33" s="22">
        <f>H33-4</f>
        <v>45321</v>
      </c>
      <c r="G33" s="22">
        <f t="shared" ref="G33" si="6">H33-2</f>
        <v>45323</v>
      </c>
      <c r="H33" s="22">
        <v>45325</v>
      </c>
      <c r="I33" s="22">
        <f>H33+6</f>
        <v>45331</v>
      </c>
      <c r="J33" s="22">
        <f t="shared" ref="J33" si="7">I33+1</f>
        <v>45332</v>
      </c>
    </row>
    <row r="34" spans="1:11" s="5" customFormat="1">
      <c r="A34" s="79" t="s">
        <v>189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1" s="5" customFormat="1">
      <c r="A35" s="79" t="s">
        <v>188</v>
      </c>
      <c r="B35" s="80"/>
      <c r="C35" s="80"/>
      <c r="D35" s="80"/>
      <c r="E35" s="80"/>
      <c r="F35" s="80"/>
      <c r="G35" s="80"/>
      <c r="H35" s="80"/>
      <c r="I35" s="80"/>
      <c r="J35" s="81"/>
    </row>
    <row r="36" spans="1:11" s="5" customFormat="1">
      <c r="A36" s="1" t="s">
        <v>34</v>
      </c>
      <c r="B36" s="1" t="s">
        <v>127</v>
      </c>
      <c r="C36" s="2" t="s">
        <v>128</v>
      </c>
      <c r="D36" s="3"/>
      <c r="E36" s="24" t="s">
        <v>35</v>
      </c>
      <c r="F36" s="22">
        <f t="shared" ref="F36" si="8">H36-4</f>
        <v>45342</v>
      </c>
      <c r="G36" s="22">
        <f>H36-2</f>
        <v>45344</v>
      </c>
      <c r="H36" s="65">
        <v>45346</v>
      </c>
      <c r="I36" s="22">
        <f t="shared" ref="I36" si="9">H36+6</f>
        <v>45352</v>
      </c>
      <c r="J36" s="22">
        <f t="shared" ref="J36:J37" si="10">I36+1</f>
        <v>45353</v>
      </c>
    </row>
    <row r="37" spans="1:11" s="5" customFormat="1" ht="15.6" customHeight="1">
      <c r="A37" s="1" t="s">
        <v>109</v>
      </c>
      <c r="B37" s="1" t="s">
        <v>155</v>
      </c>
      <c r="C37" s="25" t="s">
        <v>154</v>
      </c>
      <c r="D37" s="26"/>
      <c r="E37" s="24" t="s">
        <v>35</v>
      </c>
      <c r="F37" s="22">
        <f>H37-4</f>
        <v>45349</v>
      </c>
      <c r="G37" s="22">
        <f t="shared" ref="G37" si="11">H37-2</f>
        <v>45351</v>
      </c>
      <c r="H37" s="22">
        <v>45353</v>
      </c>
      <c r="I37" s="22">
        <f>H37+6</f>
        <v>45359</v>
      </c>
      <c r="J37" s="22">
        <f t="shared" si="10"/>
        <v>45360</v>
      </c>
    </row>
    <row r="38" spans="1:11" s="6" customFormat="1" ht="22.2" customHeight="1">
      <c r="A38" s="100" t="s">
        <v>114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42"/>
    </row>
    <row r="39" spans="1:11" s="7" customFormat="1">
      <c r="A39" s="102" t="s">
        <v>36</v>
      </c>
      <c r="B39" s="103"/>
      <c r="C39" s="103"/>
      <c r="D39" s="103"/>
      <c r="E39" s="103"/>
      <c r="F39" s="103"/>
      <c r="G39" s="103"/>
      <c r="H39" s="103"/>
      <c r="I39" s="104"/>
      <c r="J39"/>
    </row>
    <row r="40" spans="1:11" s="7" customFormat="1">
      <c r="A40" s="14" t="s">
        <v>8</v>
      </c>
      <c r="B40" s="15" t="s">
        <v>9</v>
      </c>
      <c r="C40" s="23" t="s">
        <v>27</v>
      </c>
      <c r="D40" s="17" t="s">
        <v>11</v>
      </c>
      <c r="E40" s="15" t="s">
        <v>12</v>
      </c>
      <c r="F40" s="18" t="s">
        <v>13</v>
      </c>
      <c r="G40" s="18" t="s">
        <v>14</v>
      </c>
      <c r="H40" s="18" t="s">
        <v>15</v>
      </c>
      <c r="I40" s="18" t="s">
        <v>16</v>
      </c>
      <c r="J40" s="18" t="s">
        <v>16</v>
      </c>
      <c r="K40" s="18" t="s">
        <v>16</v>
      </c>
    </row>
    <row r="41" spans="1:11" s="7" customFormat="1">
      <c r="A41" s="14" t="s">
        <v>17</v>
      </c>
      <c r="B41" s="18" t="s">
        <v>18</v>
      </c>
      <c r="C41" s="23" t="s">
        <v>19</v>
      </c>
      <c r="D41" s="19"/>
      <c r="E41" s="14" t="s">
        <v>20</v>
      </c>
      <c r="F41" s="14"/>
      <c r="G41" s="14"/>
      <c r="H41" s="14" t="s">
        <v>21</v>
      </c>
      <c r="I41" s="14" t="s">
        <v>37</v>
      </c>
      <c r="J41" s="14" t="s">
        <v>38</v>
      </c>
      <c r="K41" s="14" t="s">
        <v>186</v>
      </c>
    </row>
    <row r="42" spans="1:11" s="5" customFormat="1">
      <c r="A42" s="27" t="s">
        <v>129</v>
      </c>
      <c r="B42" s="28" t="s">
        <v>90</v>
      </c>
      <c r="C42" s="60" t="s">
        <v>91</v>
      </c>
      <c r="D42" s="30"/>
      <c r="E42" s="21" t="s">
        <v>40</v>
      </c>
      <c r="F42" s="22">
        <f t="shared" ref="F42:F43" si="12">H42-4</f>
        <v>45312</v>
      </c>
      <c r="G42" s="22">
        <f t="shared" ref="G42:G43" si="13">H42-1</f>
        <v>45315</v>
      </c>
      <c r="H42" s="31">
        <v>45316</v>
      </c>
      <c r="I42" s="22">
        <f t="shared" ref="I42:I43" si="14">H42+7</f>
        <v>45323</v>
      </c>
      <c r="J42" s="22">
        <f t="shared" ref="J42:J43" si="15">I42+3</f>
        <v>45326</v>
      </c>
      <c r="K42" s="22">
        <f t="shared" ref="K42:K43" si="16">J42+1</f>
        <v>45327</v>
      </c>
    </row>
    <row r="43" spans="1:11" s="7" customFormat="1">
      <c r="A43" s="27" t="s">
        <v>177</v>
      </c>
      <c r="B43" s="28" t="s">
        <v>157</v>
      </c>
      <c r="C43" s="29" t="s">
        <v>156</v>
      </c>
      <c r="D43" s="30"/>
      <c r="E43" s="21" t="s">
        <v>40</v>
      </c>
      <c r="F43" s="22">
        <f t="shared" si="12"/>
        <v>45319</v>
      </c>
      <c r="G43" s="22">
        <f t="shared" si="13"/>
        <v>45322</v>
      </c>
      <c r="H43" s="31">
        <v>45323</v>
      </c>
      <c r="I43" s="22">
        <f t="shared" si="14"/>
        <v>45330</v>
      </c>
      <c r="J43" s="22">
        <f t="shared" si="15"/>
        <v>45333</v>
      </c>
      <c r="K43" s="22">
        <f t="shared" si="16"/>
        <v>45334</v>
      </c>
    </row>
    <row r="44" spans="1:11" s="5" customFormat="1">
      <c r="A44" s="27" t="s">
        <v>178</v>
      </c>
      <c r="B44" s="28" t="s">
        <v>159</v>
      </c>
      <c r="C44" s="29" t="s">
        <v>158</v>
      </c>
      <c r="D44" s="30"/>
      <c r="E44" s="21" t="s">
        <v>40</v>
      </c>
      <c r="F44" s="22">
        <f>H44-4</f>
        <v>45326</v>
      </c>
      <c r="G44" s="22">
        <f>H44-1</f>
        <v>45329</v>
      </c>
      <c r="H44" s="31">
        <v>45330</v>
      </c>
      <c r="I44" s="22">
        <f>H44+7</f>
        <v>45337</v>
      </c>
      <c r="J44" s="22">
        <f>I44+3</f>
        <v>45340</v>
      </c>
      <c r="K44" s="22">
        <f>J44+1</f>
        <v>45341</v>
      </c>
    </row>
    <row r="45" spans="1:11" s="5" customFormat="1">
      <c r="A45" s="82" t="s">
        <v>130</v>
      </c>
      <c r="B45" s="83"/>
      <c r="C45" s="83"/>
      <c r="D45" s="83"/>
      <c r="E45" s="83"/>
      <c r="F45" s="83"/>
      <c r="G45" s="83"/>
      <c r="H45" s="83"/>
      <c r="I45" s="83"/>
      <c r="J45" s="83"/>
      <c r="K45" s="84"/>
    </row>
    <row r="46" spans="1:11" s="5" customFormat="1">
      <c r="A46" s="82" t="s">
        <v>130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</row>
    <row r="47" spans="1:11" s="5" customFormat="1">
      <c r="A47" s="27" t="s">
        <v>41</v>
      </c>
      <c r="B47" s="28" t="s">
        <v>161</v>
      </c>
      <c r="C47" s="29" t="s">
        <v>160</v>
      </c>
      <c r="D47" s="30"/>
      <c r="E47" s="21" t="s">
        <v>40</v>
      </c>
      <c r="F47" s="22">
        <f>H47-4</f>
        <v>45347</v>
      </c>
      <c r="G47" s="22">
        <f>H47-1</f>
        <v>45350</v>
      </c>
      <c r="H47" s="31">
        <v>45351</v>
      </c>
      <c r="I47" s="22">
        <f>H47+7</f>
        <v>45358</v>
      </c>
      <c r="J47" s="22">
        <f>I47+3</f>
        <v>45361</v>
      </c>
      <c r="K47" s="22">
        <f>J47+1</f>
        <v>45362</v>
      </c>
    </row>
    <row r="48" spans="1:11" s="8" customFormat="1" ht="15.6">
      <c r="A48" s="92" t="s">
        <v>116</v>
      </c>
      <c r="B48" s="93"/>
      <c r="C48" s="93"/>
      <c r="D48" s="93"/>
      <c r="E48" s="93"/>
      <c r="F48" s="93"/>
      <c r="G48" s="93"/>
      <c r="H48" s="93"/>
      <c r="I48" s="94"/>
    </row>
    <row r="49" spans="1:10" s="8" customFormat="1">
      <c r="A49" s="95" t="s">
        <v>42</v>
      </c>
      <c r="B49" s="88"/>
      <c r="C49" s="88"/>
      <c r="D49" s="88"/>
      <c r="E49" s="88"/>
      <c r="F49" s="88"/>
      <c r="G49" s="88"/>
      <c r="H49" s="88"/>
      <c r="I49" s="96"/>
    </row>
    <row r="50" spans="1:10" s="8" customFormat="1">
      <c r="A50" s="32" t="s">
        <v>8</v>
      </c>
      <c r="B50" s="33" t="s">
        <v>9</v>
      </c>
      <c r="C50" s="34" t="s">
        <v>27</v>
      </c>
      <c r="D50" s="35" t="s">
        <v>11</v>
      </c>
      <c r="E50" s="36" t="s">
        <v>12</v>
      </c>
      <c r="F50" s="33" t="s">
        <v>13</v>
      </c>
      <c r="G50" s="33" t="s">
        <v>14</v>
      </c>
      <c r="H50" s="33" t="s">
        <v>15</v>
      </c>
      <c r="I50" s="33" t="s">
        <v>16</v>
      </c>
      <c r="J50" s="33" t="s">
        <v>16</v>
      </c>
    </row>
    <row r="51" spans="1:10" s="8" customFormat="1">
      <c r="A51" s="32" t="s">
        <v>17</v>
      </c>
      <c r="B51" s="33" t="s">
        <v>18</v>
      </c>
      <c r="C51" s="34" t="s">
        <v>19</v>
      </c>
      <c r="D51" s="32"/>
      <c r="E51" s="32" t="s">
        <v>20</v>
      </c>
      <c r="F51" s="32"/>
      <c r="G51" s="32"/>
      <c r="H51" s="32" t="s">
        <v>21</v>
      </c>
      <c r="I51" s="32" t="s">
        <v>43</v>
      </c>
      <c r="J51" s="32" t="s">
        <v>44</v>
      </c>
    </row>
    <row r="52" spans="1:10" s="9" customFormat="1">
      <c r="A52" s="37" t="s">
        <v>86</v>
      </c>
      <c r="B52" s="38" t="s">
        <v>110</v>
      </c>
      <c r="C52" s="68" t="s">
        <v>111</v>
      </c>
      <c r="D52" s="61"/>
      <c r="E52" s="40" t="s">
        <v>45</v>
      </c>
      <c r="F52" s="41">
        <f>H52-4</f>
        <v>45315</v>
      </c>
      <c r="G52" s="41">
        <f>H52-1</f>
        <v>45318</v>
      </c>
      <c r="H52" s="41">
        <v>45319</v>
      </c>
      <c r="I52" s="41">
        <f>H52+14</f>
        <v>45333</v>
      </c>
      <c r="J52" s="41">
        <f>I52+2</f>
        <v>45335</v>
      </c>
    </row>
    <row r="53" spans="1:10" s="9" customFormat="1">
      <c r="A53" s="37" t="s">
        <v>132</v>
      </c>
      <c r="B53" s="38" t="s">
        <v>131</v>
      </c>
      <c r="C53" s="39" t="s">
        <v>162</v>
      </c>
      <c r="D53" s="61"/>
      <c r="E53" s="40" t="s">
        <v>45</v>
      </c>
      <c r="F53" s="41">
        <f>H53-4</f>
        <v>45322</v>
      </c>
      <c r="G53" s="41">
        <f>H53-1</f>
        <v>45325</v>
      </c>
      <c r="H53" s="41">
        <v>45326</v>
      </c>
      <c r="I53" s="41">
        <f>H53+14</f>
        <v>45340</v>
      </c>
      <c r="J53" s="41">
        <f>I53+2</f>
        <v>45342</v>
      </c>
    </row>
    <row r="54" spans="1:10" s="117" customFormat="1">
      <c r="A54" s="111" t="s">
        <v>179</v>
      </c>
      <c r="B54" s="112" t="s">
        <v>190</v>
      </c>
      <c r="C54" s="113" t="s">
        <v>191</v>
      </c>
      <c r="D54" s="114"/>
      <c r="E54" s="115" t="s">
        <v>45</v>
      </c>
      <c r="F54" s="116">
        <f t="shared" ref="F54" si="17">H54-4</f>
        <v>45336</v>
      </c>
      <c r="G54" s="116">
        <f t="shared" ref="G54" si="18">H54-1</f>
        <v>45339</v>
      </c>
      <c r="H54" s="116">
        <v>45340</v>
      </c>
      <c r="I54" s="116">
        <f t="shared" ref="I54" si="19">H54+14</f>
        <v>45354</v>
      </c>
      <c r="J54" s="116">
        <f t="shared" ref="J54" si="20">I54+2</f>
        <v>45356</v>
      </c>
    </row>
    <row r="55" spans="1:10" s="117" customFormat="1">
      <c r="A55" s="111" t="s">
        <v>133</v>
      </c>
      <c r="B55" s="112" t="s">
        <v>163</v>
      </c>
      <c r="C55" s="113" t="s">
        <v>192</v>
      </c>
      <c r="D55" s="114"/>
      <c r="E55" s="115" t="s">
        <v>45</v>
      </c>
      <c r="F55" s="116">
        <f t="shared" ref="F55" si="21">H55-4</f>
        <v>45329</v>
      </c>
      <c r="G55" s="116">
        <f t="shared" ref="G55" si="22">H55-1</f>
        <v>45332</v>
      </c>
      <c r="H55" s="116">
        <v>45333</v>
      </c>
      <c r="I55" s="116">
        <f t="shared" ref="I55" si="23">H55+14</f>
        <v>45347</v>
      </c>
      <c r="J55" s="116">
        <f t="shared" ref="J55" si="24">I55+2</f>
        <v>45349</v>
      </c>
    </row>
    <row r="56" spans="1:10" s="9" customFormat="1">
      <c r="A56" s="37" t="s">
        <v>180</v>
      </c>
      <c r="B56" s="38" t="s">
        <v>164</v>
      </c>
      <c r="C56" s="68" t="s">
        <v>134</v>
      </c>
      <c r="D56" s="61"/>
      <c r="E56" s="40" t="s">
        <v>45</v>
      </c>
      <c r="F56" s="41">
        <f>H56-4</f>
        <v>45343</v>
      </c>
      <c r="G56" s="41">
        <f>H56-1</f>
        <v>45346</v>
      </c>
      <c r="H56" s="41">
        <v>45347</v>
      </c>
      <c r="I56" s="41">
        <f>H56+14</f>
        <v>45361</v>
      </c>
      <c r="J56" s="41">
        <f>I56+2</f>
        <v>45363</v>
      </c>
    </row>
    <row r="57" spans="1:10" s="8" customFormat="1" ht="15.6">
      <c r="A57" s="77" t="s">
        <v>115</v>
      </c>
      <c r="B57" s="66"/>
      <c r="C57" s="66"/>
      <c r="D57" s="66"/>
      <c r="E57" s="66"/>
      <c r="F57" s="66"/>
      <c r="G57" s="66"/>
      <c r="H57" s="66"/>
      <c r="I57" s="67"/>
    </row>
    <row r="58" spans="1:10" s="8" customFormat="1">
      <c r="A58" s="88" t="s">
        <v>135</v>
      </c>
      <c r="B58" s="88"/>
      <c r="C58" s="88"/>
      <c r="D58" s="88"/>
      <c r="E58" s="88"/>
      <c r="F58" s="88"/>
      <c r="G58" s="88"/>
      <c r="H58" s="88"/>
      <c r="I58" s="88"/>
    </row>
    <row r="59" spans="1:10" s="8" customFormat="1">
      <c r="A59" s="44" t="s">
        <v>8</v>
      </c>
      <c r="B59" s="36" t="s">
        <v>9</v>
      </c>
      <c r="C59" s="34" t="s">
        <v>27</v>
      </c>
      <c r="D59" s="35" t="s">
        <v>11</v>
      </c>
      <c r="E59" s="36" t="s">
        <v>113</v>
      </c>
      <c r="F59" s="33" t="s">
        <v>13</v>
      </c>
      <c r="G59" s="33" t="s">
        <v>14</v>
      </c>
      <c r="H59" s="33" t="s">
        <v>136</v>
      </c>
      <c r="I59" s="33" t="s">
        <v>16</v>
      </c>
      <c r="J59" s="33" t="s">
        <v>16</v>
      </c>
    </row>
    <row r="60" spans="1:10" s="8" customFormat="1">
      <c r="A60" s="44" t="s">
        <v>17</v>
      </c>
      <c r="B60" s="33" t="s">
        <v>18</v>
      </c>
      <c r="C60" s="34" t="s">
        <v>19</v>
      </c>
      <c r="D60" s="45"/>
      <c r="E60" s="33" t="s">
        <v>20</v>
      </c>
      <c r="F60" s="32"/>
      <c r="G60" s="32"/>
      <c r="H60" s="32" t="s">
        <v>21</v>
      </c>
      <c r="I60" s="32" t="s">
        <v>39</v>
      </c>
      <c r="J60" s="32" t="s">
        <v>38</v>
      </c>
    </row>
    <row r="61" spans="1:10" s="8" customFormat="1" ht="14.25" customHeight="1">
      <c r="A61" s="62" t="s">
        <v>84</v>
      </c>
      <c r="B61" s="63" t="s">
        <v>93</v>
      </c>
      <c r="C61" s="52" t="s">
        <v>94</v>
      </c>
      <c r="D61" s="50"/>
      <c r="E61" s="50" t="s">
        <v>46</v>
      </c>
      <c r="F61" s="51">
        <f t="shared" ref="F61:F62" si="25">SUM(H61-4)</f>
        <v>45314</v>
      </c>
      <c r="G61" s="51">
        <f t="shared" ref="G61:G62" si="26">H61-2</f>
        <v>45316</v>
      </c>
      <c r="H61" s="51">
        <v>45318</v>
      </c>
      <c r="I61" s="51">
        <f>H61+6</f>
        <v>45324</v>
      </c>
      <c r="J61" s="51">
        <f t="shared" ref="J61:J62" si="27">I61+2</f>
        <v>45326</v>
      </c>
    </row>
    <row r="62" spans="1:10" s="8" customFormat="1">
      <c r="A62" s="46" t="s">
        <v>137</v>
      </c>
      <c r="B62" s="47" t="s">
        <v>138</v>
      </c>
      <c r="C62" s="48" t="s">
        <v>165</v>
      </c>
      <c r="D62" s="49"/>
      <c r="E62" s="50" t="s">
        <v>46</v>
      </c>
      <c r="F62" s="51">
        <f t="shared" si="25"/>
        <v>45321</v>
      </c>
      <c r="G62" s="51">
        <f t="shared" si="26"/>
        <v>45323</v>
      </c>
      <c r="H62" s="51">
        <v>45325</v>
      </c>
      <c r="I62" s="51">
        <f t="shared" ref="I62" si="28">H62+6</f>
        <v>45331</v>
      </c>
      <c r="J62" s="51">
        <f t="shared" si="27"/>
        <v>45333</v>
      </c>
    </row>
    <row r="63" spans="1:10" s="8" customFormat="1">
      <c r="A63" s="46" t="s">
        <v>181</v>
      </c>
      <c r="B63" s="47" t="s">
        <v>139</v>
      </c>
      <c r="C63" s="48" t="s">
        <v>166</v>
      </c>
      <c r="D63" s="49"/>
      <c r="E63" s="50" t="s">
        <v>46</v>
      </c>
      <c r="F63" s="51">
        <f t="shared" ref="F63:F65" si="29">SUM(H63-4)</f>
        <v>45328</v>
      </c>
      <c r="G63" s="51">
        <f t="shared" ref="G63:G65" si="30">H63-2</f>
        <v>45330</v>
      </c>
      <c r="H63" s="51">
        <v>45332</v>
      </c>
      <c r="I63" s="51">
        <f t="shared" ref="I63:I65" si="31">H63+6</f>
        <v>45338</v>
      </c>
      <c r="J63" s="51">
        <f t="shared" ref="J63:J65" si="32">I63+2</f>
        <v>45340</v>
      </c>
    </row>
    <row r="64" spans="1:10" s="8" customFormat="1">
      <c r="A64" s="46" t="s">
        <v>182</v>
      </c>
      <c r="B64" s="47" t="s">
        <v>140</v>
      </c>
      <c r="C64" s="48" t="s">
        <v>167</v>
      </c>
      <c r="D64" s="49"/>
      <c r="E64" s="50" t="s">
        <v>46</v>
      </c>
      <c r="F64" s="51">
        <f t="shared" si="29"/>
        <v>45335</v>
      </c>
      <c r="G64" s="51">
        <f t="shared" si="30"/>
        <v>45337</v>
      </c>
      <c r="H64" s="51">
        <v>45339</v>
      </c>
      <c r="I64" s="51">
        <f t="shared" si="31"/>
        <v>45345</v>
      </c>
      <c r="J64" s="51">
        <f t="shared" si="32"/>
        <v>45347</v>
      </c>
    </row>
    <row r="65" spans="1:10" s="8" customFormat="1" ht="14.25" customHeight="1">
      <c r="A65" s="62" t="s">
        <v>92</v>
      </c>
      <c r="B65" s="63" t="s">
        <v>141</v>
      </c>
      <c r="C65" s="52" t="s">
        <v>168</v>
      </c>
      <c r="D65" s="50"/>
      <c r="E65" s="50" t="s">
        <v>46</v>
      </c>
      <c r="F65" s="51">
        <f t="shared" si="29"/>
        <v>45342</v>
      </c>
      <c r="G65" s="51">
        <f t="shared" si="30"/>
        <v>45344</v>
      </c>
      <c r="H65" s="51">
        <v>45346</v>
      </c>
      <c r="I65" s="51">
        <f t="shared" si="31"/>
        <v>45352</v>
      </c>
      <c r="J65" s="51">
        <f t="shared" si="32"/>
        <v>45354</v>
      </c>
    </row>
    <row r="66" spans="1:10" s="8" customFormat="1" ht="30">
      <c r="A66" s="69" t="s">
        <v>102</v>
      </c>
      <c r="B66" s="66"/>
      <c r="C66" s="66"/>
      <c r="D66" s="66"/>
      <c r="E66" s="66"/>
      <c r="F66" s="66"/>
      <c r="G66" s="66"/>
      <c r="H66" s="66"/>
      <c r="I66" s="67"/>
    </row>
    <row r="67" spans="1:10" s="8" customFormat="1">
      <c r="A67" s="90" t="s">
        <v>103</v>
      </c>
      <c r="B67" s="88"/>
      <c r="C67" s="88"/>
      <c r="D67" s="88"/>
      <c r="E67" s="88"/>
      <c r="F67" s="88"/>
      <c r="G67" s="88"/>
      <c r="H67" s="88"/>
      <c r="I67" s="88"/>
    </row>
    <row r="68" spans="1:10" s="8" customFormat="1">
      <c r="A68" s="44" t="s">
        <v>8</v>
      </c>
      <c r="B68" s="36" t="s">
        <v>9</v>
      </c>
      <c r="C68" s="34" t="s">
        <v>27</v>
      </c>
      <c r="D68" s="35" t="s">
        <v>11</v>
      </c>
      <c r="E68" s="36" t="s">
        <v>12</v>
      </c>
      <c r="F68" s="33" t="s">
        <v>13</v>
      </c>
      <c r="G68" s="33" t="s">
        <v>14</v>
      </c>
      <c r="H68" s="33" t="s">
        <v>15</v>
      </c>
      <c r="I68" s="33" t="s">
        <v>16</v>
      </c>
      <c r="J68" s="33" t="s">
        <v>16</v>
      </c>
    </row>
    <row r="69" spans="1:10" s="8" customFormat="1">
      <c r="A69" s="44" t="s">
        <v>17</v>
      </c>
      <c r="B69" s="33" t="s">
        <v>18</v>
      </c>
      <c r="C69" s="34" t="s">
        <v>19</v>
      </c>
      <c r="D69" s="45"/>
      <c r="E69" s="33" t="s">
        <v>20</v>
      </c>
      <c r="F69" s="32"/>
      <c r="G69" s="32"/>
      <c r="H69" s="32" t="s">
        <v>21</v>
      </c>
      <c r="I69" s="32" t="s">
        <v>101</v>
      </c>
      <c r="J69" s="32" t="s">
        <v>100</v>
      </c>
    </row>
    <row r="70" spans="1:10" s="8" customFormat="1" ht="14.25" customHeight="1">
      <c r="A70" s="62" t="s">
        <v>97</v>
      </c>
      <c r="B70" s="63" t="s">
        <v>98</v>
      </c>
      <c r="C70" s="48">
        <v>44402</v>
      </c>
      <c r="D70" s="50"/>
      <c r="E70" s="50" t="s">
        <v>143</v>
      </c>
      <c r="F70" s="51">
        <f t="shared" ref="F70" si="33">SUM(H70-4)</f>
        <v>45318</v>
      </c>
      <c r="G70" s="51">
        <f t="shared" ref="G70" si="34">H70-2</f>
        <v>45320</v>
      </c>
      <c r="H70" s="51">
        <v>45322</v>
      </c>
      <c r="I70" s="51">
        <f t="shared" ref="I70" si="35">H70+6</f>
        <v>45328</v>
      </c>
      <c r="J70" s="51">
        <f t="shared" ref="J70" si="36">I70+2</f>
        <v>45330</v>
      </c>
    </row>
    <row r="71" spans="1:10" s="8" customFormat="1">
      <c r="A71" s="46" t="s">
        <v>184</v>
      </c>
      <c r="B71" s="47" t="s">
        <v>183</v>
      </c>
      <c r="C71" s="48">
        <v>43038</v>
      </c>
      <c r="D71" s="49"/>
      <c r="E71" s="50" t="s">
        <v>144</v>
      </c>
      <c r="F71" s="51">
        <f t="shared" ref="F71:F72" si="37">SUM(H71-4)</f>
        <v>45325</v>
      </c>
      <c r="G71" s="51">
        <f t="shared" ref="G71:G72" si="38">H71-2</f>
        <v>45327</v>
      </c>
      <c r="H71" s="51">
        <v>45329</v>
      </c>
      <c r="I71" s="51">
        <f t="shared" ref="I71:I72" si="39">H71+6</f>
        <v>45335</v>
      </c>
      <c r="J71" s="51">
        <f t="shared" ref="J71" si="40">I71+2</f>
        <v>45337</v>
      </c>
    </row>
    <row r="72" spans="1:10" s="9" customFormat="1">
      <c r="A72" s="72" t="s">
        <v>112</v>
      </c>
      <c r="B72" s="73" t="s">
        <v>153</v>
      </c>
      <c r="C72" s="74" t="s">
        <v>169</v>
      </c>
      <c r="D72" s="75"/>
      <c r="E72" s="50" t="s">
        <v>142</v>
      </c>
      <c r="F72" s="76">
        <f t="shared" si="37"/>
        <v>45332</v>
      </c>
      <c r="G72" s="76">
        <f t="shared" si="38"/>
        <v>45334</v>
      </c>
      <c r="H72" s="51">
        <v>45336</v>
      </c>
      <c r="I72" s="76">
        <f t="shared" si="39"/>
        <v>45342</v>
      </c>
      <c r="J72" s="76">
        <f>I72+2</f>
        <v>45344</v>
      </c>
    </row>
    <row r="73" spans="1:10" s="8" customFormat="1" ht="14.25" customHeight="1">
      <c r="A73" s="62" t="s">
        <v>95</v>
      </c>
      <c r="B73" s="63" t="s">
        <v>170</v>
      </c>
      <c r="C73" s="48">
        <v>44403</v>
      </c>
      <c r="D73" s="50"/>
      <c r="E73" s="50" t="s">
        <v>142</v>
      </c>
      <c r="F73" s="51">
        <f t="shared" ref="F73:F75" si="41">SUM(H73-4)</f>
        <v>45339</v>
      </c>
      <c r="G73" s="51">
        <f t="shared" ref="G73:G75" si="42">H73-2</f>
        <v>45341</v>
      </c>
      <c r="H73" s="51">
        <v>45343</v>
      </c>
      <c r="I73" s="51">
        <f t="shared" ref="I73:I75" si="43">H73+6</f>
        <v>45349</v>
      </c>
      <c r="J73" s="51">
        <f t="shared" ref="J73:J74" si="44">I73+2</f>
        <v>45351</v>
      </c>
    </row>
    <row r="74" spans="1:10" s="8" customFormat="1">
      <c r="A74" s="46" t="s">
        <v>96</v>
      </c>
      <c r="B74" s="47" t="s">
        <v>171</v>
      </c>
      <c r="C74" s="48">
        <v>43039</v>
      </c>
      <c r="D74" s="49"/>
      <c r="E74" s="50" t="s">
        <v>142</v>
      </c>
      <c r="F74" s="51">
        <f t="shared" si="41"/>
        <v>45346</v>
      </c>
      <c r="G74" s="51">
        <f t="shared" si="42"/>
        <v>45348</v>
      </c>
      <c r="H74" s="51">
        <v>45350</v>
      </c>
      <c r="I74" s="51">
        <f t="shared" si="43"/>
        <v>45356</v>
      </c>
      <c r="J74" s="51">
        <f t="shared" si="44"/>
        <v>45358</v>
      </c>
    </row>
    <row r="75" spans="1:10" s="9" customFormat="1">
      <c r="A75" s="72" t="s">
        <v>112</v>
      </c>
      <c r="B75" s="73" t="s">
        <v>173</v>
      </c>
      <c r="C75" s="74" t="s">
        <v>172</v>
      </c>
      <c r="D75" s="75"/>
      <c r="E75" s="50" t="s">
        <v>142</v>
      </c>
      <c r="F75" s="76">
        <f t="shared" si="41"/>
        <v>45353</v>
      </c>
      <c r="G75" s="76">
        <f t="shared" si="42"/>
        <v>45355</v>
      </c>
      <c r="H75" s="51">
        <v>45357</v>
      </c>
      <c r="I75" s="76">
        <f t="shared" si="43"/>
        <v>45363</v>
      </c>
      <c r="J75" s="76">
        <f>I75+2</f>
        <v>45365</v>
      </c>
    </row>
    <row r="76" spans="1:10" s="8" customFormat="1">
      <c r="A76" s="43" t="s">
        <v>47</v>
      </c>
      <c r="B76" s="43"/>
      <c r="C76" s="43"/>
      <c r="D76" s="43"/>
      <c r="E76" s="43"/>
      <c r="F76" s="53"/>
      <c r="G76" s="53"/>
      <c r="H76" s="53"/>
      <c r="I76" s="53"/>
      <c r="J76" s="53"/>
    </row>
    <row r="77" spans="1:10" s="8" customFormat="1">
      <c r="A77" s="54" t="s">
        <v>48</v>
      </c>
      <c r="B77" s="43"/>
      <c r="C77" s="55"/>
      <c r="D77" s="43"/>
      <c r="E77" s="43"/>
      <c r="F77" s="53"/>
      <c r="G77" s="53"/>
      <c r="H77" s="53"/>
      <c r="I77" s="53"/>
      <c r="J77" s="53"/>
    </row>
    <row r="78" spans="1:10" s="8" customFormat="1">
      <c r="A78" s="54"/>
      <c r="B78" s="43"/>
      <c r="C78" s="55"/>
      <c r="D78" s="43"/>
      <c r="E78" s="43"/>
      <c r="F78" s="53"/>
      <c r="G78" s="53"/>
      <c r="H78" s="53"/>
      <c r="I78" s="53"/>
      <c r="J78" s="53"/>
    </row>
    <row r="79" spans="1:10">
      <c r="A79" s="56" t="s">
        <v>49</v>
      </c>
      <c r="B79" s="56"/>
      <c r="C79" s="56"/>
      <c r="D79" s="56"/>
      <c r="E79" s="56"/>
      <c r="F79" s="56"/>
      <c r="G79" s="56"/>
      <c r="H79" s="43"/>
      <c r="I79" s="43"/>
    </row>
    <row r="80" spans="1:10">
      <c r="A80" s="56" t="s">
        <v>50</v>
      </c>
      <c r="B80" s="56" t="s">
        <v>51</v>
      </c>
      <c r="C80" s="56"/>
      <c r="D80" s="56"/>
      <c r="E80" s="56"/>
      <c r="F80" s="56"/>
      <c r="G80" s="56"/>
      <c r="H80" s="43"/>
      <c r="I80" s="43"/>
    </row>
    <row r="81" spans="1:9">
      <c r="A81" s="56"/>
      <c r="B81" s="56"/>
      <c r="C81" s="56" t="s">
        <v>52</v>
      </c>
      <c r="D81" s="56"/>
      <c r="E81" s="56"/>
      <c r="F81" s="56"/>
      <c r="G81" s="43"/>
      <c r="H81" s="43"/>
      <c r="I81" s="43"/>
    </row>
    <row r="82" spans="1:9">
      <c r="A82" s="56"/>
      <c r="B82" s="56"/>
      <c r="C82" s="56" t="s">
        <v>53</v>
      </c>
      <c r="D82" s="56"/>
      <c r="E82" s="56"/>
      <c r="F82" s="56"/>
      <c r="G82" s="43"/>
      <c r="H82" s="43"/>
      <c r="I82" s="43"/>
    </row>
    <row r="83" spans="1:9">
      <c r="A83" s="56"/>
      <c r="B83" s="56" t="s">
        <v>54</v>
      </c>
      <c r="C83" s="56"/>
      <c r="D83" s="56"/>
      <c r="E83" s="56"/>
      <c r="F83" s="56"/>
      <c r="G83" s="56"/>
      <c r="H83" s="43"/>
      <c r="I83" s="43"/>
    </row>
    <row r="84" spans="1:9">
      <c r="A84" s="56"/>
      <c r="B84" s="56"/>
      <c r="C84" s="56" t="s">
        <v>55</v>
      </c>
      <c r="D84" s="56"/>
      <c r="E84" s="56"/>
      <c r="F84" s="56"/>
      <c r="G84" s="43"/>
      <c r="H84" s="43"/>
      <c r="I84" s="43"/>
    </row>
    <row r="85" spans="1:9">
      <c r="A85" s="56"/>
      <c r="B85" s="56"/>
      <c r="C85" s="56" t="s">
        <v>56</v>
      </c>
      <c r="D85" s="56"/>
      <c r="E85" s="56"/>
      <c r="F85" s="56"/>
      <c r="G85" s="43"/>
      <c r="H85" s="43"/>
      <c r="I85" s="43"/>
    </row>
    <row r="86" spans="1:9">
      <c r="A86" s="56"/>
      <c r="B86" s="56"/>
      <c r="C86" s="56" t="s">
        <v>57</v>
      </c>
      <c r="D86" s="56"/>
      <c r="E86" s="56"/>
      <c r="F86" s="56"/>
      <c r="G86" s="43"/>
      <c r="H86" s="43"/>
      <c r="I86" s="43"/>
    </row>
    <row r="87" spans="1:9">
      <c r="A87" s="56" t="s">
        <v>58</v>
      </c>
      <c r="B87" s="56" t="s">
        <v>59</v>
      </c>
      <c r="C87" s="56"/>
      <c r="D87" s="56"/>
      <c r="E87" s="56"/>
      <c r="F87" s="56"/>
      <c r="G87" s="56"/>
      <c r="H87" s="56"/>
      <c r="I87" s="56"/>
    </row>
    <row r="88" spans="1:9">
      <c r="A88" s="56" t="s">
        <v>60</v>
      </c>
      <c r="B88" s="56" t="s">
        <v>61</v>
      </c>
      <c r="C88" s="56"/>
      <c r="D88" s="56"/>
      <c r="E88" s="56"/>
      <c r="F88" s="56"/>
      <c r="G88" s="56"/>
      <c r="H88" s="56"/>
      <c r="I88" s="56"/>
    </row>
    <row r="89" spans="1:9">
      <c r="A89" s="56" t="s">
        <v>62</v>
      </c>
      <c r="B89" s="56" t="s">
        <v>63</v>
      </c>
      <c r="C89" s="56"/>
      <c r="D89" s="56"/>
      <c r="E89" s="56"/>
      <c r="F89" s="56"/>
      <c r="G89" s="56"/>
      <c r="H89" s="56"/>
      <c r="I89" s="56"/>
    </row>
    <row r="90" spans="1:9">
      <c r="A90" s="56" t="s">
        <v>64</v>
      </c>
      <c r="B90" s="56" t="s">
        <v>65</v>
      </c>
      <c r="C90" s="56"/>
      <c r="D90" s="56"/>
      <c r="E90" s="56"/>
      <c r="F90" s="56"/>
      <c r="G90" s="56"/>
      <c r="H90" s="43"/>
      <c r="I90" s="43"/>
    </row>
    <row r="91" spans="1:9">
      <c r="A91" s="56" t="s">
        <v>66</v>
      </c>
      <c r="B91" s="56" t="s">
        <v>67</v>
      </c>
      <c r="C91" s="56"/>
      <c r="D91" s="56"/>
      <c r="E91" s="56"/>
      <c r="F91" s="56"/>
      <c r="G91" s="56"/>
      <c r="H91" s="43"/>
      <c r="I91" s="43"/>
    </row>
    <row r="92" spans="1:9">
      <c r="A92" s="56" t="s">
        <v>68</v>
      </c>
      <c r="B92" s="56" t="s">
        <v>69</v>
      </c>
      <c r="C92" s="56"/>
      <c r="D92" s="56"/>
      <c r="E92" s="56"/>
      <c r="F92" s="56"/>
      <c r="G92" s="56"/>
      <c r="H92" s="43"/>
      <c r="I92" s="43"/>
    </row>
    <row r="93" spans="1:9">
      <c r="B93" s="57" t="s">
        <v>70</v>
      </c>
      <c r="D93" s="56" t="s">
        <v>71</v>
      </c>
      <c r="E93" s="11" t="s">
        <v>72</v>
      </c>
    </row>
    <row r="94" spans="1:9">
      <c r="D94" s="56" t="s">
        <v>73</v>
      </c>
      <c r="E94" s="11" t="s">
        <v>74</v>
      </c>
    </row>
    <row r="95" spans="1:9">
      <c r="D95" s="56" t="s">
        <v>75</v>
      </c>
      <c r="E95" s="11" t="s">
        <v>74</v>
      </c>
    </row>
    <row r="96" spans="1:9">
      <c r="B96" s="11" t="s">
        <v>76</v>
      </c>
      <c r="D96" s="56" t="s">
        <v>77</v>
      </c>
      <c r="E96" s="11" t="s">
        <v>78</v>
      </c>
    </row>
    <row r="97" spans="4:5">
      <c r="D97" s="56" t="s">
        <v>79</v>
      </c>
      <c r="E97" s="11" t="s">
        <v>80</v>
      </c>
    </row>
    <row r="98" spans="4:5">
      <c r="D98" s="56"/>
    </row>
  </sheetData>
  <mergeCells count="23">
    <mergeCell ref="A58:I58"/>
    <mergeCell ref="A9:I9"/>
    <mergeCell ref="A67:I67"/>
    <mergeCell ref="C1:I3"/>
    <mergeCell ref="A48:I48"/>
    <mergeCell ref="A49:I49"/>
    <mergeCell ref="A28:I28"/>
    <mergeCell ref="A29:I29"/>
    <mergeCell ref="A38:J38"/>
    <mergeCell ref="A39:I39"/>
    <mergeCell ref="A18:I18"/>
    <mergeCell ref="A19:I19"/>
    <mergeCell ref="C4:I4"/>
    <mergeCell ref="C5:I5"/>
    <mergeCell ref="C6:I6"/>
    <mergeCell ref="A8:I8"/>
    <mergeCell ref="A35:J35"/>
    <mergeCell ref="A45:K45"/>
    <mergeCell ref="A46:K46"/>
    <mergeCell ref="A15:K15"/>
    <mergeCell ref="A24:K24"/>
    <mergeCell ref="A25:K25"/>
    <mergeCell ref="A34:J34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81</v>
      </c>
      <c r="C1" s="2" t="s">
        <v>82</v>
      </c>
      <c r="D1" s="3" t="s">
        <v>83</v>
      </c>
    </row>
  </sheetData>
  <phoneticPr fontId="3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2024-01-22T02:40:30Z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