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20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I16" i="1" l="1"/>
  <c r="J16" i="1" s="1"/>
  <c r="G16" i="1"/>
  <c r="F16" i="1"/>
  <c r="F14" i="1"/>
  <c r="F15" i="1"/>
  <c r="I14" i="1"/>
  <c r="J14" i="1" s="1"/>
  <c r="G14" i="1"/>
  <c r="F12" i="1"/>
  <c r="F13" i="1"/>
  <c r="I15" i="1"/>
  <c r="J15" i="1" s="1"/>
  <c r="K15" i="1" s="1"/>
  <c r="G15" i="1"/>
  <c r="K13" i="1"/>
  <c r="I13" i="1"/>
  <c r="J13" i="1" s="1"/>
  <c r="G13" i="1"/>
  <c r="I65" i="1" l="1"/>
  <c r="J65" i="1" s="1"/>
  <c r="G65" i="1"/>
  <c r="F65" i="1"/>
  <c r="I64" i="1"/>
  <c r="J64" i="1" s="1"/>
  <c r="G64" i="1"/>
  <c r="F64" i="1"/>
  <c r="I55" i="1"/>
  <c r="J55" i="1" s="1"/>
  <c r="G55" i="1"/>
  <c r="F55" i="1"/>
  <c r="I54" i="1"/>
  <c r="J54" i="1" s="1"/>
  <c r="G54" i="1"/>
  <c r="F54" i="1"/>
  <c r="I53" i="1"/>
  <c r="J53" i="1" s="1"/>
  <c r="G53" i="1"/>
  <c r="F53" i="1"/>
  <c r="I52" i="1"/>
  <c r="J52" i="1" s="1"/>
  <c r="G52" i="1"/>
  <c r="F52" i="1"/>
  <c r="I51" i="1"/>
  <c r="J51" i="1" s="1"/>
  <c r="G51" i="1"/>
  <c r="F51" i="1"/>
  <c r="I44" i="1"/>
  <c r="J44" i="1" s="1"/>
  <c r="K44" i="1" s="1"/>
  <c r="G44" i="1"/>
  <c r="F44" i="1"/>
  <c r="I42" i="1"/>
  <c r="J42" i="1" s="1"/>
  <c r="K42" i="1" s="1"/>
  <c r="G42" i="1"/>
  <c r="F42" i="1"/>
  <c r="I36" i="1"/>
  <c r="J36" i="1" s="1"/>
  <c r="G36" i="1"/>
  <c r="F36" i="1"/>
  <c r="I35" i="1"/>
  <c r="J35" i="1" s="1"/>
  <c r="G35" i="1"/>
  <c r="F35" i="1"/>
  <c r="I34" i="1"/>
  <c r="J34" i="1" s="1"/>
  <c r="G34" i="1"/>
  <c r="F34" i="1"/>
  <c r="I33" i="1"/>
  <c r="J33" i="1" s="1"/>
  <c r="G33" i="1"/>
  <c r="F33" i="1"/>
  <c r="I45" i="1" l="1"/>
  <c r="J45" i="1" s="1"/>
  <c r="K45" i="1" s="1"/>
  <c r="G45" i="1"/>
  <c r="F45" i="1"/>
  <c r="I32" i="1"/>
  <c r="J32" i="1" s="1"/>
  <c r="G32" i="1"/>
  <c r="F32" i="1"/>
  <c r="I22" i="1"/>
  <c r="J22" i="1" s="1"/>
  <c r="K22" i="1" s="1"/>
  <c r="G22" i="1"/>
  <c r="F22" i="1"/>
  <c r="F21" i="1"/>
  <c r="G21" i="1"/>
  <c r="I21" i="1"/>
  <c r="J21" i="1" s="1"/>
  <c r="K21" i="1" s="1"/>
  <c r="I12" i="1"/>
  <c r="J12" i="1" s="1"/>
  <c r="G12" i="1"/>
  <c r="I60" i="1" l="1"/>
  <c r="J60" i="1" s="1"/>
  <c r="G60" i="1"/>
  <c r="F60" i="1"/>
  <c r="I63" i="1"/>
  <c r="J63" i="1" s="1"/>
  <c r="G63" i="1"/>
  <c r="F63" i="1"/>
  <c r="I62" i="1"/>
  <c r="J62" i="1" s="1"/>
  <c r="G62" i="1"/>
  <c r="F62" i="1"/>
  <c r="I61" i="1"/>
  <c r="J61" i="1" s="1"/>
  <c r="G61" i="1"/>
  <c r="F61" i="1"/>
  <c r="I50" i="1"/>
  <c r="J50" i="1" s="1"/>
  <c r="G50" i="1"/>
  <c r="F50" i="1"/>
  <c r="I43" i="1"/>
  <c r="J43" i="1" s="1"/>
  <c r="K43" i="1" s="1"/>
  <c r="G43" i="1"/>
  <c r="F43" i="1"/>
  <c r="I41" i="1"/>
  <c r="J41" i="1" s="1"/>
  <c r="K41" i="1" s="1"/>
  <c r="G41" i="1"/>
  <c r="F41" i="1"/>
  <c r="I31" i="1"/>
  <c r="J31" i="1" s="1"/>
  <c r="G31" i="1"/>
  <c r="F31" i="1"/>
  <c r="I23" i="1"/>
  <c r="J23" i="1" s="1"/>
  <c r="K23" i="1" s="1"/>
  <c r="G23" i="1"/>
  <c r="F23" i="1"/>
  <c r="I26" i="1"/>
  <c r="J26" i="1" s="1"/>
  <c r="K26" i="1" s="1"/>
  <c r="G26" i="1"/>
  <c r="F26" i="1"/>
  <c r="I25" i="1"/>
  <c r="J25" i="1" s="1"/>
  <c r="K25" i="1" s="1"/>
  <c r="G25" i="1"/>
  <c r="F25" i="1"/>
  <c r="I24" i="1"/>
  <c r="J24" i="1" s="1"/>
  <c r="K24" i="1" s="1"/>
  <c r="G24" i="1"/>
  <c r="F24" i="1"/>
</calcChain>
</file>

<file path=xl/sharedStrings.xml><?xml version="1.0" encoding="utf-8"?>
<sst xmlns="http://schemas.openxmlformats.org/spreadsheetml/2006/main" count="316" uniqueCount="182">
  <si>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</si>
  <si>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</si>
  <si>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</si>
  <si>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</si>
  <si>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</si>
  <si>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</si>
  <si>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</si>
  <si>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  </t>
    </r>
    <r>
      <rPr>
        <sz val="11"/>
        <color indexed="8"/>
        <rFont val="等线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等线"/>
        <family val="3"/>
        <charset val="134"/>
      </rPr>
      <t>香港码头：</t>
    </r>
    <r>
      <rPr>
        <sz val="11"/>
        <color indexed="8"/>
        <rFont val="Times New Roman"/>
        <family val="1"/>
      </rPr>
      <t xml:space="preserve">CMCS </t>
    </r>
    <r>
      <rPr>
        <sz val="11"/>
        <color indexed="8"/>
        <rFont val="等线"/>
        <family val="3"/>
        <charset val="134"/>
      </rPr>
      <t>招商货柜码头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等线"/>
        <family val="3"/>
        <charset val="134"/>
      </rPr>
      <t>海防码头：</t>
    </r>
    <r>
      <rPr>
        <sz val="11"/>
        <color indexed="8"/>
        <rFont val="Times New Roman"/>
        <family val="1"/>
      </rPr>
      <t>NAM HAI DINH VU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</si>
  <si>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</si>
  <si>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</si>
  <si>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</si>
  <si>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</si>
  <si>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</si>
  <si>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</si>
  <si>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</si>
  <si>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</si>
  <si>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t>到港 ETA</t>
  </si>
  <si>
    <t>VESSEL</t>
  </si>
  <si>
    <t>VOY</t>
  </si>
  <si>
    <t>（在线订舱）</t>
  </si>
  <si>
    <t>LINES</t>
  </si>
  <si>
    <t>SHANGHAI</t>
  </si>
  <si>
    <t>HONGKONG</t>
  </si>
  <si>
    <t>HAIPHONG</t>
  </si>
  <si>
    <t>HHX1</t>
  </si>
  <si>
    <t>VIMC DIAMOND</t>
  </si>
  <si>
    <r>
      <rPr>
        <sz val="12"/>
        <rFont val="等线"/>
        <family val="3"/>
        <charset val="134"/>
      </rPr>
      <t>香港</t>
    </r>
    <r>
      <rPr>
        <sz val="12"/>
        <rFont val="Times New Roman"/>
        <family val="1"/>
      </rPr>
      <t>-</t>
    </r>
    <r>
      <rPr>
        <sz val="12"/>
        <rFont val="等线"/>
        <family val="3"/>
        <charset val="134"/>
      </rPr>
      <t>海防</t>
    </r>
    <r>
      <rPr>
        <sz val="12"/>
        <rFont val="Times New Roman"/>
        <family val="1"/>
      </rPr>
      <t>-</t>
    </r>
    <r>
      <rPr>
        <sz val="12"/>
        <rFont val="等线"/>
        <family val="3"/>
        <charset val="134"/>
      </rPr>
      <t>岘港航线</t>
    </r>
    <r>
      <rPr>
        <sz val="12"/>
        <rFont val="Times New Roman"/>
        <family val="1"/>
      </rPr>
      <t xml:space="preserve">  HHX2  </t>
    </r>
  </si>
  <si>
    <r>
      <rPr>
        <sz val="11"/>
        <rFont val="Times New Roman"/>
        <family val="1"/>
      </rPr>
      <t xml:space="preserve">ETD SHA : </t>
    </r>
    <r>
      <rPr>
        <sz val="11"/>
        <rFont val="等线"/>
        <family val="3"/>
        <charset val="134"/>
      </rPr>
      <t>周日</t>
    </r>
    <r>
      <rPr>
        <sz val="11"/>
        <rFont val="Times New Roman"/>
        <family val="1"/>
      </rPr>
      <t xml:space="preserve">          </t>
    </r>
    <r>
      <rPr>
        <sz val="11"/>
        <rFont val="等线"/>
        <family val="3"/>
        <charset val="134"/>
      </rPr>
      <t>上海码头：外高桥五期</t>
    </r>
    <r>
      <rPr>
        <sz val="11"/>
        <rFont val="Times New Roman"/>
        <family val="1"/>
      </rPr>
      <t xml:space="preserve">     </t>
    </r>
    <r>
      <rPr>
        <sz val="11"/>
        <rFont val="等线"/>
        <family val="3"/>
        <charset val="134"/>
      </rPr>
      <t>香港码头：</t>
    </r>
    <r>
      <rPr>
        <sz val="11"/>
        <rFont val="Times New Roman"/>
        <family val="1"/>
      </rPr>
      <t xml:space="preserve">DPW   </t>
    </r>
    <r>
      <rPr>
        <sz val="11"/>
        <rFont val="等线"/>
        <family val="3"/>
        <charset val="134"/>
      </rPr>
      <t>海防码头：</t>
    </r>
    <r>
      <rPr>
        <sz val="11"/>
        <rFont val="Times New Roman"/>
        <family val="1"/>
      </rPr>
      <t xml:space="preserve">NAM HAI DINH VU  </t>
    </r>
    <r>
      <rPr>
        <sz val="11"/>
        <rFont val="等线"/>
        <family val="3"/>
        <charset val="134"/>
      </rPr>
      <t>岘港码头：</t>
    </r>
    <r>
      <rPr>
        <sz val="11"/>
        <rFont val="Times New Roman"/>
        <family val="1"/>
      </rPr>
      <t>TIEN SA SEAPORT</t>
    </r>
  </si>
  <si>
    <t>船名航次缩写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</si>
  <si>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</si>
  <si>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DA NANG</t>
  </si>
  <si>
    <t>ASL HONG KONG</t>
  </si>
  <si>
    <t>亚海香港</t>
  </si>
  <si>
    <t>HHX2</t>
  </si>
  <si>
    <t>ASL PEONY</t>
  </si>
  <si>
    <t>亚海牡丹</t>
  </si>
  <si>
    <t>MANILA(S)</t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</si>
  <si>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</si>
  <si>
    <t>MANILA(N)</t>
  </si>
  <si>
    <t>WILLIAM</t>
  </si>
  <si>
    <t>NPX</t>
  </si>
  <si>
    <t>ASL TAIPEI</t>
  </si>
  <si>
    <t xml:space="preserve">CTK航线 </t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</si>
  <si>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周四</t>
    </r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上海码头：外高桥四期</t>
    </r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family val="3"/>
        <charset val="134"/>
      </rPr>
      <t>西哈努克码头：</t>
    </r>
    <r>
      <rPr>
        <sz val="11"/>
        <color indexed="8"/>
        <rFont val="Times New Roman"/>
        <family val="1"/>
      </rPr>
      <t xml:space="preserve">SAP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</si>
  <si>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t>SIHANOUKVILLE</t>
  </si>
  <si>
    <t>BANGKOK</t>
  </si>
  <si>
    <t>LAEM CHABANG</t>
  </si>
  <si>
    <t>NORDLION</t>
  </si>
  <si>
    <t>CTK</t>
  </si>
  <si>
    <t>WAN HAI 175</t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</si>
  <si>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</si>
  <si>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苏腊巴亚码头：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</si>
  <si>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</si>
  <si>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</si>
  <si>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CHINA-1</t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</si>
  <si>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</si>
  <si>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周一</t>
    </r>
    <r>
      <rPr>
        <sz val="11"/>
        <color indexed="8"/>
        <rFont val="Times New Roman"/>
        <family val="1"/>
      </rPr>
      <t xml:space="preserve">  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</si>
  <si>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t>CSE</t>
  </si>
  <si>
    <t>外代现场放箱: 金先生 手机: 18821126006 外高桥保税B区(芬辛路20号中申仓库4楼409室)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</si>
  <si>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</si>
  <si>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</si>
  <si>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</si>
  <si>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</si>
  <si>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</si>
  <si>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</si>
  <si>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</si>
  <si>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</si>
  <si>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</si>
  <si>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</si>
  <si>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</si>
  <si>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</si>
  <si>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</si>
  <si>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</si>
  <si>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</si>
  <si>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</si>
  <si>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</si>
  <si>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</si>
  <si>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</si>
  <si>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</si>
  <si>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Jebel ali agent</t>
  </si>
  <si>
    <t>Customer service  :Mr Hari Pillai hari@sunmarine.com  +971 50 3452967  Mr Darm Al Akkad   darm.akd@sunmarine.com +971 55 1531127</t>
  </si>
  <si>
    <t>Customer service  :</t>
  </si>
  <si>
    <t xml:space="preserve">BRISBANE  TEL:+61 2 8311 9444 </t>
  </si>
  <si>
    <t xml:space="preserve">EMAIL:ASL.IMPORTS@ISS-SHIPPING.COM </t>
  </si>
  <si>
    <t xml:space="preserve">SYDNEY     TEL:+61 2 8311 9444  </t>
  </si>
  <si>
    <t>EMAIL:ASL.IMPORTS@ISS-SHIPPING.COM</t>
  </si>
  <si>
    <t xml:space="preserve">MELBOURNE  TEL:+61 2 8311 9444  </t>
  </si>
  <si>
    <t>Customer service:</t>
  </si>
  <si>
    <t>HO CHI MINH   Ms. Nguyen Minh Tu Quynh   TEL:(+84) 83 872 7223 X234</t>
  </si>
  <si>
    <t>EMAIL:quynhnmt.hcm@viconship.com</t>
  </si>
  <si>
    <t>DA NANG          Mr. Tommy (Truong)    TEL: +84 90 516 1916</t>
  </si>
  <si>
    <t>EMAIL:docuasl@vfv.com.vn</t>
  </si>
  <si>
    <t>V.2304S</t>
  </si>
  <si>
    <t>VD304</t>
  </si>
  <si>
    <t>亚海迪亚</t>
  </si>
  <si>
    <t>APL JEDDAH</t>
    <phoneticPr fontId="6" type="noConversion"/>
  </si>
  <si>
    <t>V.2319W</t>
    <phoneticPr fontId="6" type="noConversion"/>
  </si>
  <si>
    <t>V.2321W</t>
    <phoneticPr fontId="6" type="noConversion"/>
  </si>
  <si>
    <t>V.2335S</t>
    <phoneticPr fontId="6" type="noConversion"/>
  </si>
  <si>
    <t>8U335</t>
    <phoneticPr fontId="6" type="noConversion"/>
  </si>
  <si>
    <t>V.24S</t>
    <phoneticPr fontId="6" type="noConversion"/>
  </si>
  <si>
    <t>V.348S</t>
    <phoneticPr fontId="6" type="noConversion"/>
  </si>
  <si>
    <t>9R348</t>
    <phoneticPr fontId="6" type="noConversion"/>
  </si>
  <si>
    <t>4UIRS</t>
    <phoneticPr fontId="6" type="noConversion"/>
  </si>
  <si>
    <t>ASL PEONY</t>
    <phoneticPr fontId="6" type="noConversion"/>
  </si>
  <si>
    <t>ASL HONG KONG</t>
    <phoneticPr fontId="6" type="noConversion"/>
  </si>
  <si>
    <t xml:space="preserve">SONGA PANTHER </t>
    <phoneticPr fontId="6" type="noConversion"/>
  </si>
  <si>
    <t>V.0XSIRS</t>
    <phoneticPr fontId="6" type="noConversion"/>
  </si>
  <si>
    <t>ADAMASTOS</t>
    <phoneticPr fontId="6" type="noConversion"/>
  </si>
  <si>
    <t>V.0QAG3S</t>
    <phoneticPr fontId="6" type="noConversion"/>
  </si>
  <si>
    <t>3ZG3S</t>
    <phoneticPr fontId="6" type="noConversion"/>
  </si>
  <si>
    <t>HAPPY LUCKY</t>
    <phoneticPr fontId="6" type="noConversion"/>
  </si>
  <si>
    <r>
      <rPr>
        <sz val="26"/>
        <color indexed="8"/>
        <rFont val="等线"/>
        <family val="3"/>
        <charset val="134"/>
      </rPr>
      <t>菲律宾</t>
    </r>
    <r>
      <rPr>
        <sz val="26"/>
        <color indexed="8"/>
        <rFont val="Times New Roman"/>
        <family val="1"/>
      </rPr>
      <t>-</t>
    </r>
    <r>
      <rPr>
        <sz val="26"/>
        <color indexed="8"/>
        <rFont val="等线"/>
        <family val="3"/>
        <charset val="134"/>
      </rPr>
      <t>马尼拉南北港航线</t>
    </r>
    <r>
      <rPr>
        <sz val="26"/>
        <color indexed="8"/>
        <rFont val="Times New Roman"/>
        <family val="1"/>
      </rPr>
      <t xml:space="preserve">  NPX   </t>
    </r>
    <r>
      <rPr>
        <sz val="26"/>
        <color indexed="8"/>
        <rFont val="等线"/>
        <family val="3"/>
        <charset val="134"/>
      </rPr>
      <t>此航线船代：中联</t>
    </r>
    <phoneticPr fontId="6" type="noConversion"/>
  </si>
  <si>
    <t>亚海航运上海口岸船期表2023-12</t>
    <phoneticPr fontId="6" type="noConversion"/>
  </si>
  <si>
    <t>V.2320W</t>
    <phoneticPr fontId="6" type="noConversion"/>
  </si>
  <si>
    <t>6L320</t>
    <phoneticPr fontId="6" type="noConversion"/>
  </si>
  <si>
    <t>V.2322W</t>
    <phoneticPr fontId="6" type="noConversion"/>
  </si>
  <si>
    <t>4Y322</t>
    <phoneticPr fontId="6" type="noConversion"/>
  </si>
  <si>
    <t>V.2321W</t>
    <phoneticPr fontId="6" type="noConversion"/>
  </si>
  <si>
    <t>6L321</t>
    <phoneticPr fontId="6" type="noConversion"/>
  </si>
  <si>
    <t>V.2323W</t>
    <phoneticPr fontId="6" type="noConversion"/>
  </si>
  <si>
    <t>4Y323</t>
    <phoneticPr fontId="6" type="noConversion"/>
  </si>
  <si>
    <t>V.2336S</t>
    <phoneticPr fontId="6" type="noConversion"/>
  </si>
  <si>
    <t>V.25S</t>
    <phoneticPr fontId="6" type="noConversion"/>
  </si>
  <si>
    <t>V.2337S</t>
    <phoneticPr fontId="6" type="noConversion"/>
  </si>
  <si>
    <t>V.26S</t>
    <phoneticPr fontId="6" type="noConversion"/>
  </si>
  <si>
    <t>V.S113</t>
    <phoneticPr fontId="6" type="noConversion"/>
  </si>
  <si>
    <t>V.351S</t>
    <phoneticPr fontId="6" type="noConversion"/>
  </si>
  <si>
    <t>9R351</t>
    <phoneticPr fontId="6" type="noConversion"/>
  </si>
  <si>
    <t>V.S114</t>
    <phoneticPr fontId="6" type="noConversion"/>
  </si>
  <si>
    <t>3PG9S</t>
    <phoneticPr fontId="6" type="noConversion"/>
  </si>
  <si>
    <t>V.0QAGBS</t>
    <phoneticPr fontId="6" type="noConversion"/>
  </si>
  <si>
    <t>3ZGBS</t>
    <phoneticPr fontId="6" type="noConversion"/>
  </si>
  <si>
    <t>V.0XSITS</t>
    <phoneticPr fontId="6" type="noConversion"/>
  </si>
  <si>
    <t xml:space="preserve">LECANGS DOLPHIN </t>
    <phoneticPr fontId="6" type="noConversion"/>
  </si>
  <si>
    <t>1DITS</t>
    <phoneticPr fontId="6" type="noConversion"/>
  </si>
  <si>
    <t>CNC PLUTO</t>
    <phoneticPr fontId="6" type="noConversion"/>
  </si>
  <si>
    <t>V.0XSIVS</t>
    <phoneticPr fontId="6" type="noConversion"/>
  </si>
  <si>
    <t>9PIVS</t>
    <phoneticPr fontId="6" type="noConversion"/>
  </si>
  <si>
    <t xml:space="preserve">ZHONG GU DONG HAI </t>
    <phoneticPr fontId="6" type="noConversion"/>
  </si>
  <si>
    <t>CNC MARS</t>
    <phoneticPr fontId="6" type="noConversion"/>
  </si>
  <si>
    <t>6L319</t>
    <phoneticPr fontId="6" type="noConversion"/>
  </si>
  <si>
    <t>4Y321</t>
    <phoneticPr fontId="6" type="noConversion"/>
  </si>
  <si>
    <t>6F24S</t>
    <phoneticPr fontId="6" type="noConversion"/>
  </si>
  <si>
    <t>6F25S</t>
    <phoneticPr fontId="6" type="noConversion"/>
  </si>
  <si>
    <t>6F26S</t>
    <phoneticPr fontId="6" type="noConversion"/>
  </si>
  <si>
    <t>8U336</t>
    <phoneticPr fontId="6" type="noConversion"/>
  </si>
  <si>
    <t>8U337</t>
    <phoneticPr fontId="6" type="noConversion"/>
  </si>
  <si>
    <t>6W113</t>
    <phoneticPr fontId="6" type="noConversion"/>
  </si>
  <si>
    <t>16003</t>
    <phoneticPr fontId="6" type="noConversion"/>
  </si>
  <si>
    <t>V.003S</t>
    <phoneticPr fontId="6" type="noConversion"/>
  </si>
  <si>
    <t>6W114</t>
    <phoneticPr fontId="6" type="noConversion"/>
  </si>
  <si>
    <t>V.0QAG5S</t>
    <phoneticPr fontId="6" type="noConversion"/>
  </si>
  <si>
    <t>V.0QAGDS</t>
    <phoneticPr fontId="6" type="noConversion"/>
  </si>
  <si>
    <t>V.0QAG7S</t>
    <phoneticPr fontId="6" type="noConversion"/>
  </si>
  <si>
    <t>V.0QAG9S</t>
    <phoneticPr fontId="6" type="noConversion"/>
  </si>
  <si>
    <t>Z2IXS</t>
    <phoneticPr fontId="6" type="noConversion"/>
  </si>
  <si>
    <t>V.0XSIXS</t>
    <phoneticPr fontId="6" type="noConversion"/>
  </si>
  <si>
    <t>R7IZS</t>
    <phoneticPr fontId="6" type="noConversion"/>
  </si>
  <si>
    <t>V.0XSIZS</t>
    <phoneticPr fontId="6" type="noConversion"/>
  </si>
  <si>
    <t>4UJ1S</t>
    <phoneticPr fontId="6" type="noConversion"/>
  </si>
  <si>
    <t>V.0XSJ1S</t>
    <phoneticPr fontId="6" type="noConversion"/>
  </si>
  <si>
    <t>2348W</t>
  </si>
  <si>
    <t>32348</t>
    <phoneticPr fontId="6" type="noConversion"/>
  </si>
  <si>
    <t>32349</t>
    <phoneticPr fontId="6" type="noConversion"/>
  </si>
  <si>
    <t>亚海香港</t>
    <phoneticPr fontId="6" type="noConversion"/>
  </si>
  <si>
    <t>MTT SENARI</t>
    <phoneticPr fontId="6" type="noConversion"/>
  </si>
  <si>
    <t>亚海赛纳</t>
    <phoneticPr fontId="6" type="noConversion"/>
  </si>
  <si>
    <t>亚海赛纳</t>
    <phoneticPr fontId="6" type="noConversion"/>
  </si>
  <si>
    <t>BLANK</t>
    <phoneticPr fontId="6" type="noConversion"/>
  </si>
  <si>
    <t>ASL HONG KONG</t>
    <phoneticPr fontId="6" type="noConversion"/>
  </si>
  <si>
    <t>CA TOKYO</t>
    <phoneticPr fontId="6" type="noConversion"/>
  </si>
  <si>
    <t>2352W</t>
  </si>
  <si>
    <t>33352</t>
    <phoneticPr fontId="6" type="noConversion"/>
  </si>
  <si>
    <r>
      <rPr>
        <sz val="12"/>
        <color indexed="8"/>
        <rFont val="等线"/>
        <family val="3"/>
        <charset val="134"/>
      </rPr>
      <t>香港</t>
    </r>
    <r>
      <rPr>
        <sz val="12"/>
        <color indexed="8"/>
        <rFont val="Times New Roman"/>
        <family val="1"/>
      </rPr>
      <t>-</t>
    </r>
    <r>
      <rPr>
        <sz val="12"/>
        <color indexed="8"/>
        <rFont val="等线"/>
        <family val="3"/>
        <charset val="134"/>
      </rPr>
      <t>海防航线</t>
    </r>
    <r>
      <rPr>
        <sz val="12"/>
        <color indexed="8"/>
        <rFont val="Times New Roman"/>
        <family val="1"/>
      </rPr>
      <t xml:space="preserve"> HHX1  </t>
    </r>
    <phoneticPr fontId="6" type="noConversion"/>
  </si>
  <si>
    <t>2349W</t>
    <phoneticPr fontId="6" type="noConversion"/>
  </si>
  <si>
    <t xml:space="preserve">GROTON </t>
    <phoneticPr fontId="6" type="noConversion"/>
  </si>
  <si>
    <t xml:space="preserve"> SAFEEN PIONEER</t>
    <phoneticPr fontId="6" type="noConversion"/>
  </si>
  <si>
    <t>ASL TAIPEI</t>
    <phoneticPr fontId="6" type="noConversion"/>
  </si>
  <si>
    <t>34G5S</t>
    <phoneticPr fontId="6" type="noConversion"/>
  </si>
  <si>
    <t>35G7S</t>
    <phoneticPr fontId="6" type="noConversion"/>
  </si>
  <si>
    <t>34GDS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</si>
</sst>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09]d/mmm;@"/>
    <numFmt numFmtId="177" formatCode="0000&quot;S&quot;"/>
    <numFmt numFmtId="178" formatCode="[$-409]d\-mmm;@"/>
  </numFmts>
  <fonts count="35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b/>
      <sz val="9"/>
      <name val="Times New Roman"/>
      <family val="1"/>
    </font>
    <font>
      <sz val="12"/>
      <name val="Times New Roman"/>
      <family val="1"/>
    </font>
    <font>
      <sz val="26"/>
      <color indexed="8"/>
      <name val="Times New Roman"/>
      <family val="1"/>
    </font>
    <font>
      <sz val="11"/>
      <color indexed="8"/>
      <name val="Times New Roman"/>
      <family val="1"/>
    </font>
    <font>
      <b/>
      <sz val="18"/>
      <color theme="1"/>
      <name val="宋体"/>
      <family val="3"/>
      <charset val="134"/>
      <scheme val="major"/>
    </font>
    <font>
      <sz val="12"/>
      <color indexed="8"/>
      <name val="等线"/>
      <family val="3"/>
      <charset val="134"/>
    </font>
    <font>
      <b/>
      <sz val="9"/>
      <color indexed="8"/>
      <name val="Times New Roman"/>
      <family val="1"/>
    </font>
    <font>
      <sz val="11"/>
      <color theme="1"/>
      <name val="Time News Roman"/>
      <family val="1"/>
    </font>
    <font>
      <sz val="12"/>
      <name val="新細明體"/>
      <family val="1"/>
    </font>
    <font>
      <sz val="12"/>
      <name val="宋体"/>
      <family val="3"/>
      <charset val="134"/>
    </font>
    <font>
      <sz val="12"/>
      <name val="바탕체"/>
      <family val="3"/>
    </font>
    <font>
      <sz val="11"/>
      <color indexed="8"/>
      <name val="等线"/>
      <family val="3"/>
      <charset val="134"/>
    </font>
    <font>
      <sz val="12"/>
      <name val="等线"/>
      <family val="3"/>
      <charset val="134"/>
    </font>
    <font>
      <sz val="11"/>
      <name val="等线"/>
      <family val="3"/>
      <charset val="134"/>
    </font>
    <font>
      <sz val="9"/>
      <name val="宋体"/>
      <family val="3"/>
      <charset val="134"/>
      <scheme val="minor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26" fillId="0" borderId="0"/>
    <xf numFmtId="176" fontId="27" fillId="0" borderId="0">
      <alignment vertical="center"/>
    </xf>
    <xf numFmtId="0" fontId="8" fillId="0" borderId="0"/>
    <xf numFmtId="176" fontId="27" fillId="0" borderId="0">
      <alignment vertical="center"/>
    </xf>
    <xf numFmtId="0" fontId="27" fillId="0" borderId="0"/>
    <xf numFmtId="176" fontId="28" fillId="0" borderId="0"/>
    <xf numFmtId="176" fontId="26" fillId="0" borderId="0"/>
  </cellStyleXfs>
  <cellXfs count="107">
    <xf numFmtId="0" fontId="0" fillId="0" borderId="0" xfId="0"/>
    <xf numFmtId="176" fontId="1" fillId="0" borderId="1" xfId="5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176" fontId="1" fillId="2" borderId="2" xfId="0" applyNumberFormat="1" applyFont="1" applyFill="1" applyBorder="1" applyAlignment="1">
      <alignment vertical="center"/>
    </xf>
    <xf numFmtId="0" fontId="0" fillId="0" borderId="0" xfId="0" applyFont="1"/>
    <xf numFmtId="0" fontId="9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 shrinkToFit="1"/>
    </xf>
    <xf numFmtId="0" fontId="17" fillId="3" borderId="1" xfId="0" applyFont="1" applyFill="1" applyBorder="1" applyAlignment="1">
      <alignment horizontal="center" vertical="center" shrinkToFit="1"/>
    </xf>
    <xf numFmtId="0" fontId="16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18" fillId="0" borderId="1" xfId="5" applyFont="1" applyFill="1" applyBorder="1" applyAlignment="1">
      <alignment horizontal="center"/>
    </xf>
    <xf numFmtId="49" fontId="16" fillId="0" borderId="1" xfId="0" applyNumberFormat="1" applyFont="1" applyBorder="1" applyAlignment="1">
      <alignment horizontal="center" vertical="center"/>
    </xf>
    <xf numFmtId="177" fontId="17" fillId="0" borderId="1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178" fontId="16" fillId="0" borderId="1" xfId="0" applyNumberFormat="1" applyFont="1" applyBorder="1" applyAlignment="1">
      <alignment horizontal="center" vertical="center"/>
    </xf>
    <xf numFmtId="16" fontId="16" fillId="4" borderId="1" xfId="5" applyNumberFormat="1" applyFont="1" applyFill="1" applyBorder="1" applyAlignment="1">
      <alignment horizontal="center" vertical="center"/>
    </xf>
    <xf numFmtId="16" fontId="2" fillId="4" borderId="1" xfId="5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18" fillId="0" borderId="1" xfId="4" applyFont="1" applyBorder="1" applyAlignment="1">
      <alignment horizontal="center" vertical="center"/>
    </xf>
    <xf numFmtId="177" fontId="18" fillId="0" borderId="1" xfId="4" applyNumberFormat="1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0" fontId="16" fillId="3" borderId="1" xfId="0" applyNumberFormat="1" applyFont="1" applyFill="1" applyBorder="1" applyAlignment="1" applyProtection="1">
      <alignment horizontal="center" vertical="center" shrinkToFit="1"/>
    </xf>
    <xf numFmtId="0" fontId="16" fillId="3" borderId="1" xfId="0" applyNumberFormat="1" applyFont="1" applyFill="1" applyBorder="1" applyAlignment="1" applyProtection="1">
      <alignment horizontal="center" vertical="center"/>
    </xf>
    <xf numFmtId="0" fontId="17" fillId="3" borderId="1" xfId="0" applyNumberFormat="1" applyFont="1" applyFill="1" applyBorder="1" applyAlignment="1" applyProtection="1">
      <alignment horizontal="center" vertical="center" wrapText="1"/>
    </xf>
    <xf numFmtId="0" fontId="17" fillId="3" borderId="1" xfId="0" applyNumberFormat="1" applyFont="1" applyFill="1" applyBorder="1" applyAlignment="1" applyProtection="1">
      <alignment horizontal="center" vertical="center" shrinkToFit="1"/>
    </xf>
    <xf numFmtId="0" fontId="17" fillId="3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177" fontId="2" fillId="5" borderId="1" xfId="0" applyNumberFormat="1" applyFont="1" applyFill="1" applyBorder="1" applyAlignment="1" applyProtection="1">
      <alignment horizontal="center" vertical="center"/>
    </xf>
    <xf numFmtId="177" fontId="2" fillId="5" borderId="4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76" fontId="1" fillId="2" borderId="0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6" fillId="3" borderId="3" xfId="0" applyNumberFormat="1" applyFont="1" applyFill="1" applyBorder="1" applyAlignment="1" applyProtection="1">
      <alignment horizontal="center" vertical="center" shrinkToFit="1"/>
    </xf>
    <xf numFmtId="0" fontId="9" fillId="3" borderId="0" xfId="0" applyNumberFormat="1" applyFont="1" applyFill="1" applyBorder="1" applyAlignment="1" applyProtection="1">
      <alignment horizontal="center" vertical="center" shrinkToFi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24" fillId="0" borderId="4" xfId="0" applyNumberFormat="1" applyFont="1" applyFill="1" applyBorder="1" applyAlignment="1" applyProtection="1">
      <alignment horizontal="center" vertical="center"/>
    </xf>
    <xf numFmtId="0" fontId="21" fillId="0" borderId="4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7" fontId="9" fillId="0" borderId="1" xfId="0" applyNumberFormat="1" applyFont="1" applyFill="1" applyBorder="1" applyAlignment="1" applyProtection="1">
      <alignment horizontal="center" vertical="center" shrinkToFit="1"/>
    </xf>
    <xf numFmtId="16" fontId="21" fillId="5" borderId="1" xfId="0" applyNumberFormat="1" applyFont="1" applyFill="1" applyBorder="1" applyAlignment="1" applyProtection="1">
      <alignment horizontal="center" vertical="center" shrinkToFit="1"/>
    </xf>
    <xf numFmtId="177" fontId="21" fillId="0" borderId="3" xfId="0" applyNumberFormat="1" applyFont="1" applyFill="1" applyBorder="1" applyAlignment="1" applyProtection="1">
      <alignment horizontal="center" vertical="center"/>
    </xf>
    <xf numFmtId="16" fontId="21" fillId="5" borderId="0" xfId="0" applyNumberFormat="1" applyFont="1" applyFill="1" applyBorder="1" applyAlignment="1" applyProtection="1">
      <alignment horizontal="center" vertical="center" shrinkToFit="1"/>
    </xf>
    <xf numFmtId="0" fontId="4" fillId="0" borderId="0" xfId="1" applyFont="1" applyFill="1" applyBorder="1" applyAlignment="1">
      <alignment horizontal="left" vertical="center"/>
    </xf>
    <xf numFmtId="0" fontId="16" fillId="4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" fillId="0" borderId="1" xfId="5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177" fontId="2" fillId="5" borderId="4" xfId="0" applyNumberFormat="1" applyFont="1" applyFill="1" applyBorder="1" applyAlignment="1" applyProtection="1">
      <alignment horizontal="center" vertical="center"/>
    </xf>
    <xf numFmtId="176" fontId="18" fillId="4" borderId="1" xfId="7" applyFont="1" applyFill="1" applyBorder="1" applyAlignment="1">
      <alignment horizontal="center"/>
    </xf>
    <xf numFmtId="176" fontId="18" fillId="4" borderId="1" xfId="2" applyFont="1" applyFill="1" applyBorder="1" applyAlignment="1">
      <alignment horizontal="center" vertical="center"/>
    </xf>
    <xf numFmtId="176" fontId="18" fillId="4" borderId="1" xfId="2" applyFont="1" applyFill="1" applyBorder="1" applyAlignment="1">
      <alignment horizontal="center" vertical="center"/>
    </xf>
    <xf numFmtId="178" fontId="34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3" fillId="2" borderId="3" xfId="0" applyNumberFormat="1" applyFont="1" applyFill="1" applyBorder="1" applyAlignment="1" applyProtection="1">
      <alignment horizontal="left" vertical="center"/>
    </xf>
    <xf numFmtId="0" fontId="23" fillId="2" borderId="4" xfId="0" applyNumberFormat="1" applyFont="1" applyFill="1" applyBorder="1" applyAlignment="1" applyProtection="1">
      <alignment horizontal="left" vertical="center"/>
    </xf>
    <xf numFmtId="0" fontId="23" fillId="2" borderId="5" xfId="0" applyNumberFormat="1" applyFont="1" applyFill="1" applyBorder="1" applyAlignment="1" applyProtection="1">
      <alignment horizontal="left" vertical="center"/>
    </xf>
    <xf numFmtId="0" fontId="21" fillId="3" borderId="4" xfId="0" applyNumberFormat="1" applyFont="1" applyFill="1" applyBorder="1" applyAlignment="1" applyProtection="1">
      <alignment horizontal="left" vertical="center"/>
    </xf>
    <xf numFmtId="0" fontId="10" fillId="0" borderId="0" xfId="0" applyFont="1" applyAlignment="1">
      <alignment horizontal="center" vertical="center"/>
    </xf>
    <xf numFmtId="0" fontId="21" fillId="3" borderId="3" xfId="0" applyNumberFormat="1" applyFont="1" applyFill="1" applyBorder="1" applyAlignment="1" applyProtection="1">
      <alignment horizontal="left" vertical="center"/>
    </xf>
    <xf numFmtId="0" fontId="21" fillId="3" borderId="5" xfId="0" applyNumberFormat="1" applyFont="1" applyFill="1" applyBorder="1" applyAlignment="1" applyProtection="1">
      <alignment horizontal="left" vertical="center"/>
    </xf>
    <xf numFmtId="0" fontId="20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176" fontId="22" fillId="2" borderId="6" xfId="0" applyNumberFormat="1" applyFont="1" applyFill="1" applyBorder="1" applyAlignment="1">
      <alignment vertical="center"/>
    </xf>
    <xf numFmtId="176" fontId="1" fillId="2" borderId="7" xfId="0" applyNumberFormat="1" applyFont="1" applyFill="1" applyBorder="1" applyAlignment="1">
      <alignment vertical="center"/>
    </xf>
    <xf numFmtId="0" fontId="21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33" fillId="0" borderId="1" xfId="0" applyNumberFormat="1" applyFont="1" applyFill="1" applyBorder="1" applyAlignment="1" applyProtection="1">
      <alignment horizontal="center" vertical="center"/>
    </xf>
    <xf numFmtId="178" fontId="34" fillId="4" borderId="1" xfId="0" applyNumberFormat="1" applyFont="1" applyFill="1" applyBorder="1" applyAlignment="1">
      <alignment horizontal="center" vertical="center"/>
    </xf>
    <xf numFmtId="177" fontId="34" fillId="5" borderId="1" xfId="0" applyNumberFormat="1" applyFont="1" applyFill="1" applyBorder="1" applyAlignment="1" applyProtection="1">
      <alignment horizontal="center" vertical="center"/>
    </xf>
    <xf numFmtId="0" fontId="1" fillId="0" borderId="1" xfId="5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</cellXfs>
  <cellStyles count="8">
    <cellStyle name="常规" xfId="0" builtinId="0"/>
    <cellStyle name="常规 2" xfId="3"/>
    <cellStyle name="常规 2 2" xfId="2"/>
    <cellStyle name="常规 3" xfId="4"/>
    <cellStyle name="常规_Sheet1" xfId="5"/>
    <cellStyle name="一般_2005-03-01 Long Term Schedule-China-1" xfId="1"/>
    <cellStyle name="一般_2005-03-01 Long Term Schedule-China-1 2" xfId="7"/>
    <cellStyle name="표준_KIS2 LTS 2006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634365</xdr:colOff>
      <xdr:row>7</xdr:row>
      <xdr:rowOff>47625</xdr:rowOff>
    </xdr:to>
    <xdr:pic>
      <xdr:nvPicPr>
        <xdr:cNvPr id="2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24860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abSelected="1" topLeftCell="A26" workbookViewId="0">
      <selection activeCell="A23" sqref="A23:XFD25"/>
    </sheetView>
  </sheetViews>
  <sheetFormatPr defaultColWidth="9" defaultRowHeight="14.4"/>
  <cols>
    <col min="1" max="1" width="27" style="12" customWidth="1"/>
    <col min="2" max="2" width="11.6640625" style="13" customWidth="1"/>
    <col min="3" max="3" width="16.44140625" style="13" customWidth="1"/>
    <col min="4" max="4" width="48" style="12" customWidth="1"/>
    <col min="5" max="5" width="15.109375" style="13" customWidth="1"/>
    <col min="6" max="6" width="30.21875" style="13" customWidth="1"/>
    <col min="7" max="8" width="11.6640625" style="13" customWidth="1"/>
    <col min="9" max="9" width="18" style="13" customWidth="1"/>
    <col min="10" max="10" width="13.77734375" customWidth="1"/>
  </cols>
  <sheetData>
    <row r="1" spans="1:11">
      <c r="C1" s="85" t="s">
        <v>113</v>
      </c>
      <c r="D1" s="85"/>
      <c r="E1" s="85"/>
      <c r="F1" s="85"/>
      <c r="G1" s="85"/>
      <c r="H1" s="85"/>
      <c r="I1" s="85"/>
    </row>
    <row r="2" spans="1:11" ht="17.399999999999999">
      <c r="B2" s="14" t="s">
        <v>0</v>
      </c>
      <c r="C2" s="85"/>
      <c r="D2" s="85"/>
      <c r="E2" s="85"/>
      <c r="F2" s="85"/>
      <c r="G2" s="85"/>
      <c r="H2" s="85"/>
      <c r="I2" s="85"/>
    </row>
    <row r="3" spans="1:11" ht="17.399999999999999">
      <c r="B3" s="14" t="s">
        <v>1</v>
      </c>
      <c r="C3" s="85"/>
      <c r="D3" s="85"/>
      <c r="E3" s="85"/>
      <c r="F3" s="85"/>
      <c r="G3" s="85"/>
      <c r="H3" s="85"/>
      <c r="I3" s="85"/>
    </row>
    <row r="4" spans="1:11" ht="17.399999999999999">
      <c r="B4" s="14" t="s">
        <v>2</v>
      </c>
      <c r="C4" s="98" t="s">
        <v>3</v>
      </c>
      <c r="D4" s="98"/>
      <c r="E4" s="98"/>
      <c r="F4" s="98"/>
      <c r="G4" s="98"/>
      <c r="H4" s="98"/>
      <c r="I4" s="98"/>
    </row>
    <row r="5" spans="1:11" ht="17.399999999999999">
      <c r="B5" s="14" t="s">
        <v>4</v>
      </c>
      <c r="C5" s="99" t="s">
        <v>5</v>
      </c>
      <c r="D5" s="98"/>
      <c r="E5" s="98"/>
      <c r="F5" s="98"/>
      <c r="G5" s="98"/>
      <c r="H5" s="98"/>
      <c r="I5" s="98"/>
    </row>
    <row r="6" spans="1:11">
      <c r="C6" s="100" t="s">
        <v>6</v>
      </c>
      <c r="D6" s="100"/>
      <c r="E6" s="100"/>
      <c r="F6" s="100"/>
      <c r="G6" s="100"/>
      <c r="H6" s="100"/>
      <c r="I6" s="100"/>
    </row>
    <row r="7" spans="1:11" ht="15.6">
      <c r="C7" s="15"/>
      <c r="D7" s="15"/>
      <c r="E7" s="15"/>
      <c r="F7" s="15"/>
      <c r="G7" s="15"/>
      <c r="H7" s="15"/>
      <c r="I7" s="15"/>
    </row>
    <row r="8" spans="1:11" ht="15.6">
      <c r="A8" s="101" t="s">
        <v>174</v>
      </c>
      <c r="B8" s="89"/>
      <c r="C8" s="89"/>
      <c r="D8" s="89"/>
      <c r="E8" s="89"/>
      <c r="F8" s="89"/>
      <c r="G8" s="89"/>
      <c r="H8" s="89"/>
      <c r="I8" s="89"/>
    </row>
    <row r="9" spans="1:11">
      <c r="A9" s="80" t="s">
        <v>7</v>
      </c>
      <c r="B9" s="80"/>
      <c r="C9" s="80"/>
      <c r="D9" s="80"/>
      <c r="E9" s="80"/>
      <c r="F9" s="80"/>
      <c r="G9" s="80"/>
      <c r="H9" s="80"/>
      <c r="I9" s="80"/>
      <c r="J9" s="20"/>
    </row>
    <row r="10" spans="1:11">
      <c r="A10" s="16" t="s">
        <v>8</v>
      </c>
      <c r="B10" s="17" t="s">
        <v>9</v>
      </c>
      <c r="C10" s="18" t="s">
        <v>10</v>
      </c>
      <c r="D10" s="19" t="s">
        <v>11</v>
      </c>
      <c r="E10" s="17" t="s">
        <v>12</v>
      </c>
      <c r="F10" s="20" t="s">
        <v>13</v>
      </c>
      <c r="G10" s="20" t="s">
        <v>14</v>
      </c>
      <c r="H10" s="20" t="s">
        <v>15</v>
      </c>
      <c r="I10" s="20" t="s">
        <v>16</v>
      </c>
      <c r="J10" s="20" t="s">
        <v>16</v>
      </c>
      <c r="K10" s="20" t="s">
        <v>29</v>
      </c>
    </row>
    <row r="11" spans="1:11">
      <c r="A11" s="16" t="s">
        <v>17</v>
      </c>
      <c r="B11" s="20" t="s">
        <v>18</v>
      </c>
      <c r="C11" s="18" t="s">
        <v>19</v>
      </c>
      <c r="D11" s="21"/>
      <c r="E11" s="16" t="s">
        <v>20</v>
      </c>
      <c r="F11" s="16"/>
      <c r="G11" s="16"/>
      <c r="H11" s="16" t="s">
        <v>21</v>
      </c>
      <c r="I11" s="16" t="s">
        <v>22</v>
      </c>
      <c r="J11" s="16" t="s">
        <v>23</v>
      </c>
      <c r="K11" s="16" t="s">
        <v>30</v>
      </c>
    </row>
    <row r="12" spans="1:11" s="7" customFormat="1">
      <c r="A12" s="71" t="s">
        <v>166</v>
      </c>
      <c r="B12" s="71" t="s">
        <v>162</v>
      </c>
      <c r="C12" s="72" t="s">
        <v>163</v>
      </c>
      <c r="D12" s="25" t="s">
        <v>167</v>
      </c>
      <c r="E12" s="32" t="s">
        <v>24</v>
      </c>
      <c r="F12" s="34">
        <f>H12-4</f>
        <v>45257</v>
      </c>
      <c r="G12" s="34">
        <f t="shared" ref="G12" si="0">H12-1</f>
        <v>45260</v>
      </c>
      <c r="H12" s="29">
        <v>45261</v>
      </c>
      <c r="I12" s="34">
        <f t="shared" ref="I12" si="1">H12+3</f>
        <v>45264</v>
      </c>
      <c r="J12" s="34">
        <f t="shared" ref="J12" si="2">I12+2</f>
        <v>45266</v>
      </c>
      <c r="K12" s="27" t="s">
        <v>169</v>
      </c>
    </row>
    <row r="13" spans="1:11" s="7" customFormat="1">
      <c r="A13" s="71" t="s">
        <v>170</v>
      </c>
      <c r="B13" s="105" t="s">
        <v>114</v>
      </c>
      <c r="C13" s="72" t="s">
        <v>115</v>
      </c>
      <c r="D13" s="73" t="s">
        <v>165</v>
      </c>
      <c r="E13" s="32" t="s">
        <v>24</v>
      </c>
      <c r="F13" s="34">
        <f>H13-4</f>
        <v>45266</v>
      </c>
      <c r="G13" s="34">
        <f>H13-1</f>
        <v>45269</v>
      </c>
      <c r="H13" s="29">
        <v>45270</v>
      </c>
      <c r="I13" s="34">
        <f>H13+3</f>
        <v>45273</v>
      </c>
      <c r="J13" s="34">
        <f>I13+3</f>
        <v>45276</v>
      </c>
      <c r="K13" s="34">
        <f>J13+1</f>
        <v>45277</v>
      </c>
    </row>
    <row r="14" spans="1:11" s="7" customFormat="1">
      <c r="A14" s="71" t="s">
        <v>166</v>
      </c>
      <c r="B14" s="106" t="s">
        <v>175</v>
      </c>
      <c r="C14" s="72" t="s">
        <v>164</v>
      </c>
      <c r="D14" s="73" t="s">
        <v>168</v>
      </c>
      <c r="E14" s="32" t="s">
        <v>24</v>
      </c>
      <c r="F14" s="34">
        <f>H14-4</f>
        <v>45271</v>
      </c>
      <c r="G14" s="34">
        <f t="shared" ref="G14" si="3">H14-1</f>
        <v>45274</v>
      </c>
      <c r="H14" s="29">
        <v>45275</v>
      </c>
      <c r="I14" s="34">
        <f>H14+3</f>
        <v>45278</v>
      </c>
      <c r="J14" s="34">
        <f t="shared" ref="J14" si="4">I14+2</f>
        <v>45280</v>
      </c>
      <c r="K14" s="34" t="s">
        <v>169</v>
      </c>
    </row>
    <row r="15" spans="1:11" s="7" customFormat="1">
      <c r="A15" s="71" t="s">
        <v>170</v>
      </c>
      <c r="B15" s="105" t="s">
        <v>97</v>
      </c>
      <c r="C15" s="72" t="s">
        <v>119</v>
      </c>
      <c r="D15" s="73" t="s">
        <v>165</v>
      </c>
      <c r="E15" s="32" t="s">
        <v>24</v>
      </c>
      <c r="F15" s="34">
        <f>H15-4</f>
        <v>45280</v>
      </c>
      <c r="G15" s="34">
        <f>H15-1</f>
        <v>45283</v>
      </c>
      <c r="H15" s="29">
        <v>45284</v>
      </c>
      <c r="I15" s="34">
        <f>H15+3</f>
        <v>45287</v>
      </c>
      <c r="J15" s="34">
        <f>I15+3</f>
        <v>45290</v>
      </c>
      <c r="K15" s="34">
        <f t="shared" ref="K15" si="5">J15+1</f>
        <v>45291</v>
      </c>
    </row>
    <row r="16" spans="1:11" s="7" customFormat="1">
      <c r="A16" s="71" t="s">
        <v>171</v>
      </c>
      <c r="B16" s="71" t="s">
        <v>172</v>
      </c>
      <c r="C16" s="72" t="s">
        <v>173</v>
      </c>
      <c r="D16" s="73"/>
      <c r="E16" s="32" t="s">
        <v>24</v>
      </c>
      <c r="F16" s="27">
        <f>H16-4</f>
        <v>45285</v>
      </c>
      <c r="G16" s="34">
        <f t="shared" ref="G16" si="6">H16-1</f>
        <v>45288</v>
      </c>
      <c r="H16" s="29">
        <v>45289</v>
      </c>
      <c r="I16" s="34">
        <f>H16+3</f>
        <v>45292</v>
      </c>
      <c r="J16" s="34">
        <f t="shared" ref="J16" si="7">I16+2</f>
        <v>45294</v>
      </c>
      <c r="K16" s="27" t="s">
        <v>169</v>
      </c>
    </row>
    <row r="17" spans="1:11" s="4" customFormat="1" ht="15.6">
      <c r="A17" s="96" t="s">
        <v>26</v>
      </c>
      <c r="B17" s="96"/>
      <c r="C17" s="96"/>
      <c r="D17" s="96"/>
      <c r="E17" s="96"/>
      <c r="F17" s="96"/>
      <c r="G17" s="96"/>
      <c r="H17" s="96"/>
      <c r="I17" s="96"/>
    </row>
    <row r="18" spans="1:11" s="4" customFormat="1">
      <c r="A18" s="97" t="s">
        <v>27</v>
      </c>
      <c r="B18" s="97"/>
      <c r="C18" s="97"/>
      <c r="D18" s="97"/>
      <c r="E18" s="97"/>
      <c r="F18" s="97"/>
      <c r="G18" s="97"/>
      <c r="H18" s="97"/>
      <c r="I18" s="97"/>
    </row>
    <row r="19" spans="1:11" s="4" customFormat="1">
      <c r="A19" s="16" t="s">
        <v>8</v>
      </c>
      <c r="B19" s="20" t="s">
        <v>9</v>
      </c>
      <c r="C19" s="18" t="s">
        <v>28</v>
      </c>
      <c r="D19" s="19" t="s">
        <v>11</v>
      </c>
      <c r="E19" s="17" t="s">
        <v>12</v>
      </c>
      <c r="F19" s="20" t="s">
        <v>13</v>
      </c>
      <c r="G19" s="20" t="s">
        <v>14</v>
      </c>
      <c r="H19" s="20" t="s">
        <v>15</v>
      </c>
      <c r="I19" s="20" t="s">
        <v>16</v>
      </c>
      <c r="J19" s="20" t="s">
        <v>29</v>
      </c>
      <c r="K19" s="20" t="s">
        <v>29</v>
      </c>
    </row>
    <row r="20" spans="1:11" s="4" customFormat="1">
      <c r="A20" s="16" t="s">
        <v>17</v>
      </c>
      <c r="B20" s="20" t="s">
        <v>18</v>
      </c>
      <c r="C20" s="18" t="s">
        <v>19</v>
      </c>
      <c r="D20" s="22"/>
      <c r="E20" s="16" t="s">
        <v>20</v>
      </c>
      <c r="F20" s="16"/>
      <c r="G20" s="16"/>
      <c r="H20" s="16" t="s">
        <v>21</v>
      </c>
      <c r="I20" s="16" t="s">
        <v>22</v>
      </c>
      <c r="J20" s="16" t="s">
        <v>23</v>
      </c>
      <c r="K20" s="16" t="s">
        <v>30</v>
      </c>
    </row>
    <row r="21" spans="1:11" s="4" customFormat="1">
      <c r="A21" s="23" t="s">
        <v>31</v>
      </c>
      <c r="B21" s="23" t="s">
        <v>96</v>
      </c>
      <c r="C21" s="24" t="s">
        <v>141</v>
      </c>
      <c r="D21" s="25" t="s">
        <v>32</v>
      </c>
      <c r="E21" s="26" t="s">
        <v>33</v>
      </c>
      <c r="F21" s="27">
        <f>H21-4</f>
        <v>45252</v>
      </c>
      <c r="G21" s="27">
        <f>H21-1</f>
        <v>45255</v>
      </c>
      <c r="H21" s="28">
        <v>45256</v>
      </c>
      <c r="I21" s="27">
        <f>H21+3</f>
        <v>45259</v>
      </c>
      <c r="J21" s="27">
        <f>I21+3</f>
        <v>45262</v>
      </c>
      <c r="K21" s="27">
        <f t="shared" ref="K21" si="8">J21+1</f>
        <v>45263</v>
      </c>
    </row>
    <row r="22" spans="1:11" s="6" customFormat="1">
      <c r="A22" s="30" t="s">
        <v>34</v>
      </c>
      <c r="B22" s="31" t="s">
        <v>97</v>
      </c>
      <c r="C22" s="32" t="s">
        <v>142</v>
      </c>
      <c r="D22" s="33" t="s">
        <v>35</v>
      </c>
      <c r="E22" s="32" t="s">
        <v>33</v>
      </c>
      <c r="F22" s="34">
        <f>H22-4</f>
        <v>45259</v>
      </c>
      <c r="G22" s="34">
        <f t="shared" ref="G22" si="9">H22-1</f>
        <v>45262</v>
      </c>
      <c r="H22" s="29">
        <v>45263</v>
      </c>
      <c r="I22" s="34">
        <f t="shared" ref="I22" si="10">H22+3</f>
        <v>45266</v>
      </c>
      <c r="J22" s="34">
        <f t="shared" ref="J22" si="11">I22+3</f>
        <v>45269</v>
      </c>
      <c r="K22" s="34">
        <f>J22+1</f>
        <v>45270</v>
      </c>
    </row>
    <row r="23" spans="1:11" s="7" customFormat="1">
      <c r="A23" s="105" t="s">
        <v>31</v>
      </c>
      <c r="B23" s="105" t="s">
        <v>114</v>
      </c>
      <c r="C23" s="72" t="s">
        <v>115</v>
      </c>
      <c r="D23" s="73" t="s">
        <v>32</v>
      </c>
      <c r="E23" s="32" t="s">
        <v>33</v>
      </c>
      <c r="F23" s="34">
        <f>H23-4</f>
        <v>45266</v>
      </c>
      <c r="G23" s="34">
        <f>H23-1</f>
        <v>45269</v>
      </c>
      <c r="H23" s="29">
        <v>45270</v>
      </c>
      <c r="I23" s="34">
        <f>H23+3</f>
        <v>45273</v>
      </c>
      <c r="J23" s="34">
        <f>I23+3</f>
        <v>45276</v>
      </c>
      <c r="K23" s="34">
        <f>J23+1</f>
        <v>45277</v>
      </c>
    </row>
    <row r="24" spans="1:11" s="6" customFormat="1">
      <c r="A24" s="30" t="s">
        <v>104</v>
      </c>
      <c r="B24" s="31" t="s">
        <v>116</v>
      </c>
      <c r="C24" s="32" t="s">
        <v>117</v>
      </c>
      <c r="D24" s="33" t="s">
        <v>35</v>
      </c>
      <c r="E24" s="32" t="s">
        <v>33</v>
      </c>
      <c r="F24" s="34">
        <f t="shared" ref="F24" si="12">H24-4</f>
        <v>45273</v>
      </c>
      <c r="G24" s="34">
        <f>H24-1</f>
        <v>45276</v>
      </c>
      <c r="H24" s="29">
        <v>45277</v>
      </c>
      <c r="I24" s="34">
        <f t="shared" ref="I24:J24" si="13">H24+3</f>
        <v>45280</v>
      </c>
      <c r="J24" s="34">
        <f t="shared" si="13"/>
        <v>45283</v>
      </c>
      <c r="K24" s="34">
        <f t="shared" ref="K24" si="14">J24+1</f>
        <v>45284</v>
      </c>
    </row>
    <row r="25" spans="1:11" s="7" customFormat="1">
      <c r="A25" s="105" t="s">
        <v>105</v>
      </c>
      <c r="B25" s="105" t="s">
        <v>118</v>
      </c>
      <c r="C25" s="72" t="s">
        <v>119</v>
      </c>
      <c r="D25" s="73" t="s">
        <v>32</v>
      </c>
      <c r="E25" s="32" t="s">
        <v>33</v>
      </c>
      <c r="F25" s="34">
        <f>H25-4</f>
        <v>45280</v>
      </c>
      <c r="G25" s="34">
        <f>H25-1</f>
        <v>45283</v>
      </c>
      <c r="H25" s="29">
        <v>45284</v>
      </c>
      <c r="I25" s="34">
        <f>H25+3</f>
        <v>45287</v>
      </c>
      <c r="J25" s="34">
        <f>I25+3</f>
        <v>45290</v>
      </c>
      <c r="K25" s="34">
        <f t="shared" ref="K25" si="15">J25+1</f>
        <v>45291</v>
      </c>
    </row>
    <row r="26" spans="1:11" s="6" customFormat="1">
      <c r="A26" s="30" t="s">
        <v>34</v>
      </c>
      <c r="B26" s="31" t="s">
        <v>120</v>
      </c>
      <c r="C26" s="32" t="s">
        <v>121</v>
      </c>
      <c r="D26" s="33" t="s">
        <v>35</v>
      </c>
      <c r="E26" s="32" t="s">
        <v>33</v>
      </c>
      <c r="F26" s="34">
        <f>H26-4</f>
        <v>45287</v>
      </c>
      <c r="G26" s="34">
        <f t="shared" ref="G26" si="16">H26-1</f>
        <v>45290</v>
      </c>
      <c r="H26" s="28">
        <v>45291</v>
      </c>
      <c r="I26" s="34">
        <f t="shared" ref="I26:J26" si="17">H26+3</f>
        <v>45294</v>
      </c>
      <c r="J26" s="34">
        <f t="shared" si="17"/>
        <v>45297</v>
      </c>
      <c r="K26" s="34">
        <f>J26+1</f>
        <v>45298</v>
      </c>
    </row>
    <row r="27" spans="1:11" ht="32.4">
      <c r="A27" s="88" t="s">
        <v>112</v>
      </c>
      <c r="B27" s="89"/>
      <c r="C27" s="89"/>
      <c r="D27" s="89"/>
      <c r="E27" s="89"/>
      <c r="F27" s="89"/>
      <c r="G27" s="89"/>
      <c r="H27" s="89"/>
      <c r="I27" s="89"/>
    </row>
    <row r="28" spans="1:11">
      <c r="A28" s="90" t="s">
        <v>37</v>
      </c>
      <c r="B28" s="80"/>
      <c r="C28" s="80"/>
      <c r="D28" s="80"/>
      <c r="E28" s="80"/>
      <c r="F28" s="80"/>
      <c r="G28" s="80"/>
      <c r="H28" s="80"/>
      <c r="I28" s="80"/>
    </row>
    <row r="29" spans="1:11">
      <c r="A29" s="16" t="s">
        <v>8</v>
      </c>
      <c r="B29" s="17" t="s">
        <v>9</v>
      </c>
      <c r="C29" s="35" t="s">
        <v>28</v>
      </c>
      <c r="D29" s="19" t="s">
        <v>11</v>
      </c>
      <c r="E29" s="17" t="s">
        <v>12</v>
      </c>
      <c r="F29" s="20" t="s">
        <v>13</v>
      </c>
      <c r="G29" s="20" t="s">
        <v>14</v>
      </c>
      <c r="H29" s="20" t="s">
        <v>15</v>
      </c>
      <c r="I29" s="20" t="s">
        <v>16</v>
      </c>
      <c r="J29" s="20" t="s">
        <v>16</v>
      </c>
    </row>
    <row r="30" spans="1:11">
      <c r="A30" s="16" t="s">
        <v>17</v>
      </c>
      <c r="B30" s="20" t="s">
        <v>18</v>
      </c>
      <c r="C30" s="35" t="s">
        <v>19</v>
      </c>
      <c r="D30" s="21"/>
      <c r="E30" s="16" t="s">
        <v>20</v>
      </c>
      <c r="F30" s="16"/>
      <c r="G30" s="16"/>
      <c r="H30" s="16" t="s">
        <v>21</v>
      </c>
      <c r="I30" s="16" t="s">
        <v>38</v>
      </c>
      <c r="J30" s="16" t="s">
        <v>36</v>
      </c>
    </row>
    <row r="31" spans="1:11" s="5" customFormat="1" ht="15.6" customHeight="1">
      <c r="A31" s="1" t="s">
        <v>178</v>
      </c>
      <c r="B31" s="1" t="s">
        <v>98</v>
      </c>
      <c r="C31" s="37" t="s">
        <v>99</v>
      </c>
      <c r="D31" s="38"/>
      <c r="E31" s="36" t="s">
        <v>40</v>
      </c>
      <c r="F31" s="34">
        <f>H31-4</f>
        <v>45258</v>
      </c>
      <c r="G31" s="34">
        <f t="shared" ref="G31" si="18">H31-2</f>
        <v>45260</v>
      </c>
      <c r="H31" s="79">
        <v>45262</v>
      </c>
      <c r="I31" s="34">
        <f>H31+6</f>
        <v>45268</v>
      </c>
      <c r="J31" s="34">
        <f t="shared" ref="J31:J36" si="19">I31+1</f>
        <v>45269</v>
      </c>
    </row>
    <row r="32" spans="1:11" s="7" customFormat="1">
      <c r="A32" s="1" t="s">
        <v>39</v>
      </c>
      <c r="B32" s="1" t="s">
        <v>100</v>
      </c>
      <c r="C32" s="2" t="s">
        <v>143</v>
      </c>
      <c r="D32" s="3"/>
      <c r="E32" s="36" t="s">
        <v>40</v>
      </c>
      <c r="F32" s="34">
        <f t="shared" ref="F32" si="20">H32-4</f>
        <v>45265</v>
      </c>
      <c r="G32" s="34">
        <f>H32-2</f>
        <v>45267</v>
      </c>
      <c r="H32" s="103">
        <v>45269</v>
      </c>
      <c r="I32" s="34">
        <f t="shared" ref="I32" si="21">H32+6</f>
        <v>45275</v>
      </c>
      <c r="J32" s="34">
        <f t="shared" si="19"/>
        <v>45276</v>
      </c>
    </row>
    <row r="33" spans="1:11" s="5" customFormat="1" ht="15.6" customHeight="1">
      <c r="A33" s="1" t="s">
        <v>41</v>
      </c>
      <c r="B33" s="1" t="s">
        <v>122</v>
      </c>
      <c r="C33" s="37" t="s">
        <v>146</v>
      </c>
      <c r="D33" s="38"/>
      <c r="E33" s="36" t="s">
        <v>40</v>
      </c>
      <c r="F33" s="34">
        <f>H33-4</f>
        <v>45272</v>
      </c>
      <c r="G33" s="34">
        <f t="shared" ref="G33" si="22">H33-2</f>
        <v>45274</v>
      </c>
      <c r="H33" s="79">
        <v>45276</v>
      </c>
      <c r="I33" s="34">
        <f>H33+6</f>
        <v>45282</v>
      </c>
      <c r="J33" s="34">
        <f t="shared" si="19"/>
        <v>45283</v>
      </c>
    </row>
    <row r="34" spans="1:11" s="7" customFormat="1">
      <c r="A34" s="1" t="s">
        <v>39</v>
      </c>
      <c r="B34" s="1" t="s">
        <v>123</v>
      </c>
      <c r="C34" s="2" t="s">
        <v>144</v>
      </c>
      <c r="D34" s="3"/>
      <c r="E34" s="36" t="s">
        <v>40</v>
      </c>
      <c r="F34" s="34">
        <f t="shared" ref="F34" si="23">H34-4</f>
        <v>45279</v>
      </c>
      <c r="G34" s="34">
        <f>H34-2</f>
        <v>45281</v>
      </c>
      <c r="H34" s="103">
        <v>45283</v>
      </c>
      <c r="I34" s="34">
        <f t="shared" ref="I34" si="24">H34+6</f>
        <v>45289</v>
      </c>
      <c r="J34" s="34">
        <f t="shared" si="19"/>
        <v>45290</v>
      </c>
    </row>
    <row r="35" spans="1:11" s="5" customFormat="1" ht="15.6" customHeight="1">
      <c r="A35" s="1" t="s">
        <v>41</v>
      </c>
      <c r="B35" s="1" t="s">
        <v>124</v>
      </c>
      <c r="C35" s="37" t="s">
        <v>147</v>
      </c>
      <c r="D35" s="38"/>
      <c r="E35" s="36" t="s">
        <v>40</v>
      </c>
      <c r="F35" s="34">
        <f>H35-4</f>
        <v>45286</v>
      </c>
      <c r="G35" s="34">
        <f t="shared" ref="G35" si="25">H35-2</f>
        <v>45288</v>
      </c>
      <c r="H35" s="79">
        <v>45290</v>
      </c>
      <c r="I35" s="34">
        <f>H35+6</f>
        <v>45296</v>
      </c>
      <c r="J35" s="34">
        <f t="shared" si="19"/>
        <v>45297</v>
      </c>
    </row>
    <row r="36" spans="1:11" s="7" customFormat="1">
      <c r="A36" s="1" t="s">
        <v>39</v>
      </c>
      <c r="B36" s="1" t="s">
        <v>125</v>
      </c>
      <c r="C36" s="2" t="s">
        <v>145</v>
      </c>
      <c r="D36" s="3"/>
      <c r="E36" s="36" t="s">
        <v>40</v>
      </c>
      <c r="F36" s="34">
        <f t="shared" ref="F36" si="26">H36-4</f>
        <v>45293</v>
      </c>
      <c r="G36" s="34">
        <f>H36-2</f>
        <v>45295</v>
      </c>
      <c r="H36" s="103">
        <v>45297</v>
      </c>
      <c r="I36" s="34">
        <f t="shared" ref="I36" si="27">H36+6</f>
        <v>45303</v>
      </c>
      <c r="J36" s="34">
        <f t="shared" si="19"/>
        <v>45304</v>
      </c>
    </row>
    <row r="37" spans="1:11" s="8" customFormat="1" ht="22.2" customHeight="1">
      <c r="A37" s="91" t="s">
        <v>42</v>
      </c>
      <c r="B37" s="92"/>
      <c r="C37" s="92"/>
      <c r="D37" s="92"/>
      <c r="E37" s="92"/>
      <c r="F37" s="92"/>
      <c r="G37" s="92"/>
      <c r="H37" s="92"/>
      <c r="I37" s="92"/>
      <c r="J37" s="92"/>
      <c r="K37" s="55"/>
    </row>
    <row r="38" spans="1:11" s="9" customFormat="1">
      <c r="A38" s="93" t="s">
        <v>43</v>
      </c>
      <c r="B38" s="94"/>
      <c r="C38" s="94"/>
      <c r="D38" s="94"/>
      <c r="E38" s="94"/>
      <c r="F38" s="94"/>
      <c r="G38" s="94"/>
      <c r="H38" s="94"/>
      <c r="I38" s="95"/>
      <c r="J38"/>
    </row>
    <row r="39" spans="1:11" s="9" customFormat="1">
      <c r="A39" s="16" t="s">
        <v>8</v>
      </c>
      <c r="B39" s="17" t="s">
        <v>9</v>
      </c>
      <c r="C39" s="35" t="s">
        <v>28</v>
      </c>
      <c r="D39" s="19" t="s">
        <v>11</v>
      </c>
      <c r="E39" s="17" t="s">
        <v>12</v>
      </c>
      <c r="F39" s="20" t="s">
        <v>13</v>
      </c>
      <c r="G39" s="20" t="s">
        <v>14</v>
      </c>
      <c r="H39" s="20" t="s">
        <v>15</v>
      </c>
      <c r="I39" s="20" t="s">
        <v>16</v>
      </c>
      <c r="J39" s="20" t="s">
        <v>16</v>
      </c>
      <c r="K39" s="20" t="s">
        <v>16</v>
      </c>
    </row>
    <row r="40" spans="1:11" s="9" customFormat="1">
      <c r="A40" s="16" t="s">
        <v>17</v>
      </c>
      <c r="B40" s="20" t="s">
        <v>18</v>
      </c>
      <c r="C40" s="35" t="s">
        <v>19</v>
      </c>
      <c r="D40" s="21"/>
      <c r="E40" s="16" t="s">
        <v>20</v>
      </c>
      <c r="F40" s="16"/>
      <c r="G40" s="16"/>
      <c r="H40" s="16" t="s">
        <v>21</v>
      </c>
      <c r="I40" s="16" t="s">
        <v>44</v>
      </c>
      <c r="J40" s="16" t="s">
        <v>45</v>
      </c>
      <c r="K40" s="16" t="s">
        <v>46</v>
      </c>
    </row>
    <row r="41" spans="1:11" s="9" customFormat="1">
      <c r="A41" s="39" t="s">
        <v>47</v>
      </c>
      <c r="B41" s="40" t="s">
        <v>101</v>
      </c>
      <c r="C41" s="41" t="s">
        <v>102</v>
      </c>
      <c r="D41" s="42"/>
      <c r="E41" s="32" t="s">
        <v>48</v>
      </c>
      <c r="F41" s="34">
        <f t="shared" ref="F41" si="28">H41-4</f>
        <v>45256</v>
      </c>
      <c r="G41" s="34">
        <f t="shared" ref="G41" si="29">H41-1</f>
        <v>45259</v>
      </c>
      <c r="H41" s="43">
        <v>45260</v>
      </c>
      <c r="I41" s="34">
        <f t="shared" ref="I41" si="30">H41+7</f>
        <v>45267</v>
      </c>
      <c r="J41" s="34">
        <f t="shared" ref="J41" si="31">I41+3</f>
        <v>45270</v>
      </c>
      <c r="K41" s="34">
        <f t="shared" ref="K41" si="32">J41+1</f>
        <v>45271</v>
      </c>
    </row>
    <row r="42" spans="1:11" s="7" customFormat="1">
      <c r="A42" s="39" t="s">
        <v>49</v>
      </c>
      <c r="B42" s="40" t="s">
        <v>126</v>
      </c>
      <c r="C42" s="41" t="s">
        <v>148</v>
      </c>
      <c r="D42" s="42"/>
      <c r="E42" s="32" t="s">
        <v>48</v>
      </c>
      <c r="F42" s="34">
        <f>H42-4</f>
        <v>45263</v>
      </c>
      <c r="G42" s="34">
        <f>H42-1</f>
        <v>45266</v>
      </c>
      <c r="H42" s="43">
        <v>45267</v>
      </c>
      <c r="I42" s="34">
        <f>H42+7</f>
        <v>45274</v>
      </c>
      <c r="J42" s="34">
        <f>I42+3</f>
        <v>45277</v>
      </c>
      <c r="K42" s="34">
        <f>J42+1</f>
        <v>45278</v>
      </c>
    </row>
    <row r="43" spans="1:11" s="7" customFormat="1">
      <c r="A43" s="39" t="s">
        <v>108</v>
      </c>
      <c r="B43" s="40" t="s">
        <v>150</v>
      </c>
      <c r="C43" s="74" t="s">
        <v>149</v>
      </c>
      <c r="D43" s="42"/>
      <c r="E43" s="32" t="s">
        <v>48</v>
      </c>
      <c r="F43" s="34">
        <f t="shared" ref="F43:F44" si="33">H43-4</f>
        <v>45270</v>
      </c>
      <c r="G43" s="34">
        <f t="shared" ref="G43:G44" si="34">H43-1</f>
        <v>45273</v>
      </c>
      <c r="H43" s="43">
        <v>45274</v>
      </c>
      <c r="I43" s="34">
        <f t="shared" ref="I43:I44" si="35">H43+7</f>
        <v>45281</v>
      </c>
      <c r="J43" s="34">
        <f t="shared" ref="J43:J44" si="36">I43+3</f>
        <v>45284</v>
      </c>
      <c r="K43" s="34">
        <f t="shared" ref="K43:K44" si="37">J43+1</f>
        <v>45285</v>
      </c>
    </row>
    <row r="44" spans="1:11" s="9" customFormat="1">
      <c r="A44" s="39" t="s">
        <v>47</v>
      </c>
      <c r="B44" s="40" t="s">
        <v>127</v>
      </c>
      <c r="C44" s="41" t="s">
        <v>128</v>
      </c>
      <c r="D44" s="42"/>
      <c r="E44" s="32" t="s">
        <v>48</v>
      </c>
      <c r="F44" s="34">
        <f t="shared" si="33"/>
        <v>45277</v>
      </c>
      <c r="G44" s="34">
        <f t="shared" si="34"/>
        <v>45280</v>
      </c>
      <c r="H44" s="43">
        <v>45281</v>
      </c>
      <c r="I44" s="34">
        <f t="shared" si="35"/>
        <v>45288</v>
      </c>
      <c r="J44" s="34">
        <f t="shared" si="36"/>
        <v>45291</v>
      </c>
      <c r="K44" s="34">
        <f t="shared" si="37"/>
        <v>45292</v>
      </c>
    </row>
    <row r="45" spans="1:11" s="7" customFormat="1">
      <c r="A45" s="39" t="s">
        <v>49</v>
      </c>
      <c r="B45" s="40" t="s">
        <v>129</v>
      </c>
      <c r="C45" s="41" t="s">
        <v>151</v>
      </c>
      <c r="D45" s="42"/>
      <c r="E45" s="32" t="s">
        <v>48</v>
      </c>
      <c r="F45" s="34">
        <f>H45-4</f>
        <v>45284</v>
      </c>
      <c r="G45" s="34">
        <f>H45-1</f>
        <v>45287</v>
      </c>
      <c r="H45" s="43">
        <v>45288</v>
      </c>
      <c r="I45" s="34">
        <f>H45+7</f>
        <v>45295</v>
      </c>
      <c r="J45" s="34">
        <f>I45+3</f>
        <v>45298</v>
      </c>
      <c r="K45" s="34">
        <f>J45+1</f>
        <v>45299</v>
      </c>
    </row>
    <row r="46" spans="1:11" s="10" customFormat="1" ht="15.6">
      <c r="A46" s="81" t="s">
        <v>50</v>
      </c>
      <c r="B46" s="82"/>
      <c r="C46" s="82"/>
      <c r="D46" s="82"/>
      <c r="E46" s="82"/>
      <c r="F46" s="82"/>
      <c r="G46" s="82"/>
      <c r="H46" s="82"/>
      <c r="I46" s="83"/>
    </row>
    <row r="47" spans="1:11" s="10" customFormat="1">
      <c r="A47" s="86" t="s">
        <v>51</v>
      </c>
      <c r="B47" s="84"/>
      <c r="C47" s="84"/>
      <c r="D47" s="84"/>
      <c r="E47" s="84"/>
      <c r="F47" s="84"/>
      <c r="G47" s="84"/>
      <c r="H47" s="84"/>
      <c r="I47" s="87"/>
    </row>
    <row r="48" spans="1:11" s="10" customFormat="1">
      <c r="A48" s="44" t="s">
        <v>8</v>
      </c>
      <c r="B48" s="45" t="s">
        <v>9</v>
      </c>
      <c r="C48" s="46" t="s">
        <v>28</v>
      </c>
      <c r="D48" s="47" t="s">
        <v>11</v>
      </c>
      <c r="E48" s="48" t="s">
        <v>12</v>
      </c>
      <c r="F48" s="45" t="s">
        <v>13</v>
      </c>
      <c r="G48" s="45" t="s">
        <v>14</v>
      </c>
      <c r="H48" s="45" t="s">
        <v>15</v>
      </c>
      <c r="I48" s="45" t="s">
        <v>16</v>
      </c>
      <c r="J48" s="45" t="s">
        <v>16</v>
      </c>
    </row>
    <row r="49" spans="1:10" s="10" customFormat="1">
      <c r="A49" s="44" t="s">
        <v>17</v>
      </c>
      <c r="B49" s="45" t="s">
        <v>18</v>
      </c>
      <c r="C49" s="46" t="s">
        <v>19</v>
      </c>
      <c r="D49" s="44"/>
      <c r="E49" s="44" t="s">
        <v>20</v>
      </c>
      <c r="F49" s="44"/>
      <c r="G49" s="44"/>
      <c r="H49" s="44" t="s">
        <v>21</v>
      </c>
      <c r="I49" s="44" t="s">
        <v>52</v>
      </c>
      <c r="J49" s="44" t="s">
        <v>53</v>
      </c>
    </row>
    <row r="50" spans="1:10" s="11" customFormat="1">
      <c r="A50" s="49" t="s">
        <v>111</v>
      </c>
      <c r="B50" s="50" t="s">
        <v>109</v>
      </c>
      <c r="C50" s="51" t="s">
        <v>110</v>
      </c>
      <c r="D50" s="52"/>
      <c r="E50" s="53" t="s">
        <v>54</v>
      </c>
      <c r="F50" s="54">
        <f t="shared" ref="F50:F55" si="38">H50-4</f>
        <v>45252</v>
      </c>
      <c r="G50" s="54">
        <f t="shared" ref="G50:G55" si="39">H50-1</f>
        <v>45255</v>
      </c>
      <c r="H50" s="54">
        <v>45256</v>
      </c>
      <c r="I50" s="54">
        <f t="shared" ref="I50:I55" si="40">H50+14</f>
        <v>45270</v>
      </c>
      <c r="J50" s="54">
        <f t="shared" ref="J50:J55" si="41">I50+2</f>
        <v>45272</v>
      </c>
    </row>
    <row r="51" spans="1:10" s="11" customFormat="1">
      <c r="A51" s="102" t="s">
        <v>177</v>
      </c>
      <c r="B51" s="50" t="s">
        <v>152</v>
      </c>
      <c r="C51" s="104" t="s">
        <v>179</v>
      </c>
      <c r="D51" s="75"/>
      <c r="E51" s="53" t="s">
        <v>54</v>
      </c>
      <c r="F51" s="54">
        <f t="shared" si="38"/>
        <v>45259</v>
      </c>
      <c r="G51" s="54">
        <f t="shared" si="39"/>
        <v>45262</v>
      </c>
      <c r="H51" s="54">
        <v>45263</v>
      </c>
      <c r="I51" s="54">
        <f t="shared" si="40"/>
        <v>45277</v>
      </c>
      <c r="J51" s="54">
        <f t="shared" si="41"/>
        <v>45279</v>
      </c>
    </row>
    <row r="52" spans="1:10" s="11" customFormat="1">
      <c r="A52" s="102" t="s">
        <v>176</v>
      </c>
      <c r="B52" s="50" t="s">
        <v>154</v>
      </c>
      <c r="C52" s="104" t="s">
        <v>180</v>
      </c>
      <c r="D52" s="75"/>
      <c r="E52" s="53" t="s">
        <v>54</v>
      </c>
      <c r="F52" s="54">
        <f t="shared" si="38"/>
        <v>45266</v>
      </c>
      <c r="G52" s="54">
        <f t="shared" si="39"/>
        <v>45269</v>
      </c>
      <c r="H52" s="54">
        <v>45270</v>
      </c>
      <c r="I52" s="54">
        <f t="shared" si="40"/>
        <v>45284</v>
      </c>
      <c r="J52" s="54">
        <f t="shared" si="41"/>
        <v>45286</v>
      </c>
    </row>
    <row r="53" spans="1:10" s="11" customFormat="1">
      <c r="A53" s="49" t="s">
        <v>95</v>
      </c>
      <c r="B53" s="50" t="s">
        <v>155</v>
      </c>
      <c r="C53" s="51" t="s">
        <v>130</v>
      </c>
      <c r="D53" s="75"/>
      <c r="E53" s="53" t="s">
        <v>54</v>
      </c>
      <c r="F53" s="54">
        <f t="shared" si="38"/>
        <v>45273</v>
      </c>
      <c r="G53" s="54">
        <f t="shared" si="39"/>
        <v>45276</v>
      </c>
      <c r="H53" s="54">
        <v>45277</v>
      </c>
      <c r="I53" s="54">
        <f t="shared" si="40"/>
        <v>45291</v>
      </c>
      <c r="J53" s="54">
        <f t="shared" si="41"/>
        <v>45293</v>
      </c>
    </row>
    <row r="54" spans="1:10" s="11" customFormat="1">
      <c r="A54" s="49" t="s">
        <v>111</v>
      </c>
      <c r="B54" s="50" t="s">
        <v>131</v>
      </c>
      <c r="C54" s="51" t="s">
        <v>132</v>
      </c>
      <c r="D54" s="75"/>
      <c r="E54" s="53" t="s">
        <v>54</v>
      </c>
      <c r="F54" s="54">
        <f t="shared" si="38"/>
        <v>45280</v>
      </c>
      <c r="G54" s="54">
        <f t="shared" si="39"/>
        <v>45283</v>
      </c>
      <c r="H54" s="54">
        <v>45284</v>
      </c>
      <c r="I54" s="54">
        <f t="shared" si="40"/>
        <v>45298</v>
      </c>
      <c r="J54" s="54">
        <f t="shared" si="41"/>
        <v>45300</v>
      </c>
    </row>
    <row r="55" spans="1:10" s="11" customFormat="1">
      <c r="A55" s="102" t="s">
        <v>177</v>
      </c>
      <c r="B55" s="50" t="s">
        <v>153</v>
      </c>
      <c r="C55" s="104" t="s">
        <v>181</v>
      </c>
      <c r="D55" s="75"/>
      <c r="E55" s="53" t="s">
        <v>54</v>
      </c>
      <c r="F55" s="54">
        <f t="shared" si="38"/>
        <v>45287</v>
      </c>
      <c r="G55" s="54">
        <f t="shared" si="39"/>
        <v>45290</v>
      </c>
      <c r="H55" s="54">
        <v>45291</v>
      </c>
      <c r="I55" s="54">
        <f t="shared" si="40"/>
        <v>45305</v>
      </c>
      <c r="J55" s="54">
        <f t="shared" si="41"/>
        <v>45307</v>
      </c>
    </row>
    <row r="56" spans="1:10" s="10" customFormat="1" ht="15.6">
      <c r="A56" s="81" t="s">
        <v>55</v>
      </c>
      <c r="B56" s="82"/>
      <c r="C56" s="82"/>
      <c r="D56" s="82"/>
      <c r="E56" s="82"/>
      <c r="F56" s="82"/>
      <c r="G56" s="82"/>
      <c r="H56" s="82"/>
      <c r="I56" s="83"/>
    </row>
    <row r="57" spans="1:10" s="10" customFormat="1">
      <c r="A57" s="84" t="s">
        <v>56</v>
      </c>
      <c r="B57" s="84"/>
      <c r="C57" s="84"/>
      <c r="D57" s="84"/>
      <c r="E57" s="84"/>
      <c r="F57" s="84"/>
      <c r="G57" s="84"/>
      <c r="H57" s="84"/>
      <c r="I57" s="84"/>
    </row>
    <row r="58" spans="1:10" s="10" customFormat="1">
      <c r="A58" s="57" t="s">
        <v>8</v>
      </c>
      <c r="B58" s="48" t="s">
        <v>9</v>
      </c>
      <c r="C58" s="46" t="s">
        <v>28</v>
      </c>
      <c r="D58" s="47" t="s">
        <v>11</v>
      </c>
      <c r="E58" s="48" t="s">
        <v>12</v>
      </c>
      <c r="F58" s="45" t="s">
        <v>13</v>
      </c>
      <c r="G58" s="45" t="s">
        <v>14</v>
      </c>
      <c r="H58" s="45" t="s">
        <v>15</v>
      </c>
      <c r="I58" s="45" t="s">
        <v>16</v>
      </c>
      <c r="J58" s="45" t="s">
        <v>16</v>
      </c>
    </row>
    <row r="59" spans="1:10" s="10" customFormat="1">
      <c r="A59" s="57" t="s">
        <v>17</v>
      </c>
      <c r="B59" s="45" t="s">
        <v>18</v>
      </c>
      <c r="C59" s="46" t="s">
        <v>19</v>
      </c>
      <c r="D59" s="58"/>
      <c r="E59" s="45" t="s">
        <v>20</v>
      </c>
      <c r="F59" s="44"/>
      <c r="G59" s="44"/>
      <c r="H59" s="44" t="s">
        <v>21</v>
      </c>
      <c r="I59" s="44" t="s">
        <v>46</v>
      </c>
      <c r="J59" s="44" t="s">
        <v>45</v>
      </c>
    </row>
    <row r="60" spans="1:10" s="10" customFormat="1">
      <c r="A60" s="59" t="s">
        <v>106</v>
      </c>
      <c r="B60" s="60" t="s">
        <v>107</v>
      </c>
      <c r="C60" s="61" t="s">
        <v>103</v>
      </c>
      <c r="D60" s="62"/>
      <c r="E60" s="63" t="s">
        <v>57</v>
      </c>
      <c r="F60" s="64">
        <f t="shared" ref="F60:F65" si="42">SUM(H60-4)</f>
        <v>45251</v>
      </c>
      <c r="G60" s="64">
        <f t="shared" ref="G60:G65" si="43">H60-2</f>
        <v>45253</v>
      </c>
      <c r="H60" s="64">
        <v>45255</v>
      </c>
      <c r="I60" s="64">
        <f t="shared" ref="I60:I65" si="44">H60+6</f>
        <v>45261</v>
      </c>
      <c r="J60" s="64">
        <f t="shared" ref="J60:J65" si="45">I60+2</f>
        <v>45263</v>
      </c>
    </row>
    <row r="61" spans="1:10" s="10" customFormat="1">
      <c r="A61" s="59" t="s">
        <v>134</v>
      </c>
      <c r="B61" s="60" t="s">
        <v>133</v>
      </c>
      <c r="C61" s="61" t="s">
        <v>135</v>
      </c>
      <c r="D61" s="62"/>
      <c r="E61" s="63" t="s">
        <v>57</v>
      </c>
      <c r="F61" s="64">
        <f t="shared" si="42"/>
        <v>45258</v>
      </c>
      <c r="G61" s="64">
        <f t="shared" si="43"/>
        <v>45260</v>
      </c>
      <c r="H61" s="64">
        <v>45262</v>
      </c>
      <c r="I61" s="64">
        <f t="shared" si="44"/>
        <v>45268</v>
      </c>
      <c r="J61" s="64">
        <f t="shared" si="45"/>
        <v>45270</v>
      </c>
    </row>
    <row r="62" spans="1:10" s="10" customFormat="1">
      <c r="A62" s="59" t="s">
        <v>136</v>
      </c>
      <c r="B62" s="60" t="s">
        <v>137</v>
      </c>
      <c r="C62" s="61" t="s">
        <v>138</v>
      </c>
      <c r="D62" s="62"/>
      <c r="E62" s="63" t="s">
        <v>57</v>
      </c>
      <c r="F62" s="64">
        <f t="shared" si="42"/>
        <v>45265</v>
      </c>
      <c r="G62" s="64">
        <f t="shared" si="43"/>
        <v>45267</v>
      </c>
      <c r="H62" s="64">
        <v>45269</v>
      </c>
      <c r="I62" s="64">
        <f t="shared" si="44"/>
        <v>45275</v>
      </c>
      <c r="J62" s="64">
        <f t="shared" si="45"/>
        <v>45277</v>
      </c>
    </row>
    <row r="63" spans="1:10" s="10" customFormat="1" ht="14.25" customHeight="1">
      <c r="A63" s="76" t="s">
        <v>139</v>
      </c>
      <c r="B63" s="77" t="s">
        <v>157</v>
      </c>
      <c r="C63" s="65" t="s">
        <v>156</v>
      </c>
      <c r="D63" s="63"/>
      <c r="E63" s="63" t="s">
        <v>57</v>
      </c>
      <c r="F63" s="64">
        <f t="shared" si="42"/>
        <v>45272</v>
      </c>
      <c r="G63" s="64">
        <f t="shared" si="43"/>
        <v>45274</v>
      </c>
      <c r="H63" s="64">
        <v>45276</v>
      </c>
      <c r="I63" s="64">
        <f t="shared" si="44"/>
        <v>45282</v>
      </c>
      <c r="J63" s="64">
        <f t="shared" si="45"/>
        <v>45284</v>
      </c>
    </row>
    <row r="64" spans="1:10" s="10" customFormat="1" ht="14.25" customHeight="1">
      <c r="A64" s="76" t="s">
        <v>140</v>
      </c>
      <c r="B64" s="78" t="s">
        <v>159</v>
      </c>
      <c r="C64" s="65" t="s">
        <v>158</v>
      </c>
      <c r="D64" s="63"/>
      <c r="E64" s="63" t="s">
        <v>57</v>
      </c>
      <c r="F64" s="64">
        <f t="shared" si="42"/>
        <v>45279</v>
      </c>
      <c r="G64" s="64">
        <f t="shared" si="43"/>
        <v>45281</v>
      </c>
      <c r="H64" s="64">
        <v>45283</v>
      </c>
      <c r="I64" s="64">
        <f t="shared" si="44"/>
        <v>45289</v>
      </c>
      <c r="J64" s="64">
        <f t="shared" si="45"/>
        <v>45291</v>
      </c>
    </row>
    <row r="65" spans="1:10" s="10" customFormat="1">
      <c r="A65" s="59" t="s">
        <v>106</v>
      </c>
      <c r="B65" s="60" t="s">
        <v>161</v>
      </c>
      <c r="C65" s="61" t="s">
        <v>160</v>
      </c>
      <c r="D65" s="62"/>
      <c r="E65" s="63" t="s">
        <v>57</v>
      </c>
      <c r="F65" s="64">
        <f t="shared" si="42"/>
        <v>45286</v>
      </c>
      <c r="G65" s="64">
        <f t="shared" si="43"/>
        <v>45288</v>
      </c>
      <c r="H65" s="64">
        <v>45290</v>
      </c>
      <c r="I65" s="64">
        <f t="shared" si="44"/>
        <v>45296</v>
      </c>
      <c r="J65" s="64">
        <f t="shared" si="45"/>
        <v>45298</v>
      </c>
    </row>
    <row r="66" spans="1:10" s="10" customFormat="1">
      <c r="A66" s="56" t="s">
        <v>58</v>
      </c>
      <c r="B66" s="56"/>
      <c r="C66" s="56"/>
      <c r="D66" s="56"/>
      <c r="E66" s="56"/>
      <c r="F66" s="66"/>
      <c r="G66" s="66"/>
      <c r="H66" s="66"/>
      <c r="I66" s="66"/>
      <c r="J66" s="66"/>
    </row>
    <row r="67" spans="1:10" s="10" customFormat="1">
      <c r="A67" s="67" t="s">
        <v>59</v>
      </c>
      <c r="B67" s="56"/>
      <c r="C67" s="68"/>
      <c r="D67" s="56"/>
      <c r="E67" s="56"/>
      <c r="F67" s="66"/>
      <c r="G67" s="66"/>
      <c r="H67" s="66"/>
      <c r="I67" s="66"/>
      <c r="J67" s="66"/>
    </row>
    <row r="68" spans="1:10" s="10" customFormat="1">
      <c r="A68" s="67"/>
      <c r="B68" s="56"/>
      <c r="C68" s="68"/>
      <c r="D68" s="56"/>
      <c r="E68" s="56"/>
      <c r="F68" s="66"/>
      <c r="G68" s="66"/>
      <c r="H68" s="66"/>
      <c r="I68" s="66"/>
      <c r="J68" s="66"/>
    </row>
    <row r="69" spans="1:10">
      <c r="A69" s="69" t="s">
        <v>60</v>
      </c>
      <c r="B69" s="69"/>
      <c r="C69" s="69"/>
      <c r="D69" s="69"/>
      <c r="E69" s="69"/>
      <c r="F69" s="69"/>
      <c r="G69" s="69"/>
      <c r="H69" s="56"/>
      <c r="I69" s="56"/>
    </row>
    <row r="70" spans="1:10">
      <c r="A70" s="69" t="s">
        <v>61</v>
      </c>
      <c r="B70" s="69" t="s">
        <v>62</v>
      </c>
      <c r="C70" s="69"/>
      <c r="D70" s="69"/>
      <c r="E70" s="69"/>
      <c r="F70" s="69"/>
      <c r="G70" s="69"/>
      <c r="H70" s="56"/>
      <c r="I70" s="56"/>
    </row>
    <row r="71" spans="1:10">
      <c r="A71" s="69"/>
      <c r="B71" s="69"/>
      <c r="C71" s="69" t="s">
        <v>63</v>
      </c>
      <c r="D71" s="69"/>
      <c r="E71" s="69"/>
      <c r="F71" s="69"/>
      <c r="G71" s="56"/>
      <c r="H71" s="56"/>
      <c r="I71" s="56"/>
    </row>
    <row r="72" spans="1:10">
      <c r="A72" s="69"/>
      <c r="B72" s="69"/>
      <c r="C72" s="69" t="s">
        <v>64</v>
      </c>
      <c r="D72" s="69"/>
      <c r="E72" s="69"/>
      <c r="F72" s="69"/>
      <c r="G72" s="56"/>
      <c r="H72" s="56"/>
      <c r="I72" s="56"/>
    </row>
    <row r="73" spans="1:10">
      <c r="A73" s="69"/>
      <c r="B73" s="69" t="s">
        <v>65</v>
      </c>
      <c r="C73" s="69"/>
      <c r="D73" s="69"/>
      <c r="E73" s="69"/>
      <c r="F73" s="69"/>
      <c r="G73" s="69"/>
      <c r="H73" s="56"/>
      <c r="I73" s="56"/>
    </row>
    <row r="74" spans="1:10">
      <c r="A74" s="69"/>
      <c r="B74" s="69"/>
      <c r="C74" s="69" t="s">
        <v>66</v>
      </c>
      <c r="D74" s="69"/>
      <c r="E74" s="69"/>
      <c r="F74" s="69"/>
      <c r="G74" s="56"/>
      <c r="H74" s="56"/>
      <c r="I74" s="56"/>
    </row>
    <row r="75" spans="1:10">
      <c r="A75" s="69"/>
      <c r="B75" s="69"/>
      <c r="C75" s="69" t="s">
        <v>67</v>
      </c>
      <c r="D75" s="69"/>
      <c r="E75" s="69"/>
      <c r="F75" s="69"/>
      <c r="G75" s="56"/>
      <c r="H75" s="56"/>
      <c r="I75" s="56"/>
    </row>
    <row r="76" spans="1:10">
      <c r="A76" s="69"/>
      <c r="B76" s="69"/>
      <c r="C76" s="69" t="s">
        <v>68</v>
      </c>
      <c r="D76" s="69"/>
      <c r="E76" s="69"/>
      <c r="F76" s="69"/>
      <c r="G76" s="56"/>
      <c r="H76" s="56"/>
      <c r="I76" s="56"/>
    </row>
    <row r="77" spans="1:10">
      <c r="A77" s="69" t="s">
        <v>69</v>
      </c>
      <c r="B77" s="69" t="s">
        <v>70</v>
      </c>
      <c r="C77" s="69"/>
      <c r="D77" s="69"/>
      <c r="E77" s="69"/>
      <c r="F77" s="69"/>
      <c r="G77" s="69"/>
      <c r="H77" s="69"/>
      <c r="I77" s="69"/>
    </row>
    <row r="78" spans="1:10">
      <c r="A78" s="69" t="s">
        <v>71</v>
      </c>
      <c r="B78" s="69" t="s">
        <v>72</v>
      </c>
      <c r="C78" s="69"/>
      <c r="D78" s="69"/>
      <c r="E78" s="69"/>
      <c r="F78" s="69"/>
      <c r="G78" s="69"/>
      <c r="H78" s="69"/>
      <c r="I78" s="69"/>
    </row>
    <row r="79" spans="1:10">
      <c r="A79" s="69" t="s">
        <v>73</v>
      </c>
      <c r="B79" s="69" t="s">
        <v>74</v>
      </c>
      <c r="C79" s="69"/>
      <c r="D79" s="69"/>
      <c r="E79" s="69"/>
      <c r="F79" s="69"/>
      <c r="G79" s="69"/>
      <c r="H79" s="69"/>
      <c r="I79" s="69"/>
    </row>
    <row r="80" spans="1:10">
      <c r="A80" s="69" t="s">
        <v>75</v>
      </c>
      <c r="B80" s="69" t="s">
        <v>76</v>
      </c>
      <c r="C80" s="69"/>
      <c r="D80" s="69"/>
      <c r="E80" s="69"/>
      <c r="F80" s="69"/>
      <c r="G80" s="69"/>
      <c r="H80" s="56"/>
      <c r="I80" s="56"/>
    </row>
    <row r="81" spans="1:9">
      <c r="A81" s="69" t="s">
        <v>77</v>
      </c>
      <c r="B81" s="69" t="s">
        <v>78</v>
      </c>
      <c r="C81" s="69"/>
      <c r="D81" s="69"/>
      <c r="E81" s="69"/>
      <c r="F81" s="69"/>
      <c r="G81" s="69"/>
      <c r="H81" s="56"/>
      <c r="I81" s="56"/>
    </row>
    <row r="82" spans="1:9">
      <c r="A82" s="69" t="s">
        <v>79</v>
      </c>
      <c r="B82" s="69" t="s">
        <v>80</v>
      </c>
      <c r="C82" s="69"/>
      <c r="D82" s="69"/>
      <c r="E82" s="69"/>
      <c r="F82" s="69"/>
      <c r="G82" s="69"/>
      <c r="H82" s="56"/>
      <c r="I82" s="56"/>
    </row>
    <row r="83" spans="1:9">
      <c r="B83" s="70" t="s">
        <v>81</v>
      </c>
      <c r="D83" s="69" t="s">
        <v>82</v>
      </c>
      <c r="E83" s="13" t="s">
        <v>83</v>
      </c>
    </row>
    <row r="84" spans="1:9">
      <c r="D84" s="69" t="s">
        <v>84</v>
      </c>
      <c r="E84" s="13" t="s">
        <v>85</v>
      </c>
    </row>
    <row r="85" spans="1:9">
      <c r="D85" s="69" t="s">
        <v>86</v>
      </c>
      <c r="E85" s="13" t="s">
        <v>85</v>
      </c>
    </row>
    <row r="86" spans="1:9">
      <c r="B86" s="13" t="s">
        <v>87</v>
      </c>
      <c r="D86" s="69" t="s">
        <v>88</v>
      </c>
      <c r="E86" s="13" t="s">
        <v>89</v>
      </c>
    </row>
    <row r="87" spans="1:9">
      <c r="D87" s="69" t="s">
        <v>90</v>
      </c>
      <c r="E87" s="13" t="s">
        <v>91</v>
      </c>
    </row>
    <row r="88" spans="1:9">
      <c r="D88" s="69"/>
    </row>
  </sheetData>
  <mergeCells count="16">
    <mergeCell ref="A9:I9"/>
    <mergeCell ref="A56:I56"/>
    <mergeCell ref="A57:I57"/>
    <mergeCell ref="C1:I3"/>
    <mergeCell ref="A46:I46"/>
    <mergeCell ref="A47:I47"/>
    <mergeCell ref="A27:I27"/>
    <mergeCell ref="A28:I28"/>
    <mergeCell ref="A37:J37"/>
    <mergeCell ref="A38:I38"/>
    <mergeCell ref="A17:I17"/>
    <mergeCell ref="A18:I18"/>
    <mergeCell ref="C4:I4"/>
    <mergeCell ref="C5:I5"/>
    <mergeCell ref="C6:I6"/>
    <mergeCell ref="A8:I8"/>
  </mergeCells>
  <phoneticPr fontId="6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sqref="A1:D1"/>
    </sheetView>
  </sheetViews>
  <sheetFormatPr defaultColWidth="9" defaultRowHeight="14.4"/>
  <sheetData>
    <row r="1" spans="1:4">
      <c r="A1" s="1" t="s">
        <v>25</v>
      </c>
      <c r="B1" s="1" t="s">
        <v>92</v>
      </c>
      <c r="C1" s="2" t="s">
        <v>93</v>
      </c>
      <c r="D1" s="3" t="s">
        <v>94</v>
      </c>
    </row>
  </sheetData>
  <phoneticPr fontId="3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2006-09-16T00:00:00Z</dcterms:created>
  <dcterms:modified xsi:type="dcterms:W3CDTF">2023-11-24T06:45:59Z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6E7AEDCD44254BE2AA9DF74F5FC28540_13</vt:lpwstr>
  </property>
  <property fmtid="{D5CDD505-2E9C-101B-9397-08002B2CF9AE}" pid="3" name="KSOProductBuildVer">
    <vt:lpwstr>2052-11.1.0.14309</vt:lpwstr>
  </property>
</Properties>
</file>