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0FCC7C1F-B33E-4C1A-81C2-BC24BDE1D3A4}" xr6:coauthVersionLast="47" xr6:coauthVersionMax="47" xr10:uidLastSave="{00000000-0000-0000-0000-000000000000}"/>
  <bookViews>
    <workbookView xWindow="3765" yWindow="795" windowWidth="23265" windowHeight="13095" tabRatio="969" firstSheet="4" activeTab="14" xr2:uid="{00000000-000D-0000-FFFF-FFFF00000000}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3" l="1"/>
  <c r="R56" i="3" s="1"/>
  <c r="S56" i="3" s="1"/>
  <c r="D56" i="3"/>
  <c r="E56" i="3" s="1"/>
  <c r="F56" i="3" s="1"/>
  <c r="G56" i="3" s="1"/>
  <c r="H56" i="3" s="1"/>
  <c r="J56" i="3"/>
  <c r="K56" i="3" s="1"/>
  <c r="L56" i="3" s="1"/>
  <c r="L73" i="51"/>
  <c r="M73" i="51" s="1"/>
  <c r="K73" i="51"/>
  <c r="E73" i="51"/>
  <c r="F73" i="51" s="1"/>
  <c r="H73" i="51"/>
  <c r="E44" i="2"/>
  <c r="D44" i="2"/>
  <c r="F44" i="2" s="1"/>
  <c r="E43" i="2"/>
  <c r="D43" i="2"/>
  <c r="F43" i="2" s="1"/>
  <c r="E42" i="2"/>
  <c r="D42" i="2"/>
  <c r="F42" i="2" s="1"/>
  <c r="H42" i="2" s="1"/>
  <c r="F41" i="2"/>
  <c r="H41" i="2" s="1"/>
  <c r="K41" i="2" s="1"/>
  <c r="E41" i="2"/>
  <c r="F40" i="2"/>
  <c r="H40" i="2" s="1"/>
  <c r="E40" i="2"/>
  <c r="F39" i="2"/>
  <c r="H39" i="2" s="1"/>
  <c r="E39" i="2"/>
  <c r="F38" i="2"/>
  <c r="H38" i="2" s="1"/>
  <c r="E38" i="2"/>
  <c r="F37" i="2"/>
  <c r="H37" i="2" s="1"/>
  <c r="E37" i="2"/>
  <c r="N107" i="3"/>
  <c r="O107" i="3" s="1"/>
  <c r="I107" i="3"/>
  <c r="J107" i="3" s="1"/>
  <c r="D107" i="3"/>
  <c r="E107" i="3" s="1"/>
  <c r="K37" i="2" l="1"/>
  <c r="J37" i="2"/>
  <c r="L37" i="2" s="1"/>
  <c r="S37" i="2" s="1"/>
  <c r="I37" i="2"/>
  <c r="J40" i="2"/>
  <c r="L40" i="2" s="1"/>
  <c r="R40" i="2" s="1"/>
  <c r="K40" i="2"/>
  <c r="J38" i="2"/>
  <c r="L38" i="2" s="1"/>
  <c r="I38" i="2"/>
  <c r="K38" i="2"/>
  <c r="J39" i="2"/>
  <c r="L39" i="2" s="1"/>
  <c r="I39" i="2"/>
  <c r="K39" i="2"/>
  <c r="K42" i="2"/>
  <c r="J42" i="2"/>
  <c r="L42" i="2" s="1"/>
  <c r="I42" i="2"/>
  <c r="H43" i="2"/>
  <c r="G43" i="2"/>
  <c r="H44" i="2"/>
  <c r="G44" i="2"/>
  <c r="I40" i="2"/>
  <c r="R37" i="2"/>
  <c r="I41" i="2"/>
  <c r="J41" i="2"/>
  <c r="L41" i="2" s="1"/>
  <c r="S40" i="2" l="1"/>
  <c r="U37" i="2"/>
  <c r="T37" i="2"/>
  <c r="R38" i="2"/>
  <c r="S38" i="2"/>
  <c r="S39" i="2"/>
  <c r="R39" i="2"/>
  <c r="S42" i="2"/>
  <c r="R42" i="2"/>
  <c r="T40" i="2"/>
  <c r="U40" i="2"/>
  <c r="S41" i="2"/>
  <c r="R41" i="2"/>
  <c r="K44" i="2"/>
  <c r="J44" i="2"/>
  <c r="L44" i="2" s="1"/>
  <c r="I44" i="2"/>
  <c r="K43" i="2"/>
  <c r="I43" i="2"/>
  <c r="J43" i="2"/>
  <c r="L43" i="2" s="1"/>
  <c r="U42" i="2" l="1"/>
  <c r="T42" i="2"/>
  <c r="S44" i="2"/>
  <c r="R44" i="2"/>
  <c r="U39" i="2"/>
  <c r="T39" i="2"/>
  <c r="U41" i="2"/>
  <c r="T41" i="2"/>
  <c r="U38" i="2"/>
  <c r="T38" i="2"/>
  <c r="S43" i="2"/>
  <c r="R43" i="2"/>
  <c r="U43" i="2" l="1"/>
  <c r="T43" i="2"/>
  <c r="U44" i="2"/>
  <c r="T44" i="2"/>
  <c r="D27" i="58" l="1"/>
  <c r="E27" i="58" s="1"/>
  <c r="F27" i="58" s="1"/>
  <c r="G27" i="58" s="1"/>
  <c r="H27" i="58" s="1"/>
  <c r="I27" i="58" s="1"/>
  <c r="J27" i="58" s="1"/>
  <c r="L27" i="58" s="1"/>
  <c r="M27" i="58" s="1"/>
  <c r="N27" i="58" s="1"/>
  <c r="O27" i="58" s="1"/>
  <c r="D28" i="58"/>
  <c r="E28" i="58"/>
  <c r="F28" i="58" s="1"/>
  <c r="G28" i="58" s="1"/>
  <c r="H28" i="58" s="1"/>
  <c r="I28" i="58" s="1"/>
  <c r="J28" i="58" s="1"/>
  <c r="L28" i="58" s="1"/>
  <c r="M28" i="58" s="1"/>
  <c r="N28" i="58" s="1"/>
  <c r="O28" i="58" s="1"/>
  <c r="D45" i="23" l="1"/>
  <c r="E45" i="23"/>
  <c r="F45" i="23"/>
  <c r="G45" i="23"/>
  <c r="H45" i="23" s="1"/>
  <c r="I45" i="23" s="1"/>
  <c r="J45" i="23" s="1"/>
  <c r="C46" i="23"/>
  <c r="D46" i="23" s="1"/>
  <c r="E46" i="23" s="1"/>
  <c r="F46" i="23" s="1"/>
  <c r="G46" i="23" s="1"/>
  <c r="H46" i="23" s="1"/>
  <c r="I46" i="23" s="1"/>
  <c r="J46" i="23" s="1"/>
  <c r="C47" i="23"/>
  <c r="D47" i="23" s="1"/>
  <c r="E47" i="23" s="1"/>
  <c r="F47" i="23" s="1"/>
  <c r="G47" i="23" s="1"/>
  <c r="H47" i="23" s="1"/>
  <c r="I47" i="23" s="1"/>
  <c r="J47" i="23" s="1"/>
  <c r="D48" i="23"/>
  <c r="E48" i="23" s="1"/>
  <c r="F48" i="23" s="1"/>
  <c r="G48" i="23" s="1"/>
  <c r="H48" i="23" s="1"/>
  <c r="I48" i="23" s="1"/>
  <c r="J48" i="23" s="1"/>
  <c r="D48" i="35"/>
  <c r="E48" i="35" s="1"/>
  <c r="F48" i="35" s="1"/>
  <c r="G48" i="35" s="1"/>
  <c r="H48" i="35" s="1"/>
  <c r="I48" i="35" s="1"/>
  <c r="J48" i="35" s="1"/>
  <c r="K48" i="35" s="1"/>
  <c r="L48" i="35" s="1"/>
  <c r="N48" i="35" s="1"/>
  <c r="O48" i="35" s="1"/>
  <c r="P48" i="35" s="1"/>
  <c r="Q48" i="35" s="1"/>
  <c r="R48" i="35" s="1"/>
  <c r="S48" i="35" s="1"/>
  <c r="D49" i="35"/>
  <c r="E49" i="35"/>
  <c r="F49" i="35" s="1"/>
  <c r="G49" i="35" s="1"/>
  <c r="H49" i="35" s="1"/>
  <c r="I49" i="35" s="1"/>
  <c r="J49" i="35" s="1"/>
  <c r="K49" i="35" s="1"/>
  <c r="L49" i="35" s="1"/>
  <c r="N49" i="35" s="1"/>
  <c r="O49" i="35" s="1"/>
  <c r="P49" i="35" s="1"/>
  <c r="Q49" i="35" s="1"/>
  <c r="R49" i="35" s="1"/>
  <c r="S49" i="35" s="1"/>
  <c r="D50" i="35"/>
  <c r="E50" i="35" s="1"/>
  <c r="F50" i="35" s="1"/>
  <c r="G50" i="35" s="1"/>
  <c r="H50" i="35" s="1"/>
  <c r="I50" i="35" s="1"/>
  <c r="J50" i="35" s="1"/>
  <c r="K50" i="35" s="1"/>
  <c r="L50" i="35" s="1"/>
  <c r="N50" i="35" s="1"/>
  <c r="O50" i="35" s="1"/>
  <c r="P50" i="35" s="1"/>
  <c r="Q50" i="35" s="1"/>
  <c r="R50" i="35" s="1"/>
  <c r="S50" i="35" s="1"/>
  <c r="D51" i="35"/>
  <c r="E51" i="35" s="1"/>
  <c r="F51" i="35" s="1"/>
  <c r="G51" i="35" s="1"/>
  <c r="H51" i="35" s="1"/>
  <c r="I51" i="35" s="1"/>
  <c r="J51" i="35" s="1"/>
  <c r="K51" i="35" s="1"/>
  <c r="L51" i="35" s="1"/>
  <c r="N51" i="35" s="1"/>
  <c r="O51" i="35" s="1"/>
  <c r="P51" i="35" s="1"/>
  <c r="Q51" i="35" s="1"/>
  <c r="R51" i="35" s="1"/>
  <c r="S51" i="35" s="1"/>
  <c r="D52" i="35"/>
  <c r="E52" i="35"/>
  <c r="F52" i="35" s="1"/>
  <c r="G52" i="35" s="1"/>
  <c r="H52" i="35" s="1"/>
  <c r="I52" i="35" s="1"/>
  <c r="J52" i="35" s="1"/>
  <c r="K52" i="35" s="1"/>
  <c r="L52" i="35" s="1"/>
  <c r="N52" i="35" s="1"/>
  <c r="O52" i="35" s="1"/>
  <c r="P52" i="35" s="1"/>
  <c r="Q52" i="35" s="1"/>
  <c r="R52" i="35" s="1"/>
  <c r="S52" i="35" s="1"/>
  <c r="F43" i="15"/>
  <c r="G43" i="15" s="1"/>
  <c r="H43" i="15" s="1"/>
  <c r="I43" i="15" s="1"/>
  <c r="J43" i="15" s="1"/>
  <c r="K43" i="15" s="1"/>
  <c r="L43" i="15" s="1"/>
  <c r="M43" i="15" s="1"/>
  <c r="D41" i="15"/>
  <c r="F41" i="15" s="1"/>
  <c r="G41" i="15" s="1"/>
  <c r="H41" i="15" s="1"/>
  <c r="I41" i="15" s="1"/>
  <c r="J41" i="15" s="1"/>
  <c r="K41" i="15" s="1"/>
  <c r="L41" i="15" s="1"/>
  <c r="M41" i="15" s="1"/>
  <c r="D42" i="15"/>
  <c r="F42" i="15" s="1"/>
  <c r="G42" i="15" s="1"/>
  <c r="H42" i="15" s="1"/>
  <c r="I42" i="15" s="1"/>
  <c r="J42" i="15" s="1"/>
  <c r="K42" i="15" s="1"/>
  <c r="L42" i="15" s="1"/>
  <c r="M42" i="15" s="1"/>
  <c r="D43" i="15"/>
  <c r="D44" i="15"/>
  <c r="F44" i="15" s="1"/>
  <c r="G44" i="15" s="1"/>
  <c r="H44" i="15" s="1"/>
  <c r="I44" i="15" s="1"/>
  <c r="J44" i="15" s="1"/>
  <c r="K44" i="15" s="1"/>
  <c r="L44" i="15" s="1"/>
  <c r="M44" i="15" s="1"/>
  <c r="D47" i="7"/>
  <c r="E47" i="7"/>
  <c r="F47" i="7"/>
  <c r="H47" i="7" s="1"/>
  <c r="I47" i="7" s="1"/>
  <c r="J47" i="7" s="1"/>
  <c r="K47" i="7" s="1"/>
  <c r="L47" i="7" s="1"/>
  <c r="M47" i="7" s="1"/>
  <c r="C47" i="26"/>
  <c r="D47" i="26"/>
  <c r="E47" i="26" s="1"/>
  <c r="F47" i="26" s="1"/>
  <c r="G47" i="26" s="1"/>
  <c r="I47" i="26" s="1"/>
  <c r="J47" i="26" s="1"/>
  <c r="K47" i="26" s="1"/>
  <c r="L47" i="26" s="1"/>
  <c r="O38" i="52" l="1"/>
  <c r="Q37" i="52"/>
  <c r="O37" i="52"/>
  <c r="D38" i="52"/>
  <c r="D39" i="52"/>
  <c r="M36" i="15"/>
  <c r="K48" i="22"/>
  <c r="L48" i="22" s="1"/>
  <c r="M48" i="22" s="1"/>
  <c r="N48" i="22" s="1"/>
  <c r="P48" i="22" s="1"/>
  <c r="Q48" i="22" s="1"/>
  <c r="R48" i="22" s="1"/>
  <c r="S48" i="22" s="1"/>
  <c r="J52" i="3" l="1"/>
  <c r="Q154" i="38"/>
  <c r="O154" i="38"/>
  <c r="U64" i="27"/>
  <c r="S64" i="27" l="1"/>
  <c r="Q64" i="27"/>
  <c r="C46" i="26" l="1"/>
  <c r="D46" i="26" s="1"/>
  <c r="E46" i="26" s="1"/>
  <c r="F46" i="26" s="1"/>
  <c r="G46" i="26" s="1"/>
  <c r="I46" i="26" s="1"/>
  <c r="J46" i="26" s="1"/>
  <c r="K46" i="26" s="1"/>
  <c r="L46" i="26" s="1"/>
  <c r="C45" i="26"/>
  <c r="D45" i="26" s="1"/>
  <c r="E45" i="26" s="1"/>
  <c r="F45" i="26" s="1"/>
  <c r="G45" i="26" s="1"/>
  <c r="I45" i="26" s="1"/>
  <c r="J45" i="26" s="1"/>
  <c r="K45" i="26" s="1"/>
  <c r="L45" i="26" s="1"/>
  <c r="C44" i="26"/>
  <c r="D44" i="26" s="1"/>
  <c r="E44" i="26" s="1"/>
  <c r="F44" i="26" s="1"/>
  <c r="G44" i="26" s="1"/>
  <c r="I44" i="26" s="1"/>
  <c r="J44" i="26" s="1"/>
  <c r="K44" i="26" s="1"/>
  <c r="L44" i="26" s="1"/>
  <c r="D47" i="22"/>
  <c r="E47" i="22" s="1"/>
  <c r="F47" i="22" s="1"/>
  <c r="D41" i="22"/>
  <c r="E41" i="22" s="1"/>
  <c r="F41" i="22" s="1"/>
  <c r="G41" i="22" s="1"/>
  <c r="H41" i="22" s="1"/>
  <c r="I41" i="22" s="1"/>
  <c r="D40" i="22"/>
  <c r="E40" i="22" s="1"/>
  <c r="F40" i="22" s="1"/>
  <c r="G40" i="22" s="1"/>
  <c r="H40" i="22" s="1"/>
  <c r="I40" i="22" s="1"/>
  <c r="D39" i="22"/>
  <c r="E39" i="22" s="1"/>
  <c r="F39" i="22" s="1"/>
  <c r="G39" i="22" s="1"/>
  <c r="H39" i="22" s="1"/>
  <c r="I39" i="22" s="1"/>
  <c r="D38" i="22"/>
  <c r="E38" i="22" s="1"/>
  <c r="F38" i="22" s="1"/>
  <c r="G38" i="22" s="1"/>
  <c r="H38" i="22" s="1"/>
  <c r="I38" i="22" s="1"/>
  <c r="D37" i="22"/>
  <c r="E37" i="22" s="1"/>
  <c r="F37" i="22" s="1"/>
  <c r="G37" i="22" s="1"/>
  <c r="H37" i="22" s="1"/>
  <c r="I37" i="22" s="1"/>
  <c r="D36" i="22"/>
  <c r="E36" i="22" s="1"/>
  <c r="F36" i="22" s="1"/>
  <c r="G36" i="22" s="1"/>
  <c r="H36" i="22" s="1"/>
  <c r="I36" i="22" s="1"/>
  <c r="G47" i="22" l="1"/>
  <c r="J39" i="22"/>
  <c r="K39" i="22"/>
  <c r="L39" i="22" s="1"/>
  <c r="N39" i="22" s="1"/>
  <c r="O39" i="22" s="1"/>
  <c r="P39" i="22" s="1"/>
  <c r="Q39" i="22" s="1"/>
  <c r="J40" i="22"/>
  <c r="K40" i="22"/>
  <c r="L40" i="22" s="1"/>
  <c r="N40" i="22" s="1"/>
  <c r="O40" i="22" s="1"/>
  <c r="P40" i="22" s="1"/>
  <c r="Q40" i="22" s="1"/>
  <c r="J38" i="22"/>
  <c r="K38" i="22"/>
  <c r="L38" i="22" s="1"/>
  <c r="N38" i="22" s="1"/>
  <c r="O38" i="22" s="1"/>
  <c r="P38" i="22" s="1"/>
  <c r="Q38" i="22" s="1"/>
  <c r="K37" i="22"/>
  <c r="L37" i="22" s="1"/>
  <c r="N37" i="22" s="1"/>
  <c r="O37" i="22" s="1"/>
  <c r="P37" i="22" s="1"/>
  <c r="Q37" i="22" s="1"/>
  <c r="J37" i="22"/>
  <c r="K36" i="22"/>
  <c r="L36" i="22" s="1"/>
  <c r="N36" i="22" s="1"/>
  <c r="O36" i="22" s="1"/>
  <c r="P36" i="22" s="1"/>
  <c r="Q36" i="22" s="1"/>
  <c r="J36" i="22"/>
  <c r="J41" i="22"/>
  <c r="K41" i="22"/>
  <c r="L41" i="22" s="1"/>
  <c r="N41" i="22" s="1"/>
  <c r="O41" i="22" s="1"/>
  <c r="P41" i="22" s="1"/>
  <c r="Q41" i="22" s="1"/>
  <c r="E71" i="51"/>
  <c r="F71" i="51" s="1"/>
  <c r="H71" i="51" s="1"/>
  <c r="L71" i="51" s="1"/>
  <c r="M71" i="51" s="1"/>
  <c r="F72" i="51"/>
  <c r="H72" i="51" s="1"/>
  <c r="O63" i="51"/>
  <c r="P63" i="51" s="1"/>
  <c r="Q63" i="51" s="1"/>
  <c r="D115" i="3"/>
  <c r="E115" i="3" s="1"/>
  <c r="F115" i="3" s="1"/>
  <c r="G115" i="3" s="1"/>
  <c r="H115" i="3" s="1"/>
  <c r="I115" i="3" s="1"/>
  <c r="J115" i="3" s="1"/>
  <c r="D114" i="3"/>
  <c r="E114" i="3" s="1"/>
  <c r="F114" i="3" s="1"/>
  <c r="G114" i="3" s="1"/>
  <c r="H114" i="3" s="1"/>
  <c r="I114" i="3" s="1"/>
  <c r="J114" i="3" s="1"/>
  <c r="I113" i="3"/>
  <c r="J113" i="3" s="1"/>
  <c r="G113" i="3"/>
  <c r="D113" i="3"/>
  <c r="E113" i="3" s="1"/>
  <c r="N114" i="3" l="1"/>
  <c r="O114" i="3" s="1"/>
  <c r="P114" i="3" s="1"/>
  <c r="Q114" i="3" s="1"/>
  <c r="K114" i="3"/>
  <c r="L114" i="3" s="1"/>
  <c r="K113" i="3"/>
  <c r="L113" i="3" s="1"/>
  <c r="N113" i="3"/>
  <c r="O113" i="3" s="1"/>
  <c r="P113" i="3" s="1"/>
  <c r="Q113" i="3" s="1"/>
  <c r="N115" i="3"/>
  <c r="O115" i="3" s="1"/>
  <c r="P115" i="3" s="1"/>
  <c r="Q115" i="3" s="1"/>
  <c r="K115" i="3"/>
  <c r="L115" i="3" s="1"/>
  <c r="D72" i="27"/>
  <c r="E72" i="27" s="1"/>
  <c r="F72" i="27" s="1"/>
  <c r="D71" i="27"/>
  <c r="E71" i="27" s="1"/>
  <c r="F71" i="27" s="1"/>
  <c r="D70" i="27"/>
  <c r="E70" i="27" s="1"/>
  <c r="F70" i="27" s="1"/>
  <c r="D64" i="27"/>
  <c r="E64" i="27" s="1"/>
  <c r="F64" i="27" s="1"/>
  <c r="G64" i="27" s="1"/>
  <c r="H64" i="27" s="1"/>
  <c r="I64" i="27" s="1"/>
  <c r="J64" i="27" s="1"/>
  <c r="K64" i="27" s="1"/>
  <c r="L64" i="27" s="1"/>
  <c r="E73" i="60"/>
  <c r="D75" i="60"/>
  <c r="E75" i="60" s="1"/>
  <c r="F75" i="60" s="1"/>
  <c r="G75" i="60" s="1"/>
  <c r="H75" i="60" s="1"/>
  <c r="I75" i="60" s="1"/>
  <c r="J75" i="60" s="1"/>
  <c r="K75" i="60" s="1"/>
  <c r="L75" i="60" s="1"/>
  <c r="N75" i="60" s="1"/>
  <c r="O75" i="60" s="1"/>
  <c r="P75" i="60" s="1"/>
  <c r="Q75" i="60" s="1"/>
  <c r="R75" i="60" s="1"/>
  <c r="S75" i="60" s="1"/>
  <c r="D72" i="60"/>
  <c r="E72" i="60" s="1"/>
  <c r="F72" i="60" s="1"/>
  <c r="G72" i="60" s="1"/>
  <c r="D74" i="60"/>
  <c r="E74" i="60" s="1"/>
  <c r="F74" i="60" s="1"/>
  <c r="G74" i="60" s="1"/>
  <c r="H74" i="60" s="1"/>
  <c r="I74" i="60" s="1"/>
  <c r="J74" i="60" s="1"/>
  <c r="K74" i="60" s="1"/>
  <c r="L74" i="60" s="1"/>
  <c r="I73" i="60"/>
  <c r="J73" i="60" s="1"/>
  <c r="K73" i="60" s="1"/>
  <c r="L73" i="60" s="1"/>
  <c r="N73" i="60" s="1"/>
  <c r="P72" i="60"/>
  <c r="I71" i="60"/>
  <c r="J71" i="60" s="1"/>
  <c r="K71" i="60" s="1"/>
  <c r="L71" i="60" s="1"/>
  <c r="O71" i="60" s="1"/>
  <c r="P71" i="60" s="1"/>
  <c r="Q71" i="60" s="1"/>
  <c r="R71" i="60" s="1"/>
  <c r="G71" i="27" l="1"/>
  <c r="H71" i="27" s="1"/>
  <c r="I71" i="27" s="1"/>
  <c r="J71" i="27" s="1"/>
  <c r="K71" i="27" s="1"/>
  <c r="L71" i="27" s="1"/>
  <c r="N71" i="27" s="1"/>
  <c r="O71" i="27" s="1"/>
  <c r="P71" i="27" s="1"/>
  <c r="Q71" i="27" s="1"/>
  <c r="R71" i="27" s="1"/>
  <c r="S71" i="27" s="1"/>
  <c r="T71" i="27" s="1"/>
  <c r="U71" i="27" s="1"/>
  <c r="G72" i="27"/>
  <c r="H72" i="27" s="1"/>
  <c r="I72" i="27" s="1"/>
  <c r="J72" i="27" s="1"/>
  <c r="K72" i="27" s="1"/>
  <c r="L72" i="27" s="1"/>
  <c r="N72" i="27" s="1"/>
  <c r="O72" i="27" s="1"/>
  <c r="P72" i="27" s="1"/>
  <c r="Q72" i="27" s="1"/>
  <c r="R72" i="27" s="1"/>
  <c r="S72" i="27" s="1"/>
  <c r="T72" i="27" s="1"/>
  <c r="U72" i="27" s="1"/>
  <c r="G70" i="27"/>
  <c r="H70" i="27" s="1"/>
  <c r="I70" i="27" s="1"/>
  <c r="J70" i="27" s="1"/>
  <c r="K70" i="27" s="1"/>
  <c r="L70" i="27" s="1"/>
  <c r="N70" i="27" s="1"/>
  <c r="O70" i="27" s="1"/>
  <c r="P70" i="27" s="1"/>
  <c r="Q70" i="27" s="1"/>
  <c r="N74" i="60"/>
  <c r="O74" i="60" s="1"/>
  <c r="P74" i="60" s="1"/>
  <c r="Q74" i="60" s="1"/>
  <c r="R74" i="60" s="1"/>
  <c r="S74" i="60" s="1"/>
  <c r="O73" i="60"/>
  <c r="P73" i="60" s="1"/>
  <c r="Q73" i="60" s="1"/>
  <c r="R73" i="60" s="1"/>
  <c r="S73" i="60" s="1"/>
  <c r="R63" i="60"/>
  <c r="S63" i="60" s="1"/>
  <c r="T63" i="60" s="1"/>
  <c r="U63" i="60" s="1"/>
  <c r="O63" i="60"/>
  <c r="H63" i="60"/>
  <c r="I63" i="60" s="1"/>
  <c r="J63" i="60" s="1"/>
  <c r="L63" i="60" s="1"/>
  <c r="E63" i="60"/>
  <c r="F63" i="60" s="1"/>
  <c r="K57" i="60"/>
  <c r="L57" i="60" s="1"/>
  <c r="D49" i="60"/>
  <c r="E49" i="60" s="1"/>
  <c r="F49" i="60" s="1"/>
  <c r="G49" i="60" s="1"/>
  <c r="H49" i="60" s="1"/>
  <c r="I49" i="60" s="1"/>
  <c r="J49" i="60" s="1"/>
  <c r="K49" i="60" s="1"/>
  <c r="L49" i="60" s="1"/>
  <c r="J48" i="60"/>
  <c r="K48" i="60" s="1"/>
  <c r="L48" i="60" s="1"/>
  <c r="N48" i="60" s="1"/>
  <c r="O48" i="60" s="1"/>
  <c r="P48" i="60" s="1"/>
  <c r="Q48" i="60" s="1"/>
  <c r="R48" i="60" s="1"/>
  <c r="S48" i="60" s="1"/>
  <c r="E48" i="60"/>
  <c r="F48" i="60" s="1"/>
  <c r="G48" i="60" s="1"/>
  <c r="H48" i="60" s="1"/>
  <c r="P47" i="60"/>
  <c r="Q47" i="60" s="1"/>
  <c r="R47" i="60" s="1"/>
  <c r="S47" i="60" s="1"/>
  <c r="D47" i="60"/>
  <c r="E47" i="60" s="1"/>
  <c r="F47" i="60" s="1"/>
  <c r="G47" i="60" s="1"/>
  <c r="H47" i="60" s="1"/>
  <c r="I47" i="60" s="1"/>
  <c r="J47" i="60" s="1"/>
  <c r="K47" i="60" s="1"/>
  <c r="L47" i="60" s="1"/>
  <c r="D46" i="60"/>
  <c r="E46" i="60" s="1"/>
  <c r="F46" i="60" s="1"/>
  <c r="G46" i="60" s="1"/>
  <c r="H46" i="60" s="1"/>
  <c r="I46" i="60" s="1"/>
  <c r="J46" i="60" s="1"/>
  <c r="K46" i="60" s="1"/>
  <c r="L46" i="60" s="1"/>
  <c r="N46" i="60" s="1"/>
  <c r="O46" i="60" s="1"/>
  <c r="P46" i="60" s="1"/>
  <c r="Q46" i="60" s="1"/>
  <c r="R46" i="60" s="1"/>
  <c r="S46" i="60" s="1"/>
  <c r="O40" i="60"/>
  <c r="P40" i="60" s="1"/>
  <c r="Q40" i="60" s="1"/>
  <c r="R40" i="60" s="1"/>
  <c r="S40" i="60" s="1"/>
  <c r="D40" i="60"/>
  <c r="E40" i="60" s="1"/>
  <c r="F40" i="60" s="1"/>
  <c r="G40" i="60" s="1"/>
  <c r="H40" i="60" s="1"/>
  <c r="I40" i="60" s="1"/>
  <c r="J40" i="60" s="1"/>
  <c r="K40" i="60" s="1"/>
  <c r="L40" i="60" s="1"/>
  <c r="O39" i="60"/>
  <c r="P39" i="60" s="1"/>
  <c r="Q39" i="60" s="1"/>
  <c r="R39" i="60" s="1"/>
  <c r="S39" i="60" s="1"/>
  <c r="F39" i="60"/>
  <c r="G39" i="60" s="1"/>
  <c r="H39" i="60" s="1"/>
  <c r="I39" i="60" s="1"/>
  <c r="J39" i="60" s="1"/>
  <c r="K39" i="60" s="1"/>
  <c r="L39" i="60" s="1"/>
  <c r="E32" i="60"/>
  <c r="F32" i="60" s="1"/>
  <c r="G32" i="60" s="1"/>
  <c r="H32" i="60" s="1"/>
  <c r="N31" i="60"/>
  <c r="O31" i="60" s="1"/>
  <c r="P31" i="60" s="1"/>
  <c r="Q31" i="60" s="1"/>
  <c r="D31" i="60"/>
  <c r="M30" i="60"/>
  <c r="E30" i="60"/>
  <c r="F30" i="60" s="1"/>
  <c r="G30" i="60" s="1"/>
  <c r="H30" i="60" s="1"/>
  <c r="N29" i="60"/>
  <c r="O29" i="60" s="1"/>
  <c r="P29" i="60" s="1"/>
  <c r="Q29" i="60" s="1"/>
  <c r="D29" i="60"/>
  <c r="E29" i="60" s="1"/>
  <c r="F29" i="60" s="1"/>
  <c r="G29" i="60" s="1"/>
  <c r="H29" i="60" s="1"/>
  <c r="L28" i="60"/>
  <c r="M28" i="60" s="1"/>
  <c r="N28" i="60" s="1"/>
  <c r="O28" i="60" s="1"/>
  <c r="P28" i="60" s="1"/>
  <c r="Q28" i="60" s="1"/>
  <c r="D28" i="60"/>
  <c r="E28" i="60" s="1"/>
  <c r="F28" i="60" s="1"/>
  <c r="G28" i="60" s="1"/>
  <c r="H28" i="60" s="1"/>
  <c r="E27" i="60"/>
  <c r="F27" i="60" s="1"/>
  <c r="G27" i="60" s="1"/>
  <c r="H27" i="60" s="1"/>
  <c r="J27" i="60" s="1"/>
  <c r="L27" i="60" s="1"/>
  <c r="M27" i="60" s="1"/>
  <c r="N27" i="60" s="1"/>
  <c r="O27" i="60" s="1"/>
  <c r="P27" i="60" s="1"/>
  <c r="Q27" i="60" s="1"/>
  <c r="P26" i="60"/>
  <c r="Q26" i="60" s="1"/>
  <c r="N26" i="60"/>
  <c r="F24" i="60"/>
  <c r="G24" i="60" s="1"/>
  <c r="H24" i="60" s="1"/>
  <c r="M23" i="60"/>
  <c r="H23" i="60"/>
  <c r="F23" i="60"/>
  <c r="Q22" i="60"/>
  <c r="M22" i="60"/>
  <c r="D22" i="60"/>
  <c r="E22" i="60" s="1"/>
  <c r="F22" i="60" s="1"/>
  <c r="G22" i="60" s="1"/>
  <c r="H22" i="60" s="1"/>
  <c r="D21" i="60"/>
  <c r="E21" i="60" s="1"/>
  <c r="F21" i="60" s="1"/>
  <c r="G21" i="60" s="1"/>
  <c r="H21" i="60" s="1"/>
  <c r="I21" i="60" s="1"/>
  <c r="J21" i="60" s="1"/>
  <c r="L21" i="60" s="1"/>
  <c r="M21" i="60" s="1"/>
  <c r="N21" i="60" s="1"/>
  <c r="O21" i="60" s="1"/>
  <c r="P21" i="60" s="1"/>
  <c r="Q21" i="60" s="1"/>
  <c r="M19" i="60"/>
  <c r="N19" i="60" s="1"/>
  <c r="O19" i="60" s="1"/>
  <c r="P19" i="60" s="1"/>
  <c r="Q19" i="60" s="1"/>
  <c r="D19" i="60"/>
  <c r="E19" i="60" s="1"/>
  <c r="F19" i="60" s="1"/>
  <c r="G19" i="60" s="1"/>
  <c r="H19" i="60" s="1"/>
  <c r="M18" i="60"/>
  <c r="N18" i="60" s="1"/>
  <c r="O18" i="60" s="1"/>
  <c r="P18" i="60" s="1"/>
  <c r="Q18" i="60" s="1"/>
  <c r="D18" i="60"/>
  <c r="E18" i="60" s="1"/>
  <c r="F18" i="60" s="1"/>
  <c r="G18" i="60" s="1"/>
  <c r="H18" i="60" s="1"/>
  <c r="M16" i="60"/>
  <c r="N16" i="60" s="1"/>
  <c r="O16" i="60" s="1"/>
  <c r="P16" i="60" s="1"/>
  <c r="Q16" i="60" s="1"/>
  <c r="D16" i="60"/>
  <c r="E16" i="60" s="1"/>
  <c r="F16" i="60" s="1"/>
  <c r="G16" i="60" s="1"/>
  <c r="H16" i="60" s="1"/>
  <c r="M15" i="60"/>
  <c r="N15" i="60" s="1"/>
  <c r="O15" i="60" s="1"/>
  <c r="P15" i="60" s="1"/>
  <c r="Q15" i="60" s="1"/>
  <c r="J15" i="60"/>
  <c r="D15" i="60"/>
  <c r="E15" i="60" s="1"/>
  <c r="F15" i="60" s="1"/>
  <c r="G15" i="60" s="1"/>
  <c r="H15" i="60" s="1"/>
  <c r="M14" i="60"/>
  <c r="N14" i="60" s="1"/>
  <c r="O14" i="60" s="1"/>
  <c r="P14" i="60" s="1"/>
  <c r="Q14" i="60" s="1"/>
  <c r="D12" i="60"/>
  <c r="E12" i="60" s="1"/>
  <c r="F12" i="60" s="1"/>
  <c r="G12" i="60" s="1"/>
  <c r="H12" i="60" s="1"/>
  <c r="D11" i="60"/>
  <c r="E11" i="60" s="1"/>
  <c r="F11" i="60" s="1"/>
  <c r="G11" i="60" s="1"/>
  <c r="H11" i="60" s="1"/>
  <c r="I11" i="60" s="1"/>
  <c r="J11" i="60" s="1"/>
  <c r="L11" i="60" s="1"/>
  <c r="M11" i="60" s="1"/>
  <c r="N11" i="60" s="1"/>
  <c r="O11" i="60" s="1"/>
  <c r="P11" i="60" s="1"/>
  <c r="Q11" i="60" s="1"/>
  <c r="R70" i="27" l="1"/>
  <c r="S70" i="27" s="1"/>
  <c r="T70" i="27" s="1"/>
  <c r="U70" i="27" s="1"/>
  <c r="D26" i="58"/>
  <c r="E26" i="58" s="1"/>
  <c r="F26" i="58" s="1"/>
  <c r="G26" i="58" s="1"/>
  <c r="H26" i="58" s="1"/>
  <c r="I26" i="58" s="1"/>
  <c r="J26" i="58" s="1"/>
  <c r="L26" i="58" s="1"/>
  <c r="M26" i="58" s="1"/>
  <c r="N26" i="58" s="1"/>
  <c r="O26" i="58" s="1"/>
  <c r="D25" i="58"/>
  <c r="E25" i="58" s="1"/>
  <c r="F25" i="58" s="1"/>
  <c r="G25" i="58" s="1"/>
  <c r="H25" i="58" s="1"/>
  <c r="I25" i="58" s="1"/>
  <c r="J25" i="58" s="1"/>
  <c r="L25" i="58" s="1"/>
  <c r="M25" i="58" s="1"/>
  <c r="N25" i="58" s="1"/>
  <c r="O25" i="58" s="1"/>
  <c r="D24" i="58"/>
  <c r="E24" i="58" s="1"/>
  <c r="F24" i="58" s="1"/>
  <c r="G24" i="58" s="1"/>
  <c r="H24" i="58" s="1"/>
  <c r="I24" i="58" s="1"/>
  <c r="J24" i="58" s="1"/>
  <c r="L24" i="58" s="1"/>
  <c r="M24" i="58" s="1"/>
  <c r="N24" i="58" s="1"/>
  <c r="O24" i="58" s="1"/>
  <c r="M21" i="58"/>
  <c r="N21" i="58" s="1"/>
  <c r="O21" i="58" s="1"/>
  <c r="C46" i="7" l="1"/>
  <c r="D46" i="7" s="1"/>
  <c r="E46" i="7" s="1"/>
  <c r="F46" i="7" s="1"/>
  <c r="H46" i="7" s="1"/>
  <c r="I46" i="7" s="1"/>
  <c r="J46" i="7" s="1"/>
  <c r="K46" i="7" s="1"/>
  <c r="L46" i="7" s="1"/>
  <c r="M46" i="7" s="1"/>
  <c r="D45" i="7"/>
  <c r="E45" i="7" s="1"/>
  <c r="F45" i="7" s="1"/>
  <c r="H45" i="7" s="1"/>
  <c r="I45" i="7" s="1"/>
  <c r="J45" i="7" s="1"/>
  <c r="K45" i="7" s="1"/>
  <c r="L45" i="7" s="1"/>
  <c r="M45" i="7" s="1"/>
  <c r="D44" i="7"/>
  <c r="E44" i="7" s="1"/>
  <c r="F44" i="7" s="1"/>
  <c r="H44" i="7" s="1"/>
  <c r="I44" i="7" s="1"/>
  <c r="J44" i="7" s="1"/>
  <c r="K44" i="7" s="1"/>
  <c r="L44" i="7" s="1"/>
  <c r="M44" i="7" s="1"/>
  <c r="D43" i="7"/>
  <c r="E43" i="7" s="1"/>
  <c r="F43" i="7" s="1"/>
  <c r="H43" i="7" s="1"/>
  <c r="I43" i="7" s="1"/>
  <c r="J43" i="7" s="1"/>
  <c r="K43" i="7" s="1"/>
  <c r="L43" i="7" s="1"/>
  <c r="M43" i="7" s="1"/>
  <c r="U61" i="51" l="1"/>
  <c r="C42" i="23"/>
  <c r="D42" i="23" s="1"/>
  <c r="E42" i="23" s="1"/>
  <c r="F42" i="23" s="1"/>
  <c r="G42" i="23" s="1"/>
  <c r="C49" i="47"/>
  <c r="D49" i="47" s="1"/>
  <c r="E49" i="47" s="1"/>
  <c r="F49" i="47" s="1"/>
  <c r="G49" i="47" s="1"/>
  <c r="H49" i="47" s="1"/>
  <c r="I49" i="47" s="1"/>
  <c r="J49" i="47" s="1"/>
  <c r="K49" i="47" s="1"/>
  <c r="L49" i="47" s="1"/>
  <c r="N49" i="47" s="1"/>
  <c r="O49" i="47" s="1"/>
  <c r="P49" i="47" s="1"/>
  <c r="Q49" i="47" s="1"/>
  <c r="O61" i="51"/>
  <c r="D46" i="50"/>
  <c r="E46" i="50" s="1"/>
  <c r="F46" i="50" s="1"/>
  <c r="G46" i="50" s="1"/>
  <c r="H46" i="50" s="1"/>
  <c r="I46" i="50" s="1"/>
  <c r="J46" i="50" s="1"/>
  <c r="K46" i="50" s="1"/>
  <c r="L46" i="50" s="1"/>
  <c r="N46" i="50" s="1"/>
  <c r="O46" i="50" s="1"/>
  <c r="P46" i="50" s="1"/>
  <c r="Q46" i="50" s="1"/>
  <c r="D44" i="50"/>
  <c r="E44" i="50" s="1"/>
  <c r="F44" i="50" s="1"/>
  <c r="G44" i="50" s="1"/>
  <c r="H44" i="50" s="1"/>
  <c r="I44" i="50" s="1"/>
  <c r="J44" i="50" s="1"/>
  <c r="K44" i="50" s="1"/>
  <c r="L44" i="50" s="1"/>
  <c r="N44" i="50" s="1"/>
  <c r="O44" i="50" s="1"/>
  <c r="P44" i="50" s="1"/>
  <c r="Q44" i="50" s="1"/>
  <c r="D43" i="50"/>
  <c r="E43" i="50" s="1"/>
  <c r="F43" i="50" s="1"/>
  <c r="G43" i="50" s="1"/>
  <c r="H43" i="50" s="1"/>
  <c r="I43" i="50" s="1"/>
  <c r="J43" i="50" s="1"/>
  <c r="K43" i="50" s="1"/>
  <c r="L43" i="50" s="1"/>
  <c r="N43" i="50" s="1"/>
  <c r="O43" i="50" s="1"/>
  <c r="P43" i="50" s="1"/>
  <c r="Q43" i="50" s="1"/>
  <c r="C43" i="23" l="1"/>
  <c r="D43" i="23" s="1"/>
  <c r="E43" i="23" s="1"/>
  <c r="F43" i="23" s="1"/>
  <c r="G43" i="23" s="1"/>
  <c r="H43" i="23" s="1"/>
  <c r="I43" i="23" s="1"/>
  <c r="J43" i="23" s="1"/>
  <c r="C50" i="47"/>
  <c r="H42" i="23"/>
  <c r="I42" i="23"/>
  <c r="J42" i="23" s="1"/>
  <c r="D31" i="56"/>
  <c r="E31" i="56" s="1"/>
  <c r="F31" i="56" s="1"/>
  <c r="G31" i="56" s="1"/>
  <c r="H31" i="56" s="1"/>
  <c r="I31" i="56" s="1"/>
  <c r="J31" i="56" s="1"/>
  <c r="K31" i="56" s="1"/>
  <c r="L31" i="56" s="1"/>
  <c r="N31" i="56" s="1"/>
  <c r="O31" i="56" s="1"/>
  <c r="P31" i="56" s="1"/>
  <c r="Q31" i="56" s="1"/>
  <c r="D30" i="56"/>
  <c r="E30" i="56" s="1"/>
  <c r="F30" i="56" s="1"/>
  <c r="G30" i="56" s="1"/>
  <c r="H30" i="56" s="1"/>
  <c r="I30" i="56" s="1"/>
  <c r="J30" i="56" s="1"/>
  <c r="K30" i="56" s="1"/>
  <c r="L30" i="56" s="1"/>
  <c r="N30" i="56" s="1"/>
  <c r="O30" i="56" s="1"/>
  <c r="P30" i="56" s="1"/>
  <c r="Q30" i="56" s="1"/>
  <c r="D29" i="56"/>
  <c r="E29" i="56" s="1"/>
  <c r="F29" i="56" s="1"/>
  <c r="G29" i="56" s="1"/>
  <c r="H29" i="56" s="1"/>
  <c r="I29" i="56" s="1"/>
  <c r="J29" i="56" s="1"/>
  <c r="K29" i="56" s="1"/>
  <c r="L29" i="56" s="1"/>
  <c r="N29" i="56" s="1"/>
  <c r="O29" i="56" s="1"/>
  <c r="P29" i="56" s="1"/>
  <c r="Q29" i="56" s="1"/>
  <c r="C44" i="23" l="1"/>
  <c r="D44" i="23" s="1"/>
  <c r="E44" i="23" s="1"/>
  <c r="F44" i="23" s="1"/>
  <c r="G44" i="23" s="1"/>
  <c r="H44" i="23" s="1"/>
  <c r="I44" i="23" s="1"/>
  <c r="J44" i="23" s="1"/>
  <c r="D50" i="47"/>
  <c r="E50" i="47" s="1"/>
  <c r="F50" i="47" s="1"/>
  <c r="G50" i="47" s="1"/>
  <c r="H50" i="47" s="1"/>
  <c r="I50" i="47" s="1"/>
  <c r="J50" i="47" s="1"/>
  <c r="K50" i="47" s="1"/>
  <c r="L50" i="47" s="1"/>
  <c r="N50" i="47" s="1"/>
  <c r="O50" i="47" s="1"/>
  <c r="P50" i="47" s="1"/>
  <c r="Q50" i="47" s="1"/>
  <c r="C51" i="47"/>
  <c r="D51" i="47" l="1"/>
  <c r="E51" i="47" s="1"/>
  <c r="F51" i="47" s="1"/>
  <c r="G51" i="47" s="1"/>
  <c r="H51" i="47" s="1"/>
  <c r="I51" i="47" s="1"/>
  <c r="J51" i="47" s="1"/>
  <c r="K51" i="47" s="1"/>
  <c r="L51" i="47" s="1"/>
  <c r="N51" i="47" s="1"/>
  <c r="O51" i="47" s="1"/>
  <c r="P51" i="47" s="1"/>
  <c r="Q51" i="47" s="1"/>
  <c r="C52" i="47"/>
  <c r="D52" i="47" s="1"/>
  <c r="E52" i="47" s="1"/>
  <c r="F52" i="47" s="1"/>
  <c r="G52" i="47" s="1"/>
  <c r="H52" i="47" s="1"/>
  <c r="I52" i="47" s="1"/>
  <c r="J52" i="47" s="1"/>
  <c r="K52" i="47" s="1"/>
  <c r="L52" i="47" s="1"/>
  <c r="N52" i="47" s="1"/>
  <c r="O52" i="47" s="1"/>
  <c r="P52" i="47" s="1"/>
  <c r="Q52" i="47" s="1"/>
  <c r="D159" i="38"/>
  <c r="E159" i="38" s="1"/>
  <c r="F159" i="38" s="1"/>
  <c r="G159" i="38" s="1"/>
  <c r="H159" i="38" s="1"/>
  <c r="I159" i="38" s="1"/>
  <c r="J159" i="38" s="1"/>
  <c r="L159" i="38" s="1"/>
  <c r="M159" i="38" s="1"/>
  <c r="N159" i="38" s="1"/>
  <c r="O159" i="38" s="1"/>
  <c r="P159" i="38" s="1"/>
  <c r="Q159" i="38" s="1"/>
  <c r="D18" i="59" l="1"/>
  <c r="E18" i="59" s="1"/>
  <c r="F18" i="59" s="1"/>
  <c r="G18" i="59" s="1"/>
  <c r="H18" i="59" s="1"/>
  <c r="I18" i="59" s="1"/>
  <c r="J18" i="59" s="1"/>
  <c r="K18" i="59" s="1"/>
  <c r="L18" i="59" s="1"/>
  <c r="N18" i="59" s="1"/>
  <c r="O18" i="59" s="1"/>
  <c r="P18" i="59" s="1"/>
  <c r="Q18" i="59" s="1"/>
  <c r="R18" i="59" s="1"/>
  <c r="S18" i="59" s="1"/>
  <c r="T18" i="59" s="1"/>
  <c r="U18" i="59" s="1"/>
  <c r="V18" i="59" s="1"/>
  <c r="W18" i="59" s="1"/>
  <c r="D17" i="59"/>
  <c r="E17" i="59" s="1"/>
  <c r="F17" i="59" s="1"/>
  <c r="G17" i="59" s="1"/>
  <c r="H17" i="59" s="1"/>
  <c r="I17" i="59" s="1"/>
  <c r="J17" i="59" s="1"/>
  <c r="K17" i="59" s="1"/>
  <c r="L17" i="59" s="1"/>
  <c r="N17" i="59" s="1"/>
  <c r="O17" i="59" s="1"/>
  <c r="P17" i="59" s="1"/>
  <c r="Q17" i="59" s="1"/>
  <c r="R17" i="59" s="1"/>
  <c r="S17" i="59" s="1"/>
  <c r="T17" i="59" s="1"/>
  <c r="U17" i="59" s="1"/>
  <c r="V17" i="59" s="1"/>
  <c r="W17" i="59" s="1"/>
  <c r="D16" i="59"/>
  <c r="E16" i="59" s="1"/>
  <c r="F16" i="59" s="1"/>
  <c r="G16" i="59" s="1"/>
  <c r="H16" i="59" s="1"/>
  <c r="I16" i="59" s="1"/>
  <c r="J16" i="59" s="1"/>
  <c r="K16" i="59" s="1"/>
  <c r="L16" i="59" s="1"/>
  <c r="N16" i="59" s="1"/>
  <c r="O16" i="59" s="1"/>
  <c r="P16" i="59" s="1"/>
  <c r="Q16" i="59" s="1"/>
  <c r="R16" i="59" s="1"/>
  <c r="S16" i="59" s="1"/>
  <c r="T16" i="59" s="1"/>
  <c r="U16" i="59" s="1"/>
  <c r="V16" i="59" s="1"/>
  <c r="W16" i="59" s="1"/>
  <c r="D15" i="59"/>
  <c r="E15" i="59" s="1"/>
  <c r="F15" i="59" s="1"/>
  <c r="G15" i="59" s="1"/>
  <c r="H15" i="59" s="1"/>
  <c r="I15" i="59" s="1"/>
  <c r="J15" i="59" s="1"/>
  <c r="K15" i="59" s="1"/>
  <c r="L15" i="59" s="1"/>
  <c r="N15" i="59" s="1"/>
  <c r="O15" i="59" s="1"/>
  <c r="P15" i="59" s="1"/>
  <c r="Q15" i="59" s="1"/>
  <c r="R15" i="59" s="1"/>
  <c r="S15" i="59" s="1"/>
  <c r="T15" i="59" s="1"/>
  <c r="U15" i="59" s="1"/>
  <c r="V15" i="59" s="1"/>
  <c r="W15" i="59" s="1"/>
  <c r="H69" i="51" l="1"/>
  <c r="D43" i="26"/>
  <c r="E43" i="26" s="1"/>
  <c r="F43" i="26" s="1"/>
  <c r="G43" i="26" s="1"/>
  <c r="I43" i="26" s="1"/>
  <c r="J43" i="26" s="1"/>
  <c r="K43" i="26" s="1"/>
  <c r="L43" i="26" s="1"/>
  <c r="C42" i="26"/>
  <c r="D42" i="26" s="1"/>
  <c r="E42" i="26" s="1"/>
  <c r="F42" i="26" s="1"/>
  <c r="G42" i="26" s="1"/>
  <c r="I42" i="26" s="1"/>
  <c r="J42" i="26" s="1"/>
  <c r="K42" i="26" s="1"/>
  <c r="L42" i="26" s="1"/>
  <c r="C41" i="26"/>
  <c r="D41" i="26" s="1"/>
  <c r="E41" i="26" s="1"/>
  <c r="F41" i="26" s="1"/>
  <c r="G41" i="26" s="1"/>
  <c r="I41" i="26" s="1"/>
  <c r="J41" i="26" s="1"/>
  <c r="K41" i="26" s="1"/>
  <c r="L41" i="26" s="1"/>
  <c r="C39" i="26"/>
  <c r="D39" i="26" s="1"/>
  <c r="E39" i="26" s="1"/>
  <c r="F39" i="26" s="1"/>
  <c r="G39" i="26" s="1"/>
  <c r="I39" i="26" s="1"/>
  <c r="J39" i="26" s="1"/>
  <c r="K39" i="26" s="1"/>
  <c r="C38" i="26"/>
  <c r="D38" i="26" s="1"/>
  <c r="E38" i="26" s="1"/>
  <c r="F38" i="26" s="1"/>
  <c r="G38" i="26" s="1"/>
  <c r="I38" i="26" s="1"/>
  <c r="J38" i="26" s="1"/>
  <c r="K38" i="26" s="1"/>
  <c r="L38" i="26" s="1"/>
  <c r="F39" i="52" l="1"/>
  <c r="G39" i="52" s="1"/>
  <c r="H39" i="52" s="1"/>
  <c r="I39" i="52" s="1"/>
  <c r="J39" i="52" s="1"/>
  <c r="K39" i="52" s="1"/>
  <c r="L39" i="52" s="1"/>
  <c r="F38" i="52"/>
  <c r="G38" i="52" s="1"/>
  <c r="H38" i="52" s="1"/>
  <c r="I38" i="52" s="1"/>
  <c r="J38" i="52" s="1"/>
  <c r="K38" i="52" s="1"/>
  <c r="L38" i="52" s="1"/>
  <c r="D37" i="52"/>
  <c r="E37" i="52" s="1"/>
  <c r="F37" i="52" s="1"/>
  <c r="G37" i="52" s="1"/>
  <c r="H37" i="52" s="1"/>
  <c r="I37" i="52" s="1"/>
  <c r="J37" i="52" s="1"/>
  <c r="K37" i="52" s="1"/>
  <c r="L37" i="52" s="1"/>
  <c r="N39" i="52" l="1"/>
  <c r="O39" i="52" s="1"/>
  <c r="P39" i="52"/>
  <c r="Q39" i="52" s="1"/>
  <c r="D158" i="38"/>
  <c r="E158" i="38" s="1"/>
  <c r="F158" i="38" s="1"/>
  <c r="G158" i="38" s="1"/>
  <c r="H158" i="38" s="1"/>
  <c r="I158" i="38" s="1"/>
  <c r="J158" i="38" s="1"/>
  <c r="L158" i="38" s="1"/>
  <c r="M158" i="38" s="1"/>
  <c r="N158" i="38" s="1"/>
  <c r="O158" i="38" s="1"/>
  <c r="P158" i="38" s="1"/>
  <c r="Q158" i="38" s="1"/>
  <c r="D157" i="38"/>
  <c r="E157" i="38" s="1"/>
  <c r="F157" i="38" s="1"/>
  <c r="G157" i="38" s="1"/>
  <c r="H157" i="38" s="1"/>
  <c r="I157" i="38" s="1"/>
  <c r="J157" i="38" s="1"/>
  <c r="L157" i="38" s="1"/>
  <c r="M157" i="38" s="1"/>
  <c r="N157" i="38" s="1"/>
  <c r="O157" i="38" s="1"/>
  <c r="P157" i="38" s="1"/>
  <c r="Q157" i="38" s="1"/>
  <c r="D156" i="38"/>
  <c r="E156" i="38" s="1"/>
  <c r="F156" i="38" s="1"/>
  <c r="G156" i="38" s="1"/>
  <c r="H156" i="38" s="1"/>
  <c r="I156" i="38" s="1"/>
  <c r="J156" i="38" s="1"/>
  <c r="L156" i="38" s="1"/>
  <c r="M156" i="38" s="1"/>
  <c r="N156" i="38" s="1"/>
  <c r="O156" i="38" s="1"/>
  <c r="P156" i="38" s="1"/>
  <c r="Q156" i="38" s="1"/>
  <c r="D155" i="38"/>
  <c r="E155" i="38" s="1"/>
  <c r="F155" i="38" s="1"/>
  <c r="G155" i="38" s="1"/>
  <c r="H155" i="38" s="1"/>
  <c r="I155" i="38" s="1"/>
  <c r="J155" i="38" s="1"/>
  <c r="L155" i="38" s="1"/>
  <c r="M155" i="38" s="1"/>
  <c r="N155" i="38" s="1"/>
  <c r="O155" i="38" s="1"/>
  <c r="P155" i="38" s="1"/>
  <c r="Q155" i="38" s="1"/>
  <c r="E153" i="38"/>
  <c r="F153" i="38" s="1"/>
  <c r="G153" i="38" s="1"/>
  <c r="D152" i="38"/>
  <c r="E152" i="38" s="1"/>
  <c r="F152" i="38" s="1"/>
  <c r="G152" i="38" s="1"/>
  <c r="H152" i="38" s="1"/>
  <c r="I152" i="38" s="1"/>
  <c r="J152" i="38" s="1"/>
  <c r="N151" i="38"/>
  <c r="O151" i="38" s="1"/>
  <c r="P151" i="38" s="1"/>
  <c r="E151" i="38"/>
  <c r="F151" i="38" s="1"/>
  <c r="G151" i="38" s="1"/>
  <c r="H151" i="38" s="1"/>
  <c r="I151" i="38" s="1"/>
  <c r="J151" i="38" s="1"/>
  <c r="N150" i="38"/>
  <c r="O150" i="38" s="1"/>
  <c r="P150" i="38" s="1"/>
  <c r="Q150" i="38" s="1"/>
  <c r="D150" i="38"/>
  <c r="E150" i="38" s="1"/>
  <c r="F150" i="38" s="1"/>
  <c r="G150" i="38" s="1"/>
  <c r="H150" i="38" s="1"/>
  <c r="I150" i="38" s="1"/>
  <c r="J150" i="38" s="1"/>
  <c r="N149" i="38"/>
  <c r="O149" i="38" s="1"/>
  <c r="P149" i="38" s="1"/>
  <c r="Q149" i="38" s="1"/>
  <c r="J149" i="38"/>
  <c r="H149" i="38"/>
  <c r="D23" i="58"/>
  <c r="E23" i="58" s="1"/>
  <c r="F23" i="58" s="1"/>
  <c r="G23" i="58" s="1"/>
  <c r="H23" i="58" s="1"/>
  <c r="I23" i="58" s="1"/>
  <c r="J23" i="58" s="1"/>
  <c r="L23" i="58" s="1"/>
  <c r="M23" i="58" s="1"/>
  <c r="N23" i="58" s="1"/>
  <c r="O23" i="58" s="1"/>
  <c r="D22" i="58"/>
  <c r="E22" i="58" s="1"/>
  <c r="F22" i="58" s="1"/>
  <c r="G22" i="58" s="1"/>
  <c r="H22" i="58" s="1"/>
  <c r="I22" i="58" s="1"/>
  <c r="J22" i="58" s="1"/>
  <c r="L22" i="58" s="1"/>
  <c r="M22" i="58" s="1"/>
  <c r="N22" i="58" s="1"/>
  <c r="O22" i="58" s="1"/>
  <c r="D20" i="58"/>
  <c r="E20" i="58" s="1"/>
  <c r="F20" i="58" s="1"/>
  <c r="G20" i="58" s="1"/>
  <c r="H20" i="58" s="1"/>
  <c r="I20" i="58" s="1"/>
  <c r="D19" i="58"/>
  <c r="E19" i="58" s="1"/>
  <c r="F19" i="58" s="1"/>
  <c r="G19" i="58" s="1"/>
  <c r="H19" i="58" s="1"/>
  <c r="I19" i="58" s="1"/>
  <c r="J19" i="58" s="1"/>
  <c r="L19" i="58" s="1"/>
  <c r="M19" i="58" s="1"/>
  <c r="N19" i="58" s="1"/>
  <c r="O19" i="58" s="1"/>
  <c r="D18" i="58"/>
  <c r="E18" i="58" s="1"/>
  <c r="F18" i="58" s="1"/>
  <c r="G18" i="58" s="1"/>
  <c r="H18" i="58" s="1"/>
  <c r="I18" i="58" s="1"/>
  <c r="J18" i="58" s="1"/>
  <c r="L18" i="58" s="1"/>
  <c r="M18" i="58" s="1"/>
  <c r="N18" i="58" s="1"/>
  <c r="O18" i="58" s="1"/>
  <c r="N17" i="58"/>
  <c r="O17" i="58" s="1"/>
  <c r="D16" i="58"/>
  <c r="E16" i="58" s="1"/>
  <c r="F16" i="58" s="1"/>
  <c r="G16" i="58" s="1"/>
  <c r="H16" i="58" s="1"/>
  <c r="I16" i="58" s="1"/>
  <c r="D15" i="58"/>
  <c r="E15" i="58" s="1"/>
  <c r="F15" i="58" s="1"/>
  <c r="G15" i="58" s="1"/>
  <c r="H15" i="58" s="1"/>
  <c r="I15" i="58" s="1"/>
  <c r="J15" i="58" s="1"/>
  <c r="L15" i="58" s="1"/>
  <c r="M15" i="58" s="1"/>
  <c r="N15" i="58" s="1"/>
  <c r="O15" i="58" s="1"/>
  <c r="D14" i="58"/>
  <c r="E14" i="58" s="1"/>
  <c r="F14" i="58" s="1"/>
  <c r="G14" i="58" s="1"/>
  <c r="H14" i="58" s="1"/>
  <c r="I14" i="58" s="1"/>
  <c r="J14" i="58" s="1"/>
  <c r="L14" i="58" s="1"/>
  <c r="M14" i="58" s="1"/>
  <c r="N14" i="58" s="1"/>
  <c r="O14" i="58" s="1"/>
  <c r="I13" i="58"/>
  <c r="J13" i="58" s="1"/>
  <c r="L13" i="58" s="1"/>
  <c r="M13" i="58" s="1"/>
  <c r="N13" i="58" s="1"/>
  <c r="O13" i="58" s="1"/>
  <c r="D12" i="58"/>
  <c r="E12" i="58" s="1"/>
  <c r="D11" i="58"/>
  <c r="E11" i="58" s="1"/>
  <c r="F11" i="58" s="1"/>
  <c r="G11" i="58" s="1"/>
  <c r="H11" i="58" s="1"/>
  <c r="I11" i="58" s="1"/>
  <c r="J11" i="58" s="1"/>
  <c r="L11" i="58" s="1"/>
  <c r="M11" i="58" s="1"/>
  <c r="N11" i="58" s="1"/>
  <c r="O11" i="58" s="1"/>
  <c r="F36" i="52"/>
  <c r="G36" i="52" s="1"/>
  <c r="H36" i="52" s="1"/>
  <c r="I36" i="52" s="1"/>
  <c r="J36" i="52" s="1"/>
  <c r="K36" i="52" s="1"/>
  <c r="L36" i="52" s="1"/>
  <c r="D36" i="52"/>
  <c r="F35" i="52"/>
  <c r="G35" i="52" s="1"/>
  <c r="H35" i="52" s="1"/>
  <c r="I35" i="52" s="1"/>
  <c r="J35" i="52" s="1"/>
  <c r="K35" i="52" s="1"/>
  <c r="L35" i="52" s="1"/>
  <c r="D35" i="52"/>
  <c r="Q34" i="52"/>
  <c r="O34" i="52"/>
  <c r="F34" i="52"/>
  <c r="G34" i="52" s="1"/>
  <c r="H34" i="52" s="1"/>
  <c r="I34" i="52" s="1"/>
  <c r="J34" i="52" s="1"/>
  <c r="K34" i="52" s="1"/>
  <c r="L34" i="52" s="1"/>
  <c r="D34" i="52"/>
  <c r="O33" i="52"/>
  <c r="F33" i="52"/>
  <c r="G33" i="52" s="1"/>
  <c r="H33" i="52" s="1"/>
  <c r="I33" i="52" s="1"/>
  <c r="J33" i="52" s="1"/>
  <c r="K33" i="52" s="1"/>
  <c r="L33" i="52" s="1"/>
  <c r="P33" i="52" s="1"/>
  <c r="Q33" i="52" s="1"/>
  <c r="D33" i="52"/>
  <c r="O32" i="52"/>
  <c r="F32" i="52"/>
  <c r="G32" i="52" s="1"/>
  <c r="H32" i="52" s="1"/>
  <c r="I32" i="52" s="1"/>
  <c r="J32" i="52" s="1"/>
  <c r="K32" i="52" s="1"/>
  <c r="L32" i="52" s="1"/>
  <c r="P32" i="52" s="1"/>
  <c r="Q32" i="52" s="1"/>
  <c r="D32" i="52"/>
  <c r="O31" i="52"/>
  <c r="D31" i="52"/>
  <c r="E31" i="52" s="1"/>
  <c r="F31" i="52" s="1"/>
  <c r="G31" i="52" s="1"/>
  <c r="H31" i="52" s="1"/>
  <c r="I31" i="52" s="1"/>
  <c r="J31" i="52" s="1"/>
  <c r="K31" i="52" s="1"/>
  <c r="L31" i="52" s="1"/>
  <c r="P31" i="52" s="1"/>
  <c r="Q31" i="52" s="1"/>
  <c r="D30" i="52"/>
  <c r="E30" i="52" s="1"/>
  <c r="F30" i="52" s="1"/>
  <c r="G30" i="52" s="1"/>
  <c r="H30" i="52" s="1"/>
  <c r="I30" i="52" s="1"/>
  <c r="J30" i="52" s="1"/>
  <c r="K30" i="52" s="1"/>
  <c r="L30" i="52" s="1"/>
  <c r="D29" i="52"/>
  <c r="E29" i="52" s="1"/>
  <c r="F29" i="52" s="1"/>
  <c r="G29" i="52" s="1"/>
  <c r="H29" i="52" s="1"/>
  <c r="I29" i="52" s="1"/>
  <c r="J29" i="52" s="1"/>
  <c r="K29" i="52" s="1"/>
  <c r="L29" i="52" s="1"/>
  <c r="D28" i="52"/>
  <c r="E28" i="52" s="1"/>
  <c r="F28" i="52" s="1"/>
  <c r="G28" i="52" s="1"/>
  <c r="H28" i="52" s="1"/>
  <c r="I28" i="52" s="1"/>
  <c r="J28" i="52" s="1"/>
  <c r="K28" i="52" s="1"/>
  <c r="L28" i="52" s="1"/>
  <c r="D42" i="7"/>
  <c r="E42" i="7" s="1"/>
  <c r="F42" i="7" s="1"/>
  <c r="H42" i="7" s="1"/>
  <c r="I42" i="7" s="1"/>
  <c r="J42" i="7" s="1"/>
  <c r="K42" i="7" s="1"/>
  <c r="L42" i="7" s="1"/>
  <c r="M42" i="7" s="1"/>
  <c r="D41" i="7"/>
  <c r="E41" i="7" s="1"/>
  <c r="F41" i="7" s="1"/>
  <c r="H41" i="7" s="1"/>
  <c r="I41" i="7" s="1"/>
  <c r="J41" i="7" s="1"/>
  <c r="K41" i="7" s="1"/>
  <c r="L41" i="7" s="1"/>
  <c r="M41" i="7" s="1"/>
  <c r="D40" i="7"/>
  <c r="E40" i="7" s="1"/>
  <c r="F40" i="7" s="1"/>
  <c r="H40" i="7" s="1"/>
  <c r="I40" i="7" s="1"/>
  <c r="J40" i="7" s="1"/>
  <c r="K40" i="7" s="1"/>
  <c r="L40" i="7" s="1"/>
  <c r="M40" i="7" s="1"/>
  <c r="D39" i="7"/>
  <c r="E39" i="7" s="1"/>
  <c r="F39" i="7" s="1"/>
  <c r="H39" i="7" s="1"/>
  <c r="I39" i="7" s="1"/>
  <c r="J39" i="7" s="1"/>
  <c r="K39" i="7" s="1"/>
  <c r="L39" i="7" s="1"/>
  <c r="M39" i="7" s="1"/>
  <c r="D38" i="7"/>
  <c r="E38" i="7" s="1"/>
  <c r="F38" i="7" s="1"/>
  <c r="H38" i="7" s="1"/>
  <c r="I38" i="7" s="1"/>
  <c r="J38" i="7" s="1"/>
  <c r="K38" i="7" s="1"/>
  <c r="L38" i="7" s="1"/>
  <c r="M38" i="7" s="1"/>
  <c r="D37" i="7"/>
  <c r="I37" i="7" s="1"/>
  <c r="J37" i="7" s="1"/>
  <c r="K37" i="7" s="1"/>
  <c r="D36" i="7"/>
  <c r="E36" i="7" s="1"/>
  <c r="F36" i="7" s="1"/>
  <c r="H36" i="7" s="1"/>
  <c r="I36" i="7" s="1"/>
  <c r="J36" i="7" s="1"/>
  <c r="K36" i="7" s="1"/>
  <c r="L36" i="7" s="1"/>
  <c r="D35" i="7"/>
  <c r="E35" i="7" s="1"/>
  <c r="F35" i="7" s="1"/>
  <c r="H35" i="7" s="1"/>
  <c r="I35" i="7" s="1"/>
  <c r="J35" i="7" s="1"/>
  <c r="K35" i="7" s="1"/>
  <c r="L35" i="7" s="1"/>
  <c r="M35" i="7" s="1"/>
  <c r="D34" i="7"/>
  <c r="E34" i="7" s="1"/>
  <c r="F34" i="7" s="1"/>
  <c r="H34" i="7" s="1"/>
  <c r="I34" i="7" s="1"/>
  <c r="J34" i="7" s="1"/>
  <c r="K34" i="7" s="1"/>
  <c r="L34" i="7" s="1"/>
  <c r="D63" i="51"/>
  <c r="F63" i="51" s="1"/>
  <c r="H63" i="51" s="1"/>
  <c r="W60" i="51"/>
  <c r="L60" i="51"/>
  <c r="N29" i="52" l="1"/>
  <c r="O29" i="52" s="1"/>
  <c r="P29" i="52"/>
  <c r="Q29" i="52" s="1"/>
  <c r="N28" i="52"/>
  <c r="O28" i="52" s="1"/>
  <c r="P28" i="52"/>
  <c r="Q28" i="52" s="1"/>
  <c r="P30" i="52"/>
  <c r="Q30" i="52" s="1"/>
  <c r="N30" i="52"/>
  <c r="O30" i="52" s="1"/>
  <c r="P36" i="52"/>
  <c r="Q36" i="52" s="1"/>
  <c r="N36" i="52"/>
  <c r="O36" i="52" s="1"/>
  <c r="D47" i="35"/>
  <c r="E47" i="35" s="1"/>
  <c r="F47" i="35" s="1"/>
  <c r="G47" i="35" s="1"/>
  <c r="H47" i="35" s="1"/>
  <c r="I47" i="35" s="1"/>
  <c r="J47" i="35" s="1"/>
  <c r="K47" i="35" s="1"/>
  <c r="L47" i="35" s="1"/>
  <c r="N47" i="35" s="1"/>
  <c r="O47" i="35" s="1"/>
  <c r="P47" i="35" s="1"/>
  <c r="Q47" i="35" s="1"/>
  <c r="R47" i="35" s="1"/>
  <c r="S47" i="35" s="1"/>
  <c r="D46" i="35"/>
  <c r="E46" i="35" s="1"/>
  <c r="F46" i="35" s="1"/>
  <c r="G46" i="35" s="1"/>
  <c r="H46" i="35" s="1"/>
  <c r="I46" i="35" s="1"/>
  <c r="J46" i="35" s="1"/>
  <c r="K46" i="35" s="1"/>
  <c r="L46" i="35" s="1"/>
  <c r="N46" i="35" s="1"/>
  <c r="O46" i="35" s="1"/>
  <c r="P46" i="35" s="1"/>
  <c r="Q46" i="35" s="1"/>
  <c r="R46" i="35" s="1"/>
  <c r="S46" i="35" s="1"/>
  <c r="D45" i="35"/>
  <c r="E45" i="35" s="1"/>
  <c r="F45" i="35" s="1"/>
  <c r="G45" i="35" s="1"/>
  <c r="H45" i="35" s="1"/>
  <c r="I45" i="35" s="1"/>
  <c r="J45" i="35" s="1"/>
  <c r="K45" i="35" s="1"/>
  <c r="L45" i="35" s="1"/>
  <c r="N45" i="35" s="1"/>
  <c r="O45" i="35" s="1"/>
  <c r="P45" i="35" s="1"/>
  <c r="Q45" i="35" s="1"/>
  <c r="R45" i="35" s="1"/>
  <c r="S45" i="35" s="1"/>
  <c r="D44" i="35"/>
  <c r="E44" i="35" s="1"/>
  <c r="F44" i="35" s="1"/>
  <c r="G44" i="35" s="1"/>
  <c r="H44" i="35" s="1"/>
  <c r="I44" i="35" s="1"/>
  <c r="J44" i="35" s="1"/>
  <c r="K44" i="35" s="1"/>
  <c r="L44" i="35" s="1"/>
  <c r="N44" i="35" s="1"/>
  <c r="O44" i="35" s="1"/>
  <c r="P44" i="35" s="1"/>
  <c r="Q44" i="35" s="1"/>
  <c r="R44" i="35" s="1"/>
  <c r="S44" i="35" s="1"/>
  <c r="S43" i="35"/>
  <c r="P43" i="35"/>
  <c r="Q43" i="35" s="1"/>
  <c r="D42" i="35"/>
  <c r="E42" i="35" s="1"/>
  <c r="F42" i="35" s="1"/>
  <c r="G42" i="35" s="1"/>
  <c r="H42" i="35" s="1"/>
  <c r="I42" i="35" s="1"/>
  <c r="J42" i="35" s="1"/>
  <c r="K42" i="35" s="1"/>
  <c r="L42" i="35" s="1"/>
  <c r="N42" i="35" s="1"/>
  <c r="D41" i="35"/>
  <c r="E41" i="35" s="1"/>
  <c r="F41" i="35" s="1"/>
  <c r="G41" i="35" s="1"/>
  <c r="H41" i="35" s="1"/>
  <c r="I41" i="35" s="1"/>
  <c r="J41" i="35" s="1"/>
  <c r="K41" i="35" s="1"/>
  <c r="L41" i="35" s="1"/>
  <c r="N41" i="35" s="1"/>
  <c r="O41" i="35" s="1"/>
  <c r="P41" i="35" s="1"/>
  <c r="D40" i="35"/>
  <c r="E40" i="35" s="1"/>
  <c r="F40" i="35" s="1"/>
  <c r="G40" i="35" s="1"/>
  <c r="H40" i="35" s="1"/>
  <c r="I40" i="35" s="1"/>
  <c r="J40" i="35" s="1"/>
  <c r="K40" i="35" s="1"/>
  <c r="L40" i="35" s="1"/>
  <c r="N40" i="35" s="1"/>
  <c r="O40" i="35" s="1"/>
  <c r="P40" i="35" s="1"/>
  <c r="Q40" i="35" s="1"/>
  <c r="R40" i="35" s="1"/>
  <c r="S40" i="35" s="1"/>
  <c r="D39" i="35"/>
  <c r="E39" i="35" s="1"/>
  <c r="F39" i="35" s="1"/>
  <c r="G39" i="35" s="1"/>
  <c r="H39" i="35" s="1"/>
  <c r="I39" i="35" s="1"/>
  <c r="J39" i="35" s="1"/>
  <c r="K39" i="35" s="1"/>
  <c r="L39" i="35" s="1"/>
  <c r="N39" i="35" s="1"/>
  <c r="O39" i="35" s="1"/>
  <c r="P39" i="35" s="1"/>
  <c r="Q39" i="35" s="1"/>
  <c r="R39" i="35" s="1"/>
  <c r="S39" i="35" s="1"/>
  <c r="D38" i="35"/>
  <c r="E38" i="35" s="1"/>
  <c r="F38" i="35" s="1"/>
  <c r="G38" i="35" s="1"/>
  <c r="H38" i="35" s="1"/>
  <c r="I38" i="35" s="1"/>
  <c r="J38" i="35" s="1"/>
  <c r="K38" i="35" s="1"/>
  <c r="L38" i="35" s="1"/>
  <c r="N38" i="35" s="1"/>
  <c r="O38" i="35" s="1"/>
  <c r="P38" i="35" s="1"/>
  <c r="Q38" i="35" s="1"/>
  <c r="R38" i="35" s="1"/>
  <c r="S38" i="35" s="1"/>
  <c r="D37" i="35"/>
  <c r="E37" i="35" s="1"/>
  <c r="F37" i="35" s="1"/>
  <c r="G37" i="35" s="1"/>
  <c r="H37" i="35" s="1"/>
  <c r="I37" i="35" s="1"/>
  <c r="J37" i="35" s="1"/>
  <c r="K37" i="35" s="1"/>
  <c r="L37" i="35" s="1"/>
  <c r="N37" i="35" s="1"/>
  <c r="O37" i="35" s="1"/>
  <c r="P37" i="35" s="1"/>
  <c r="Q37" i="35" s="1"/>
  <c r="R37" i="35" s="1"/>
  <c r="S37" i="35" s="1"/>
  <c r="D32" i="7"/>
  <c r="E32" i="7" s="1"/>
  <c r="F32" i="7" s="1"/>
  <c r="H32" i="7" s="1"/>
  <c r="I32" i="7" s="1"/>
  <c r="J32" i="7" s="1"/>
  <c r="K32" i="7" s="1"/>
  <c r="L32" i="7" s="1"/>
  <c r="M32" i="7" s="1"/>
  <c r="D31" i="7"/>
  <c r="E31" i="7" s="1"/>
  <c r="F31" i="7" s="1"/>
  <c r="H31" i="7" s="1"/>
  <c r="I31" i="7" s="1"/>
  <c r="J31" i="7" s="1"/>
  <c r="K31" i="7" s="1"/>
  <c r="L31" i="7" s="1"/>
  <c r="D30" i="7"/>
  <c r="E30" i="7" s="1"/>
  <c r="F30" i="7" s="1"/>
  <c r="H30" i="7" s="1"/>
  <c r="I30" i="7" s="1"/>
  <c r="J30" i="7" s="1"/>
  <c r="K30" i="7" s="1"/>
  <c r="L30" i="7" s="1"/>
  <c r="D29" i="7"/>
  <c r="E29" i="7" s="1"/>
  <c r="F29" i="7" s="1"/>
  <c r="H29" i="7" s="1"/>
  <c r="I29" i="7" s="1"/>
  <c r="J29" i="7" s="1"/>
  <c r="K29" i="7" s="1"/>
  <c r="L29" i="7" s="1"/>
  <c r="E61" i="51"/>
  <c r="F61" i="51" s="1"/>
  <c r="G61" i="51" s="1"/>
  <c r="H61" i="51" s="1"/>
  <c r="P61" i="51" s="1"/>
  <c r="Q61" i="51" s="1"/>
  <c r="R61" i="51" s="1"/>
  <c r="E59" i="51"/>
  <c r="F59" i="51" s="1"/>
  <c r="G59" i="51" s="1"/>
  <c r="H59" i="51" s="1"/>
  <c r="E58" i="51"/>
  <c r="F58" i="51" s="1"/>
  <c r="G58" i="51" s="1"/>
  <c r="H58" i="51" s="1"/>
  <c r="J58" i="51" s="1"/>
  <c r="K58" i="51" s="1"/>
  <c r="L58" i="51" s="1"/>
  <c r="M58" i="51" s="1"/>
  <c r="J14" i="59"/>
  <c r="K14" i="59" s="1"/>
  <c r="L14" i="59" s="1"/>
  <c r="N14" i="59" s="1"/>
  <c r="O14" i="59" s="1"/>
  <c r="P14" i="59" s="1"/>
  <c r="Q14" i="59" s="1"/>
  <c r="R14" i="59" s="1"/>
  <c r="S14" i="59" s="1"/>
  <c r="T14" i="59" s="1"/>
  <c r="U14" i="59" s="1"/>
  <c r="V14" i="59" s="1"/>
  <c r="W14" i="59" s="1"/>
  <c r="D148" i="38" l="1"/>
  <c r="E148" i="38" s="1"/>
  <c r="F148" i="38" s="1"/>
  <c r="G148" i="38" s="1"/>
  <c r="H148" i="38" s="1"/>
  <c r="I148" i="38" s="1"/>
  <c r="J148" i="38" s="1"/>
  <c r="L148" i="38" s="1"/>
  <c r="M148" i="38" s="1"/>
  <c r="N148" i="38" s="1"/>
  <c r="O148" i="38" s="1"/>
  <c r="P148" i="38" s="1"/>
  <c r="Q148" i="38" s="1"/>
  <c r="Q55" i="3"/>
  <c r="R55" i="3" s="1"/>
  <c r="S55" i="3" s="1"/>
  <c r="Q54" i="3"/>
  <c r="R54" i="3" s="1"/>
  <c r="S54" i="3" s="1"/>
  <c r="J55" i="3"/>
  <c r="K55" i="3" s="1"/>
  <c r="L55" i="3" s="1"/>
  <c r="D55" i="3"/>
  <c r="E55" i="3" s="1"/>
  <c r="F55" i="3" s="1"/>
  <c r="G55" i="3" s="1"/>
  <c r="H55" i="3" s="1"/>
  <c r="J54" i="3"/>
  <c r="K54" i="3" s="1"/>
  <c r="L54" i="3" s="1"/>
  <c r="D77" i="25" l="1"/>
  <c r="E77" i="25" s="1"/>
  <c r="F77" i="25" s="1"/>
  <c r="G77" i="25" s="1"/>
  <c r="O76" i="25"/>
  <c r="P76" i="25" s="1"/>
  <c r="Q76" i="25" s="1"/>
  <c r="R76" i="25" s="1"/>
  <c r="S76" i="25" s="1"/>
  <c r="T76" i="25" s="1"/>
  <c r="U76" i="25" s="1"/>
  <c r="F76" i="25"/>
  <c r="H76" i="25" s="1"/>
  <c r="I76" i="25" s="1"/>
  <c r="J76" i="25" s="1"/>
  <c r="H20" i="42" l="1"/>
  <c r="D63" i="27" l="1"/>
  <c r="E63" i="27" s="1"/>
  <c r="F63" i="27" s="1"/>
  <c r="G63" i="27" s="1"/>
  <c r="H63" i="27" s="1"/>
  <c r="I63" i="27" s="1"/>
  <c r="J63" i="27" s="1"/>
  <c r="K63" i="27" s="1"/>
  <c r="L63" i="27" s="1"/>
  <c r="N63" i="27" s="1"/>
  <c r="O63" i="27" s="1"/>
  <c r="P63" i="27" s="1"/>
  <c r="Q63" i="27" s="1"/>
  <c r="R63" i="27" s="1"/>
  <c r="S63" i="27" s="1"/>
  <c r="T63" i="27" s="1"/>
  <c r="U63" i="27" s="1"/>
  <c r="Q53" i="3"/>
  <c r="R53" i="3" s="1"/>
  <c r="S53" i="3" s="1"/>
  <c r="J53" i="3"/>
  <c r="K53" i="3" s="1"/>
  <c r="L53" i="3" s="1"/>
  <c r="D53" i="3"/>
  <c r="E53" i="3" s="1"/>
  <c r="F53" i="3" s="1"/>
  <c r="L52" i="3"/>
  <c r="F36" i="2"/>
  <c r="H36" i="2" s="1"/>
  <c r="E36" i="2"/>
  <c r="F35" i="2"/>
  <c r="H35" i="2" s="1"/>
  <c r="K35" i="2" s="1"/>
  <c r="E35" i="2"/>
  <c r="L34" i="2"/>
  <c r="S34" i="2" s="1"/>
  <c r="H34" i="2"/>
  <c r="K34" i="2" s="1"/>
  <c r="L33" i="2"/>
  <c r="S33" i="2" s="1"/>
  <c r="H33" i="2"/>
  <c r="K33" i="2" s="1"/>
  <c r="L32" i="2"/>
  <c r="S32" i="2" s="1"/>
  <c r="H32" i="2"/>
  <c r="K32" i="2" s="1"/>
  <c r="G53" i="3" l="1"/>
  <c r="H53" i="3" s="1"/>
  <c r="J35" i="2"/>
  <c r="L35" i="2" s="1"/>
  <c r="S35" i="2" s="1"/>
  <c r="R35" i="2"/>
  <c r="K36" i="2"/>
  <c r="J36" i="2"/>
  <c r="L36" i="2" s="1"/>
  <c r="R34" i="2"/>
  <c r="R33" i="2"/>
  <c r="R32" i="2"/>
  <c r="D52" i="51"/>
  <c r="E52" i="51" s="1"/>
  <c r="L51" i="51"/>
  <c r="M51" i="51" s="1"/>
  <c r="E51" i="51"/>
  <c r="F51" i="51" s="1"/>
  <c r="G51" i="51" s="1"/>
  <c r="H51" i="51" s="1"/>
  <c r="S36" i="2" l="1"/>
  <c r="R36" i="2"/>
  <c r="U33" i="2"/>
  <c r="T33" i="2"/>
  <c r="T32" i="2"/>
  <c r="U32" i="2"/>
  <c r="U34" i="2"/>
  <c r="T34" i="2"/>
  <c r="U35" i="2"/>
  <c r="T35" i="2"/>
  <c r="T36" i="2" l="1"/>
  <c r="U36" i="2"/>
  <c r="I106" i="3"/>
  <c r="J106" i="3" s="1"/>
  <c r="L106" i="3" s="1"/>
  <c r="M106" i="3" s="1"/>
  <c r="N106" i="3" s="1"/>
  <c r="O106" i="3" s="1"/>
  <c r="D106" i="3"/>
  <c r="E106" i="3" s="1"/>
  <c r="H105" i="3"/>
  <c r="I105" i="3" s="1"/>
  <c r="J105" i="3" s="1"/>
  <c r="N105" i="3" s="1"/>
  <c r="O105" i="3" s="1"/>
  <c r="F105" i="3"/>
  <c r="L49" i="3" l="1"/>
  <c r="O98" i="3"/>
  <c r="S47" i="3"/>
  <c r="L47" i="3"/>
  <c r="D34" i="22" l="1"/>
  <c r="E34" i="22" s="1"/>
  <c r="F34" i="22" s="1"/>
  <c r="G34" i="22" s="1"/>
  <c r="H34" i="22" s="1"/>
  <c r="I34" i="22" s="1"/>
  <c r="J34" i="22" l="1"/>
  <c r="K34" i="22"/>
  <c r="L34" i="22" s="1"/>
  <c r="N34" i="22" s="1"/>
  <c r="O34" i="22" s="1"/>
  <c r="D50" i="51" l="1"/>
  <c r="E50" i="51" s="1"/>
  <c r="F50" i="51" s="1"/>
  <c r="G50" i="51" s="1"/>
  <c r="H50" i="51" s="1"/>
  <c r="L49" i="51"/>
  <c r="M49" i="51" s="1"/>
  <c r="F49" i="51"/>
  <c r="M147" i="38"/>
  <c r="N147" i="38" s="1"/>
  <c r="O147" i="38" s="1"/>
  <c r="P147" i="38" s="1"/>
  <c r="D147" i="38"/>
  <c r="E147" i="38" s="1"/>
  <c r="F147" i="38" s="1"/>
  <c r="G147" i="38" s="1"/>
  <c r="H147" i="38" s="1"/>
  <c r="I147" i="38" s="1"/>
  <c r="D24" i="44" l="1"/>
  <c r="E24" i="44" s="1"/>
  <c r="F24" i="44" s="1"/>
  <c r="G24" i="44" s="1"/>
  <c r="H24" i="44" s="1"/>
  <c r="I24" i="44" s="1"/>
  <c r="J24" i="44" s="1"/>
  <c r="K24" i="44" s="1"/>
  <c r="L24" i="44" s="1"/>
  <c r="M24" i="44" s="1"/>
  <c r="N24" i="44" s="1"/>
  <c r="O24" i="44" s="1"/>
  <c r="P24" i="44" s="1"/>
  <c r="R24" i="44" s="1"/>
  <c r="S24" i="44" s="1"/>
  <c r="T24" i="44" s="1"/>
  <c r="U24" i="44" s="1"/>
  <c r="V24" i="44" s="1"/>
  <c r="W24" i="44" s="1"/>
  <c r="X24" i="44" s="1"/>
  <c r="Y24" i="44" s="1"/>
  <c r="D23" i="44"/>
  <c r="E23" i="44" s="1"/>
  <c r="F23" i="44" s="1"/>
  <c r="G23" i="44" s="1"/>
  <c r="H23" i="44" s="1"/>
  <c r="I23" i="44" s="1"/>
  <c r="J23" i="44" s="1"/>
  <c r="K23" i="44" s="1"/>
  <c r="L23" i="44" s="1"/>
  <c r="M23" i="44" s="1"/>
  <c r="N23" i="44" s="1"/>
  <c r="O23" i="44" s="1"/>
  <c r="P23" i="44" s="1"/>
  <c r="R23" i="44" s="1"/>
  <c r="S23" i="44" s="1"/>
  <c r="T23" i="44" s="1"/>
  <c r="U23" i="44" s="1"/>
  <c r="V23" i="44" s="1"/>
  <c r="W23" i="44" s="1"/>
  <c r="X23" i="44" s="1"/>
  <c r="Y23" i="44" s="1"/>
  <c r="L20" i="44"/>
  <c r="M20" i="44" s="1"/>
  <c r="N20" i="44" s="1"/>
  <c r="O20" i="44" s="1"/>
  <c r="P20" i="44" s="1"/>
  <c r="R20" i="44" s="1"/>
  <c r="S20" i="44" s="1"/>
  <c r="T20" i="44" s="1"/>
  <c r="U20" i="44" s="1"/>
  <c r="V20" i="44" s="1"/>
  <c r="W20" i="44" s="1"/>
  <c r="X20" i="44" s="1"/>
  <c r="Y20" i="44" s="1"/>
  <c r="D20" i="44"/>
  <c r="E20" i="44" s="1"/>
  <c r="F20" i="44" s="1"/>
  <c r="G20" i="44" s="1"/>
  <c r="H20" i="44" s="1"/>
  <c r="I20" i="44" s="1"/>
  <c r="J20" i="44" s="1"/>
  <c r="S19" i="44"/>
  <c r="T19" i="44" s="1"/>
  <c r="U19" i="44" s="1"/>
  <c r="V19" i="44" s="1"/>
  <c r="W19" i="44" s="1"/>
  <c r="X19" i="44" s="1"/>
  <c r="Y19" i="44" s="1"/>
  <c r="K19" i="44"/>
  <c r="L19" i="44" s="1"/>
  <c r="M19" i="44" s="1"/>
  <c r="N19" i="44" s="1"/>
  <c r="O19" i="44" s="1"/>
  <c r="P19" i="44" s="1"/>
  <c r="I19" i="44"/>
  <c r="O18" i="44"/>
  <c r="P18" i="44" s="1"/>
  <c r="L18" i="44"/>
  <c r="M18" i="44" s="1"/>
  <c r="X17" i="44"/>
  <c r="D17" i="44"/>
  <c r="E17" i="44" s="1"/>
  <c r="F17" i="44" s="1"/>
  <c r="G17" i="44" s="1"/>
  <c r="H17" i="44" s="1"/>
  <c r="I17" i="44" s="1"/>
  <c r="J17" i="44" s="1"/>
  <c r="K17" i="44" s="1"/>
  <c r="L17" i="44" s="1"/>
  <c r="M17" i="44" s="1"/>
  <c r="N17" i="44" s="1"/>
  <c r="O17" i="44" s="1"/>
  <c r="P17" i="44" s="1"/>
  <c r="K16" i="44"/>
  <c r="L16" i="44" s="1"/>
  <c r="M16" i="44" s="1"/>
  <c r="N16" i="44" s="1"/>
  <c r="O16" i="44" s="1"/>
  <c r="P16" i="44" s="1"/>
  <c r="E16" i="44"/>
  <c r="F16" i="44" s="1"/>
  <c r="G16" i="44" s="1"/>
  <c r="H16" i="44" s="1"/>
  <c r="I16" i="44" s="1"/>
  <c r="S15" i="44"/>
  <c r="T15" i="44" s="1"/>
  <c r="U15" i="44" s="1"/>
  <c r="V15" i="44" s="1"/>
  <c r="W15" i="44" s="1"/>
  <c r="X15" i="44" s="1"/>
  <c r="Y15" i="44" s="1"/>
  <c r="O15" i="44"/>
  <c r="P15" i="44" s="1"/>
  <c r="M15" i="44"/>
  <c r="J15" i="44"/>
  <c r="E15" i="44"/>
  <c r="F15" i="44" s="1"/>
  <c r="P10" i="44"/>
  <c r="Q10" i="44" s="1"/>
  <c r="R10" i="44" s="1"/>
  <c r="S10" i="44" s="1"/>
  <c r="T10" i="44" s="1"/>
  <c r="M10" i="44"/>
  <c r="K10" i="44"/>
  <c r="D10" i="44"/>
  <c r="E10" i="44" s="1"/>
  <c r="F10" i="44" s="1"/>
  <c r="G10" i="44" s="1"/>
  <c r="H10" i="44" s="1"/>
  <c r="I10" i="44" s="1"/>
  <c r="K9" i="44"/>
  <c r="L9" i="44" s="1"/>
  <c r="M9" i="44" s="1"/>
  <c r="Q8" i="44"/>
  <c r="R8" i="44" s="1"/>
  <c r="S8" i="44" s="1"/>
  <c r="T8" i="44" s="1"/>
  <c r="U8" i="44" s="1"/>
  <c r="M8" i="44"/>
  <c r="N8" i="44" s="1"/>
  <c r="K8" i="44"/>
  <c r="I8" i="44"/>
  <c r="D35" i="35" l="1"/>
  <c r="E35" i="35" s="1"/>
  <c r="F35" i="35" s="1"/>
  <c r="G35" i="35" s="1"/>
  <c r="H35" i="35" s="1"/>
  <c r="I35" i="35" s="1"/>
  <c r="J35" i="35" s="1"/>
  <c r="K35" i="35" s="1"/>
  <c r="L35" i="35" s="1"/>
  <c r="N35" i="35" s="1"/>
  <c r="O35" i="35" s="1"/>
  <c r="P35" i="35" s="1"/>
  <c r="Q35" i="35" s="1"/>
  <c r="R35" i="35" s="1"/>
  <c r="S35" i="35" s="1"/>
  <c r="S34" i="35"/>
  <c r="Q34" i="35"/>
  <c r="O34" i="35"/>
  <c r="D34" i="35"/>
  <c r="E34" i="35" s="1"/>
  <c r="F34" i="35" s="1"/>
  <c r="G34" i="35" s="1"/>
  <c r="H34" i="35" s="1"/>
  <c r="I34" i="35" s="1"/>
  <c r="J34" i="35" s="1"/>
  <c r="K34" i="35" s="1"/>
  <c r="L34" i="35" s="1"/>
  <c r="D33" i="35"/>
  <c r="E33" i="35" s="1"/>
  <c r="F33" i="35" s="1"/>
  <c r="G33" i="35" s="1"/>
  <c r="D32" i="35"/>
  <c r="E32" i="35" s="1"/>
  <c r="F32" i="35" s="1"/>
  <c r="G32" i="35" s="1"/>
  <c r="H32" i="35" s="1"/>
  <c r="I32" i="35" s="1"/>
  <c r="J32" i="35" s="1"/>
  <c r="K32" i="35" s="1"/>
  <c r="L32" i="35" s="1"/>
  <c r="N32" i="35" s="1"/>
  <c r="O32" i="35" s="1"/>
  <c r="P32" i="35" s="1"/>
  <c r="D40" i="15"/>
  <c r="F40" i="15" s="1"/>
  <c r="G40" i="15" s="1"/>
  <c r="H40" i="15" s="1"/>
  <c r="I40" i="15" s="1"/>
  <c r="J40" i="15" s="1"/>
  <c r="K40" i="15" s="1"/>
  <c r="L40" i="15" s="1"/>
  <c r="M40" i="15" s="1"/>
  <c r="D39" i="15"/>
  <c r="F39" i="15" s="1"/>
  <c r="G39" i="15" s="1"/>
  <c r="H39" i="15" s="1"/>
  <c r="I39" i="15" s="1"/>
  <c r="J39" i="15" s="1"/>
  <c r="K39" i="15" s="1"/>
  <c r="L39" i="15" s="1"/>
  <c r="M39" i="15" s="1"/>
  <c r="F38" i="15"/>
  <c r="G38" i="15" s="1"/>
  <c r="H38" i="15" s="1"/>
  <c r="I38" i="15" s="1"/>
  <c r="J38" i="15" s="1"/>
  <c r="K38" i="15" s="1"/>
  <c r="L38" i="15" s="1"/>
  <c r="M38" i="15" s="1"/>
  <c r="D37" i="15"/>
  <c r="F37" i="15" s="1"/>
  <c r="G37" i="15" s="1"/>
  <c r="H37" i="15" s="1"/>
  <c r="I37" i="15" s="1"/>
  <c r="J37" i="15" s="1"/>
  <c r="K37" i="15" s="1"/>
  <c r="L37" i="15" s="1"/>
  <c r="M37" i="15" s="1"/>
  <c r="D36" i="15"/>
  <c r="F36" i="15" s="1"/>
  <c r="G36" i="15" s="1"/>
  <c r="H36" i="15" s="1"/>
  <c r="I36" i="15" s="1"/>
  <c r="D35" i="15"/>
  <c r="F35" i="15" s="1"/>
  <c r="G35" i="15" s="1"/>
  <c r="H35" i="15" s="1"/>
  <c r="I35" i="15" s="1"/>
  <c r="J35" i="15" s="1"/>
  <c r="K35" i="15" s="1"/>
  <c r="L35" i="15" s="1"/>
  <c r="M35" i="15" s="1"/>
  <c r="D34" i="15"/>
  <c r="F34" i="15" s="1"/>
  <c r="G34" i="15" s="1"/>
  <c r="H34" i="15" s="1"/>
  <c r="I34" i="15" s="1"/>
  <c r="J34" i="15" s="1"/>
  <c r="K34" i="15" s="1"/>
  <c r="L34" i="15" s="1"/>
  <c r="D33" i="15"/>
  <c r="F33" i="15" s="1"/>
  <c r="G33" i="15" s="1"/>
  <c r="H33" i="15" s="1"/>
  <c r="I33" i="15" s="1"/>
  <c r="J33" i="15" s="1"/>
  <c r="K33" i="15" s="1"/>
  <c r="L33" i="15" s="1"/>
  <c r="M33" i="15" s="1"/>
  <c r="D32" i="15"/>
  <c r="F32" i="15" s="1"/>
  <c r="G32" i="15" s="1"/>
  <c r="H32" i="15" s="1"/>
  <c r="I32" i="15" s="1"/>
  <c r="J32" i="15" s="1"/>
  <c r="K32" i="15" s="1"/>
  <c r="L32" i="15" s="1"/>
  <c r="M32" i="15" s="1"/>
  <c r="D31" i="15"/>
  <c r="F31" i="15" s="1"/>
  <c r="G31" i="15" s="1"/>
  <c r="H31" i="15" s="1"/>
  <c r="I31" i="15" s="1"/>
  <c r="J31" i="15" s="1"/>
  <c r="D30" i="15"/>
  <c r="F30" i="15" s="1"/>
  <c r="G30" i="15" s="1"/>
  <c r="H30" i="15" s="1"/>
  <c r="I30" i="15" s="1"/>
  <c r="J30" i="15" s="1"/>
  <c r="K30" i="15" s="1"/>
  <c r="L30" i="15" s="1"/>
  <c r="M30" i="15" s="1"/>
  <c r="D29" i="15"/>
  <c r="F29" i="15" s="1"/>
  <c r="G29" i="15" s="1"/>
  <c r="H29" i="15" s="1"/>
  <c r="I29" i="15" s="1"/>
  <c r="J29" i="15" s="1"/>
  <c r="K29" i="15" s="1"/>
  <c r="L29" i="15" s="1"/>
  <c r="D28" i="15"/>
  <c r="F28" i="15" s="1"/>
  <c r="G28" i="15" s="1"/>
  <c r="H28" i="15" s="1"/>
  <c r="I28" i="15" s="1"/>
  <c r="J28" i="15" s="1"/>
  <c r="K28" i="15" s="1"/>
  <c r="L28" i="15" s="1"/>
  <c r="D27" i="15"/>
  <c r="F27" i="15" s="1"/>
  <c r="G27" i="15" s="1"/>
  <c r="H27" i="15" s="1"/>
  <c r="I27" i="15" s="1"/>
  <c r="J27" i="15" s="1"/>
  <c r="K27" i="15" s="1"/>
  <c r="L27" i="15" s="1"/>
  <c r="M27" i="15" s="1"/>
  <c r="E75" i="25" l="1"/>
  <c r="F75" i="25" s="1"/>
  <c r="G75" i="25" s="1"/>
  <c r="H75" i="25" s="1"/>
  <c r="I75" i="25" s="1"/>
  <c r="J75" i="25" s="1"/>
  <c r="K75" i="25" s="1"/>
  <c r="L75" i="25" s="1"/>
  <c r="D62" i="27"/>
  <c r="E62" i="27" s="1"/>
  <c r="F62" i="27" s="1"/>
  <c r="G62" i="27" s="1"/>
  <c r="H62" i="27" s="1"/>
  <c r="I62" i="27" s="1"/>
  <c r="J62" i="27" s="1"/>
  <c r="K62" i="27" s="1"/>
  <c r="L62" i="27" s="1"/>
  <c r="N62" i="27" s="1"/>
  <c r="O62" i="27" s="1"/>
  <c r="P62" i="27" s="1"/>
  <c r="Q62" i="27" s="1"/>
  <c r="R62" i="27" s="1"/>
  <c r="S62" i="27" s="1"/>
  <c r="T62" i="27" s="1"/>
  <c r="U62" i="27" s="1"/>
  <c r="D61" i="27"/>
  <c r="E61" i="27" s="1"/>
  <c r="F61" i="27" s="1"/>
  <c r="G61" i="27" s="1"/>
  <c r="H61" i="27" s="1"/>
  <c r="I61" i="27" s="1"/>
  <c r="J61" i="27" s="1"/>
  <c r="K61" i="27" s="1"/>
  <c r="L61" i="27" s="1"/>
  <c r="N61" i="27" s="1"/>
  <c r="O61" i="27" s="1"/>
  <c r="P61" i="27" s="1"/>
  <c r="Q61" i="27" s="1"/>
  <c r="R61" i="27" s="1"/>
  <c r="S61" i="27" s="1"/>
  <c r="T61" i="27" s="1"/>
  <c r="U61" i="27" s="1"/>
  <c r="D60" i="27"/>
  <c r="E60" i="27" s="1"/>
  <c r="F60" i="27" s="1"/>
  <c r="G60" i="27" s="1"/>
  <c r="H60" i="27" s="1"/>
  <c r="I60" i="27" s="1"/>
  <c r="J60" i="27" s="1"/>
  <c r="K60" i="27" s="1"/>
  <c r="L60" i="27" s="1"/>
  <c r="N60" i="27" s="1"/>
  <c r="O60" i="27" s="1"/>
  <c r="P60" i="27" s="1"/>
  <c r="Q60" i="27" s="1"/>
  <c r="R60" i="27" s="1"/>
  <c r="S60" i="27" s="1"/>
  <c r="T60" i="27" s="1"/>
  <c r="U60" i="27" s="1"/>
  <c r="U69" i="25"/>
  <c r="V69" i="25" s="1"/>
  <c r="W69" i="25" s="1"/>
  <c r="N69" i="25" l="1"/>
  <c r="H69" i="25"/>
  <c r="I69" i="25" s="1"/>
  <c r="J69" i="25" s="1"/>
  <c r="D167" i="38" l="1"/>
  <c r="E167" i="38" s="1"/>
  <c r="F167" i="38" s="1"/>
  <c r="G167" i="38" s="1"/>
  <c r="H167" i="38" s="1"/>
  <c r="I167" i="38" s="1"/>
  <c r="J167" i="38" s="1"/>
  <c r="D166" i="38"/>
  <c r="E166" i="38" s="1"/>
  <c r="F166" i="38" s="1"/>
  <c r="G166" i="38" s="1"/>
  <c r="H166" i="38" s="1"/>
  <c r="I166" i="38" s="1"/>
  <c r="J166" i="38" s="1"/>
  <c r="N166" i="38" l="1"/>
  <c r="O166" i="38" s="1"/>
  <c r="P166" i="38" s="1"/>
  <c r="Q166" i="38" s="1"/>
  <c r="R166" i="38" s="1"/>
  <c r="S166" i="38" s="1"/>
  <c r="K166" i="38"/>
  <c r="L166" i="38" s="1"/>
  <c r="N167" i="38"/>
  <c r="O167" i="38" s="1"/>
  <c r="P167" i="38" s="1"/>
  <c r="Q167" i="38" s="1"/>
  <c r="R167" i="38" s="1"/>
  <c r="S167" i="38" s="1"/>
  <c r="K167" i="38"/>
  <c r="L167" i="38" s="1"/>
  <c r="D13" i="59" l="1"/>
  <c r="E13" i="59" s="1"/>
  <c r="F13" i="59" s="1"/>
  <c r="D12" i="59"/>
  <c r="E12" i="59" s="1"/>
  <c r="F12" i="59" s="1"/>
  <c r="G12" i="59" s="1"/>
  <c r="H12" i="59" s="1"/>
  <c r="I12" i="59" s="1"/>
  <c r="J12" i="59" s="1"/>
  <c r="K12" i="59" s="1"/>
  <c r="L12" i="59" s="1"/>
  <c r="N12" i="59" s="1"/>
  <c r="O12" i="59" s="1"/>
  <c r="P12" i="59" s="1"/>
  <c r="Q12" i="59" s="1"/>
  <c r="R12" i="59" s="1"/>
  <c r="S12" i="59" s="1"/>
  <c r="T12" i="59" s="1"/>
  <c r="U12" i="59" s="1"/>
  <c r="V12" i="59" s="1"/>
  <c r="W12" i="59" s="1"/>
  <c r="D11" i="59"/>
  <c r="E11" i="59" s="1"/>
  <c r="F11" i="59" s="1"/>
  <c r="G11" i="59" s="1"/>
  <c r="H11" i="59" s="1"/>
  <c r="I11" i="59" s="1"/>
  <c r="J11" i="59" s="1"/>
  <c r="K11" i="59" s="1"/>
  <c r="L11" i="59" s="1"/>
  <c r="N11" i="59" s="1"/>
  <c r="O11" i="59" s="1"/>
  <c r="P11" i="59" s="1"/>
  <c r="Q11" i="59" s="1"/>
  <c r="R11" i="59" s="1"/>
  <c r="S11" i="59" s="1"/>
  <c r="T11" i="59" s="1"/>
  <c r="U11" i="59" s="1"/>
  <c r="V11" i="59" s="1"/>
  <c r="W11" i="59" s="1"/>
  <c r="D10" i="59"/>
  <c r="E10" i="59" s="1"/>
  <c r="F10" i="59" s="1"/>
  <c r="G10" i="59" s="1"/>
  <c r="H10" i="59" s="1"/>
  <c r="I10" i="59" s="1"/>
  <c r="J10" i="59" s="1"/>
  <c r="K10" i="59" s="1"/>
  <c r="L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J9" i="59"/>
  <c r="K9" i="59" s="1"/>
  <c r="L9" i="59" s="1"/>
  <c r="N9" i="59" s="1"/>
  <c r="O9" i="59" s="1"/>
  <c r="P9" i="59" s="1"/>
  <c r="Q9" i="59" s="1"/>
  <c r="R9" i="59" s="1"/>
  <c r="S9" i="59" s="1"/>
  <c r="T9" i="59" s="1"/>
  <c r="U9" i="59" s="1"/>
  <c r="V9" i="59" s="1"/>
  <c r="W9" i="59" s="1"/>
  <c r="G13" i="59" l="1"/>
  <c r="H13" i="59" s="1"/>
  <c r="J13" i="59" s="1"/>
  <c r="M146" i="38"/>
  <c r="N146" i="38" s="1"/>
  <c r="O146" i="38" s="1"/>
  <c r="P146" i="38" s="1"/>
  <c r="Q146" i="38" s="1"/>
  <c r="D146" i="38"/>
  <c r="M145" i="38" l="1"/>
  <c r="N145" i="38" s="1"/>
  <c r="D145" i="38"/>
  <c r="E145" i="38" s="1"/>
  <c r="F145" i="38" s="1"/>
  <c r="G145" i="38" s="1"/>
  <c r="H145" i="38" s="1"/>
  <c r="I145" i="38" s="1"/>
  <c r="D144" i="38"/>
  <c r="E144" i="38" s="1"/>
  <c r="F144" i="38" s="1"/>
  <c r="G144" i="38" s="1"/>
  <c r="H144" i="38" s="1"/>
  <c r="I144" i="38" s="1"/>
  <c r="J144" i="38" s="1"/>
  <c r="L144" i="38" s="1"/>
  <c r="D143" i="38"/>
  <c r="E143" i="38" s="1"/>
  <c r="F143" i="38" s="1"/>
  <c r="G143" i="38" s="1"/>
  <c r="H143" i="38" s="1"/>
  <c r="I143" i="38" s="1"/>
  <c r="J143" i="38" s="1"/>
  <c r="L143" i="38" s="1"/>
  <c r="M143" i="38" s="1"/>
  <c r="N143" i="38" s="1"/>
  <c r="O143" i="38" s="1"/>
  <c r="P143" i="38" s="1"/>
  <c r="Q143" i="38" s="1"/>
  <c r="D142" i="38"/>
  <c r="E142" i="38" s="1"/>
  <c r="F142" i="38" s="1"/>
  <c r="G142" i="38" s="1"/>
  <c r="H142" i="38" s="1"/>
  <c r="I142" i="38" s="1"/>
  <c r="J142" i="38" s="1"/>
  <c r="L142" i="38" s="1"/>
  <c r="M142" i="38" s="1"/>
  <c r="N142" i="38" s="1"/>
  <c r="O142" i="38" s="1"/>
  <c r="P142" i="38" s="1"/>
  <c r="Q142" i="38" s="1"/>
  <c r="D141" i="38"/>
  <c r="E141" i="38" s="1"/>
  <c r="F141" i="38" s="1"/>
  <c r="G141" i="38" s="1"/>
  <c r="H141" i="38" s="1"/>
  <c r="I141" i="38" s="1"/>
  <c r="J141" i="38" s="1"/>
  <c r="L141" i="38" s="1"/>
  <c r="M141" i="38" s="1"/>
  <c r="N141" i="38" s="1"/>
  <c r="O141" i="38" s="1"/>
  <c r="P141" i="38" s="1"/>
  <c r="Q141" i="38" s="1"/>
  <c r="D140" i="38"/>
  <c r="E140" i="38" s="1"/>
  <c r="F140" i="38" s="1"/>
  <c r="G140" i="38" s="1"/>
  <c r="H140" i="38" s="1"/>
  <c r="I140" i="38" s="1"/>
  <c r="J140" i="38" s="1"/>
  <c r="L140" i="38" s="1"/>
  <c r="M140" i="38" s="1"/>
  <c r="N140" i="38" s="1"/>
  <c r="O140" i="38" s="1"/>
  <c r="P140" i="38" s="1"/>
  <c r="Q140" i="38" s="1"/>
  <c r="D139" i="38"/>
  <c r="E139" i="38" s="1"/>
  <c r="F139" i="38" s="1"/>
  <c r="G139" i="38" s="1"/>
  <c r="H139" i="38" s="1"/>
  <c r="I139" i="38" s="1"/>
  <c r="J139" i="38" s="1"/>
  <c r="L139" i="38" s="1"/>
  <c r="M139" i="38" s="1"/>
  <c r="N139" i="38" s="1"/>
  <c r="O139" i="38" s="1"/>
  <c r="P139" i="38" s="1"/>
  <c r="Q139" i="38" s="1"/>
  <c r="D138" i="38"/>
  <c r="E138" i="38" s="1"/>
  <c r="F138" i="38" s="1"/>
  <c r="G138" i="38" s="1"/>
  <c r="H138" i="38" s="1"/>
  <c r="I138" i="38" s="1"/>
  <c r="J138" i="38" s="1"/>
  <c r="L138" i="38" s="1"/>
  <c r="M138" i="38" s="1"/>
  <c r="N138" i="38" s="1"/>
  <c r="O138" i="38" s="1"/>
  <c r="P138" i="38" s="1"/>
  <c r="Q138" i="38" s="1"/>
  <c r="D137" i="38"/>
  <c r="E137" i="38" s="1"/>
  <c r="F137" i="38" s="1"/>
  <c r="G137" i="38" s="1"/>
  <c r="H137" i="38" s="1"/>
  <c r="I137" i="38" s="1"/>
  <c r="J137" i="38" s="1"/>
  <c r="L137" i="38" s="1"/>
  <c r="M137" i="38" s="1"/>
  <c r="N137" i="38" s="1"/>
  <c r="O137" i="38" s="1"/>
  <c r="P137" i="38" s="1"/>
  <c r="Q137" i="38" s="1"/>
  <c r="D135" i="38"/>
  <c r="E135" i="38" s="1"/>
  <c r="F135" i="38" s="1"/>
  <c r="G135" i="38" s="1"/>
  <c r="H135" i="38" s="1"/>
  <c r="I135" i="38" s="1"/>
  <c r="J135" i="38" s="1"/>
  <c r="L135" i="38" s="1"/>
  <c r="M135" i="38" s="1"/>
  <c r="N135" i="38" s="1"/>
  <c r="O135" i="38" s="1"/>
  <c r="P135" i="38" s="1"/>
  <c r="Q135" i="38" s="1"/>
  <c r="D130" i="38"/>
  <c r="E130" i="38" s="1"/>
  <c r="F130" i="38" s="1"/>
  <c r="G130" i="38" s="1"/>
  <c r="H130" i="38" s="1"/>
  <c r="I130" i="38" s="1"/>
  <c r="J130" i="38" s="1"/>
  <c r="L130" i="38" s="1"/>
  <c r="M130" i="38" s="1"/>
  <c r="N130" i="38" s="1"/>
  <c r="O130" i="38" s="1"/>
  <c r="P130" i="38" s="1"/>
  <c r="Q130" i="38" s="1"/>
  <c r="O129" i="38"/>
  <c r="P129" i="38" s="1"/>
  <c r="Q129" i="38" s="1"/>
  <c r="D129" i="38"/>
  <c r="E129" i="38" s="1"/>
  <c r="F129" i="38" s="1"/>
  <c r="G129" i="38" s="1"/>
  <c r="H129" i="38" s="1"/>
  <c r="I129" i="38" s="1"/>
  <c r="J129" i="38" s="1"/>
  <c r="L129" i="38" s="1"/>
  <c r="M129" i="38" s="1"/>
  <c r="D128" i="38"/>
  <c r="E128" i="38" s="1"/>
  <c r="F128" i="38" s="1"/>
  <c r="G128" i="38" s="1"/>
  <c r="H128" i="38" s="1"/>
  <c r="I128" i="38" s="1"/>
  <c r="J128" i="38" s="1"/>
  <c r="L128" i="38" s="1"/>
  <c r="M128" i="38" s="1"/>
  <c r="N128" i="38" s="1"/>
  <c r="O128" i="38" s="1"/>
  <c r="P128" i="38" s="1"/>
  <c r="Q128" i="38" s="1"/>
  <c r="D127" i="38"/>
  <c r="E127" i="38" s="1"/>
  <c r="F127" i="38" s="1"/>
  <c r="G127" i="38" s="1"/>
  <c r="H127" i="38" s="1"/>
  <c r="I127" i="38" s="1"/>
  <c r="J127" i="38" s="1"/>
  <c r="L127" i="38" s="1"/>
  <c r="M127" i="38" s="1"/>
  <c r="N127" i="38" s="1"/>
  <c r="O127" i="38" s="1"/>
  <c r="P127" i="38" s="1"/>
  <c r="Q127" i="38" s="1"/>
  <c r="Q125" i="38"/>
  <c r="D125" i="38"/>
  <c r="E125" i="38" s="1"/>
  <c r="F125" i="38" s="1"/>
  <c r="G125" i="38" s="1"/>
  <c r="H125" i="38" s="1"/>
  <c r="I125" i="38" s="1"/>
  <c r="J125" i="38" s="1"/>
  <c r="L125" i="38" s="1"/>
  <c r="M125" i="38" s="1"/>
  <c r="N125" i="38" s="1"/>
  <c r="O125" i="38" s="1"/>
  <c r="Q124" i="38"/>
  <c r="M124" i="38"/>
  <c r="J124" i="38"/>
  <c r="D124" i="38"/>
  <c r="E124" i="38" s="1"/>
  <c r="F124" i="38" s="1"/>
  <c r="G124" i="38" s="1"/>
  <c r="H124" i="38" s="1"/>
  <c r="W118" i="38"/>
  <c r="X118" i="38" s="1"/>
  <c r="Y118" i="38" s="1"/>
  <c r="Z118" i="38" s="1"/>
  <c r="AA118" i="38" s="1"/>
  <c r="R118" i="38"/>
  <c r="S118" i="38" s="1"/>
  <c r="G118" i="38"/>
  <c r="H118" i="38" s="1"/>
  <c r="Y117" i="38"/>
  <c r="Z117" i="38" s="1"/>
  <c r="W117" i="38"/>
  <c r="R117" i="38"/>
  <c r="S117" i="38" s="1"/>
  <c r="D117" i="38"/>
  <c r="E117" i="38" s="1"/>
  <c r="F117" i="38" s="1"/>
  <c r="G117" i="38" s="1"/>
  <c r="H117" i="38" s="1"/>
  <c r="W116" i="38"/>
  <c r="X116" i="38" s="1"/>
  <c r="Y116" i="38" s="1"/>
  <c r="Z116" i="38" s="1"/>
  <c r="AA116" i="38" s="1"/>
  <c r="R116" i="38"/>
  <c r="S116" i="38" s="1"/>
  <c r="L116" i="38"/>
  <c r="J116" i="38"/>
  <c r="D116" i="38"/>
  <c r="E116" i="38" s="1"/>
  <c r="F116" i="38" s="1"/>
  <c r="U114" i="38"/>
  <c r="S114" i="38"/>
  <c r="Q114" i="38"/>
  <c r="D114" i="38"/>
  <c r="E114" i="38" s="1"/>
  <c r="F114" i="38" s="1"/>
  <c r="G114" i="38" s="1"/>
  <c r="H114" i="38" s="1"/>
  <c r="W113" i="38"/>
  <c r="X113" i="38" s="1"/>
  <c r="Y113" i="38" s="1"/>
  <c r="Z113" i="38" s="1"/>
  <c r="AA113" i="38" s="1"/>
  <c r="D113" i="38"/>
  <c r="E113" i="38" s="1"/>
  <c r="F113" i="38" s="1"/>
  <c r="G113" i="38" s="1"/>
  <c r="H113" i="38" s="1"/>
  <c r="AA112" i="38"/>
  <c r="W112" i="38"/>
  <c r="X112" i="38" s="1"/>
  <c r="Y112" i="38" s="1"/>
  <c r="Q112" i="38"/>
  <c r="R112" i="38" s="1"/>
  <c r="S112" i="38" s="1"/>
  <c r="T112" i="38" s="1"/>
  <c r="U112" i="38" s="1"/>
  <c r="N112" i="38"/>
  <c r="D112" i="38"/>
  <c r="E112" i="38" s="1"/>
  <c r="F112" i="38" s="1"/>
  <c r="G112" i="38" s="1"/>
  <c r="H112" i="38" s="1"/>
  <c r="J111" i="38"/>
  <c r="D111" i="38"/>
  <c r="E111" i="38" s="1"/>
  <c r="F111" i="38" s="1"/>
  <c r="G111" i="38" s="1"/>
  <c r="H111" i="38" s="1"/>
  <c r="K111" i="38" s="1"/>
  <c r="L111" i="38" s="1"/>
  <c r="M111" i="38" s="1"/>
  <c r="N111" i="38" s="1"/>
  <c r="P111" i="38" s="1"/>
  <c r="Q111" i="38" s="1"/>
  <c r="R111" i="38" s="1"/>
  <c r="S111" i="38" s="1"/>
  <c r="T111" i="38" s="1"/>
  <c r="U111" i="38" s="1"/>
  <c r="V111" i="38" s="1"/>
  <c r="W111" i="38" s="1"/>
  <c r="X111" i="38" s="1"/>
  <c r="Y111" i="38" s="1"/>
  <c r="Z111" i="38" s="1"/>
  <c r="AA111" i="38" s="1"/>
  <c r="W110" i="38"/>
  <c r="X110" i="38" s="1"/>
  <c r="Y110" i="38" s="1"/>
  <c r="Z110" i="38" s="1"/>
  <c r="AA110" i="38" s="1"/>
  <c r="U110" i="38"/>
  <c r="Q110" i="38"/>
  <c r="R110" i="38" s="1"/>
  <c r="S110" i="38" s="1"/>
  <c r="N110" i="38"/>
  <c r="L110" i="38"/>
  <c r="D110" i="38"/>
  <c r="E110" i="38" s="1"/>
  <c r="F110" i="38" s="1"/>
  <c r="G110" i="38" s="1"/>
  <c r="H110" i="38" s="1"/>
  <c r="I110" i="38" s="1"/>
  <c r="J110" i="38" s="1"/>
  <c r="J109" i="38"/>
  <c r="D109" i="38"/>
  <c r="E109" i="38" s="1"/>
  <c r="F109" i="38" s="1"/>
  <c r="G109" i="38" s="1"/>
  <c r="H109" i="38" s="1"/>
  <c r="K109" i="38" s="1"/>
  <c r="L109" i="38" s="1"/>
  <c r="M109" i="38" s="1"/>
  <c r="N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L108" i="38"/>
  <c r="M108" i="38" s="1"/>
  <c r="N108" i="38" s="1"/>
  <c r="P108" i="38" s="1"/>
  <c r="Q108" i="38" s="1"/>
  <c r="R108" i="38" s="1"/>
  <c r="S108" i="38" s="1"/>
  <c r="T108" i="38" s="1"/>
  <c r="U108" i="38" s="1"/>
  <c r="V108" i="38" s="1"/>
  <c r="W108" i="38" s="1"/>
  <c r="X108" i="38" s="1"/>
  <c r="Y108" i="38" s="1"/>
  <c r="Z108" i="38" s="1"/>
  <c r="AA108" i="38" s="1"/>
  <c r="D108" i="38"/>
  <c r="E108" i="38" s="1"/>
  <c r="F108" i="38" s="1"/>
  <c r="N101" i="38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J101" i="38"/>
  <c r="K101" i="38" s="1"/>
  <c r="S95" i="38"/>
  <c r="Q95" i="38"/>
  <c r="O95" i="38"/>
  <c r="L95" i="38"/>
  <c r="H95" i="38"/>
  <c r="F95" i="38"/>
  <c r="D95" i="38"/>
  <c r="U94" i="38"/>
  <c r="H94" i="38"/>
  <c r="I94" i="38" s="1"/>
  <c r="J94" i="38" s="1"/>
  <c r="K94" i="38" s="1"/>
  <c r="L94" i="38" s="1"/>
  <c r="N94" i="38" s="1"/>
  <c r="O94" i="38" s="1"/>
  <c r="P94" i="38" s="1"/>
  <c r="Q94" i="38" s="1"/>
  <c r="R94" i="38" s="1"/>
  <c r="S94" i="38" s="1"/>
  <c r="D94" i="38"/>
  <c r="U93" i="38"/>
  <c r="Q93" i="38"/>
  <c r="L93" i="38"/>
  <c r="H93" i="38"/>
  <c r="I93" i="38" s="1"/>
  <c r="J93" i="38" s="1"/>
  <c r="D93" i="38"/>
  <c r="E93" i="38" s="1"/>
  <c r="U92" i="38"/>
  <c r="H92" i="38"/>
  <c r="I92" i="38" s="1"/>
  <c r="J92" i="38" s="1"/>
  <c r="K92" i="38" s="1"/>
  <c r="L92" i="38" s="1"/>
  <c r="N92" i="38" s="1"/>
  <c r="O92" i="38" s="1"/>
  <c r="P92" i="38" s="1"/>
  <c r="Q92" i="38" s="1"/>
  <c r="R92" i="38" s="1"/>
  <c r="S92" i="38" s="1"/>
  <c r="D92" i="38"/>
  <c r="S91" i="38"/>
  <c r="Q91" i="38"/>
  <c r="O91" i="38"/>
  <c r="L91" i="38"/>
  <c r="D91" i="38"/>
  <c r="E91" i="38" s="1"/>
  <c r="F91" i="38" s="1"/>
  <c r="G91" i="38" s="1"/>
  <c r="H91" i="38" s="1"/>
  <c r="I91" i="38" s="1"/>
  <c r="J91" i="38" s="1"/>
  <c r="D90" i="38"/>
  <c r="E90" i="38" s="1"/>
  <c r="F90" i="38" s="1"/>
  <c r="G90" i="38" s="1"/>
  <c r="H90" i="38" s="1"/>
  <c r="I90" i="38" s="1"/>
  <c r="J90" i="38" s="1"/>
  <c r="K90" i="38" s="1"/>
  <c r="L90" i="38" s="1"/>
  <c r="N90" i="38" s="1"/>
  <c r="O90" i="38" s="1"/>
  <c r="P90" i="38" s="1"/>
  <c r="Q90" i="38" s="1"/>
  <c r="R90" i="38" s="1"/>
  <c r="S90" i="38" s="1"/>
  <c r="T90" i="38" s="1"/>
  <c r="U90" i="38" s="1"/>
  <c r="V90" i="38" s="1"/>
  <c r="U89" i="38"/>
  <c r="S89" i="38"/>
  <c r="Q89" i="38"/>
  <c r="O89" i="38"/>
  <c r="L89" i="38"/>
  <c r="H89" i="38"/>
  <c r="I89" i="38" s="1"/>
  <c r="J89" i="38" s="1"/>
  <c r="U88" i="38"/>
  <c r="V88" i="38" s="1"/>
  <c r="W88" i="38" s="1"/>
  <c r="Q88" i="38"/>
  <c r="H88" i="38"/>
  <c r="I88" i="38" s="1"/>
  <c r="J88" i="38" s="1"/>
  <c r="K88" i="38" s="1"/>
  <c r="L88" i="38" s="1"/>
  <c r="H87" i="38"/>
  <c r="I87" i="38" s="1"/>
  <c r="J87" i="38" s="1"/>
  <c r="D87" i="38"/>
  <c r="U86" i="38"/>
  <c r="V86" i="38" s="1"/>
  <c r="W86" i="38" s="1"/>
  <c r="G86" i="38"/>
  <c r="H86" i="38" s="1"/>
  <c r="I86" i="38" s="1"/>
  <c r="J86" i="38" s="1"/>
  <c r="K86" i="38" s="1"/>
  <c r="L86" i="38" s="1"/>
  <c r="N86" i="38" s="1"/>
  <c r="O86" i="38" s="1"/>
  <c r="P86" i="38" s="1"/>
  <c r="Q86" i="38" s="1"/>
  <c r="R86" i="38" s="1"/>
  <c r="S86" i="38" s="1"/>
  <c r="S85" i="38"/>
  <c r="Q85" i="38"/>
  <c r="O85" i="38"/>
  <c r="L85" i="38"/>
  <c r="H85" i="38"/>
  <c r="F85" i="38"/>
  <c r="D85" i="38"/>
  <c r="H84" i="38"/>
  <c r="I84" i="38" s="1"/>
  <c r="J84" i="38" s="1"/>
  <c r="K84" i="38" s="1"/>
  <c r="L84" i="38" s="1"/>
  <c r="F84" i="38"/>
  <c r="D84" i="38"/>
  <c r="W83" i="38"/>
  <c r="D83" i="38"/>
  <c r="E83" i="38" s="1"/>
  <c r="F83" i="38" s="1"/>
  <c r="G83" i="38" s="1"/>
  <c r="H83" i="38" s="1"/>
  <c r="I83" i="38" s="1"/>
  <c r="J83" i="38" s="1"/>
  <c r="K83" i="38" s="1"/>
  <c r="L83" i="38" s="1"/>
  <c r="N83" i="38" s="1"/>
  <c r="O83" i="38" s="1"/>
  <c r="P83" i="38" s="1"/>
  <c r="Q83" i="38" s="1"/>
  <c r="R83" i="38" s="1"/>
  <c r="S83" i="38" s="1"/>
  <c r="T83" i="38" s="1"/>
  <c r="U83" i="38" s="1"/>
  <c r="W82" i="38"/>
  <c r="D82" i="38"/>
  <c r="E82" i="38" s="1"/>
  <c r="F82" i="38" s="1"/>
  <c r="G82" i="38" s="1"/>
  <c r="H82" i="38" s="1"/>
  <c r="I82" i="38" s="1"/>
  <c r="J82" i="38" s="1"/>
  <c r="K82" i="38" s="1"/>
  <c r="L82" i="38" s="1"/>
  <c r="N82" i="38" s="1"/>
  <c r="O82" i="38" s="1"/>
  <c r="P82" i="38" s="1"/>
  <c r="Q82" i="38" s="1"/>
  <c r="R82" i="38" s="1"/>
  <c r="S82" i="38" s="1"/>
  <c r="T82" i="38" s="1"/>
  <c r="U82" i="38" s="1"/>
  <c r="W81" i="38"/>
  <c r="H81" i="38"/>
  <c r="I81" i="38" s="1"/>
  <c r="J81" i="38" s="1"/>
  <c r="K81" i="38" s="1"/>
  <c r="L81" i="38" s="1"/>
  <c r="N81" i="38" s="1"/>
  <c r="O81" i="38" s="1"/>
  <c r="P81" i="38" s="1"/>
  <c r="Q81" i="38" s="1"/>
  <c r="R81" i="38" s="1"/>
  <c r="S81" i="38" s="1"/>
  <c r="T81" i="38" s="1"/>
  <c r="U81" i="38" s="1"/>
  <c r="F81" i="38"/>
  <c r="D81" i="38"/>
  <c r="U80" i="38"/>
  <c r="V80" i="38" s="1"/>
  <c r="W80" i="38" s="1"/>
  <c r="H80" i="38"/>
  <c r="I80" i="38" s="1"/>
  <c r="J80" i="38" s="1"/>
  <c r="K80" i="38" s="1"/>
  <c r="L80" i="38" s="1"/>
  <c r="N80" i="38" s="1"/>
  <c r="O80" i="38" s="1"/>
  <c r="P80" i="38" s="1"/>
  <c r="Q80" i="38" s="1"/>
  <c r="R80" i="38" s="1"/>
  <c r="S80" i="38" s="1"/>
  <c r="D80" i="38"/>
  <c r="E80" i="38" s="1"/>
  <c r="F80" i="38" s="1"/>
  <c r="U79" i="38"/>
  <c r="V79" i="38" s="1"/>
  <c r="W79" i="38" s="1"/>
  <c r="H79" i="38"/>
  <c r="I79" i="38" s="1"/>
  <c r="J79" i="38" s="1"/>
  <c r="K79" i="38" s="1"/>
  <c r="L79" i="38" s="1"/>
  <c r="N79" i="38" s="1"/>
  <c r="O79" i="38" s="1"/>
  <c r="P79" i="38" s="1"/>
  <c r="Q79" i="38" s="1"/>
  <c r="R79" i="38" s="1"/>
  <c r="S79" i="38" s="1"/>
  <c r="F79" i="38"/>
  <c r="S73" i="38"/>
  <c r="P73" i="38"/>
  <c r="Q73" i="38" s="1"/>
  <c r="M73" i="38"/>
  <c r="K73" i="38"/>
  <c r="F73" i="38"/>
  <c r="M72" i="38"/>
  <c r="N72" i="38" s="1"/>
  <c r="O72" i="38" s="1"/>
  <c r="P72" i="38" s="1"/>
  <c r="J72" i="38"/>
  <c r="K72" i="38" s="1"/>
  <c r="S71" i="38"/>
  <c r="N71" i="38"/>
  <c r="O71" i="38" s="1"/>
  <c r="P71" i="38" s="1"/>
  <c r="Q71" i="38" s="1"/>
  <c r="L71" i="38"/>
  <c r="K71" i="38"/>
  <c r="F71" i="38"/>
  <c r="N70" i="38"/>
  <c r="O70" i="38" s="1"/>
  <c r="P70" i="38" s="1"/>
  <c r="Q70" i="38" s="1"/>
  <c r="R70" i="38" s="1"/>
  <c r="S70" i="38" s="1"/>
  <c r="L70" i="38"/>
  <c r="K70" i="38"/>
  <c r="D70" i="38"/>
  <c r="E70" i="38" s="1"/>
  <c r="F70" i="38" s="1"/>
  <c r="S69" i="38"/>
  <c r="M69" i="38"/>
  <c r="O68" i="38"/>
  <c r="K68" i="38"/>
  <c r="L68" i="38" s="1"/>
  <c r="M68" i="38" s="1"/>
  <c r="D68" i="38"/>
  <c r="E68" i="38" s="1"/>
  <c r="F68" i="38" s="1"/>
  <c r="O67" i="38"/>
  <c r="P67" i="38" s="1"/>
  <c r="Q67" i="38" s="1"/>
  <c r="R67" i="38" s="1"/>
  <c r="S67" i="38" s="1"/>
  <c r="K67" i="38"/>
  <c r="D67" i="38"/>
  <c r="E67" i="38" s="1"/>
  <c r="F67" i="38" s="1"/>
  <c r="O66" i="38"/>
  <c r="M66" i="38"/>
  <c r="P66" i="38" s="1"/>
  <c r="Q66" i="38" s="1"/>
  <c r="R66" i="38" s="1"/>
  <c r="S66" i="38" s="1"/>
  <c r="K66" i="38"/>
  <c r="D66" i="38"/>
  <c r="E66" i="38" s="1"/>
  <c r="F66" i="38" s="1"/>
  <c r="Q60" i="38"/>
  <c r="O60" i="38"/>
  <c r="M60" i="38"/>
  <c r="R60" i="38" s="1"/>
  <c r="S60" i="38" s="1"/>
  <c r="T60" i="38" s="1"/>
  <c r="U60" i="38" s="1"/>
  <c r="I60" i="38"/>
  <c r="J60" i="38" s="1"/>
  <c r="D60" i="38"/>
  <c r="E60" i="38" s="1"/>
  <c r="F60" i="38" s="1"/>
  <c r="J54" i="38"/>
  <c r="L54" i="38" s="1"/>
  <c r="M54" i="38" s="1"/>
  <c r="N54" i="38" s="1"/>
  <c r="O54" i="38" s="1"/>
  <c r="E54" i="38"/>
  <c r="F54" i="38" s="1"/>
  <c r="O53" i="38"/>
  <c r="N52" i="38"/>
  <c r="O52" i="38" s="1"/>
  <c r="L52" i="38"/>
  <c r="I52" i="38"/>
  <c r="I51" i="38"/>
  <c r="K45" i="38"/>
  <c r="L43" i="38"/>
  <c r="J43" i="38"/>
  <c r="E43" i="38"/>
  <c r="F43" i="38" s="1"/>
  <c r="I37" i="38"/>
  <c r="J37" i="38" s="1"/>
  <c r="I36" i="38"/>
  <c r="I35" i="38"/>
  <c r="J35" i="38" s="1"/>
  <c r="O34" i="38"/>
  <c r="E32" i="38"/>
  <c r="H31" i="38"/>
  <c r="I31" i="38" s="1"/>
  <c r="J31" i="38" s="1"/>
  <c r="O22" i="38"/>
  <c r="J22" i="38"/>
  <c r="H22" i="38"/>
  <c r="D22" i="38"/>
  <c r="J21" i="38"/>
  <c r="F21" i="38"/>
  <c r="D21" i="38"/>
  <c r="O13" i="38"/>
  <c r="P13" i="38" s="1"/>
  <c r="Q13" i="38" s="1"/>
  <c r="K13" i="38"/>
  <c r="L13" i="38" s="1"/>
  <c r="E13" i="38"/>
  <c r="F13" i="38" s="1"/>
  <c r="J12" i="38"/>
  <c r="K12" i="38" s="1"/>
  <c r="L12" i="38" s="1"/>
  <c r="N12" i="38" s="1"/>
  <c r="O12" i="38" s="1"/>
  <c r="P12" i="38" s="1"/>
  <c r="Q12" i="38" s="1"/>
  <c r="D12" i="38"/>
  <c r="E12" i="38" s="1"/>
  <c r="F12" i="38" s="1"/>
  <c r="P11" i="38"/>
  <c r="Q11" i="38" s="1"/>
  <c r="L11" i="38"/>
  <c r="N11" i="38" s="1"/>
  <c r="O10" i="38"/>
  <c r="P10" i="38" s="1"/>
  <c r="Q10" i="38" s="1"/>
  <c r="J54" i="27"/>
  <c r="D53" i="27"/>
  <c r="E53" i="27" s="1"/>
  <c r="F53" i="27" s="1"/>
  <c r="G53" i="27" s="1"/>
  <c r="H53" i="27" s="1"/>
  <c r="I53" i="27" s="1"/>
  <c r="J53" i="27" s="1"/>
  <c r="K114" i="38" l="1"/>
  <c r="L114" i="38" s="1"/>
  <c r="I114" i="38"/>
  <c r="J114" i="38" s="1"/>
  <c r="I108" i="38"/>
  <c r="J108" i="38" s="1"/>
  <c r="G108" i="38"/>
  <c r="H108" i="38" s="1"/>
  <c r="I112" i="38"/>
  <c r="J112" i="38" s="1"/>
  <c r="K112" i="38"/>
  <c r="L112" i="38" s="1"/>
  <c r="K113" i="38"/>
  <c r="L113" i="38" s="1"/>
  <c r="M113" i="38" s="1"/>
  <c r="N113" i="38" s="1"/>
  <c r="I113" i="38"/>
  <c r="J113" i="38" s="1"/>
  <c r="D48" i="47" l="1"/>
  <c r="E48" i="47" s="1"/>
  <c r="F48" i="47" s="1"/>
  <c r="G48" i="47" s="1"/>
  <c r="H48" i="47" s="1"/>
  <c r="I48" i="47" s="1"/>
  <c r="J48" i="47" s="1"/>
  <c r="K48" i="47" s="1"/>
  <c r="L48" i="47" s="1"/>
  <c r="N48" i="47" s="1"/>
  <c r="O48" i="47" s="1"/>
  <c r="P48" i="47" s="1"/>
  <c r="Q48" i="47" s="1"/>
  <c r="D47" i="47"/>
  <c r="E47" i="47" s="1"/>
  <c r="F47" i="47" s="1"/>
  <c r="G47" i="47" s="1"/>
  <c r="H47" i="47" s="1"/>
  <c r="I47" i="47" s="1"/>
  <c r="J47" i="47" s="1"/>
  <c r="K47" i="47" s="1"/>
  <c r="L47" i="47" s="1"/>
  <c r="N47" i="47" s="1"/>
  <c r="O47" i="47" s="1"/>
  <c r="P47" i="47" s="1"/>
  <c r="Q47" i="47" s="1"/>
  <c r="D46" i="47"/>
  <c r="E46" i="47" s="1"/>
  <c r="F46" i="47" s="1"/>
  <c r="G46" i="47" s="1"/>
  <c r="H46" i="47" s="1"/>
  <c r="I46" i="47" s="1"/>
  <c r="J46" i="47" s="1"/>
  <c r="K46" i="47" s="1"/>
  <c r="L46" i="47" s="1"/>
  <c r="N46" i="47" s="1"/>
  <c r="O46" i="47" s="1"/>
  <c r="P46" i="47" s="1"/>
  <c r="Q46" i="47" s="1"/>
  <c r="D45" i="47"/>
  <c r="E45" i="47" s="1"/>
  <c r="F45" i="47" s="1"/>
  <c r="G45" i="47" s="1"/>
  <c r="H45" i="47" s="1"/>
  <c r="I45" i="47" s="1"/>
  <c r="J45" i="47" s="1"/>
  <c r="K45" i="47" s="1"/>
  <c r="L45" i="47" s="1"/>
  <c r="N45" i="47" s="1"/>
  <c r="O45" i="47" s="1"/>
  <c r="P45" i="47" s="1"/>
  <c r="Q45" i="47" s="1"/>
  <c r="D44" i="47"/>
  <c r="E44" i="47" s="1"/>
  <c r="F44" i="47" s="1"/>
  <c r="G44" i="47" s="1"/>
  <c r="H44" i="47" s="1"/>
  <c r="I44" i="47" s="1"/>
  <c r="J44" i="47" s="1"/>
  <c r="K44" i="47" s="1"/>
  <c r="L44" i="47" s="1"/>
  <c r="N44" i="47" s="1"/>
  <c r="O44" i="47" s="1"/>
  <c r="P44" i="47" s="1"/>
  <c r="Q44" i="47" s="1"/>
  <c r="D43" i="47"/>
  <c r="E43" i="47" s="1"/>
  <c r="F43" i="47" s="1"/>
  <c r="G43" i="47" s="1"/>
  <c r="H43" i="47" s="1"/>
  <c r="I43" i="47" s="1"/>
  <c r="J43" i="47" s="1"/>
  <c r="K43" i="47" s="1"/>
  <c r="L43" i="47" s="1"/>
  <c r="N43" i="47" s="1"/>
  <c r="O43" i="47" s="1"/>
  <c r="P43" i="47" s="1"/>
  <c r="Q43" i="47" s="1"/>
  <c r="D28" i="56" l="1"/>
  <c r="E28" i="56" s="1"/>
  <c r="F28" i="56" s="1"/>
  <c r="G28" i="56" s="1"/>
  <c r="H28" i="56" s="1"/>
  <c r="I28" i="56" s="1"/>
  <c r="J28" i="56" s="1"/>
  <c r="K28" i="56" s="1"/>
  <c r="L28" i="56" s="1"/>
  <c r="N28" i="56" s="1"/>
  <c r="O28" i="56" s="1"/>
  <c r="P28" i="56" s="1"/>
  <c r="Q28" i="56" s="1"/>
  <c r="D27" i="56"/>
  <c r="E27" i="56" s="1"/>
  <c r="F27" i="56" s="1"/>
  <c r="G27" i="56" s="1"/>
  <c r="H27" i="56" s="1"/>
  <c r="I27" i="56" s="1"/>
  <c r="J27" i="56" s="1"/>
  <c r="K27" i="56" s="1"/>
  <c r="L27" i="56" s="1"/>
  <c r="N27" i="56" s="1"/>
  <c r="O27" i="56" s="1"/>
  <c r="P27" i="56" s="1"/>
  <c r="Q27" i="56" s="1"/>
  <c r="D26" i="56"/>
  <c r="E26" i="56" s="1"/>
  <c r="F26" i="56" s="1"/>
  <c r="G26" i="56" s="1"/>
  <c r="H26" i="56" s="1"/>
  <c r="I26" i="56" s="1"/>
  <c r="J26" i="56" s="1"/>
  <c r="K26" i="56" s="1"/>
  <c r="L26" i="56" s="1"/>
  <c r="N26" i="56" s="1"/>
  <c r="O26" i="56" s="1"/>
  <c r="P26" i="56" s="1"/>
  <c r="Q26" i="56" s="1"/>
  <c r="D25" i="56"/>
  <c r="E25" i="56" s="1"/>
  <c r="F25" i="56" s="1"/>
  <c r="G25" i="56" s="1"/>
  <c r="H25" i="56" s="1"/>
  <c r="I25" i="56" s="1"/>
  <c r="J25" i="56" s="1"/>
  <c r="K25" i="56" s="1"/>
  <c r="L25" i="56" s="1"/>
  <c r="N25" i="56" s="1"/>
  <c r="O25" i="56" s="1"/>
  <c r="P25" i="56" s="1"/>
  <c r="Q25" i="56" s="1"/>
  <c r="D24" i="56"/>
  <c r="E24" i="56" s="1"/>
  <c r="F24" i="56" s="1"/>
  <c r="G24" i="56" s="1"/>
  <c r="H24" i="56" s="1"/>
  <c r="I24" i="56" s="1"/>
  <c r="J24" i="56" s="1"/>
  <c r="K24" i="56" s="1"/>
  <c r="L24" i="56" s="1"/>
  <c r="N24" i="56" s="1"/>
  <c r="O24" i="56" s="1"/>
  <c r="P24" i="56" s="1"/>
  <c r="Q24" i="56" s="1"/>
  <c r="D41" i="50" l="1"/>
  <c r="E41" i="50" s="1"/>
  <c r="F41" i="50" s="1"/>
  <c r="G41" i="50" s="1"/>
  <c r="H41" i="50" s="1"/>
  <c r="I41" i="50" s="1"/>
  <c r="J41" i="50" s="1"/>
  <c r="K41" i="50" s="1"/>
  <c r="L41" i="50" s="1"/>
  <c r="N41" i="50" s="1"/>
  <c r="O41" i="50" s="1"/>
  <c r="P41" i="50" s="1"/>
  <c r="Q41" i="50" s="1"/>
  <c r="D40" i="50"/>
  <c r="E40" i="50" s="1"/>
  <c r="F40" i="50" s="1"/>
  <c r="G40" i="50" s="1"/>
  <c r="H40" i="50" s="1"/>
  <c r="I40" i="50" s="1"/>
  <c r="J40" i="50" s="1"/>
  <c r="K40" i="50" s="1"/>
  <c r="L40" i="50" s="1"/>
  <c r="N40" i="50" s="1"/>
  <c r="O40" i="50" s="1"/>
  <c r="P40" i="50" s="1"/>
  <c r="Q40" i="50" s="1"/>
  <c r="D38" i="50"/>
  <c r="E38" i="50" s="1"/>
  <c r="F38" i="50" s="1"/>
  <c r="G38" i="50" s="1"/>
  <c r="H38" i="50" s="1"/>
  <c r="I38" i="50" s="1"/>
  <c r="J38" i="50" s="1"/>
  <c r="K38" i="50" s="1"/>
  <c r="L38" i="50" s="1"/>
  <c r="N38" i="50" s="1"/>
  <c r="O38" i="50" s="1"/>
  <c r="P38" i="50" s="1"/>
  <c r="Q38" i="50" s="1"/>
  <c r="D20" i="54" l="1"/>
  <c r="E20" i="54" s="1"/>
  <c r="F20" i="54" s="1"/>
  <c r="G20" i="54" s="1"/>
  <c r="H20" i="54" s="1"/>
  <c r="I20" i="54" s="1"/>
  <c r="J20" i="54" s="1"/>
  <c r="K20" i="54" s="1"/>
  <c r="L20" i="54" s="1"/>
  <c r="N20" i="54" s="1"/>
  <c r="O20" i="54" s="1"/>
  <c r="P20" i="54" s="1"/>
  <c r="Q20" i="54" s="1"/>
  <c r="R20" i="54" s="1"/>
  <c r="S20" i="54" s="1"/>
  <c r="D19" i="54"/>
  <c r="E19" i="54" s="1"/>
  <c r="F19" i="54" s="1"/>
  <c r="G19" i="54" s="1"/>
  <c r="H19" i="54" s="1"/>
  <c r="I19" i="54" s="1"/>
  <c r="J19" i="54" s="1"/>
  <c r="K19" i="54" s="1"/>
  <c r="L19" i="54" s="1"/>
  <c r="N19" i="54" s="1"/>
  <c r="O19" i="54" s="1"/>
  <c r="P19" i="54" s="1"/>
  <c r="Q19" i="54" s="1"/>
  <c r="R19" i="54" s="1"/>
  <c r="S19" i="54" s="1"/>
  <c r="D48" i="3"/>
  <c r="E48" i="3" s="1"/>
  <c r="F48" i="3" s="1"/>
  <c r="J48" i="3"/>
  <c r="K48" i="3" s="1"/>
  <c r="L48" i="3" s="1"/>
  <c r="L51" i="3"/>
  <c r="Q51" i="3"/>
  <c r="R51" i="3" s="1"/>
  <c r="S51" i="3" s="1"/>
  <c r="J46" i="3"/>
  <c r="K46" i="3" s="1"/>
  <c r="L46" i="3" s="1"/>
  <c r="D46" i="3"/>
  <c r="E46" i="3" s="1"/>
  <c r="F46" i="3" s="1"/>
  <c r="G46" i="3" s="1"/>
  <c r="H46" i="3" s="1"/>
  <c r="Q45" i="3"/>
  <c r="R45" i="3" s="1"/>
  <c r="S45" i="3" s="1"/>
  <c r="J45" i="3"/>
  <c r="K45" i="3" s="1"/>
  <c r="L45" i="3" s="1"/>
  <c r="D45" i="3"/>
  <c r="E45" i="3" s="1"/>
  <c r="F45" i="3" s="1"/>
  <c r="G45" i="3" s="1"/>
  <c r="H45" i="3" s="1"/>
  <c r="D99" i="3"/>
  <c r="E99" i="3" s="1"/>
  <c r="F99" i="3" s="1"/>
  <c r="J99" i="3" s="1"/>
  <c r="L99" i="3" s="1"/>
  <c r="M99" i="3" s="1"/>
  <c r="N99" i="3" s="1"/>
  <c r="D98" i="3"/>
  <c r="E98" i="3" s="1"/>
  <c r="F98" i="3" s="1"/>
  <c r="J98" i="3" s="1"/>
  <c r="D97" i="3"/>
  <c r="E97" i="3" s="1"/>
  <c r="F97" i="3" s="1"/>
  <c r="J97" i="3" s="1"/>
  <c r="L97" i="3" s="1"/>
  <c r="M97" i="3" s="1"/>
  <c r="N97" i="3" s="1"/>
  <c r="O97" i="3" s="1"/>
  <c r="W43" i="51"/>
  <c r="X43" i="51" s="1"/>
  <c r="Y43" i="51" s="1"/>
  <c r="Z43" i="51" s="1"/>
  <c r="AA43" i="51" s="1"/>
  <c r="L43" i="51"/>
  <c r="J43" i="51"/>
  <c r="H43" i="51"/>
  <c r="F43" i="51"/>
  <c r="D43" i="51"/>
  <c r="AA42" i="51"/>
  <c r="W42" i="51"/>
  <c r="X42" i="51" s="1"/>
  <c r="Y42" i="51" s="1"/>
  <c r="D42" i="51"/>
  <c r="E42" i="51" s="1"/>
  <c r="F42" i="51" s="1"/>
  <c r="G42" i="51" s="1"/>
  <c r="H42" i="51" s="1"/>
  <c r="I42" i="51" s="1"/>
  <c r="J42" i="51" s="1"/>
  <c r="K42" i="51" s="1"/>
  <c r="L42" i="51" s="1"/>
  <c r="AA41" i="51"/>
  <c r="Y41" i="51"/>
  <c r="H41" i="51"/>
  <c r="I41" i="51" s="1"/>
  <c r="J41" i="51" s="1"/>
  <c r="F41" i="51"/>
  <c r="AA40" i="51"/>
  <c r="Y40" i="51"/>
  <c r="Q40" i="51"/>
  <c r="R40" i="51" s="1"/>
  <c r="S40" i="51" s="1"/>
  <c r="T40" i="51" s="1"/>
  <c r="U40" i="51" s="1"/>
  <c r="V40" i="51" s="1"/>
  <c r="W40" i="51" s="1"/>
  <c r="L40" i="51"/>
  <c r="J40" i="51"/>
  <c r="D40" i="51"/>
  <c r="E40" i="51" s="1"/>
  <c r="F40" i="51" s="1"/>
  <c r="G40" i="51" s="1"/>
  <c r="H40" i="51" s="1"/>
  <c r="Y39" i="51"/>
  <c r="Z39" i="51" s="1"/>
  <c r="AA39" i="51" s="1"/>
  <c r="L39" i="51"/>
  <c r="D39" i="51"/>
  <c r="E39" i="51" s="1"/>
  <c r="F39" i="51" s="1"/>
  <c r="G39" i="51" s="1"/>
  <c r="H39" i="51" s="1"/>
  <c r="I39" i="51" s="1"/>
  <c r="J39" i="51" s="1"/>
  <c r="K41" i="51" l="1"/>
  <c r="L41" i="51" s="1"/>
  <c r="F47" i="27"/>
  <c r="G47" i="27" s="1"/>
  <c r="H47" i="27" s="1"/>
  <c r="I47" i="27" s="1"/>
  <c r="J47" i="27" s="1"/>
  <c r="K47" i="27" s="1"/>
  <c r="L47" i="27" s="1"/>
  <c r="Q47" i="27"/>
  <c r="R47" i="27" s="1"/>
  <c r="S47" i="27" s="1"/>
  <c r="T47" i="27" s="1"/>
  <c r="U47" i="27" s="1"/>
  <c r="C37" i="26" l="1"/>
  <c r="D37" i="26" s="1"/>
  <c r="E37" i="26" s="1"/>
  <c r="F37" i="26" s="1"/>
  <c r="G37" i="26" s="1"/>
  <c r="I37" i="26" s="1"/>
  <c r="J37" i="26" s="1"/>
  <c r="K37" i="26" s="1"/>
  <c r="L37" i="26" s="1"/>
  <c r="C36" i="26"/>
  <c r="D36" i="26" s="1"/>
  <c r="E36" i="26" s="1"/>
  <c r="F36" i="26" s="1"/>
  <c r="G36" i="26" s="1"/>
  <c r="I36" i="26" s="1"/>
  <c r="J36" i="26" s="1"/>
  <c r="K36" i="26" s="1"/>
  <c r="L36" i="26" s="1"/>
  <c r="C35" i="26"/>
  <c r="D35" i="26" s="1"/>
  <c r="E35" i="26" s="1"/>
  <c r="F35" i="26" s="1"/>
  <c r="G35" i="26" s="1"/>
  <c r="I35" i="26" s="1"/>
  <c r="J35" i="26" s="1"/>
  <c r="K35" i="26" s="1"/>
  <c r="L35" i="26" s="1"/>
  <c r="W38" i="51" l="1"/>
  <c r="X38" i="51" s="1"/>
  <c r="Y38" i="51" s="1"/>
  <c r="Z38" i="51" s="1"/>
  <c r="AA38" i="51" s="1"/>
  <c r="L38" i="51"/>
  <c r="D38" i="51"/>
  <c r="E38" i="51" s="1"/>
  <c r="F38" i="51" s="1"/>
  <c r="G38" i="51" s="1"/>
  <c r="H38" i="51" s="1"/>
  <c r="I38" i="51" s="1"/>
  <c r="J38" i="51" s="1"/>
  <c r="W37" i="51"/>
  <c r="X37" i="51" s="1"/>
  <c r="Y37" i="51" s="1"/>
  <c r="Z37" i="51" s="1"/>
  <c r="AA37" i="51" s="1"/>
  <c r="D9" i="58" l="1"/>
  <c r="E9" i="58" s="1"/>
  <c r="F9" i="58" s="1"/>
  <c r="G9" i="58" s="1"/>
  <c r="H9" i="58" s="1"/>
  <c r="I9" i="58" s="1"/>
  <c r="M91" i="3" l="1"/>
  <c r="N91" i="3" s="1"/>
  <c r="D61" i="25"/>
  <c r="L59" i="25"/>
  <c r="D59" i="25"/>
  <c r="E37" i="50" l="1"/>
  <c r="F37" i="50" s="1"/>
  <c r="G37" i="50" s="1"/>
  <c r="H37" i="50" s="1"/>
  <c r="I37" i="50" s="1"/>
  <c r="J37" i="50" s="1"/>
  <c r="K37" i="50" s="1"/>
  <c r="L37" i="50" s="1"/>
  <c r="N37" i="50" s="1"/>
  <c r="O37" i="50" s="1"/>
  <c r="P37" i="50" s="1"/>
  <c r="Q37" i="50" s="1"/>
  <c r="D35" i="50"/>
  <c r="E35" i="50" s="1"/>
  <c r="F35" i="50" s="1"/>
  <c r="G35" i="50" s="1"/>
  <c r="H35" i="50" s="1"/>
  <c r="I35" i="50" s="1"/>
  <c r="J35" i="50" s="1"/>
  <c r="K35" i="50" s="1"/>
  <c r="L35" i="50" s="1"/>
  <c r="N35" i="50" s="1"/>
  <c r="O35" i="50" s="1"/>
  <c r="P35" i="50" s="1"/>
  <c r="Q35" i="50" s="1"/>
  <c r="O92" i="3"/>
  <c r="D92" i="3"/>
  <c r="E92" i="3" s="1"/>
  <c r="F92" i="3" s="1"/>
  <c r="F34" i="50" l="1"/>
  <c r="G34" i="50" s="1"/>
  <c r="H34" i="50" s="1"/>
  <c r="I34" i="50" s="1"/>
  <c r="J34" i="50" s="1"/>
  <c r="K34" i="50" s="1"/>
  <c r="L34" i="50" s="1"/>
  <c r="N34" i="50" s="1"/>
  <c r="O34" i="50" s="1"/>
  <c r="P34" i="50" s="1"/>
  <c r="Q34" i="50" s="1"/>
  <c r="D41" i="23" l="1"/>
  <c r="E41" i="23" s="1"/>
  <c r="F41" i="23" s="1"/>
  <c r="G41" i="23" s="1"/>
  <c r="H41" i="23" s="1"/>
  <c r="I41" i="23" s="1"/>
  <c r="J41" i="23" s="1"/>
  <c r="D36" i="23"/>
  <c r="E36" i="23" s="1"/>
  <c r="F36" i="23" s="1"/>
  <c r="G36" i="23" s="1"/>
  <c r="H36" i="23" s="1"/>
  <c r="I36" i="23" s="1"/>
  <c r="J36" i="23" s="1"/>
  <c r="D35" i="23"/>
  <c r="E35" i="23" s="1"/>
  <c r="F35" i="23" s="1"/>
  <c r="G35" i="23" s="1"/>
  <c r="H35" i="23" s="1"/>
  <c r="I35" i="23" s="1"/>
  <c r="J35" i="23" s="1"/>
  <c r="D34" i="23"/>
  <c r="E34" i="23" s="1"/>
  <c r="F34" i="23" s="1"/>
  <c r="G34" i="23" s="1"/>
  <c r="H34" i="23" s="1"/>
  <c r="I34" i="23" s="1"/>
  <c r="J34" i="23" s="1"/>
  <c r="D33" i="23"/>
  <c r="E33" i="23" s="1"/>
  <c r="F33" i="23" s="1"/>
  <c r="G33" i="23" s="1"/>
  <c r="D32" i="23"/>
  <c r="E32" i="23" s="1"/>
  <c r="F32" i="23" s="1"/>
  <c r="G32" i="23" s="1"/>
  <c r="H32" i="23" s="1"/>
  <c r="I32" i="23" s="1"/>
  <c r="J32" i="23" s="1"/>
  <c r="D31" i="23"/>
  <c r="E31" i="23" s="1"/>
  <c r="F31" i="23" s="1"/>
  <c r="G31" i="23" s="1"/>
  <c r="H31" i="23" s="1"/>
  <c r="I31" i="23" s="1"/>
  <c r="J31" i="23" s="1"/>
  <c r="D30" i="23"/>
  <c r="E30" i="23" s="1"/>
  <c r="F30" i="23" s="1"/>
  <c r="G30" i="23" s="1"/>
  <c r="H30" i="23" s="1"/>
  <c r="I30" i="23" s="1"/>
  <c r="J30" i="23" s="1"/>
  <c r="D29" i="23"/>
  <c r="E29" i="23" s="1"/>
  <c r="F29" i="23" s="1"/>
  <c r="G29" i="23" s="1"/>
  <c r="H29" i="23" s="1"/>
  <c r="I29" i="23" s="1"/>
  <c r="J29" i="23" s="1"/>
  <c r="D28" i="23"/>
  <c r="E28" i="23" s="1"/>
  <c r="F28" i="23" s="1"/>
  <c r="G28" i="23" s="1"/>
  <c r="D27" i="23"/>
  <c r="E27" i="23" s="1"/>
  <c r="F27" i="23" s="1"/>
  <c r="G27" i="23" s="1"/>
  <c r="H27" i="23" s="1"/>
  <c r="I27" i="23" s="1"/>
  <c r="D26" i="23"/>
  <c r="E26" i="23" s="1"/>
  <c r="F26" i="23" s="1"/>
  <c r="G26" i="23" s="1"/>
  <c r="H26" i="23" s="1"/>
  <c r="I26" i="23" s="1"/>
  <c r="J26" i="23" s="1"/>
  <c r="D25" i="23"/>
  <c r="E25" i="23" s="1"/>
  <c r="F25" i="23" s="1"/>
  <c r="G25" i="23" s="1"/>
  <c r="H25" i="23" s="1"/>
  <c r="I25" i="23" s="1"/>
  <c r="D24" i="23"/>
  <c r="E24" i="23" s="1"/>
  <c r="F24" i="23" s="1"/>
  <c r="G24" i="23" s="1"/>
  <c r="H24" i="23" s="1"/>
  <c r="I24" i="23" s="1"/>
  <c r="J24" i="23" s="1"/>
  <c r="D23" i="23"/>
  <c r="E23" i="23" s="1"/>
  <c r="F23" i="23" s="1"/>
  <c r="G23" i="23" s="1"/>
  <c r="D22" i="23"/>
  <c r="E22" i="23" s="1"/>
  <c r="F22" i="23" s="1"/>
  <c r="G22" i="23" s="1"/>
  <c r="H22" i="23" s="1"/>
  <c r="I22" i="23" s="1"/>
  <c r="D21" i="23"/>
  <c r="E21" i="23" s="1"/>
  <c r="F21" i="23" s="1"/>
  <c r="G21" i="23" s="1"/>
  <c r="H21" i="23" s="1"/>
  <c r="I21" i="23" s="1"/>
  <c r="J21" i="23" s="1"/>
  <c r="D20" i="23"/>
  <c r="E20" i="23" s="1"/>
  <c r="F20" i="23" s="1"/>
  <c r="G20" i="23" s="1"/>
  <c r="H20" i="23" s="1"/>
  <c r="I20" i="23" s="1"/>
  <c r="D19" i="23"/>
  <c r="E19" i="23" s="1"/>
  <c r="F19" i="23" s="1"/>
  <c r="G19" i="23" s="1"/>
  <c r="H19" i="23" s="1"/>
  <c r="I19" i="23" s="1"/>
  <c r="J19" i="23" s="1"/>
  <c r="D18" i="23"/>
  <c r="E18" i="23" s="1"/>
  <c r="F18" i="23" s="1"/>
  <c r="G18" i="23" s="1"/>
  <c r="D17" i="23"/>
  <c r="E17" i="23" s="1"/>
  <c r="F17" i="23" s="1"/>
  <c r="G17" i="23" s="1"/>
  <c r="D16" i="23"/>
  <c r="E16" i="23" s="1"/>
  <c r="F16" i="23" s="1"/>
  <c r="G16" i="23" s="1"/>
  <c r="D15" i="23"/>
  <c r="E15" i="23" s="1"/>
  <c r="F15" i="23" s="1"/>
  <c r="G15" i="23" s="1"/>
  <c r="D13" i="23"/>
  <c r="E13" i="23" s="1"/>
  <c r="F13" i="23" s="1"/>
  <c r="G13" i="23" s="1"/>
  <c r="D12" i="23"/>
  <c r="E12" i="23" s="1"/>
  <c r="F12" i="23" s="1"/>
  <c r="G12" i="23" s="1"/>
  <c r="D11" i="23"/>
  <c r="E11" i="23" s="1"/>
  <c r="F11" i="23" s="1"/>
  <c r="G11" i="23" s="1"/>
  <c r="D10" i="23"/>
  <c r="E10" i="23" s="1"/>
  <c r="F10" i="23" s="1"/>
  <c r="G10" i="23" s="1"/>
  <c r="D9" i="23"/>
  <c r="E9" i="23" s="1"/>
  <c r="F9" i="23" s="1"/>
  <c r="G9" i="23" s="1"/>
  <c r="D8" i="23"/>
  <c r="E8" i="23" s="1"/>
  <c r="F8" i="23" s="1"/>
  <c r="G8" i="23" s="1"/>
  <c r="H23" i="23" l="1"/>
  <c r="I23" i="23"/>
  <c r="H17" i="23"/>
  <c r="I17" i="23"/>
  <c r="J17" i="23" s="1"/>
  <c r="H18" i="23"/>
  <c r="I18" i="23"/>
  <c r="J18" i="23" s="1"/>
  <c r="I33" i="23"/>
  <c r="J33" i="23" s="1"/>
  <c r="H33" i="23"/>
  <c r="I10" i="23"/>
  <c r="J10" i="23" s="1"/>
  <c r="H10" i="23"/>
  <c r="I16" i="23"/>
  <c r="J16" i="23" s="1"/>
  <c r="H16" i="23"/>
  <c r="H9" i="23"/>
  <c r="I9" i="23"/>
  <c r="J9" i="23" s="1"/>
  <c r="I8" i="23"/>
  <c r="J8" i="23" s="1"/>
  <c r="H8" i="23"/>
  <c r="I13" i="23"/>
  <c r="J13" i="23" s="1"/>
  <c r="H13" i="23"/>
  <c r="H28" i="23"/>
  <c r="I28" i="23"/>
  <c r="J28" i="23" s="1"/>
  <c r="I12" i="23"/>
  <c r="J12" i="23" s="1"/>
  <c r="H12" i="23"/>
  <c r="D23" i="56" l="1"/>
  <c r="E23" i="56" s="1"/>
  <c r="F23" i="56" s="1"/>
  <c r="G23" i="56" s="1"/>
  <c r="H23" i="56" s="1"/>
  <c r="I23" i="56" s="1"/>
  <c r="J23" i="56" s="1"/>
  <c r="K23" i="56" s="1"/>
  <c r="L23" i="56" s="1"/>
  <c r="N23" i="56" s="1"/>
  <c r="O23" i="56" s="1"/>
  <c r="P23" i="56" s="1"/>
  <c r="Q23" i="56" s="1"/>
  <c r="D22" i="56"/>
  <c r="E22" i="56" s="1"/>
  <c r="F22" i="56" s="1"/>
  <c r="G22" i="56" s="1"/>
  <c r="H22" i="56" s="1"/>
  <c r="I22" i="56" s="1"/>
  <c r="J22" i="56" s="1"/>
  <c r="K22" i="56" s="1"/>
  <c r="L22" i="56" s="1"/>
  <c r="N22" i="56" s="1"/>
  <c r="O22" i="56" s="1"/>
  <c r="P22" i="56" s="1"/>
  <c r="Q22" i="56" s="1"/>
  <c r="D21" i="56"/>
  <c r="E21" i="56" s="1"/>
  <c r="F21" i="56" s="1"/>
  <c r="G21" i="56" s="1"/>
  <c r="H21" i="56" s="1"/>
  <c r="I21" i="56" s="1"/>
  <c r="J21" i="56" s="1"/>
  <c r="K21" i="56" s="1"/>
  <c r="L21" i="56" s="1"/>
  <c r="N21" i="56" s="1"/>
  <c r="O21" i="56" s="1"/>
  <c r="P21" i="56" s="1"/>
  <c r="Q21" i="56" s="1"/>
  <c r="D20" i="56"/>
  <c r="E20" i="56" s="1"/>
  <c r="F20" i="56" s="1"/>
  <c r="G20" i="56" s="1"/>
  <c r="H20" i="56" s="1"/>
  <c r="I20" i="56" s="1"/>
  <c r="J20" i="56" s="1"/>
  <c r="K20" i="56" s="1"/>
  <c r="L20" i="56" s="1"/>
  <c r="N20" i="56" s="1"/>
  <c r="O20" i="56" s="1"/>
  <c r="P20" i="56" s="1"/>
  <c r="Q20" i="56" s="1"/>
  <c r="D19" i="56"/>
  <c r="E19" i="56" s="1"/>
  <c r="F19" i="56" s="1"/>
  <c r="G19" i="56" s="1"/>
  <c r="H19" i="56" s="1"/>
  <c r="I19" i="56" s="1"/>
  <c r="J19" i="56" s="1"/>
  <c r="K19" i="56" s="1"/>
  <c r="L19" i="56" s="1"/>
  <c r="N19" i="56" s="1"/>
  <c r="O19" i="56" s="1"/>
  <c r="P19" i="56" s="1"/>
  <c r="Q19" i="56" s="1"/>
  <c r="D18" i="56"/>
  <c r="E18" i="56" s="1"/>
  <c r="F18" i="56" s="1"/>
  <c r="G18" i="56" s="1"/>
  <c r="H18" i="56" s="1"/>
  <c r="I18" i="56" s="1"/>
  <c r="J18" i="56" s="1"/>
  <c r="K18" i="56" s="1"/>
  <c r="L18" i="56" s="1"/>
  <c r="N18" i="56" s="1"/>
  <c r="O18" i="56" s="1"/>
  <c r="P18" i="56" s="1"/>
  <c r="Q18" i="56" s="1"/>
  <c r="D35" i="22"/>
  <c r="E35" i="22" s="1"/>
  <c r="F35" i="22" s="1"/>
  <c r="G35" i="22" s="1"/>
  <c r="H35" i="22" s="1"/>
  <c r="I35" i="22" s="1"/>
  <c r="D33" i="22"/>
  <c r="E33" i="22" s="1"/>
  <c r="F33" i="22" s="1"/>
  <c r="G33" i="22" s="1"/>
  <c r="H33" i="22" s="1"/>
  <c r="I33" i="22" s="1"/>
  <c r="J35" i="22" l="1"/>
  <c r="K35" i="22"/>
  <c r="L35" i="22" s="1"/>
  <c r="N35" i="22" s="1"/>
  <c r="O35" i="22" s="1"/>
  <c r="P35" i="22" s="1"/>
  <c r="Q35" i="22" s="1"/>
  <c r="J33" i="22"/>
  <c r="K33" i="22"/>
  <c r="L33" i="22" s="1"/>
  <c r="N33" i="22" s="1"/>
  <c r="O33" i="22" s="1"/>
  <c r="P33" i="22" s="1"/>
  <c r="Q33" i="22" s="1"/>
  <c r="F91" i="3" l="1"/>
  <c r="D91" i="3"/>
  <c r="O89" i="3"/>
  <c r="M89" i="3"/>
  <c r="L43" i="27" l="1"/>
  <c r="O24" i="52"/>
  <c r="D25" i="52"/>
  <c r="D28" i="7" l="1"/>
  <c r="E28" i="7" s="1"/>
  <c r="F28" i="7" s="1"/>
  <c r="H28" i="7" s="1"/>
  <c r="I28" i="7" s="1"/>
  <c r="J28" i="7" s="1"/>
  <c r="K28" i="7" s="1"/>
  <c r="L28" i="7" s="1"/>
  <c r="M28" i="7" s="1"/>
  <c r="D27" i="7"/>
  <c r="E27" i="7" s="1"/>
  <c r="F27" i="7" s="1"/>
  <c r="H27" i="7" s="1"/>
  <c r="I27" i="7" s="1"/>
  <c r="J27" i="7" s="1"/>
  <c r="K27" i="7" s="1"/>
  <c r="L27" i="7" s="1"/>
  <c r="D26" i="7"/>
  <c r="E26" i="7" s="1"/>
  <c r="F26" i="7" s="1"/>
  <c r="H26" i="7" s="1"/>
  <c r="I26" i="7" s="1"/>
  <c r="J26" i="7" s="1"/>
  <c r="K26" i="7" s="1"/>
  <c r="L26" i="7" s="1"/>
  <c r="M26" i="7" s="1"/>
  <c r="D25" i="7"/>
  <c r="E25" i="7" s="1"/>
  <c r="F25" i="7" s="1"/>
  <c r="H25" i="7" s="1"/>
  <c r="I25" i="7" s="1"/>
  <c r="J25" i="7" s="1"/>
  <c r="K25" i="7" s="1"/>
  <c r="L25" i="7" s="1"/>
  <c r="M25" i="7" s="1"/>
  <c r="D24" i="7"/>
  <c r="E24" i="7" s="1"/>
  <c r="F24" i="7" s="1"/>
  <c r="H24" i="7" s="1"/>
  <c r="I24" i="7" s="1"/>
  <c r="J24" i="7" s="1"/>
  <c r="K24" i="7" s="1"/>
  <c r="L24" i="7" s="1"/>
  <c r="D23" i="7"/>
  <c r="E23" i="7" s="1"/>
  <c r="F23" i="7" s="1"/>
  <c r="H23" i="7" s="1"/>
  <c r="I23" i="7" s="1"/>
  <c r="J23" i="7" s="1"/>
  <c r="K23" i="7" s="1"/>
  <c r="L23" i="7" s="1"/>
  <c r="M23" i="7" s="1"/>
  <c r="D22" i="7"/>
  <c r="E22" i="7" s="1"/>
  <c r="F22" i="7" s="1"/>
  <c r="H22" i="7" s="1"/>
  <c r="I22" i="7" s="1"/>
  <c r="J22" i="7" s="1"/>
  <c r="K22" i="7" s="1"/>
  <c r="L22" i="7" s="1"/>
  <c r="M22" i="7" s="1"/>
  <c r="I21" i="7"/>
  <c r="J21" i="7" s="1"/>
  <c r="K21" i="7" s="1"/>
  <c r="D21" i="7"/>
  <c r="E21" i="7" s="1"/>
  <c r="F21" i="7" s="1"/>
  <c r="D20" i="7"/>
  <c r="E20" i="7" s="1"/>
  <c r="F20" i="7" s="1"/>
  <c r="H20" i="7" s="1"/>
  <c r="I20" i="7" s="1"/>
  <c r="J20" i="7" s="1"/>
  <c r="K20" i="7" s="1"/>
  <c r="L20" i="7" s="1"/>
  <c r="I19" i="7"/>
  <c r="J19" i="7" s="1"/>
  <c r="K19" i="7" s="1"/>
  <c r="D19" i="7"/>
  <c r="E19" i="7" s="1"/>
  <c r="F19" i="7" s="1"/>
  <c r="D18" i="7"/>
  <c r="E18" i="7" s="1"/>
  <c r="F18" i="7" s="1"/>
  <c r="H18" i="7" s="1"/>
  <c r="I18" i="7" s="1"/>
  <c r="J18" i="7" s="1"/>
  <c r="K18" i="7" s="1"/>
  <c r="L18" i="7" s="1"/>
  <c r="M18" i="7" s="1"/>
  <c r="I17" i="7"/>
  <c r="J17" i="7" s="1"/>
  <c r="K17" i="7" s="1"/>
  <c r="D17" i="7"/>
  <c r="E17" i="7" s="1"/>
  <c r="F17" i="7" s="1"/>
  <c r="D14" i="7"/>
  <c r="E14" i="7" s="1"/>
  <c r="F14" i="7" s="1"/>
  <c r="H14" i="7" s="1"/>
  <c r="I14" i="7" s="1"/>
  <c r="J14" i="7" s="1"/>
  <c r="K14" i="7" s="1"/>
  <c r="L14" i="7" s="1"/>
  <c r="M14" i="7" s="1"/>
  <c r="I13" i="7"/>
  <c r="J13" i="7" s="1"/>
  <c r="K13" i="7" s="1"/>
  <c r="D13" i="7"/>
  <c r="E13" i="7" s="1"/>
  <c r="F13" i="7" s="1"/>
  <c r="L12" i="7"/>
  <c r="M12" i="7" s="1"/>
  <c r="I12" i="7"/>
  <c r="J12" i="7" s="1"/>
  <c r="D12" i="7"/>
  <c r="E12" i="7" s="1"/>
  <c r="F12" i="7" s="1"/>
  <c r="I11" i="7"/>
  <c r="J11" i="7" s="1"/>
  <c r="D11" i="7"/>
  <c r="E11" i="7" s="1"/>
  <c r="F11" i="7" s="1"/>
  <c r="I10" i="7"/>
  <c r="J10" i="7" s="1"/>
  <c r="K10" i="7" s="1"/>
  <c r="D9" i="7"/>
  <c r="E9" i="7" s="1"/>
  <c r="F9" i="7" s="1"/>
  <c r="I8" i="7"/>
  <c r="J8" i="7" s="1"/>
  <c r="K8" i="7" s="1"/>
  <c r="D8" i="7"/>
  <c r="E8" i="7" s="1"/>
  <c r="F8" i="7" s="1"/>
  <c r="I7" i="7"/>
  <c r="J7" i="7" s="1"/>
  <c r="K7" i="7" s="1"/>
  <c r="D7" i="7"/>
  <c r="E7" i="7" s="1"/>
  <c r="F7" i="7" s="1"/>
  <c r="D12" i="42" l="1"/>
  <c r="Q42" i="27"/>
  <c r="H14" i="42"/>
  <c r="J14" i="42" s="1"/>
  <c r="D46" i="27" l="1"/>
  <c r="O45" i="27"/>
  <c r="S44" i="27"/>
  <c r="J44" i="27"/>
  <c r="K44" i="27" s="1"/>
  <c r="L44" i="27" s="1"/>
  <c r="N44" i="27" s="1"/>
  <c r="O44" i="27" s="1"/>
  <c r="H44" i="27"/>
  <c r="D44" i="27"/>
  <c r="E44" i="27" s="1"/>
  <c r="F44" i="27" s="1"/>
  <c r="U43" i="27" l="1"/>
  <c r="O43" i="27"/>
  <c r="P43" i="27" s="1"/>
  <c r="Q43" i="27" s="1"/>
  <c r="D13" i="42"/>
  <c r="E13" i="42" s="1"/>
  <c r="F13" i="42" s="1"/>
  <c r="G13" i="42" s="1"/>
  <c r="H13" i="42" s="1"/>
  <c r="J13" i="42" s="1"/>
  <c r="K13" i="42" s="1"/>
  <c r="P29" i="35" l="1"/>
  <c r="Q29" i="35" s="1"/>
  <c r="R29" i="35" s="1"/>
  <c r="S29" i="35" s="1"/>
  <c r="M96" i="3" l="1"/>
  <c r="N96" i="3" s="1"/>
  <c r="O96" i="3" s="1"/>
  <c r="D96" i="3"/>
  <c r="E96" i="3" s="1"/>
  <c r="F96" i="3" s="1"/>
  <c r="M93" i="3"/>
  <c r="N93" i="3" s="1"/>
  <c r="M94" i="3"/>
  <c r="N94" i="3" s="1"/>
  <c r="O94" i="3" s="1"/>
  <c r="M95" i="3"/>
  <c r="N95" i="3" s="1"/>
  <c r="O95" i="3" s="1"/>
  <c r="D93" i="3"/>
  <c r="E93" i="3" s="1"/>
  <c r="D94" i="3"/>
  <c r="E94" i="3" s="1"/>
  <c r="F94" i="3" s="1"/>
  <c r="D95" i="3"/>
  <c r="E95" i="3" s="1"/>
  <c r="D44" i="3"/>
  <c r="E44" i="3" s="1"/>
  <c r="F44" i="3" s="1"/>
  <c r="G44" i="3" s="1"/>
  <c r="H44" i="3" s="1"/>
  <c r="J44" i="3"/>
  <c r="K44" i="3" s="1"/>
  <c r="L44" i="3" s="1"/>
  <c r="Q44" i="3"/>
  <c r="R44" i="3" s="1"/>
  <c r="S44" i="3" s="1"/>
  <c r="Q40" i="3"/>
  <c r="R40" i="3" s="1"/>
  <c r="S40" i="3" s="1"/>
  <c r="Q42" i="3"/>
  <c r="R42" i="3" s="1"/>
  <c r="S42" i="3" s="1"/>
  <c r="Q43" i="3"/>
  <c r="R43" i="3" s="1"/>
  <c r="S43" i="3" s="1"/>
  <c r="D40" i="3"/>
  <c r="E40" i="3" s="1"/>
  <c r="F40" i="3" s="1"/>
  <c r="J40" i="3"/>
  <c r="H41" i="3"/>
  <c r="D42" i="3"/>
  <c r="E42" i="3" s="1"/>
  <c r="F42" i="3" s="1"/>
  <c r="G42" i="3" s="1"/>
  <c r="H42" i="3" s="1"/>
  <c r="J42" i="3"/>
  <c r="D43" i="3"/>
  <c r="E43" i="3" s="1"/>
  <c r="F43" i="3" s="1"/>
  <c r="G43" i="3" s="1"/>
  <c r="H43" i="3" s="1"/>
  <c r="J43" i="3"/>
  <c r="F61" i="25"/>
  <c r="G61" i="25" s="1"/>
  <c r="H61" i="25" s="1"/>
  <c r="I61" i="25" s="1"/>
  <c r="J61" i="25" s="1"/>
  <c r="K61" i="25" s="1"/>
  <c r="L61" i="25" s="1"/>
  <c r="Q61" i="25" s="1"/>
  <c r="D16" i="42"/>
  <c r="E16" i="42" s="1"/>
  <c r="H19" i="42" l="1"/>
  <c r="L62" i="25"/>
  <c r="N62" i="25" s="1"/>
  <c r="R61" i="25"/>
  <c r="S61" i="25" s="1"/>
  <c r="H18" i="42"/>
  <c r="F16" i="42"/>
  <c r="G16" i="42" s="1"/>
  <c r="H16" i="42" s="1"/>
  <c r="L31" i="51"/>
  <c r="M31" i="51" s="1"/>
  <c r="N31" i="51" s="1"/>
  <c r="O31" i="51" s="1"/>
  <c r="P31" i="51" s="1"/>
  <c r="Q31" i="51" s="1"/>
  <c r="D31" i="51"/>
  <c r="E31" i="51" s="1"/>
  <c r="F31" i="51" s="1"/>
  <c r="G31" i="51" s="1"/>
  <c r="H31" i="51" s="1"/>
  <c r="J30" i="51"/>
  <c r="H30" i="51"/>
  <c r="D30" i="51"/>
  <c r="E30" i="51" s="1"/>
  <c r="F30" i="51" s="1"/>
  <c r="L29" i="51"/>
  <c r="M29" i="51" s="1"/>
  <c r="N29" i="51" s="1"/>
  <c r="O29" i="51" s="1"/>
  <c r="P29" i="51" s="1"/>
  <c r="Q29" i="51" s="1"/>
  <c r="E29" i="51"/>
  <c r="F29" i="51" s="1"/>
  <c r="G29" i="51" s="1"/>
  <c r="H29" i="51" s="1"/>
  <c r="H12" i="42" l="1"/>
  <c r="K12" i="42" l="1"/>
  <c r="L12" i="42" s="1"/>
  <c r="M12" i="42" s="1"/>
  <c r="S43" i="27"/>
  <c r="F46" i="27"/>
  <c r="G46" i="27" s="1"/>
  <c r="H46" i="27" s="1"/>
  <c r="I46" i="27" s="1"/>
  <c r="J46" i="27" s="1"/>
  <c r="K46" i="27" s="1"/>
  <c r="L46" i="27" s="1"/>
  <c r="Q45" i="27"/>
  <c r="R45" i="27" s="1"/>
  <c r="S45" i="27" s="1"/>
  <c r="T45" i="27" s="1"/>
  <c r="U45" i="27" s="1"/>
  <c r="F45" i="27"/>
  <c r="G45" i="27" s="1"/>
  <c r="H45" i="27" s="1"/>
  <c r="I45" i="27" s="1"/>
  <c r="J45" i="27" s="1"/>
  <c r="K45" i="27" s="1"/>
  <c r="L45" i="27" s="1"/>
  <c r="F42" i="27"/>
  <c r="G42" i="27" s="1"/>
  <c r="H42" i="27" s="1"/>
  <c r="I42" i="27" s="1"/>
  <c r="J42" i="27" s="1"/>
  <c r="K42" i="27" s="1"/>
  <c r="L42" i="27" s="1"/>
  <c r="N36" i="27"/>
  <c r="O36" i="27" s="1"/>
  <c r="P36" i="27" s="1"/>
  <c r="Q36" i="27" s="1"/>
  <c r="I36" i="27"/>
  <c r="J36" i="27" s="1"/>
  <c r="D36" i="27"/>
  <c r="E36" i="27" s="1"/>
  <c r="F36" i="27" s="1"/>
  <c r="O30" i="27"/>
  <c r="D30" i="27"/>
  <c r="E30" i="27" s="1"/>
  <c r="F30" i="27" s="1"/>
  <c r="G30" i="27" s="1"/>
  <c r="H30" i="27" s="1"/>
  <c r="I30" i="27" s="1"/>
  <c r="J30" i="27" s="1"/>
  <c r="D29" i="27"/>
  <c r="E29" i="27" s="1"/>
  <c r="F29" i="27" s="1"/>
  <c r="G29" i="27" s="1"/>
  <c r="H29" i="27" s="1"/>
  <c r="I29" i="27" s="1"/>
  <c r="J29" i="27" s="1"/>
  <c r="L29" i="27" s="1"/>
  <c r="M29" i="27" s="1"/>
  <c r="N29" i="27" s="1"/>
  <c r="O29" i="27" s="1"/>
  <c r="P29" i="27" s="1"/>
  <c r="Q29" i="27" s="1"/>
  <c r="M28" i="27"/>
  <c r="N28" i="27" s="1"/>
  <c r="O28" i="27" s="1"/>
  <c r="P28" i="27" s="1"/>
  <c r="Q28" i="27" s="1"/>
  <c r="D28" i="27"/>
  <c r="E28" i="27" s="1"/>
  <c r="F28" i="27" s="1"/>
  <c r="G28" i="27" s="1"/>
  <c r="H28" i="27" s="1"/>
  <c r="I28" i="27" s="1"/>
  <c r="J28" i="27" s="1"/>
  <c r="M27" i="27"/>
  <c r="N27" i="27" s="1"/>
  <c r="O27" i="27" s="1"/>
  <c r="P27" i="27" s="1"/>
  <c r="Q27" i="27" s="1"/>
  <c r="D27" i="27"/>
  <c r="E27" i="27" s="1"/>
  <c r="F27" i="27" s="1"/>
  <c r="G27" i="27" s="1"/>
  <c r="H27" i="27" s="1"/>
  <c r="I27" i="27" s="1"/>
  <c r="J27" i="27" s="1"/>
  <c r="M26" i="27"/>
  <c r="N26" i="27" s="1"/>
  <c r="O26" i="27" s="1"/>
  <c r="P26" i="27" s="1"/>
  <c r="Q26" i="27" s="1"/>
  <c r="D26" i="27"/>
  <c r="E26" i="27" s="1"/>
  <c r="F26" i="27" s="1"/>
  <c r="G26" i="27" s="1"/>
  <c r="H26" i="27" s="1"/>
  <c r="I26" i="27" s="1"/>
  <c r="J26" i="27" s="1"/>
  <c r="M25" i="27"/>
  <c r="N25" i="27" s="1"/>
  <c r="O25" i="27" s="1"/>
  <c r="P25" i="27" s="1"/>
  <c r="Q25" i="27" s="1"/>
  <c r="E25" i="27"/>
  <c r="F25" i="27" s="1"/>
  <c r="G25" i="27" s="1"/>
  <c r="H25" i="27" s="1"/>
  <c r="I25" i="27" s="1"/>
  <c r="J25" i="27" s="1"/>
  <c r="N24" i="27"/>
  <c r="O24" i="27" s="1"/>
  <c r="P24" i="27" s="1"/>
  <c r="Q24" i="27" s="1"/>
  <c r="D24" i="27"/>
  <c r="E24" i="27" s="1"/>
  <c r="F24" i="27" s="1"/>
  <c r="G24" i="27" s="1"/>
  <c r="H24" i="27" s="1"/>
  <c r="I24" i="27" s="1"/>
  <c r="J24" i="27" s="1"/>
  <c r="M23" i="27"/>
  <c r="N23" i="27" s="1"/>
  <c r="O23" i="27" s="1"/>
  <c r="P23" i="27" s="1"/>
  <c r="Q23" i="27" s="1"/>
  <c r="J23" i="27"/>
  <c r="E23" i="27"/>
  <c r="F23" i="27" s="1"/>
  <c r="G23" i="27" s="1"/>
  <c r="D22" i="27"/>
  <c r="E22" i="27" s="1"/>
  <c r="F22" i="27" s="1"/>
  <c r="G22" i="27" s="1"/>
  <c r="H22" i="27" s="1"/>
  <c r="I22" i="27" s="1"/>
  <c r="J22" i="27" s="1"/>
  <c r="M21" i="27"/>
  <c r="N21" i="27" s="1"/>
  <c r="O21" i="27" s="1"/>
  <c r="P21" i="27" s="1"/>
  <c r="Q21" i="27" s="1"/>
  <c r="D21" i="27"/>
  <c r="E21" i="27" s="1"/>
  <c r="F21" i="27" s="1"/>
  <c r="G21" i="27" s="1"/>
  <c r="H21" i="27" s="1"/>
  <c r="I21" i="27" s="1"/>
  <c r="J21" i="27" s="1"/>
  <c r="M20" i="27"/>
  <c r="N20" i="27" s="1"/>
  <c r="O20" i="27" s="1"/>
  <c r="P20" i="27" s="1"/>
  <c r="Q20" i="27" s="1"/>
  <c r="J20" i="27"/>
  <c r="F20" i="27"/>
  <c r="D19" i="27"/>
  <c r="E19" i="27" s="1"/>
  <c r="F19" i="27" s="1"/>
  <c r="G19" i="27" s="1"/>
  <c r="H19" i="27" s="1"/>
  <c r="I19" i="27" s="1"/>
  <c r="J19" i="27" s="1"/>
  <c r="J18" i="27"/>
  <c r="D18" i="27"/>
  <c r="E18" i="27" s="1"/>
  <c r="F18" i="27" s="1"/>
  <c r="G18" i="27" s="1"/>
  <c r="H18" i="27" s="1"/>
  <c r="M17" i="27"/>
  <c r="N17" i="27" s="1"/>
  <c r="O17" i="27" s="1"/>
  <c r="P17" i="27" s="1"/>
  <c r="Q17" i="27" s="1"/>
  <c r="J17" i="27"/>
  <c r="F11" i="27"/>
  <c r="G11" i="27" s="1"/>
  <c r="H11" i="27" s="1"/>
  <c r="I11" i="27" s="1"/>
  <c r="J11" i="27" s="1"/>
  <c r="K11" i="27" s="1"/>
  <c r="L11" i="27" s="1"/>
  <c r="Q10" i="27"/>
  <c r="R10" i="27" s="1"/>
  <c r="S10" i="27" s="1"/>
  <c r="T10" i="27" s="1"/>
  <c r="U10" i="27" s="1"/>
  <c r="F10" i="27"/>
  <c r="G10" i="27" s="1"/>
  <c r="H10" i="27" s="1"/>
  <c r="I10" i="27" s="1"/>
  <c r="J10" i="27" s="1"/>
  <c r="K10" i="27" s="1"/>
  <c r="L10" i="27" s="1"/>
  <c r="Q9" i="27"/>
  <c r="R9" i="27" s="1"/>
  <c r="S9" i="27" s="1"/>
  <c r="T9" i="27" s="1"/>
  <c r="U9" i="27" s="1"/>
  <c r="D9" i="27"/>
  <c r="E9" i="27" s="1"/>
  <c r="F9" i="27" s="1"/>
  <c r="G9" i="27" s="1"/>
  <c r="H9" i="27" s="1"/>
  <c r="I9" i="27" s="1"/>
  <c r="J9" i="27" s="1"/>
  <c r="K9" i="27" s="1"/>
  <c r="L9" i="27" s="1"/>
  <c r="M90" i="3"/>
  <c r="N90" i="3" s="1"/>
  <c r="O90" i="3" s="1"/>
  <c r="D90" i="3"/>
  <c r="E90" i="3" s="1"/>
  <c r="F90" i="3" s="1"/>
  <c r="E89" i="3"/>
  <c r="F89" i="3" s="1"/>
  <c r="M88" i="3"/>
  <c r="N88" i="3" s="1"/>
  <c r="O88" i="3" s="1"/>
  <c r="E88" i="3"/>
  <c r="F88" i="3" s="1"/>
  <c r="N87" i="3"/>
  <c r="O87" i="3" s="1"/>
  <c r="D87" i="3"/>
  <c r="E87" i="3" s="1"/>
  <c r="F87" i="3" s="1"/>
  <c r="N86" i="3"/>
  <c r="O86" i="3" s="1"/>
  <c r="E86" i="3"/>
  <c r="F86" i="3" s="1"/>
  <c r="E85" i="3"/>
  <c r="F85" i="3" s="1"/>
  <c r="N84" i="3"/>
  <c r="O84" i="3" s="1"/>
  <c r="D84" i="3"/>
  <c r="E84" i="3" s="1"/>
  <c r="N83" i="3"/>
  <c r="O83" i="3" s="1"/>
  <c r="D83" i="3"/>
  <c r="E83" i="3" s="1"/>
  <c r="F83" i="3" s="1"/>
  <c r="M82" i="3"/>
  <c r="N82" i="3" s="1"/>
  <c r="D80" i="3"/>
  <c r="E80" i="3" s="1"/>
  <c r="M77" i="3"/>
  <c r="N77" i="3" s="1"/>
  <c r="O77" i="3" s="1"/>
  <c r="D73" i="3"/>
  <c r="E73" i="3" s="1"/>
  <c r="D72" i="3"/>
  <c r="E72" i="3" s="1"/>
  <c r="M66" i="3"/>
  <c r="N66" i="3" s="1"/>
  <c r="O66" i="3" s="1"/>
  <c r="D66" i="3"/>
  <c r="E66" i="3" s="1"/>
  <c r="F66" i="3" s="1"/>
  <c r="M64" i="3"/>
  <c r="N64" i="3" s="1"/>
  <c r="O64" i="3" s="1"/>
  <c r="D64" i="3"/>
  <c r="E64" i="3" s="1"/>
  <c r="M63" i="3"/>
  <c r="N63" i="3" s="1"/>
  <c r="D63" i="3"/>
  <c r="E63" i="3" s="1"/>
  <c r="F63" i="3" s="1"/>
  <c r="Q39" i="3"/>
  <c r="R39" i="3" s="1"/>
  <c r="S39" i="3" s="1"/>
  <c r="J39" i="3"/>
  <c r="H39" i="3"/>
  <c r="Q38" i="3"/>
  <c r="R38" i="3" s="1"/>
  <c r="S38" i="3" s="1"/>
  <c r="J38" i="3"/>
  <c r="H38" i="3"/>
  <c r="J37" i="3"/>
  <c r="D37" i="3"/>
  <c r="E37" i="3" s="1"/>
  <c r="F37" i="3" s="1"/>
  <c r="J36" i="3"/>
  <c r="D36" i="3"/>
  <c r="E36" i="3" s="1"/>
  <c r="F36" i="3" s="1"/>
  <c r="G36" i="3" s="1"/>
  <c r="H36" i="3" s="1"/>
  <c r="Q35" i="3"/>
  <c r="R35" i="3" s="1"/>
  <c r="S35" i="3" s="1"/>
  <c r="J35" i="3"/>
  <c r="D35" i="3"/>
  <c r="E35" i="3" s="1"/>
  <c r="F35" i="3" s="1"/>
  <c r="G35" i="3" s="1"/>
  <c r="H35" i="3" s="1"/>
  <c r="Q34" i="3"/>
  <c r="R34" i="3" s="1"/>
  <c r="S34" i="3" s="1"/>
  <c r="J34" i="3"/>
  <c r="D34" i="3"/>
  <c r="E34" i="3" s="1"/>
  <c r="F34" i="3" s="1"/>
  <c r="Q33" i="3"/>
  <c r="R33" i="3" s="1"/>
  <c r="S33" i="3" s="1"/>
  <c r="J33" i="3"/>
  <c r="D33" i="3"/>
  <c r="E33" i="3" s="1"/>
  <c r="F33" i="3" s="1"/>
  <c r="G33" i="3" s="1"/>
  <c r="H33" i="3" s="1"/>
  <c r="Q27" i="3"/>
  <c r="R27" i="3" s="1"/>
  <c r="S27" i="3" s="1"/>
  <c r="J27" i="3"/>
  <c r="D27" i="3"/>
  <c r="E27" i="3" s="1"/>
  <c r="F27" i="3" s="1"/>
  <c r="Q26" i="3"/>
  <c r="R26" i="3" s="1"/>
  <c r="S26" i="3" s="1"/>
  <c r="L26" i="3"/>
  <c r="J26" i="3"/>
  <c r="G26" i="3"/>
  <c r="H26" i="3" s="1"/>
  <c r="Q25" i="3"/>
  <c r="R25" i="3" s="1"/>
  <c r="S25" i="3" s="1"/>
  <c r="Q24" i="3"/>
  <c r="R24" i="3" s="1"/>
  <c r="S24" i="3" s="1"/>
  <c r="L24" i="3"/>
  <c r="J24" i="3"/>
  <c r="L21" i="3"/>
  <c r="J21" i="3"/>
  <c r="H21" i="3"/>
  <c r="L19" i="3"/>
  <c r="J19" i="3"/>
  <c r="J18" i="3"/>
  <c r="Q17" i="3"/>
  <c r="R17" i="3" s="1"/>
  <c r="S17" i="3" s="1"/>
  <c r="L17" i="3"/>
  <c r="J17" i="3"/>
  <c r="L11" i="3"/>
  <c r="J11" i="3"/>
  <c r="G11" i="3"/>
  <c r="H11" i="3" s="1"/>
  <c r="Q10" i="3"/>
  <c r="R10" i="3" s="1"/>
  <c r="S10" i="3" s="1"/>
  <c r="L10" i="3"/>
  <c r="J10" i="3"/>
  <c r="Q9" i="3"/>
  <c r="R9" i="3" s="1"/>
  <c r="S9" i="3" s="1"/>
  <c r="L9" i="3"/>
  <c r="J9" i="3"/>
  <c r="H9" i="3"/>
  <c r="C34" i="26"/>
  <c r="D34" i="26" s="1"/>
  <c r="E34" i="26" s="1"/>
  <c r="F34" i="26" s="1"/>
  <c r="G34" i="26" s="1"/>
  <c r="I34" i="26" s="1"/>
  <c r="J34" i="26" s="1"/>
  <c r="K34" i="26" s="1"/>
  <c r="L34" i="26" s="1"/>
  <c r="C33" i="26"/>
  <c r="D33" i="26" s="1"/>
  <c r="E33" i="26" s="1"/>
  <c r="F33" i="26" s="1"/>
  <c r="G33" i="26" s="1"/>
  <c r="I33" i="26" s="1"/>
  <c r="J33" i="26" s="1"/>
  <c r="K33" i="26" s="1"/>
  <c r="L33" i="26" s="1"/>
  <c r="C32" i="26"/>
  <c r="D32" i="26" s="1"/>
  <c r="E32" i="26" s="1"/>
  <c r="F32" i="26" s="1"/>
  <c r="G32" i="26" s="1"/>
  <c r="I32" i="26" s="1"/>
  <c r="J32" i="26" s="1"/>
  <c r="K32" i="26" s="1"/>
  <c r="L32" i="26" s="1"/>
  <c r="C31" i="26"/>
  <c r="D31" i="26" s="1"/>
  <c r="E31" i="26" s="1"/>
  <c r="F31" i="26" s="1"/>
  <c r="G31" i="26" s="1"/>
  <c r="I31" i="26" s="1"/>
  <c r="J31" i="26" s="1"/>
  <c r="K31" i="26" s="1"/>
  <c r="L31" i="26" s="1"/>
  <c r="C30" i="26"/>
  <c r="D30" i="26" s="1"/>
  <c r="E30" i="26" s="1"/>
  <c r="F30" i="26" s="1"/>
  <c r="G30" i="26" s="1"/>
  <c r="I30" i="26" s="1"/>
  <c r="J30" i="26" s="1"/>
  <c r="K30" i="26" s="1"/>
  <c r="L30" i="26" s="1"/>
  <c r="C29" i="26"/>
  <c r="D29" i="26" s="1"/>
  <c r="E29" i="26" s="1"/>
  <c r="F29" i="26" s="1"/>
  <c r="G29" i="26" s="1"/>
  <c r="I29" i="26" s="1"/>
  <c r="J29" i="26" s="1"/>
  <c r="K29" i="26" s="1"/>
  <c r="L29" i="26" s="1"/>
  <c r="C28" i="26"/>
  <c r="D28" i="26" s="1"/>
  <c r="E28" i="26" s="1"/>
  <c r="F28" i="26" s="1"/>
  <c r="G28" i="26" s="1"/>
  <c r="I28" i="26" s="1"/>
  <c r="J28" i="26" s="1"/>
  <c r="K28" i="26" s="1"/>
  <c r="C26" i="26"/>
  <c r="D26" i="26" s="1"/>
  <c r="E26" i="26" s="1"/>
  <c r="F26" i="26" s="1"/>
  <c r="G26" i="26" s="1"/>
  <c r="I26" i="26" s="1"/>
  <c r="J26" i="26" s="1"/>
  <c r="K26" i="26" s="1"/>
  <c r="L26" i="26" s="1"/>
  <c r="C25" i="26"/>
  <c r="D25" i="26" s="1"/>
  <c r="E25" i="26" s="1"/>
  <c r="F25" i="26" s="1"/>
  <c r="G25" i="26" s="1"/>
  <c r="I25" i="26" s="1"/>
  <c r="J25" i="26" s="1"/>
  <c r="K25" i="26" s="1"/>
  <c r="L25" i="26" s="1"/>
  <c r="C24" i="26"/>
  <c r="D24" i="26" s="1"/>
  <c r="E24" i="26" s="1"/>
  <c r="F24" i="26" s="1"/>
  <c r="G24" i="26" s="1"/>
  <c r="I24" i="26" s="1"/>
  <c r="J24" i="26" s="1"/>
  <c r="K24" i="26" s="1"/>
  <c r="C23" i="26"/>
  <c r="D23" i="26" s="1"/>
  <c r="E23" i="26" s="1"/>
  <c r="F23" i="26" s="1"/>
  <c r="G23" i="26" s="1"/>
  <c r="I23" i="26" s="1"/>
  <c r="J23" i="26" s="1"/>
  <c r="K23" i="26" s="1"/>
  <c r="L23" i="26" s="1"/>
  <c r="C22" i="26"/>
  <c r="D22" i="26" s="1"/>
  <c r="E22" i="26" s="1"/>
  <c r="F22" i="26" s="1"/>
  <c r="G22" i="26" s="1"/>
  <c r="I22" i="26" s="1"/>
  <c r="J22" i="26" s="1"/>
  <c r="K22" i="26" s="1"/>
  <c r="L22" i="26" s="1"/>
  <c r="C21" i="26"/>
  <c r="D21" i="26" s="1"/>
  <c r="E21" i="26" s="1"/>
  <c r="F21" i="26" s="1"/>
  <c r="G21" i="26" s="1"/>
  <c r="I21" i="26" s="1"/>
  <c r="J21" i="26" s="1"/>
  <c r="K21" i="26" s="1"/>
  <c r="L21" i="26" s="1"/>
  <c r="C20" i="26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L17" i="26" s="1"/>
  <c r="C16" i="26"/>
  <c r="D16" i="26" s="1"/>
  <c r="E16" i="26" s="1"/>
  <c r="F16" i="26" s="1"/>
  <c r="G16" i="26" s="1"/>
  <c r="I16" i="26" s="1"/>
  <c r="J16" i="26" s="1"/>
  <c r="K16" i="26" s="1"/>
  <c r="L16" i="26" s="1"/>
  <c r="C13" i="26"/>
  <c r="D13" i="26" s="1"/>
  <c r="E13" i="26" s="1"/>
  <c r="F13" i="26" s="1"/>
  <c r="G13" i="26" s="1"/>
  <c r="I13" i="26" s="1"/>
  <c r="J13" i="26" s="1"/>
  <c r="K13" i="26" s="1"/>
  <c r="L13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S25" i="35" l="1"/>
  <c r="O59" i="25" l="1"/>
  <c r="P59" i="25" s="1"/>
  <c r="D58" i="25"/>
  <c r="E58" i="25" s="1"/>
  <c r="F58" i="25" s="1"/>
  <c r="G58" i="25" s="1"/>
  <c r="H58" i="25" s="1"/>
  <c r="I58" i="25" s="1"/>
  <c r="J58" i="25" s="1"/>
  <c r="K58" i="25" s="1"/>
  <c r="L58" i="25" s="1"/>
  <c r="O58" i="25" s="1"/>
  <c r="D52" i="25"/>
  <c r="E52" i="25" s="1"/>
  <c r="F52" i="25" s="1"/>
  <c r="G52" i="25" s="1"/>
  <c r="H52" i="25" s="1"/>
  <c r="I52" i="25" s="1"/>
  <c r="J52" i="25" s="1"/>
  <c r="K52" i="25" s="1"/>
  <c r="L52" i="25" s="1"/>
  <c r="N52" i="25" s="1"/>
  <c r="O52" i="25" s="1"/>
  <c r="U52" i="25" s="1"/>
  <c r="D51" i="25"/>
  <c r="E51" i="25" s="1"/>
  <c r="F51" i="25" s="1"/>
  <c r="G51" i="25" s="1"/>
  <c r="H51" i="25" s="1"/>
  <c r="I51" i="25" s="1"/>
  <c r="J51" i="25" s="1"/>
  <c r="K51" i="25" s="1"/>
  <c r="L51" i="25" s="1"/>
  <c r="N51" i="25" s="1"/>
  <c r="O51" i="25" s="1"/>
  <c r="P51" i="25" s="1"/>
  <c r="Q51" i="25" s="1"/>
  <c r="R51" i="25" s="1"/>
  <c r="S51" i="25" s="1"/>
  <c r="T51" i="25" s="1"/>
  <c r="U51" i="25" s="1"/>
  <c r="D50" i="25"/>
  <c r="E50" i="25" s="1"/>
  <c r="F50" i="25" s="1"/>
  <c r="G50" i="25" s="1"/>
  <c r="H50" i="25" s="1"/>
  <c r="I50" i="25" s="1"/>
  <c r="J50" i="25" s="1"/>
  <c r="K50" i="25" s="1"/>
  <c r="L50" i="25" s="1"/>
  <c r="N50" i="25" s="1"/>
  <c r="O50" i="25" s="1"/>
  <c r="P50" i="25" s="1"/>
  <c r="Q50" i="25" s="1"/>
  <c r="R50" i="25" s="1"/>
  <c r="S50" i="25" s="1"/>
  <c r="T50" i="25" s="1"/>
  <c r="U50" i="25" s="1"/>
  <c r="L44" i="25"/>
  <c r="N44" i="25" s="1"/>
  <c r="O44" i="25" s="1"/>
  <c r="P44" i="25" s="1"/>
  <c r="Q44" i="25" s="1"/>
  <c r="R44" i="25" s="1"/>
  <c r="S44" i="25" s="1"/>
  <c r="T44" i="25" s="1"/>
  <c r="U44" i="25" s="1"/>
  <c r="D44" i="25"/>
  <c r="E44" i="25" s="1"/>
  <c r="F44" i="25" s="1"/>
  <c r="G44" i="25" s="1"/>
  <c r="H44" i="25" s="1"/>
  <c r="L43" i="25"/>
  <c r="N43" i="25" s="1"/>
  <c r="O43" i="25" s="1"/>
  <c r="P43" i="25" s="1"/>
  <c r="Q43" i="25" s="1"/>
  <c r="R43" i="25" s="1"/>
  <c r="S43" i="25" s="1"/>
  <c r="D43" i="25"/>
  <c r="E43" i="25" s="1"/>
  <c r="F43" i="25" s="1"/>
  <c r="G43" i="25" s="1"/>
  <c r="H43" i="25" s="1"/>
  <c r="D42" i="25"/>
  <c r="E42" i="25" s="1"/>
  <c r="F42" i="25" s="1"/>
  <c r="G42" i="25" s="1"/>
  <c r="H42" i="25" s="1"/>
  <c r="Q59" i="25" l="1"/>
  <c r="R59" i="25" s="1"/>
  <c r="S59" i="25" s="1"/>
  <c r="T59" i="25" s="1"/>
  <c r="U59" i="25" s="1"/>
  <c r="I42" i="25"/>
  <c r="J42" i="25" s="1"/>
  <c r="K42" i="25"/>
  <c r="L42" i="25" s="1"/>
  <c r="N42" i="25" s="1"/>
  <c r="O42" i="25" s="1"/>
  <c r="P42" i="25" s="1"/>
  <c r="Q42" i="25" s="1"/>
  <c r="R42" i="25" s="1"/>
  <c r="S42" i="25" s="1"/>
  <c r="D11" i="42" l="1"/>
  <c r="E11" i="42" s="1"/>
  <c r="F11" i="42" s="1"/>
  <c r="G11" i="42" s="1"/>
  <c r="H11" i="42" s="1"/>
  <c r="D10" i="42"/>
  <c r="E10" i="42" s="1"/>
  <c r="F10" i="42" s="1"/>
  <c r="G10" i="42" s="1"/>
  <c r="H10" i="42" s="1"/>
  <c r="J10" i="42" s="1"/>
  <c r="K10" i="42" s="1"/>
  <c r="L10" i="42" s="1"/>
  <c r="M10" i="42" s="1"/>
  <c r="D9" i="42"/>
  <c r="E9" i="42" s="1"/>
  <c r="F9" i="42" s="1"/>
  <c r="G9" i="42" s="1"/>
  <c r="H9" i="42" s="1"/>
  <c r="J9" i="42" s="1"/>
  <c r="K9" i="42" s="1"/>
  <c r="L9" i="42" s="1"/>
  <c r="M9" i="42" s="1"/>
  <c r="K14" i="42" l="1"/>
  <c r="L14" i="42" s="1"/>
  <c r="D31" i="35"/>
  <c r="E31" i="35" s="1"/>
  <c r="F31" i="35" s="1"/>
  <c r="G31" i="35" s="1"/>
  <c r="H31" i="35" s="1"/>
  <c r="I31" i="35" s="1"/>
  <c r="J31" i="35" s="1"/>
  <c r="K31" i="35" s="1"/>
  <c r="L31" i="35" s="1"/>
  <c r="N31" i="35" s="1"/>
  <c r="O31" i="35" s="1"/>
  <c r="P31" i="35" s="1"/>
  <c r="Q31" i="35" s="1"/>
  <c r="R31" i="35" s="1"/>
  <c r="S31" i="35" s="1"/>
  <c r="D42" i="47"/>
  <c r="E42" i="47" s="1"/>
  <c r="F42" i="47" s="1"/>
  <c r="G42" i="47" s="1"/>
  <c r="H42" i="47" s="1"/>
  <c r="I42" i="47" s="1"/>
  <c r="J42" i="47" s="1"/>
  <c r="K42" i="47" s="1"/>
  <c r="L42" i="47" s="1"/>
  <c r="N42" i="47" s="1"/>
  <c r="O42" i="47" s="1"/>
  <c r="P42" i="47" s="1"/>
  <c r="Q42" i="47" s="1"/>
  <c r="D41" i="47"/>
  <c r="E41" i="47" s="1"/>
  <c r="F41" i="47" s="1"/>
  <c r="G41" i="47" s="1"/>
  <c r="H41" i="47" s="1"/>
  <c r="I41" i="47" s="1"/>
  <c r="J41" i="47" s="1"/>
  <c r="K41" i="47" s="1"/>
  <c r="L41" i="47" s="1"/>
  <c r="N41" i="47" s="1"/>
  <c r="O41" i="47" s="1"/>
  <c r="P41" i="47" s="1"/>
  <c r="Q41" i="47" s="1"/>
  <c r="D40" i="47"/>
  <c r="E40" i="47" s="1"/>
  <c r="F40" i="47" s="1"/>
  <c r="G40" i="47" s="1"/>
  <c r="H40" i="47" s="1"/>
  <c r="I40" i="47" s="1"/>
  <c r="J40" i="47" s="1"/>
  <c r="K40" i="47" s="1"/>
  <c r="L40" i="47" s="1"/>
  <c r="N40" i="47" s="1"/>
  <c r="O40" i="47" s="1"/>
  <c r="P40" i="47" s="1"/>
  <c r="Q40" i="47" s="1"/>
  <c r="D39" i="47"/>
  <c r="E39" i="47" s="1"/>
  <c r="F39" i="47" s="1"/>
  <c r="G39" i="47" s="1"/>
  <c r="H39" i="47" s="1"/>
  <c r="I39" i="47" s="1"/>
  <c r="J39" i="47" s="1"/>
  <c r="K39" i="47" s="1"/>
  <c r="L39" i="47" s="1"/>
  <c r="N39" i="47" s="1"/>
  <c r="O39" i="47" s="1"/>
  <c r="P39" i="47" s="1"/>
  <c r="Q39" i="47" s="1"/>
  <c r="D38" i="47"/>
  <c r="E38" i="47" s="1"/>
  <c r="F38" i="47" s="1"/>
  <c r="G38" i="47" s="1"/>
  <c r="H38" i="47" s="1"/>
  <c r="I38" i="47" s="1"/>
  <c r="J38" i="47" s="1"/>
  <c r="K38" i="47" s="1"/>
  <c r="L38" i="47" s="1"/>
  <c r="N38" i="47" s="1"/>
  <c r="O38" i="47" s="1"/>
  <c r="P38" i="47" s="1"/>
  <c r="Q38" i="47" s="1"/>
  <c r="D37" i="47"/>
  <c r="E37" i="47" s="1"/>
  <c r="F37" i="47" s="1"/>
  <c r="G37" i="47" s="1"/>
  <c r="H37" i="47" s="1"/>
  <c r="I37" i="47" s="1"/>
  <c r="J37" i="47" s="1"/>
  <c r="K37" i="47" s="1"/>
  <c r="L37" i="47" s="1"/>
  <c r="N37" i="47" s="1"/>
  <c r="O37" i="47" s="1"/>
  <c r="P37" i="47" s="1"/>
  <c r="Q37" i="47" s="1"/>
  <c r="D36" i="47"/>
  <c r="E36" i="47" s="1"/>
  <c r="F36" i="47" s="1"/>
  <c r="G36" i="47" s="1"/>
  <c r="H36" i="47" s="1"/>
  <c r="I36" i="47" s="1"/>
  <c r="J36" i="47" s="1"/>
  <c r="K36" i="47" s="1"/>
  <c r="L36" i="47" s="1"/>
  <c r="N36" i="47" s="1"/>
  <c r="O36" i="47" s="1"/>
  <c r="P36" i="47" s="1"/>
  <c r="Q36" i="47" s="1"/>
  <c r="D35" i="47"/>
  <c r="E35" i="47" s="1"/>
  <c r="F35" i="47" s="1"/>
  <c r="G35" i="47" s="1"/>
  <c r="H35" i="47" s="1"/>
  <c r="I35" i="47" s="1"/>
  <c r="J35" i="47" s="1"/>
  <c r="K35" i="47" s="1"/>
  <c r="L35" i="47" s="1"/>
  <c r="N35" i="47" s="1"/>
  <c r="O35" i="47" s="1"/>
  <c r="P35" i="47" s="1"/>
  <c r="Q35" i="47" s="1"/>
  <c r="D34" i="47"/>
  <c r="E34" i="47" s="1"/>
  <c r="F34" i="47" s="1"/>
  <c r="G34" i="47" s="1"/>
  <c r="H34" i="47" s="1"/>
  <c r="I34" i="47" s="1"/>
  <c r="J34" i="47" s="1"/>
  <c r="K34" i="47" s="1"/>
  <c r="L34" i="47" s="1"/>
  <c r="N34" i="47" s="1"/>
  <c r="O34" i="47" s="1"/>
  <c r="P34" i="47" s="1"/>
  <c r="Q34" i="47" s="1"/>
  <c r="D33" i="47"/>
  <c r="E33" i="47" s="1"/>
  <c r="F33" i="47" s="1"/>
  <c r="G33" i="47" s="1"/>
  <c r="H33" i="47" s="1"/>
  <c r="I33" i="47" s="1"/>
  <c r="J33" i="47" s="1"/>
  <c r="K33" i="47" s="1"/>
  <c r="L33" i="47" s="1"/>
  <c r="N33" i="47" s="1"/>
  <c r="O33" i="47" s="1"/>
  <c r="P33" i="47" s="1"/>
  <c r="Q33" i="47" s="1"/>
  <c r="D32" i="47"/>
  <c r="E32" i="47" s="1"/>
  <c r="F32" i="47" s="1"/>
  <c r="G32" i="47" s="1"/>
  <c r="H32" i="47" s="1"/>
  <c r="I32" i="47" s="1"/>
  <c r="J32" i="47" s="1"/>
  <c r="K32" i="47" s="1"/>
  <c r="L32" i="47" s="1"/>
  <c r="N32" i="47" s="1"/>
  <c r="O32" i="47" s="1"/>
  <c r="P32" i="47" s="1"/>
  <c r="Q32" i="47" s="1"/>
  <c r="D31" i="47"/>
  <c r="E31" i="47" s="1"/>
  <c r="F31" i="47" s="1"/>
  <c r="G31" i="47" s="1"/>
  <c r="H31" i="47" s="1"/>
  <c r="I31" i="47" s="1"/>
  <c r="J31" i="47" s="1"/>
  <c r="K31" i="47" s="1"/>
  <c r="L31" i="47" s="1"/>
  <c r="N31" i="47" s="1"/>
  <c r="O31" i="47" s="1"/>
  <c r="P31" i="47" s="1"/>
  <c r="Q31" i="47" s="1"/>
  <c r="D30" i="47"/>
  <c r="E30" i="47" s="1"/>
  <c r="F30" i="47" s="1"/>
  <c r="G30" i="47" s="1"/>
  <c r="H30" i="47" s="1"/>
  <c r="I30" i="47" s="1"/>
  <c r="J30" i="47" s="1"/>
  <c r="K30" i="47" s="1"/>
  <c r="L30" i="47" s="1"/>
  <c r="N30" i="47" s="1"/>
  <c r="O30" i="47" s="1"/>
  <c r="P30" i="47" s="1"/>
  <c r="Q30" i="47" s="1"/>
  <c r="D29" i="47"/>
  <c r="E29" i="47" s="1"/>
  <c r="F29" i="47" s="1"/>
  <c r="G29" i="47" s="1"/>
  <c r="H29" i="47" s="1"/>
  <c r="I29" i="47" s="1"/>
  <c r="J29" i="47" s="1"/>
  <c r="K29" i="47" s="1"/>
  <c r="L29" i="47" s="1"/>
  <c r="N29" i="47" s="1"/>
  <c r="O29" i="47" s="1"/>
  <c r="P29" i="47" s="1"/>
  <c r="Q29" i="47" s="1"/>
  <c r="D28" i="47"/>
  <c r="E28" i="47" s="1"/>
  <c r="F28" i="47" s="1"/>
  <c r="G28" i="47" s="1"/>
  <c r="H28" i="47" s="1"/>
  <c r="I28" i="47" s="1"/>
  <c r="J28" i="47" s="1"/>
  <c r="K28" i="47" s="1"/>
  <c r="L28" i="47" s="1"/>
  <c r="N28" i="47" s="1"/>
  <c r="O28" i="47" s="1"/>
  <c r="P28" i="47" s="1"/>
  <c r="Q28" i="47" s="1"/>
  <c r="D27" i="47"/>
  <c r="E27" i="47" s="1"/>
  <c r="F27" i="47" s="1"/>
  <c r="G27" i="47" s="1"/>
  <c r="H27" i="47" s="1"/>
  <c r="I27" i="47" s="1"/>
  <c r="J27" i="47" s="1"/>
  <c r="K27" i="47" s="1"/>
  <c r="L27" i="47" s="1"/>
  <c r="N27" i="47" s="1"/>
  <c r="O27" i="47" s="1"/>
  <c r="P27" i="47" s="1"/>
  <c r="Q27" i="47" s="1"/>
  <c r="J25" i="47"/>
  <c r="K25" i="47" s="1"/>
  <c r="L25" i="47" s="1"/>
  <c r="N25" i="47" s="1"/>
  <c r="O25" i="47" s="1"/>
  <c r="P25" i="47" s="1"/>
  <c r="Q25" i="47" s="1"/>
  <c r="D24" i="47"/>
  <c r="E24" i="47" s="1"/>
  <c r="F24" i="47" s="1"/>
  <c r="G24" i="47" s="1"/>
  <c r="H24" i="47" s="1"/>
  <c r="I24" i="47" s="1"/>
  <c r="J24" i="47" s="1"/>
  <c r="K24" i="47" s="1"/>
  <c r="L24" i="47" s="1"/>
  <c r="N24" i="47" s="1"/>
  <c r="O24" i="47" s="1"/>
  <c r="P24" i="47" s="1"/>
  <c r="Q24" i="47" s="1"/>
  <c r="D23" i="47"/>
  <c r="E23" i="47" s="1"/>
  <c r="F23" i="47" s="1"/>
  <c r="G23" i="47" s="1"/>
  <c r="H23" i="47" s="1"/>
  <c r="I23" i="47" s="1"/>
  <c r="J23" i="47" s="1"/>
  <c r="D22" i="47"/>
  <c r="E22" i="47" s="1"/>
  <c r="F22" i="47" s="1"/>
  <c r="G22" i="47" s="1"/>
  <c r="H22" i="47" s="1"/>
  <c r="I22" i="47" s="1"/>
  <c r="J22" i="47" s="1"/>
  <c r="K22" i="47" s="1"/>
  <c r="L22" i="47" s="1"/>
  <c r="N22" i="47" s="1"/>
  <c r="O22" i="47" s="1"/>
  <c r="P22" i="47" s="1"/>
  <c r="Q22" i="47" s="1"/>
  <c r="D20" i="47"/>
  <c r="E20" i="47" s="1"/>
  <c r="F20" i="47" s="1"/>
  <c r="G20" i="47" s="1"/>
  <c r="H20" i="47" s="1"/>
  <c r="I20" i="47" s="1"/>
  <c r="J20" i="47" s="1"/>
  <c r="K20" i="47" s="1"/>
  <c r="L20" i="47" s="1"/>
  <c r="N20" i="47" s="1"/>
  <c r="O20" i="47" s="1"/>
  <c r="P20" i="47" s="1"/>
  <c r="Q20" i="47" s="1"/>
  <c r="D19" i="47"/>
  <c r="E19" i="47" s="1"/>
  <c r="F19" i="47" s="1"/>
  <c r="G19" i="47" s="1"/>
  <c r="H19" i="47" s="1"/>
  <c r="I19" i="47" s="1"/>
  <c r="J19" i="47" s="1"/>
  <c r="K19" i="47" s="1"/>
  <c r="L19" i="47" s="1"/>
  <c r="N19" i="47" s="1"/>
  <c r="O19" i="47" s="1"/>
  <c r="P19" i="47" s="1"/>
  <c r="Q19" i="47" s="1"/>
  <c r="D18" i="47"/>
  <c r="E18" i="47" s="1"/>
  <c r="F18" i="47" s="1"/>
  <c r="G18" i="47" s="1"/>
  <c r="H18" i="47" s="1"/>
  <c r="I18" i="47" s="1"/>
  <c r="J18" i="47" s="1"/>
  <c r="K18" i="47" s="1"/>
  <c r="L18" i="47" s="1"/>
  <c r="N18" i="47" s="1"/>
  <c r="O18" i="47" s="1"/>
  <c r="P18" i="47" s="1"/>
  <c r="Q18" i="47" s="1"/>
  <c r="D17" i="47"/>
  <c r="E17" i="47" s="1"/>
  <c r="F17" i="47" s="1"/>
  <c r="G17" i="47" s="1"/>
  <c r="H17" i="47" s="1"/>
  <c r="I17" i="47" s="1"/>
  <c r="J17" i="47" s="1"/>
  <c r="K17" i="47" s="1"/>
  <c r="L17" i="47" s="1"/>
  <c r="N17" i="47" s="1"/>
  <c r="O17" i="47" s="1"/>
  <c r="P17" i="47" s="1"/>
  <c r="Q17" i="47" s="1"/>
  <c r="D16" i="47"/>
  <c r="E16" i="47" s="1"/>
  <c r="F16" i="47" s="1"/>
  <c r="G16" i="47" s="1"/>
  <c r="H16" i="47" s="1"/>
  <c r="I16" i="47" s="1"/>
  <c r="J16" i="47" s="1"/>
  <c r="K16" i="47" s="1"/>
  <c r="L16" i="47" s="1"/>
  <c r="N16" i="47" s="1"/>
  <c r="O16" i="47" s="1"/>
  <c r="P16" i="47" s="1"/>
  <c r="Q16" i="47" s="1"/>
  <c r="D15" i="47"/>
  <c r="E15" i="47" s="1"/>
  <c r="F15" i="47" s="1"/>
  <c r="G15" i="47" s="1"/>
  <c r="H15" i="47" s="1"/>
  <c r="I15" i="47" s="1"/>
  <c r="J15" i="47" s="1"/>
  <c r="K15" i="47" s="1"/>
  <c r="L15" i="47" s="1"/>
  <c r="N15" i="47" s="1"/>
  <c r="O15" i="47" s="1"/>
  <c r="P15" i="47" s="1"/>
  <c r="Q15" i="47" s="1"/>
  <c r="D14" i="47"/>
  <c r="E14" i="47" s="1"/>
  <c r="F14" i="47" s="1"/>
  <c r="G14" i="47" s="1"/>
  <c r="H14" i="47" s="1"/>
  <c r="I14" i="47" s="1"/>
  <c r="J14" i="47" s="1"/>
  <c r="K14" i="47" s="1"/>
  <c r="L14" i="47" s="1"/>
  <c r="N14" i="47" s="1"/>
  <c r="O14" i="47" s="1"/>
  <c r="P14" i="47" s="1"/>
  <c r="Q14" i="47" s="1"/>
  <c r="D13" i="47"/>
  <c r="E13" i="47" s="1"/>
  <c r="F13" i="47" s="1"/>
  <c r="G13" i="47" s="1"/>
  <c r="H13" i="47" s="1"/>
  <c r="I13" i="47" s="1"/>
  <c r="J13" i="47" s="1"/>
  <c r="K13" i="47" s="1"/>
  <c r="L13" i="47" s="1"/>
  <c r="N13" i="47" s="1"/>
  <c r="O13" i="47" s="1"/>
  <c r="P13" i="47" s="1"/>
  <c r="Q13" i="47" s="1"/>
  <c r="D12" i="47"/>
  <c r="E12" i="47" s="1"/>
  <c r="F12" i="47" s="1"/>
  <c r="G12" i="47" s="1"/>
  <c r="H12" i="47" s="1"/>
  <c r="I12" i="47" s="1"/>
  <c r="J12" i="47" s="1"/>
  <c r="K12" i="47" s="1"/>
  <c r="L12" i="47" s="1"/>
  <c r="N12" i="47" s="1"/>
  <c r="D11" i="47"/>
  <c r="E11" i="47" s="1"/>
  <c r="F11" i="47" s="1"/>
  <c r="G11" i="47" s="1"/>
  <c r="H11" i="47" s="1"/>
  <c r="I11" i="47" s="1"/>
  <c r="J11" i="47" s="1"/>
  <c r="K11" i="47" s="1"/>
  <c r="L11" i="47" s="1"/>
  <c r="N11" i="47" s="1"/>
  <c r="O11" i="47" s="1"/>
  <c r="P11" i="47" s="1"/>
  <c r="Q11" i="47" s="1"/>
  <c r="D10" i="47"/>
  <c r="E10" i="47" s="1"/>
  <c r="F10" i="47" s="1"/>
  <c r="G10" i="47" s="1"/>
  <c r="H10" i="47" s="1"/>
  <c r="I10" i="47" s="1"/>
  <c r="J10" i="47" s="1"/>
  <c r="K10" i="47" s="1"/>
  <c r="L10" i="47" s="1"/>
  <c r="N10" i="47" s="1"/>
  <c r="O10" i="47" s="1"/>
  <c r="P10" i="47" s="1"/>
  <c r="Q10" i="47" s="1"/>
  <c r="D8" i="47"/>
  <c r="E8" i="47" s="1"/>
  <c r="F8" i="47" s="1"/>
  <c r="G8" i="47" s="1"/>
  <c r="H8" i="47" s="1"/>
  <c r="I8" i="47" s="1"/>
  <c r="J8" i="47" s="1"/>
  <c r="K8" i="47" s="1"/>
  <c r="L8" i="47" s="1"/>
  <c r="N8" i="47" s="1"/>
  <c r="O8" i="47" s="1"/>
  <c r="P8" i="47" s="1"/>
  <c r="Q8" i="47" s="1"/>
  <c r="D32" i="50"/>
  <c r="E32" i="50" s="1"/>
  <c r="F32" i="50" s="1"/>
  <c r="G32" i="50" s="1"/>
  <c r="H32" i="50" s="1"/>
  <c r="I32" i="50" s="1"/>
  <c r="J32" i="50" s="1"/>
  <c r="K32" i="50" s="1"/>
  <c r="L32" i="50" s="1"/>
  <c r="N32" i="50" s="1"/>
  <c r="O32" i="50" s="1"/>
  <c r="P32" i="50" s="1"/>
  <c r="Q32" i="50" s="1"/>
  <c r="D31" i="50"/>
  <c r="E31" i="50" s="1"/>
  <c r="F31" i="50" s="1"/>
  <c r="G31" i="50" s="1"/>
  <c r="H31" i="50" s="1"/>
  <c r="I31" i="50" s="1"/>
  <c r="J31" i="50" s="1"/>
  <c r="K31" i="50" s="1"/>
  <c r="L31" i="50" s="1"/>
  <c r="N31" i="50" s="1"/>
  <c r="O31" i="50" s="1"/>
  <c r="D29" i="50"/>
  <c r="E29" i="50" s="1"/>
  <c r="F29" i="50" s="1"/>
  <c r="G29" i="50" s="1"/>
  <c r="H29" i="50" s="1"/>
  <c r="I29" i="50" s="1"/>
  <c r="J29" i="50" s="1"/>
  <c r="K29" i="50" s="1"/>
  <c r="L29" i="50" s="1"/>
  <c r="N29" i="50" s="1"/>
  <c r="O29" i="50" s="1"/>
  <c r="P29" i="50" s="1"/>
  <c r="Q29" i="50" s="1"/>
  <c r="D28" i="50"/>
  <c r="E28" i="50" s="1"/>
  <c r="F28" i="50" s="1"/>
  <c r="G28" i="50" s="1"/>
  <c r="H28" i="50" s="1"/>
  <c r="I28" i="50" s="1"/>
  <c r="J28" i="50" s="1"/>
  <c r="K28" i="50" s="1"/>
  <c r="L28" i="50" s="1"/>
  <c r="N28" i="50" s="1"/>
  <c r="O28" i="50" s="1"/>
  <c r="P28" i="50" s="1"/>
  <c r="Q28" i="50" s="1"/>
  <c r="D26" i="50"/>
  <c r="E26" i="50" s="1"/>
  <c r="F26" i="50" s="1"/>
  <c r="G26" i="50" s="1"/>
  <c r="H26" i="50" s="1"/>
  <c r="I26" i="50" s="1"/>
  <c r="J26" i="50" s="1"/>
  <c r="K26" i="50" s="1"/>
  <c r="L26" i="50" s="1"/>
  <c r="N26" i="50" s="1"/>
  <c r="O26" i="50" s="1"/>
  <c r="P26" i="50" s="1"/>
  <c r="Q26" i="50" s="1"/>
  <c r="D25" i="50"/>
  <c r="E25" i="50" s="1"/>
  <c r="F25" i="50" s="1"/>
  <c r="G25" i="50" s="1"/>
  <c r="H25" i="50" s="1"/>
  <c r="I25" i="50" s="1"/>
  <c r="J25" i="50" s="1"/>
  <c r="K25" i="50" s="1"/>
  <c r="L25" i="50" s="1"/>
  <c r="N25" i="50" s="1"/>
  <c r="O25" i="50" s="1"/>
  <c r="P25" i="50" s="1"/>
  <c r="Q25" i="50" s="1"/>
  <c r="D23" i="50"/>
  <c r="E23" i="50" s="1"/>
  <c r="F23" i="50" s="1"/>
  <c r="G23" i="50" s="1"/>
  <c r="H23" i="50" s="1"/>
  <c r="I23" i="50" s="1"/>
  <c r="J23" i="50" s="1"/>
  <c r="K23" i="50" s="1"/>
  <c r="L23" i="50" s="1"/>
  <c r="N23" i="50" s="1"/>
  <c r="O23" i="50" s="1"/>
  <c r="P23" i="50" s="1"/>
  <c r="Q23" i="50" s="1"/>
  <c r="D22" i="50"/>
  <c r="E22" i="50" s="1"/>
  <c r="F22" i="50" s="1"/>
  <c r="G22" i="50" s="1"/>
  <c r="H22" i="50" s="1"/>
  <c r="I22" i="50" s="1"/>
  <c r="J22" i="50" s="1"/>
  <c r="K22" i="50" s="1"/>
  <c r="L22" i="50" s="1"/>
  <c r="N22" i="50" s="1"/>
  <c r="O22" i="50" s="1"/>
  <c r="P22" i="50" s="1"/>
  <c r="Q22" i="50" s="1"/>
  <c r="D18" i="50"/>
  <c r="E18" i="50" s="1"/>
  <c r="F18" i="50" s="1"/>
  <c r="G18" i="50" s="1"/>
  <c r="H18" i="50" s="1"/>
  <c r="I18" i="50" s="1"/>
  <c r="J18" i="50" s="1"/>
  <c r="K18" i="50" s="1"/>
  <c r="L18" i="50" s="1"/>
  <c r="N18" i="50" s="1"/>
  <c r="O18" i="50" s="1"/>
  <c r="P18" i="50" s="1"/>
  <c r="Q18" i="50" s="1"/>
  <c r="D16" i="50"/>
  <c r="E16" i="50" s="1"/>
  <c r="F16" i="50" s="1"/>
  <c r="G16" i="50" s="1"/>
  <c r="H16" i="50" s="1"/>
  <c r="I16" i="50" s="1"/>
  <c r="J16" i="50" s="1"/>
  <c r="K16" i="50" s="1"/>
  <c r="L16" i="50" s="1"/>
  <c r="N16" i="50" s="1"/>
  <c r="O16" i="50" s="1"/>
  <c r="P16" i="50" s="1"/>
  <c r="Q16" i="50" s="1"/>
  <c r="D14" i="50"/>
  <c r="E14" i="50" s="1"/>
  <c r="F14" i="50" s="1"/>
  <c r="G14" i="50" s="1"/>
  <c r="H14" i="50" s="1"/>
  <c r="I14" i="50" s="1"/>
  <c r="J14" i="50" s="1"/>
  <c r="K14" i="50" s="1"/>
  <c r="L14" i="50" s="1"/>
  <c r="N14" i="50" s="1"/>
  <c r="O14" i="50" s="1"/>
  <c r="P14" i="50" s="1"/>
  <c r="Q14" i="50" s="1"/>
  <c r="D13" i="50"/>
  <c r="E13" i="50" s="1"/>
  <c r="F13" i="50" s="1"/>
  <c r="G13" i="50" s="1"/>
  <c r="H13" i="50" s="1"/>
  <c r="I13" i="50" s="1"/>
  <c r="J13" i="50" s="1"/>
  <c r="K13" i="50" s="1"/>
  <c r="L13" i="50" s="1"/>
  <c r="N13" i="50" s="1"/>
  <c r="O13" i="50" s="1"/>
  <c r="P13" i="50" s="1"/>
  <c r="Q13" i="50" s="1"/>
  <c r="D11" i="50"/>
  <c r="E11" i="50" s="1"/>
  <c r="F11" i="50" s="1"/>
  <c r="G11" i="50" s="1"/>
  <c r="H11" i="50" s="1"/>
  <c r="I11" i="50" s="1"/>
  <c r="J11" i="50" s="1"/>
  <c r="K11" i="50" s="1"/>
  <c r="L11" i="50" s="1"/>
  <c r="N11" i="50" s="1"/>
  <c r="O11" i="50" s="1"/>
  <c r="P11" i="50" s="1"/>
  <c r="Q11" i="50" s="1"/>
  <c r="D10" i="50"/>
  <c r="E10" i="50" s="1"/>
  <c r="F10" i="50" s="1"/>
  <c r="G10" i="50" s="1"/>
  <c r="H10" i="50" s="1"/>
  <c r="I10" i="50" s="1"/>
  <c r="J10" i="50" s="1"/>
  <c r="K10" i="50" s="1"/>
  <c r="L10" i="50" s="1"/>
  <c r="N10" i="50" s="1"/>
  <c r="O10" i="50" s="1"/>
  <c r="P10" i="50" s="1"/>
  <c r="Q10" i="50" s="1"/>
  <c r="D9" i="50"/>
  <c r="E9" i="50" s="1"/>
  <c r="F9" i="50" s="1"/>
  <c r="G9" i="50" s="1"/>
  <c r="H9" i="50" s="1"/>
  <c r="D8" i="50"/>
  <c r="E8" i="50" s="1"/>
  <c r="F8" i="50" s="1"/>
  <c r="G8" i="50" s="1"/>
  <c r="H8" i="50" s="1"/>
  <c r="I8" i="50" s="1"/>
  <c r="J8" i="50" s="1"/>
  <c r="K8" i="50" s="1"/>
  <c r="L8" i="50" s="1"/>
  <c r="N8" i="50" s="1"/>
  <c r="O8" i="50" s="1"/>
  <c r="P8" i="50" s="1"/>
  <c r="Q8" i="50" s="1"/>
  <c r="P31" i="50" l="1"/>
  <c r="Q31" i="50" s="1"/>
  <c r="M14" i="42"/>
  <c r="D23" i="52"/>
  <c r="F23" i="52"/>
  <c r="G23" i="52" s="1"/>
  <c r="H23" i="52" s="1"/>
  <c r="I23" i="52" s="1"/>
  <c r="J23" i="52" s="1"/>
  <c r="K23" i="52" s="1"/>
  <c r="L23" i="52" s="1"/>
  <c r="P23" i="52" s="1"/>
  <c r="Q23" i="52" s="1"/>
  <c r="O23" i="52"/>
  <c r="D24" i="52"/>
  <c r="F24" i="52"/>
  <c r="G24" i="52" s="1"/>
  <c r="H24" i="52" s="1"/>
  <c r="I24" i="52" s="1"/>
  <c r="J24" i="52" s="1"/>
  <c r="K24" i="52" s="1"/>
  <c r="L24" i="52" s="1"/>
  <c r="P24" i="52" s="1"/>
  <c r="Q24" i="52" s="1"/>
  <c r="F25" i="52"/>
  <c r="G25" i="52" s="1"/>
  <c r="H25" i="52" s="1"/>
  <c r="I25" i="52" s="1"/>
  <c r="J25" i="52" s="1"/>
  <c r="K25" i="52" s="1"/>
  <c r="L25" i="52" s="1"/>
  <c r="P25" i="52" s="1"/>
  <c r="Q25" i="52" s="1"/>
  <c r="O25" i="52"/>
  <c r="D26" i="52"/>
  <c r="F26" i="52"/>
  <c r="G26" i="52" s="1"/>
  <c r="H26" i="52" s="1"/>
  <c r="I26" i="52" s="1"/>
  <c r="J26" i="52" s="1"/>
  <c r="K26" i="52" s="1"/>
  <c r="L26" i="52" s="1"/>
  <c r="P26" i="52" s="1"/>
  <c r="Q26" i="52" s="1"/>
  <c r="O26" i="52"/>
  <c r="D26" i="15" l="1"/>
  <c r="F26" i="15" s="1"/>
  <c r="G26" i="15" s="1"/>
  <c r="H26" i="15" s="1"/>
  <c r="I26" i="15" s="1"/>
  <c r="J26" i="15" s="1"/>
  <c r="K26" i="15" s="1"/>
  <c r="L26" i="15" s="1"/>
  <c r="M26" i="15" s="1"/>
  <c r="D25" i="15"/>
  <c r="F25" i="15" s="1"/>
  <c r="G25" i="15" s="1"/>
  <c r="H25" i="15" s="1"/>
  <c r="I25" i="15" s="1"/>
  <c r="J25" i="15" s="1"/>
  <c r="K25" i="15" s="1"/>
  <c r="L25" i="15" s="1"/>
  <c r="M25" i="15" s="1"/>
  <c r="D24" i="15"/>
  <c r="F24" i="15" s="1"/>
  <c r="G24" i="15" s="1"/>
  <c r="H24" i="15" s="1"/>
  <c r="I24" i="15" s="1"/>
  <c r="J24" i="15" s="1"/>
  <c r="K24" i="15" s="1"/>
  <c r="L24" i="15" s="1"/>
  <c r="M24" i="15" s="1"/>
  <c r="D18" i="54"/>
  <c r="E18" i="54" s="1"/>
  <c r="F18" i="54" s="1"/>
  <c r="G18" i="54" s="1"/>
  <c r="H18" i="54" s="1"/>
  <c r="I18" i="54" s="1"/>
  <c r="J18" i="54" s="1"/>
  <c r="K18" i="54" s="1"/>
  <c r="L18" i="54" s="1"/>
  <c r="N18" i="54" s="1"/>
  <c r="O18" i="54" s="1"/>
  <c r="P18" i="54" s="1"/>
  <c r="Q18" i="54" s="1"/>
  <c r="R18" i="54" s="1"/>
  <c r="S18" i="54" s="1"/>
  <c r="D17" i="54"/>
  <c r="E17" i="54" s="1"/>
  <c r="F17" i="54" s="1"/>
  <c r="G17" i="54" s="1"/>
  <c r="H17" i="54" s="1"/>
  <c r="I17" i="54" s="1"/>
  <c r="J17" i="54" s="1"/>
  <c r="K17" i="54" s="1"/>
  <c r="L17" i="54" s="1"/>
  <c r="N17" i="54" s="1"/>
  <c r="O17" i="54" s="1"/>
  <c r="P17" i="54" s="1"/>
  <c r="Q17" i="54" s="1"/>
  <c r="R17" i="54" s="1"/>
  <c r="S17" i="54" s="1"/>
  <c r="D16" i="54"/>
  <c r="E16" i="54" s="1"/>
  <c r="F16" i="54" s="1"/>
  <c r="G16" i="54" s="1"/>
  <c r="H16" i="54" s="1"/>
  <c r="I16" i="54" s="1"/>
  <c r="J16" i="54" s="1"/>
  <c r="K16" i="54" s="1"/>
  <c r="L16" i="54" s="1"/>
  <c r="N16" i="54" s="1"/>
  <c r="O16" i="54" s="1"/>
  <c r="P16" i="54" s="1"/>
  <c r="Q16" i="54" s="1"/>
  <c r="R16" i="54" s="1"/>
  <c r="S16" i="54" s="1"/>
  <c r="D15" i="54"/>
  <c r="E15" i="54" s="1"/>
  <c r="F15" i="54" s="1"/>
  <c r="G15" i="54" s="1"/>
  <c r="H15" i="54" s="1"/>
  <c r="I15" i="54" s="1"/>
  <c r="J15" i="54" s="1"/>
  <c r="K15" i="54" s="1"/>
  <c r="L15" i="54" s="1"/>
  <c r="N15" i="54" s="1"/>
  <c r="O15" i="54" s="1"/>
  <c r="P15" i="54" s="1"/>
  <c r="Q15" i="54" s="1"/>
  <c r="R15" i="54" s="1"/>
  <c r="S15" i="54" s="1"/>
  <c r="D14" i="54"/>
  <c r="E14" i="54" s="1"/>
  <c r="F14" i="54" s="1"/>
  <c r="G14" i="54" s="1"/>
  <c r="H14" i="54" s="1"/>
  <c r="I14" i="54" s="1"/>
  <c r="J14" i="54" s="1"/>
  <c r="K14" i="54" s="1"/>
  <c r="L14" i="54" s="1"/>
  <c r="N14" i="54" s="1"/>
  <c r="O14" i="54" s="1"/>
  <c r="P14" i="54" s="1"/>
  <c r="Q14" i="54" s="1"/>
  <c r="R14" i="54" s="1"/>
  <c r="S14" i="54" s="1"/>
  <c r="K13" i="54"/>
  <c r="L13" i="54" s="1"/>
  <c r="N13" i="54" s="1"/>
  <c r="O13" i="54" s="1"/>
  <c r="P13" i="54" s="1"/>
  <c r="Q13" i="54" s="1"/>
  <c r="R13" i="54" s="1"/>
  <c r="S13" i="54" s="1"/>
  <c r="D13" i="54"/>
  <c r="E13" i="54" s="1"/>
  <c r="F13" i="54" s="1"/>
  <c r="G13" i="54" s="1"/>
  <c r="H13" i="54" s="1"/>
  <c r="K12" i="54"/>
  <c r="L12" i="54" s="1"/>
  <c r="N12" i="54" s="1"/>
  <c r="O12" i="54" s="1"/>
  <c r="P12" i="54" s="1"/>
  <c r="Q12" i="54" s="1"/>
  <c r="R12" i="54" s="1"/>
  <c r="S12" i="54" s="1"/>
  <c r="D12" i="54"/>
  <c r="E12" i="54" s="1"/>
  <c r="F12" i="54" s="1"/>
  <c r="G12" i="54" s="1"/>
  <c r="H12" i="54" s="1"/>
  <c r="D11" i="54"/>
  <c r="E11" i="54" s="1"/>
  <c r="F11" i="54" s="1"/>
  <c r="G11" i="54" s="1"/>
  <c r="H11" i="54" s="1"/>
  <c r="I11" i="54" s="1"/>
  <c r="J11" i="54" s="1"/>
  <c r="K11" i="54" s="1"/>
  <c r="L11" i="54" s="1"/>
  <c r="N11" i="54" s="1"/>
  <c r="D10" i="54"/>
  <c r="E10" i="54" s="1"/>
  <c r="F10" i="54" s="1"/>
  <c r="G10" i="54" s="1"/>
  <c r="H10" i="54" s="1"/>
  <c r="I10" i="54" s="1"/>
  <c r="J10" i="54" s="1"/>
  <c r="K10" i="54" s="1"/>
  <c r="L10" i="54" s="1"/>
  <c r="N10" i="54" s="1"/>
  <c r="O10" i="54" s="1"/>
  <c r="P10" i="54" s="1"/>
  <c r="Q10" i="54" s="1"/>
  <c r="R10" i="54" s="1"/>
  <c r="S10" i="54" s="1"/>
  <c r="D9" i="54"/>
  <c r="E9" i="54" s="1"/>
  <c r="F9" i="54" s="1"/>
  <c r="G9" i="54" s="1"/>
  <c r="H9" i="54" s="1"/>
  <c r="I9" i="54" s="1"/>
  <c r="J9" i="54" s="1"/>
  <c r="K9" i="54" s="1"/>
  <c r="L9" i="54" s="1"/>
  <c r="N9" i="54" s="1"/>
  <c r="O9" i="54" s="1"/>
  <c r="P9" i="54" s="1"/>
  <c r="Q9" i="54" s="1"/>
  <c r="R9" i="54" s="1"/>
  <c r="S9" i="54" s="1"/>
  <c r="D32" i="22" l="1"/>
  <c r="E32" i="22" s="1"/>
  <c r="F32" i="22" s="1"/>
  <c r="G32" i="22" s="1"/>
  <c r="H32" i="22" s="1"/>
  <c r="I32" i="22" s="1"/>
  <c r="D31" i="22"/>
  <c r="E31" i="22" s="1"/>
  <c r="F31" i="22" s="1"/>
  <c r="D30" i="22"/>
  <c r="E30" i="22" s="1"/>
  <c r="F30" i="22" s="1"/>
  <c r="G30" i="22" s="1"/>
  <c r="H30" i="22" s="1"/>
  <c r="I30" i="22" s="1"/>
  <c r="D29" i="22"/>
  <c r="E29" i="22" s="1"/>
  <c r="F29" i="22" s="1"/>
  <c r="G29" i="22" s="1"/>
  <c r="H29" i="22" s="1"/>
  <c r="I29" i="22" s="1"/>
  <c r="D28" i="22"/>
  <c r="E28" i="22" s="1"/>
  <c r="F28" i="22" s="1"/>
  <c r="G28" i="22" s="1"/>
  <c r="H28" i="22" s="1"/>
  <c r="I28" i="22" s="1"/>
  <c r="D27" i="22"/>
  <c r="E27" i="22" s="1"/>
  <c r="F27" i="22" s="1"/>
  <c r="G27" i="22" s="1"/>
  <c r="H27" i="22" s="1"/>
  <c r="I27" i="22" s="1"/>
  <c r="J32" i="22" l="1"/>
  <c r="K32" i="22"/>
  <c r="L32" i="22" s="1"/>
  <c r="N32" i="22" s="1"/>
  <c r="O32" i="22" s="1"/>
  <c r="P32" i="22" s="1"/>
  <c r="Q32" i="22" s="1"/>
  <c r="J31" i="22"/>
  <c r="K31" i="22"/>
  <c r="L31" i="22" s="1"/>
  <c r="N31" i="22" s="1"/>
  <c r="O31" i="22" s="1"/>
  <c r="P31" i="22" s="1"/>
  <c r="Q31" i="22" s="1"/>
  <c r="J30" i="22"/>
  <c r="K30" i="22"/>
  <c r="L30" i="22" s="1"/>
  <c r="N30" i="22" s="1"/>
  <c r="O30" i="22" s="1"/>
  <c r="P30" i="22" s="1"/>
  <c r="Q30" i="22" s="1"/>
  <c r="K29" i="22"/>
  <c r="L29" i="22" s="1"/>
  <c r="N29" i="22" s="1"/>
  <c r="O29" i="22" s="1"/>
  <c r="P29" i="22" s="1"/>
  <c r="Q29" i="22" s="1"/>
  <c r="J29" i="22"/>
  <c r="K28" i="22"/>
  <c r="L28" i="22" s="1"/>
  <c r="N28" i="22" s="1"/>
  <c r="O28" i="22" s="1"/>
  <c r="P28" i="22" s="1"/>
  <c r="Q28" i="22" s="1"/>
  <c r="J28" i="22"/>
  <c r="J27" i="22"/>
  <c r="K27" i="22"/>
  <c r="L27" i="22" s="1"/>
  <c r="N27" i="22" s="1"/>
  <c r="O27" i="22" s="1"/>
  <c r="P27" i="22" s="1"/>
  <c r="Q27" i="22" s="1"/>
  <c r="D29" i="28"/>
  <c r="E29" i="28" s="1"/>
  <c r="F29" i="28" s="1"/>
  <c r="G29" i="28" s="1"/>
  <c r="H29" i="28" s="1"/>
  <c r="I29" i="28" s="1"/>
  <c r="J29" i="28" s="1"/>
  <c r="N29" i="28" s="1"/>
  <c r="O29" i="28" s="1"/>
  <c r="P29" i="28" s="1"/>
  <c r="Q29" i="28" s="1"/>
  <c r="R29" i="28" s="1"/>
  <c r="S29" i="28" s="1"/>
  <c r="T29" i="28" s="1"/>
  <c r="D28" i="28"/>
  <c r="E28" i="28" s="1"/>
  <c r="F28" i="28" s="1"/>
  <c r="G28" i="28" s="1"/>
  <c r="H28" i="28" s="1"/>
  <c r="I28" i="28" s="1"/>
  <c r="J28" i="28" s="1"/>
  <c r="N28" i="28" s="1"/>
  <c r="O28" i="28" s="1"/>
  <c r="P28" i="28" s="1"/>
  <c r="Q28" i="28" s="1"/>
  <c r="R28" i="28" s="1"/>
  <c r="S28" i="28" s="1"/>
  <c r="T28" i="28" s="1"/>
  <c r="L23" i="51" l="1"/>
  <c r="M23" i="51" s="1"/>
  <c r="N23" i="51" s="1"/>
  <c r="O23" i="51" s="1"/>
  <c r="D23" i="51"/>
  <c r="E23" i="51" s="1"/>
  <c r="F23" i="51" s="1"/>
  <c r="G23" i="51" s="1"/>
  <c r="H23" i="51" s="1"/>
  <c r="J29" i="25" l="1"/>
  <c r="D35" i="25"/>
  <c r="M29" i="25"/>
  <c r="D36" i="25"/>
  <c r="E36" i="25" s="1"/>
  <c r="F36" i="25" s="1"/>
  <c r="G36" i="25" s="1"/>
  <c r="H36" i="25" s="1"/>
  <c r="G29" i="25"/>
  <c r="D29" i="25"/>
  <c r="P28" i="25"/>
  <c r="J28" i="25"/>
  <c r="L28" i="25" s="1"/>
  <c r="M28" i="25" s="1"/>
  <c r="D28" i="25"/>
  <c r="E28" i="25" s="1"/>
  <c r="F28" i="25" s="1"/>
  <c r="G28" i="25" s="1"/>
  <c r="L36" i="25" l="1"/>
  <c r="N36" i="25" s="1"/>
  <c r="O36" i="25" s="1"/>
  <c r="P36" i="25" s="1"/>
  <c r="Q36" i="25" s="1"/>
  <c r="R36" i="25" s="1"/>
  <c r="S36" i="25" s="1"/>
  <c r="T36" i="25" s="1"/>
  <c r="U36" i="25" s="1"/>
  <c r="L35" i="25"/>
  <c r="N35" i="25" s="1"/>
  <c r="O35" i="25" s="1"/>
  <c r="P35" i="25" s="1"/>
  <c r="Q35" i="25" s="1"/>
  <c r="R35" i="25" s="1"/>
  <c r="S35" i="25" s="1"/>
  <c r="D30" i="35" l="1"/>
  <c r="E30" i="35" s="1"/>
  <c r="F30" i="35" s="1"/>
  <c r="G30" i="35" s="1"/>
  <c r="H30" i="35" s="1"/>
  <c r="I30" i="35" s="1"/>
  <c r="J30" i="35" s="1"/>
  <c r="K30" i="35" s="1"/>
  <c r="L30" i="35" s="1"/>
  <c r="N30" i="35" s="1"/>
  <c r="O30" i="35" s="1"/>
  <c r="P30" i="35" s="1"/>
  <c r="Q30" i="35" s="1"/>
  <c r="R30" i="35" s="1"/>
  <c r="S30" i="35" s="1"/>
  <c r="D28" i="35"/>
  <c r="E28" i="35" s="1"/>
  <c r="F28" i="35" s="1"/>
  <c r="G28" i="35" s="1"/>
  <c r="H28" i="35" s="1"/>
  <c r="I28" i="35" s="1"/>
  <c r="J28" i="35" s="1"/>
  <c r="K28" i="35" s="1"/>
  <c r="L28" i="35" s="1"/>
  <c r="N28" i="35" s="1"/>
  <c r="D27" i="35"/>
  <c r="E27" i="35" s="1"/>
  <c r="F27" i="35" s="1"/>
  <c r="G27" i="35" s="1"/>
  <c r="H27" i="35" s="1"/>
  <c r="I27" i="35" s="1"/>
  <c r="J27" i="35" s="1"/>
  <c r="K27" i="35" s="1"/>
  <c r="L27" i="35" s="1"/>
  <c r="N27" i="35" s="1"/>
  <c r="O27" i="35" s="1"/>
  <c r="P27" i="35" s="1"/>
  <c r="Q27" i="35" s="1"/>
  <c r="R27" i="35" s="1"/>
  <c r="S27" i="35" s="1"/>
  <c r="D26" i="35"/>
  <c r="E26" i="35" s="1"/>
  <c r="F26" i="35" s="1"/>
  <c r="G26" i="35" s="1"/>
  <c r="H26" i="35" s="1"/>
  <c r="I26" i="35" s="1"/>
  <c r="J26" i="35" s="1"/>
  <c r="K26" i="35" s="1"/>
  <c r="L26" i="35" s="1"/>
  <c r="N26" i="35" s="1"/>
  <c r="O26" i="35" s="1"/>
  <c r="P26" i="35" s="1"/>
  <c r="Q26" i="35" s="1"/>
  <c r="R26" i="35" s="1"/>
  <c r="S26" i="35" s="1"/>
  <c r="D24" i="35"/>
  <c r="E24" i="35" s="1"/>
  <c r="F24" i="35" s="1"/>
  <c r="G24" i="35" s="1"/>
  <c r="H24" i="35" s="1"/>
  <c r="I24" i="35" s="1"/>
  <c r="J24" i="35" s="1"/>
  <c r="K24" i="35" s="1"/>
  <c r="L24" i="35" s="1"/>
  <c r="N24" i="35" s="1"/>
  <c r="O24" i="35" s="1"/>
  <c r="P24" i="35" s="1"/>
  <c r="D18" i="52" l="1"/>
  <c r="F18" i="52"/>
  <c r="G18" i="52" s="1"/>
  <c r="H18" i="52" s="1"/>
  <c r="I18" i="52" s="1"/>
  <c r="J18" i="52" s="1"/>
  <c r="K18" i="52" s="1"/>
  <c r="L18" i="52" s="1"/>
  <c r="P18" i="52" s="1"/>
  <c r="Q18" i="52" s="1"/>
  <c r="O18" i="52"/>
  <c r="D19" i="52"/>
  <c r="F19" i="52"/>
  <c r="G19" i="52" s="1"/>
  <c r="H19" i="52" s="1"/>
  <c r="I19" i="52" s="1"/>
  <c r="J19" i="52" s="1"/>
  <c r="K19" i="52" s="1"/>
  <c r="L19" i="52" s="1"/>
  <c r="P19" i="52" s="1"/>
  <c r="Q19" i="52" s="1"/>
  <c r="O19" i="52"/>
  <c r="D20" i="52"/>
  <c r="F20" i="52"/>
  <c r="G20" i="52" s="1"/>
  <c r="H20" i="52" s="1"/>
  <c r="I20" i="52" s="1"/>
  <c r="J20" i="52" s="1"/>
  <c r="K20" i="52" s="1"/>
  <c r="L20" i="52" s="1"/>
  <c r="P20" i="52" s="1"/>
  <c r="Q20" i="52" s="1"/>
  <c r="O20" i="52"/>
  <c r="D21" i="52"/>
  <c r="F21" i="52"/>
  <c r="G21" i="52" s="1"/>
  <c r="H21" i="52" s="1"/>
  <c r="I21" i="52" s="1"/>
  <c r="J21" i="52" s="1"/>
  <c r="K21" i="52" s="1"/>
  <c r="L21" i="52" s="1"/>
  <c r="P21" i="52" s="1"/>
  <c r="Q21" i="52" s="1"/>
  <c r="O21" i="52"/>
  <c r="D22" i="52"/>
  <c r="F22" i="52"/>
  <c r="G22" i="52" s="1"/>
  <c r="H22" i="52" s="1"/>
  <c r="I22" i="52" s="1"/>
  <c r="J22" i="52" s="1"/>
  <c r="K22" i="52" s="1"/>
  <c r="L22" i="52" s="1"/>
  <c r="P22" i="52" s="1"/>
  <c r="Q22" i="52" s="1"/>
  <c r="O22" i="52"/>
  <c r="D26" i="28"/>
  <c r="E26" i="28" s="1"/>
  <c r="F26" i="28" s="1"/>
  <c r="G26" i="28" s="1"/>
  <c r="H26" i="28" s="1"/>
  <c r="I26" i="28" s="1"/>
  <c r="J26" i="28" s="1"/>
  <c r="N26" i="28" s="1"/>
  <c r="O26" i="28" s="1"/>
  <c r="P26" i="28" s="1"/>
  <c r="Q26" i="28" s="1"/>
  <c r="R26" i="28" s="1"/>
  <c r="D25" i="28"/>
  <c r="E25" i="28" s="1"/>
  <c r="F25" i="28" s="1"/>
  <c r="G25" i="28" s="1"/>
  <c r="H25" i="28" s="1"/>
  <c r="I25" i="28" s="1"/>
  <c r="J25" i="28" s="1"/>
  <c r="N25" i="28" s="1"/>
  <c r="O25" i="28" s="1"/>
  <c r="P25" i="28" s="1"/>
  <c r="Q25" i="28" s="1"/>
  <c r="R25" i="28" s="1"/>
  <c r="S25" i="28" s="1"/>
  <c r="T25" i="28" s="1"/>
  <c r="U25" i="28" s="1"/>
  <c r="V25" i="28" s="1"/>
  <c r="W25" i="28" s="1"/>
  <c r="D24" i="28"/>
  <c r="E24" i="28" s="1"/>
  <c r="F24" i="28" s="1"/>
  <c r="G24" i="28" s="1"/>
  <c r="H24" i="28" s="1"/>
  <c r="I24" i="28" s="1"/>
  <c r="J24" i="28" s="1"/>
  <c r="N24" i="28" s="1"/>
  <c r="O24" i="28" s="1"/>
  <c r="P24" i="28" s="1"/>
  <c r="Q24" i="28" s="1"/>
  <c r="R24" i="28" s="1"/>
  <c r="S24" i="28" s="1"/>
  <c r="T24" i="28" s="1"/>
  <c r="U24" i="28" s="1"/>
  <c r="V24" i="28" s="1"/>
  <c r="W24" i="28" s="1"/>
  <c r="D23" i="28"/>
  <c r="E23" i="28" s="1"/>
  <c r="F23" i="28" s="1"/>
  <c r="G23" i="28" s="1"/>
  <c r="H23" i="28" s="1"/>
  <c r="I23" i="28" s="1"/>
  <c r="J23" i="28" s="1"/>
  <c r="N23" i="28" s="1"/>
  <c r="O23" i="28" s="1"/>
  <c r="P23" i="28" s="1"/>
  <c r="Q23" i="28" s="1"/>
  <c r="R23" i="28" s="1"/>
  <c r="S23" i="28" s="1"/>
  <c r="T23" i="28" s="1"/>
  <c r="U23" i="28" s="1"/>
  <c r="V23" i="28" s="1"/>
  <c r="W23" i="28" s="1"/>
  <c r="D23" i="15"/>
  <c r="F23" i="15" s="1"/>
  <c r="G23" i="15" s="1"/>
  <c r="H23" i="15" s="1"/>
  <c r="I23" i="15" s="1"/>
  <c r="J23" i="15" s="1"/>
  <c r="D22" i="15"/>
  <c r="F22" i="15" s="1"/>
  <c r="G22" i="15" s="1"/>
  <c r="H22" i="15" s="1"/>
  <c r="I22" i="15" s="1"/>
  <c r="J22" i="15" s="1"/>
  <c r="K22" i="15" s="1"/>
  <c r="L22" i="15" s="1"/>
  <c r="M22" i="15" s="1"/>
  <c r="D20" i="15"/>
  <c r="F20" i="15" s="1"/>
  <c r="G20" i="15" s="1"/>
  <c r="H20" i="15" s="1"/>
  <c r="I20" i="15" s="1"/>
  <c r="J20" i="15" s="1"/>
  <c r="K20" i="15" s="1"/>
  <c r="L20" i="15" s="1"/>
  <c r="M20" i="15" s="1"/>
  <c r="D21" i="15"/>
  <c r="F21" i="15" s="1"/>
  <c r="G21" i="15" s="1"/>
  <c r="H21" i="15" s="1"/>
  <c r="I21" i="15" s="1"/>
  <c r="J21" i="15" s="1"/>
  <c r="K21" i="15" s="1"/>
  <c r="L21" i="15" s="1"/>
  <c r="M21" i="15" s="1"/>
  <c r="D22" i="51" l="1"/>
  <c r="E22" i="51" s="1"/>
  <c r="F22" i="51" s="1"/>
  <c r="G22" i="51" s="1"/>
  <c r="H22" i="51" s="1"/>
  <c r="I22" i="51" s="1"/>
  <c r="J22" i="51" s="1"/>
  <c r="L22" i="51" s="1"/>
  <c r="M22" i="51" s="1"/>
  <c r="N22" i="51" s="1"/>
  <c r="O22" i="51" s="1"/>
  <c r="P22" i="51" s="1"/>
  <c r="Q22" i="51" s="1"/>
  <c r="L21" i="51"/>
  <c r="M21" i="51" s="1"/>
  <c r="N21" i="51" s="1"/>
  <c r="O21" i="51" s="1"/>
  <c r="P21" i="51" s="1"/>
  <c r="Q21" i="51" s="1"/>
  <c r="D21" i="51"/>
  <c r="E21" i="51" s="1"/>
  <c r="F21" i="51" s="1"/>
  <c r="G21" i="51" s="1"/>
  <c r="H21" i="51" s="1"/>
  <c r="M15" i="15" l="1"/>
  <c r="K15" i="15"/>
  <c r="I15" i="15"/>
  <c r="D14" i="15"/>
  <c r="F14" i="15" s="1"/>
  <c r="G14" i="15" s="1"/>
  <c r="H14" i="15" s="1"/>
  <c r="K18" i="22"/>
  <c r="L18" i="22" s="1"/>
  <c r="N18" i="22" s="1"/>
  <c r="O18" i="22" s="1"/>
  <c r="P18" i="22" s="1"/>
  <c r="Q18" i="22" s="1"/>
  <c r="D17" i="56" l="1"/>
  <c r="E17" i="56" s="1"/>
  <c r="F17" i="56" s="1"/>
  <c r="G17" i="56" s="1"/>
  <c r="H17" i="56" s="1"/>
  <c r="I17" i="56" s="1"/>
  <c r="J17" i="56" s="1"/>
  <c r="K17" i="56" s="1"/>
  <c r="L17" i="56" s="1"/>
  <c r="N17" i="56" s="1"/>
  <c r="O17" i="56" s="1"/>
  <c r="P17" i="56" s="1"/>
  <c r="Q17" i="56" s="1"/>
  <c r="D16" i="56"/>
  <c r="E16" i="56" s="1"/>
  <c r="F16" i="56" s="1"/>
  <c r="G16" i="56" s="1"/>
  <c r="H16" i="56" s="1"/>
  <c r="I16" i="56" s="1"/>
  <c r="J16" i="56" s="1"/>
  <c r="K16" i="56" s="1"/>
  <c r="L16" i="56" s="1"/>
  <c r="N16" i="56" s="1"/>
  <c r="O16" i="56" s="1"/>
  <c r="P16" i="56" s="1"/>
  <c r="Q16" i="56" s="1"/>
  <c r="D15" i="56"/>
  <c r="E15" i="56" s="1"/>
  <c r="F15" i="56" s="1"/>
  <c r="G15" i="56" s="1"/>
  <c r="H15" i="56" s="1"/>
  <c r="I15" i="56" s="1"/>
  <c r="J15" i="56" s="1"/>
  <c r="K15" i="56" s="1"/>
  <c r="L15" i="56" s="1"/>
  <c r="N15" i="56" s="1"/>
  <c r="O15" i="56" s="1"/>
  <c r="P15" i="56" s="1"/>
  <c r="Q15" i="56" s="1"/>
  <c r="D14" i="56"/>
  <c r="E14" i="56" s="1"/>
  <c r="F14" i="56" s="1"/>
  <c r="G14" i="56" s="1"/>
  <c r="H14" i="56" s="1"/>
  <c r="I14" i="56" s="1"/>
  <c r="J14" i="56" s="1"/>
  <c r="K14" i="56" s="1"/>
  <c r="L14" i="56" s="1"/>
  <c r="N14" i="56" s="1"/>
  <c r="O14" i="56" s="1"/>
  <c r="P14" i="56" s="1"/>
  <c r="Q14" i="56" s="1"/>
  <c r="D13" i="56"/>
  <c r="E13" i="56" s="1"/>
  <c r="F13" i="56" s="1"/>
  <c r="G13" i="56" s="1"/>
  <c r="H13" i="56" s="1"/>
  <c r="I13" i="56" s="1"/>
  <c r="J13" i="56" s="1"/>
  <c r="K13" i="56" s="1"/>
  <c r="L13" i="56" s="1"/>
  <c r="N13" i="56" s="1"/>
  <c r="O13" i="56" s="1"/>
  <c r="P13" i="56" s="1"/>
  <c r="Q13" i="56" s="1"/>
  <c r="D12" i="56"/>
  <c r="E12" i="56" s="1"/>
  <c r="F12" i="56" s="1"/>
  <c r="G12" i="56" s="1"/>
  <c r="H12" i="56" s="1"/>
  <c r="I12" i="56" s="1"/>
  <c r="J12" i="56" s="1"/>
  <c r="K12" i="56" s="1"/>
  <c r="L12" i="56" s="1"/>
  <c r="N12" i="56" s="1"/>
  <c r="O12" i="56" s="1"/>
  <c r="P12" i="56" s="1"/>
  <c r="Q12" i="56" s="1"/>
  <c r="D11" i="56"/>
  <c r="E11" i="56" s="1"/>
  <c r="F11" i="56" s="1"/>
  <c r="G11" i="56" s="1"/>
  <c r="H11" i="56" s="1"/>
  <c r="I11" i="56" s="1"/>
  <c r="J11" i="56" s="1"/>
  <c r="K11" i="56" s="1"/>
  <c r="L11" i="56" s="1"/>
  <c r="N11" i="56" s="1"/>
  <c r="O11" i="56" s="1"/>
  <c r="P11" i="56" s="1"/>
  <c r="Q11" i="56" s="1"/>
  <c r="D10" i="56"/>
  <c r="E10" i="56" s="1"/>
  <c r="F10" i="56" s="1"/>
  <c r="G10" i="56" s="1"/>
  <c r="H10" i="56" s="1"/>
  <c r="I10" i="56" s="1"/>
  <c r="J10" i="56" s="1"/>
  <c r="K10" i="56" s="1"/>
  <c r="L10" i="56" s="1"/>
  <c r="N10" i="56" s="1"/>
  <c r="O10" i="56" s="1"/>
  <c r="P10" i="56" s="1"/>
  <c r="Q10" i="56" s="1"/>
  <c r="D9" i="56"/>
  <c r="E9" i="56" s="1"/>
  <c r="F9" i="56" s="1"/>
  <c r="G9" i="56" s="1"/>
  <c r="H9" i="56" s="1"/>
  <c r="I9" i="56" s="1"/>
  <c r="J9" i="56" s="1"/>
  <c r="K9" i="56" s="1"/>
  <c r="L9" i="56" s="1"/>
  <c r="N9" i="56" s="1"/>
  <c r="O9" i="56" s="1"/>
  <c r="P9" i="56" s="1"/>
  <c r="Q9" i="56" s="1"/>
  <c r="D17" i="35" l="1"/>
  <c r="E17" i="35" s="1"/>
  <c r="F17" i="35" s="1"/>
  <c r="G17" i="35" s="1"/>
  <c r="H17" i="35" s="1"/>
  <c r="I17" i="35" s="1"/>
  <c r="J17" i="35" s="1"/>
  <c r="K17" i="35" s="1"/>
  <c r="L17" i="35" s="1"/>
  <c r="N17" i="35" s="1"/>
  <c r="O17" i="35" s="1"/>
  <c r="P17" i="35" s="1"/>
  <c r="Q17" i="35" s="1"/>
  <c r="R17" i="35" s="1"/>
  <c r="S17" i="35" s="1"/>
  <c r="O17" i="52" l="1"/>
  <c r="F17" i="52"/>
  <c r="G17" i="52" s="1"/>
  <c r="H17" i="52" s="1"/>
  <c r="I17" i="52" s="1"/>
  <c r="J17" i="52" s="1"/>
  <c r="K17" i="52" s="1"/>
  <c r="L17" i="52" s="1"/>
  <c r="P17" i="52" s="1"/>
  <c r="Q17" i="52" s="1"/>
  <c r="D17" i="52"/>
  <c r="O16" i="52"/>
  <c r="F16" i="52"/>
  <c r="G16" i="52" s="1"/>
  <c r="H16" i="52" s="1"/>
  <c r="I16" i="52" s="1"/>
  <c r="J16" i="52" s="1"/>
  <c r="K16" i="52" s="1"/>
  <c r="L16" i="52" s="1"/>
  <c r="P16" i="52" s="1"/>
  <c r="Q16" i="52" s="1"/>
  <c r="D16" i="52"/>
  <c r="O15" i="52"/>
  <c r="F15" i="52"/>
  <c r="G15" i="52" s="1"/>
  <c r="H15" i="52" s="1"/>
  <c r="I15" i="52" s="1"/>
  <c r="J15" i="52" s="1"/>
  <c r="K15" i="52" s="1"/>
  <c r="L15" i="52" s="1"/>
  <c r="P15" i="52" s="1"/>
  <c r="Q15" i="52" s="1"/>
  <c r="D15" i="52"/>
  <c r="O14" i="52"/>
  <c r="F14" i="52"/>
  <c r="G14" i="52" s="1"/>
  <c r="H14" i="52" s="1"/>
  <c r="I14" i="52" s="1"/>
  <c r="J14" i="52" s="1"/>
  <c r="K14" i="52" s="1"/>
  <c r="L14" i="52" s="1"/>
  <c r="P14" i="52" s="1"/>
  <c r="Q14" i="52" s="1"/>
  <c r="D14" i="52"/>
  <c r="D26" i="22" l="1"/>
  <c r="E26" i="22" s="1"/>
  <c r="F26" i="22" s="1"/>
  <c r="G26" i="22" s="1"/>
  <c r="H26" i="22" s="1"/>
  <c r="I26" i="22" s="1"/>
  <c r="D25" i="22"/>
  <c r="E25" i="22" s="1"/>
  <c r="F25" i="22" s="1"/>
  <c r="G25" i="22" s="1"/>
  <c r="H25" i="22" s="1"/>
  <c r="I25" i="22" s="1"/>
  <c r="D24" i="22"/>
  <c r="E24" i="22" s="1"/>
  <c r="F24" i="22" s="1"/>
  <c r="G24" i="22" s="1"/>
  <c r="H24" i="22" s="1"/>
  <c r="I24" i="22" s="1"/>
  <c r="D23" i="22"/>
  <c r="E23" i="22" s="1"/>
  <c r="F23" i="22" s="1"/>
  <c r="G23" i="22" s="1"/>
  <c r="H23" i="22" s="1"/>
  <c r="I23" i="22" s="1"/>
  <c r="D22" i="22"/>
  <c r="E22" i="22" s="1"/>
  <c r="F22" i="22" s="1"/>
  <c r="G22" i="22" s="1"/>
  <c r="H22" i="22" s="1"/>
  <c r="I22" i="22" s="1"/>
  <c r="D21" i="22"/>
  <c r="E21" i="22" s="1"/>
  <c r="F21" i="22" s="1"/>
  <c r="G21" i="22" s="1"/>
  <c r="H21" i="22" s="1"/>
  <c r="I21" i="22" s="1"/>
  <c r="O20" i="22"/>
  <c r="P20" i="22" s="1"/>
  <c r="Q20" i="22" s="1"/>
  <c r="I20" i="22"/>
  <c r="K20" i="22" s="1"/>
  <c r="L20" i="22" s="1"/>
  <c r="D20" i="22"/>
  <c r="E20" i="22" s="1"/>
  <c r="F20" i="22" s="1"/>
  <c r="O19" i="22"/>
  <c r="P19" i="22" s="1"/>
  <c r="Q19" i="22" s="1"/>
  <c r="K19" i="22"/>
  <c r="L19" i="22" s="1"/>
  <c r="J19" i="22"/>
  <c r="D19" i="22"/>
  <c r="E19" i="22" s="1"/>
  <c r="F19" i="22" s="1"/>
  <c r="D17" i="22"/>
  <c r="E17" i="22" s="1"/>
  <c r="F17" i="22" s="1"/>
  <c r="D16" i="22"/>
  <c r="E16" i="22" s="1"/>
  <c r="F16" i="22" s="1"/>
  <c r="D15" i="22"/>
  <c r="E15" i="22" s="1"/>
  <c r="F15" i="22" s="1"/>
  <c r="K23" i="22" l="1"/>
  <c r="L23" i="22" s="1"/>
  <c r="N23" i="22" s="1"/>
  <c r="O23" i="22" s="1"/>
  <c r="P23" i="22" s="1"/>
  <c r="Q23" i="22" s="1"/>
  <c r="J23" i="22"/>
  <c r="J24" i="22"/>
  <c r="K24" i="22"/>
  <c r="L24" i="22" s="1"/>
  <c r="N24" i="22" s="1"/>
  <c r="O24" i="22" s="1"/>
  <c r="P24" i="22" s="1"/>
  <c r="Q24" i="22" s="1"/>
  <c r="K22" i="22"/>
  <c r="L22" i="22" s="1"/>
  <c r="N22" i="22" s="1"/>
  <c r="O22" i="22" s="1"/>
  <c r="P22" i="22" s="1"/>
  <c r="Q22" i="22" s="1"/>
  <c r="J22" i="22"/>
  <c r="K25" i="22"/>
  <c r="L25" i="22" s="1"/>
  <c r="N25" i="22" s="1"/>
  <c r="O25" i="22" s="1"/>
  <c r="P25" i="22" s="1"/>
  <c r="Q25" i="22" s="1"/>
  <c r="J25" i="22"/>
  <c r="K21" i="22"/>
  <c r="L21" i="22" s="1"/>
  <c r="N21" i="22" s="1"/>
  <c r="O21" i="22" s="1"/>
  <c r="P21" i="22" s="1"/>
  <c r="Q21" i="22" s="1"/>
  <c r="J21" i="22"/>
  <c r="J26" i="22"/>
  <c r="K26" i="22"/>
  <c r="L26" i="22" s="1"/>
  <c r="N26" i="22" s="1"/>
  <c r="O26" i="22" s="1"/>
  <c r="P26" i="22" s="1"/>
  <c r="Q26" i="22" s="1"/>
  <c r="J20" i="22"/>
  <c r="W15" i="51" l="1"/>
  <c r="X15" i="51" s="1"/>
  <c r="Y15" i="51" s="1"/>
  <c r="Z15" i="51" s="1"/>
  <c r="AA15" i="51" s="1"/>
  <c r="L15" i="51"/>
  <c r="J15" i="51"/>
  <c r="F15" i="51"/>
  <c r="D23" i="35" l="1"/>
  <c r="E23" i="35" s="1"/>
  <c r="F23" i="35" s="1"/>
  <c r="G23" i="35" s="1"/>
  <c r="H23" i="35" s="1"/>
  <c r="I23" i="35" s="1"/>
  <c r="J23" i="35" s="1"/>
  <c r="K23" i="35" s="1"/>
  <c r="L23" i="35" s="1"/>
  <c r="N23" i="35" s="1"/>
  <c r="O23" i="35" s="1"/>
  <c r="P23" i="35" s="1"/>
  <c r="Q23" i="35" s="1"/>
  <c r="R23" i="35" s="1"/>
  <c r="S23" i="35" s="1"/>
  <c r="D22" i="35"/>
  <c r="E22" i="35" s="1"/>
  <c r="F22" i="35" s="1"/>
  <c r="G22" i="35" s="1"/>
  <c r="H22" i="35" s="1"/>
  <c r="I22" i="35" s="1"/>
  <c r="J22" i="35" s="1"/>
  <c r="K22" i="35" s="1"/>
  <c r="L22" i="35" s="1"/>
  <c r="N22" i="35" s="1"/>
  <c r="O22" i="35" s="1"/>
  <c r="P22" i="35" s="1"/>
  <c r="Q22" i="35" s="1"/>
  <c r="R22" i="35" s="1"/>
  <c r="S22" i="35" s="1"/>
  <c r="D21" i="35"/>
  <c r="E21" i="35" s="1"/>
  <c r="F21" i="35" s="1"/>
  <c r="G21" i="35" s="1"/>
  <c r="H21" i="35" s="1"/>
  <c r="I21" i="35" s="1"/>
  <c r="J21" i="35" s="1"/>
  <c r="K21" i="35" s="1"/>
  <c r="L21" i="35" s="1"/>
  <c r="N21" i="35" s="1"/>
  <c r="O21" i="35" s="1"/>
  <c r="P21" i="35" s="1"/>
  <c r="Q21" i="35" s="1"/>
  <c r="R21" i="35" s="1"/>
  <c r="S21" i="35" s="1"/>
  <c r="D20" i="35"/>
  <c r="E20" i="35" s="1"/>
  <c r="F20" i="35" s="1"/>
  <c r="G20" i="35" s="1"/>
  <c r="H20" i="35" s="1"/>
  <c r="I20" i="35" s="1"/>
  <c r="J20" i="35" s="1"/>
  <c r="K20" i="35" s="1"/>
  <c r="L20" i="35" s="1"/>
  <c r="N20" i="35" s="1"/>
  <c r="O20" i="35" s="1"/>
  <c r="P20" i="35" s="1"/>
  <c r="Q20" i="35" s="1"/>
  <c r="R20" i="35" s="1"/>
  <c r="S20" i="35" s="1"/>
  <c r="D19" i="35"/>
  <c r="E19" i="35" s="1"/>
  <c r="F19" i="35" s="1"/>
  <c r="G19" i="35" s="1"/>
  <c r="H19" i="35" s="1"/>
  <c r="I19" i="35" s="1"/>
  <c r="J19" i="35" s="1"/>
  <c r="K19" i="35" s="1"/>
  <c r="L19" i="35" s="1"/>
  <c r="N19" i="35" s="1"/>
  <c r="O19" i="35" s="1"/>
  <c r="P19" i="35" s="1"/>
  <c r="Q19" i="35" s="1"/>
  <c r="R19" i="35" s="1"/>
  <c r="S19" i="35" s="1"/>
  <c r="D16" i="35"/>
  <c r="E16" i="35" s="1"/>
  <c r="F16" i="35" s="1"/>
  <c r="G16" i="35" s="1"/>
  <c r="H16" i="35" s="1"/>
  <c r="I16" i="35" s="1"/>
  <c r="J16" i="35" s="1"/>
  <c r="K16" i="35" s="1"/>
  <c r="L16" i="35" s="1"/>
  <c r="N16" i="35" s="1"/>
  <c r="O16" i="35" s="1"/>
  <c r="P16" i="35" s="1"/>
  <c r="Q16" i="35" s="1"/>
  <c r="R16" i="35" s="1"/>
  <c r="S16" i="35" s="1"/>
  <c r="O13" i="35"/>
  <c r="P13" i="35" s="1"/>
  <c r="Q13" i="35" s="1"/>
  <c r="R13" i="35" s="1"/>
  <c r="S13" i="35" s="1"/>
  <c r="D13" i="35"/>
  <c r="E13" i="35" s="1"/>
  <c r="F13" i="35" s="1"/>
  <c r="G13" i="35" s="1"/>
  <c r="H13" i="35" s="1"/>
  <c r="I13" i="35" s="1"/>
  <c r="J13" i="35" s="1"/>
  <c r="K13" i="35" s="1"/>
  <c r="L13" i="35" s="1"/>
  <c r="O12" i="35"/>
  <c r="P12" i="35" s="1"/>
  <c r="Q12" i="35" s="1"/>
  <c r="R12" i="35" s="1"/>
  <c r="S12" i="35" s="1"/>
  <c r="D12" i="35"/>
  <c r="E12" i="35" s="1"/>
  <c r="F12" i="35" s="1"/>
  <c r="G12" i="35" s="1"/>
  <c r="H12" i="35" s="1"/>
  <c r="I12" i="35" s="1"/>
  <c r="J12" i="35" s="1"/>
  <c r="K12" i="35" s="1"/>
  <c r="L12" i="35" s="1"/>
  <c r="O11" i="35"/>
  <c r="P11" i="35" s="1"/>
  <c r="D11" i="35"/>
  <c r="E11" i="35" s="1"/>
  <c r="F11" i="35" s="1"/>
  <c r="G11" i="35" s="1"/>
  <c r="H11" i="35" s="1"/>
  <c r="I11" i="35" s="1"/>
  <c r="J11" i="35" s="1"/>
  <c r="K11" i="35" s="1"/>
  <c r="L11" i="35" s="1"/>
  <c r="D19" i="15" l="1"/>
  <c r="F19" i="15" s="1"/>
  <c r="G19" i="15" s="1"/>
  <c r="H19" i="15" s="1"/>
  <c r="I19" i="15" s="1"/>
  <c r="J19" i="15" s="1"/>
  <c r="K19" i="15" s="1"/>
  <c r="L19" i="15" s="1"/>
  <c r="D18" i="15"/>
  <c r="F18" i="15" s="1"/>
  <c r="G18" i="15" s="1"/>
  <c r="H18" i="15" s="1"/>
  <c r="I18" i="15" s="1"/>
  <c r="J18" i="15" s="1"/>
  <c r="K18" i="15" s="1"/>
  <c r="L18" i="15" s="1"/>
  <c r="M18" i="15" s="1"/>
  <c r="D17" i="15"/>
  <c r="F17" i="15" s="1"/>
  <c r="G17" i="15" s="1"/>
  <c r="H17" i="15" s="1"/>
  <c r="I17" i="15" s="1"/>
  <c r="J17" i="15" s="1"/>
  <c r="K17" i="15" s="1"/>
  <c r="L17" i="15" s="1"/>
  <c r="M17" i="15" s="1"/>
  <c r="D16" i="15"/>
  <c r="F16" i="15" s="1"/>
  <c r="G16" i="15" s="1"/>
  <c r="H16" i="15" s="1"/>
  <c r="I16" i="15" s="1"/>
  <c r="J16" i="15" s="1"/>
  <c r="K16" i="15" s="1"/>
  <c r="L16" i="15" s="1"/>
  <c r="I14" i="15"/>
  <c r="J14" i="15" s="1"/>
  <c r="K14" i="15" s="1"/>
  <c r="L14" i="15" s="1"/>
  <c r="M14" i="15" s="1"/>
  <c r="M12" i="15"/>
  <c r="K12" i="15"/>
  <c r="I12" i="15"/>
  <c r="M11" i="15"/>
  <c r="K11" i="15"/>
  <c r="I10" i="15"/>
  <c r="J22" i="25" l="1"/>
  <c r="D22" i="25"/>
  <c r="Q21" i="25"/>
  <c r="H21" i="25"/>
  <c r="I21" i="25" s="1"/>
  <c r="J21" i="25" s="1"/>
  <c r="L21" i="25" s="1"/>
  <c r="M21" i="25" s="1"/>
  <c r="D21" i="25"/>
  <c r="D22" i="28" l="1"/>
  <c r="E22" i="28" s="1"/>
  <c r="F22" i="28" s="1"/>
  <c r="G22" i="28" s="1"/>
  <c r="H22" i="28" s="1"/>
  <c r="I22" i="28" s="1"/>
  <c r="J22" i="28" s="1"/>
  <c r="O22" i="28" s="1"/>
  <c r="P22" i="28" s="1"/>
  <c r="Q22" i="28" s="1"/>
  <c r="R22" i="28" s="1"/>
  <c r="S22" i="28" s="1"/>
  <c r="T22" i="28" s="1"/>
  <c r="U22" i="28" s="1"/>
  <c r="V22" i="28" s="1"/>
  <c r="W22" i="28" s="1"/>
  <c r="O21" i="28"/>
  <c r="P21" i="28" s="1"/>
  <c r="Q21" i="28" s="1"/>
  <c r="R21" i="28" s="1"/>
  <c r="S21" i="28" s="1"/>
  <c r="T21" i="28" s="1"/>
  <c r="U21" i="28" s="1"/>
  <c r="V21" i="28" s="1"/>
  <c r="W21" i="28" s="1"/>
  <c r="D21" i="28"/>
  <c r="E21" i="28" s="1"/>
  <c r="F21" i="28" s="1"/>
  <c r="G21" i="28" s="1"/>
  <c r="H21" i="28" s="1"/>
  <c r="I21" i="28" s="1"/>
  <c r="J21" i="28" s="1"/>
  <c r="O20" i="28"/>
  <c r="P20" i="28" s="1"/>
  <c r="Q20" i="28" s="1"/>
  <c r="R20" i="28" s="1"/>
  <c r="S20" i="28" s="1"/>
  <c r="T20" i="28" s="1"/>
  <c r="U20" i="28" s="1"/>
  <c r="D20" i="28"/>
  <c r="E20" i="28" s="1"/>
  <c r="F20" i="28" s="1"/>
  <c r="G20" i="28" s="1"/>
  <c r="H20" i="28" s="1"/>
  <c r="I20" i="28" s="1"/>
  <c r="J20" i="28" s="1"/>
  <c r="O19" i="28"/>
  <c r="P19" i="28" s="1"/>
  <c r="Q19" i="28" s="1"/>
  <c r="R19" i="28" s="1"/>
  <c r="S19" i="28" s="1"/>
  <c r="T19" i="28" s="1"/>
  <c r="U19" i="28" s="1"/>
  <c r="V19" i="28" s="1"/>
  <c r="W19" i="28" s="1"/>
  <c r="F19" i="28"/>
  <c r="G19" i="28" s="1"/>
  <c r="H19" i="28" s="1"/>
  <c r="I19" i="28" s="1"/>
  <c r="J19" i="28" s="1"/>
  <c r="O18" i="28"/>
  <c r="P18" i="28" s="1"/>
  <c r="Q18" i="28" s="1"/>
  <c r="R18" i="28" s="1"/>
  <c r="S18" i="28" s="1"/>
  <c r="T18" i="28" s="1"/>
  <c r="U18" i="28" s="1"/>
  <c r="V18" i="28" s="1"/>
  <c r="W18" i="28" s="1"/>
  <c r="F18" i="28"/>
  <c r="G18" i="28" s="1"/>
  <c r="H18" i="28" s="1"/>
  <c r="I18" i="28" s="1"/>
  <c r="J18" i="28" s="1"/>
  <c r="D18" i="28"/>
  <c r="O16" i="28"/>
  <c r="P16" i="28" s="1"/>
  <c r="Q16" i="28" s="1"/>
  <c r="R16" i="28" s="1"/>
  <c r="S16" i="28" s="1"/>
  <c r="T16" i="28" s="1"/>
  <c r="U16" i="28" s="1"/>
  <c r="V16" i="28" s="1"/>
  <c r="W16" i="28" s="1"/>
  <c r="F16" i="28"/>
  <c r="G16" i="28" s="1"/>
  <c r="H16" i="28" s="1"/>
  <c r="I16" i="28" s="1"/>
  <c r="J16" i="28" s="1"/>
  <c r="D16" i="28"/>
  <c r="O15" i="28"/>
  <c r="P15" i="28" s="1"/>
  <c r="Q15" i="28" s="1"/>
  <c r="R15" i="28" s="1"/>
  <c r="S15" i="28" s="1"/>
  <c r="T15" i="28" s="1"/>
  <c r="U15" i="28" s="1"/>
  <c r="V15" i="28" s="1"/>
  <c r="W15" i="28" s="1"/>
  <c r="F15" i="28"/>
  <c r="G15" i="28" s="1"/>
  <c r="H15" i="28" s="1"/>
  <c r="I15" i="28" s="1"/>
  <c r="J15" i="28" s="1"/>
  <c r="O14" i="28"/>
  <c r="P14" i="28" s="1"/>
  <c r="Q14" i="28" s="1"/>
  <c r="R14" i="28" s="1"/>
  <c r="S14" i="28" s="1"/>
  <c r="T14" i="28" s="1"/>
  <c r="U14" i="28" s="1"/>
  <c r="V14" i="28" s="1"/>
  <c r="W14" i="28" s="1"/>
  <c r="F14" i="28"/>
  <c r="G14" i="28" s="1"/>
  <c r="H14" i="28" s="1"/>
  <c r="I14" i="28" s="1"/>
  <c r="J14" i="28" s="1"/>
  <c r="O13" i="28"/>
  <c r="P13" i="28" s="1"/>
  <c r="Q13" i="28" s="1"/>
  <c r="R13" i="28" s="1"/>
  <c r="S13" i="28" s="1"/>
  <c r="T13" i="28" s="1"/>
  <c r="U13" i="28" s="1"/>
  <c r="F12" i="28"/>
  <c r="G12" i="28" s="1"/>
  <c r="H12" i="28" s="1"/>
  <c r="I12" i="28" s="1"/>
  <c r="J12" i="28" s="1"/>
  <c r="O11" i="28"/>
  <c r="P11" i="28" s="1"/>
  <c r="Q11" i="28" s="1"/>
  <c r="R11" i="28" s="1"/>
  <c r="S11" i="28" s="1"/>
  <c r="T11" i="28" s="1"/>
  <c r="U11" i="28" s="1"/>
  <c r="V11" i="28" s="1"/>
  <c r="W11" i="28" s="1"/>
  <c r="F11" i="28"/>
  <c r="G11" i="28" s="1"/>
  <c r="H11" i="28" s="1"/>
  <c r="I11" i="28" s="1"/>
  <c r="J11" i="28" s="1"/>
  <c r="D11" i="28"/>
  <c r="O10" i="28"/>
  <c r="P10" i="28" s="1"/>
  <c r="Q10" i="28" s="1"/>
  <c r="R10" i="28" s="1"/>
  <c r="S10" i="28" s="1"/>
  <c r="T10" i="28" s="1"/>
  <c r="U10" i="28" s="1"/>
  <c r="F10" i="28"/>
  <c r="G10" i="28" s="1"/>
  <c r="H10" i="28" s="1"/>
  <c r="I10" i="28" s="1"/>
  <c r="J10" i="28" s="1"/>
  <c r="O9" i="28"/>
  <c r="P9" i="28" s="1"/>
  <c r="Q9" i="28" s="1"/>
  <c r="R9" i="28" s="1"/>
  <c r="S9" i="28" s="1"/>
  <c r="T9" i="28" s="1"/>
  <c r="U9" i="28" s="1"/>
  <c r="F9" i="28"/>
  <c r="G9" i="28" s="1"/>
  <c r="H9" i="28" s="1"/>
  <c r="I9" i="28" s="1"/>
  <c r="J9" i="28" s="1"/>
  <c r="O11" i="52" l="1"/>
  <c r="O10" i="52"/>
  <c r="D11" i="52"/>
  <c r="D14" i="51"/>
  <c r="E14" i="51" s="1"/>
  <c r="F14" i="51" s="1"/>
  <c r="L14" i="51" s="1"/>
  <c r="S12" i="51" l="1"/>
  <c r="D12" i="51"/>
  <c r="E12" i="51" s="1"/>
  <c r="F12" i="51" s="1"/>
  <c r="G12" i="51" s="1"/>
  <c r="H12" i="51" s="1"/>
  <c r="AA11" i="51"/>
  <c r="Y11" i="51"/>
  <c r="S11" i="51"/>
  <c r="G11" i="51"/>
  <c r="H11" i="51" s="1"/>
  <c r="I9" i="15" l="1"/>
  <c r="M8" i="15"/>
  <c r="K8" i="15"/>
  <c r="I8" i="15"/>
  <c r="H20" i="25"/>
  <c r="I20" i="25" s="1"/>
  <c r="J20" i="25" s="1"/>
  <c r="L20" i="25" s="1"/>
  <c r="M20" i="25" s="1"/>
  <c r="Q20" i="25" s="1"/>
  <c r="D20" i="25"/>
  <c r="Q19" i="25"/>
  <c r="H19" i="25"/>
  <c r="I19" i="25" s="1"/>
  <c r="J19" i="25" s="1"/>
  <c r="L19" i="25" s="1"/>
  <c r="M19" i="25" s="1"/>
  <c r="D19" i="25"/>
  <c r="F11" i="52" l="1"/>
  <c r="G11" i="52" s="1"/>
  <c r="H11" i="52" s="1"/>
  <c r="I11" i="52" s="1"/>
  <c r="J11" i="52" s="1"/>
  <c r="K11" i="52" s="1"/>
  <c r="L11" i="52" s="1"/>
  <c r="P11" i="52" s="1"/>
  <c r="Q11" i="52" s="1"/>
  <c r="F10" i="52"/>
  <c r="G10" i="52" s="1"/>
  <c r="H10" i="52" s="1"/>
  <c r="I10" i="52" s="1"/>
  <c r="J10" i="52" s="1"/>
  <c r="K10" i="52" s="1"/>
  <c r="L10" i="52" s="1"/>
  <c r="P10" i="52" s="1"/>
  <c r="Q10" i="52" s="1"/>
  <c r="F9" i="52"/>
  <c r="G9" i="52" s="1"/>
  <c r="H9" i="52" s="1"/>
  <c r="I9" i="52" s="1"/>
  <c r="J9" i="52" s="1"/>
  <c r="K9" i="52" s="1"/>
  <c r="L9" i="52" s="1"/>
  <c r="P9" i="52" s="1"/>
  <c r="Q9" i="52" s="1"/>
  <c r="X10" i="51" l="1"/>
  <c r="Y10" i="51" s="1"/>
  <c r="Z10" i="51" s="1"/>
  <c r="AA10" i="51" s="1"/>
  <c r="R10" i="51"/>
  <c r="S10" i="51" s="1"/>
  <c r="F10" i="51"/>
  <c r="G10" i="51" s="1"/>
  <c r="H10" i="51" s="1"/>
  <c r="I10" i="51" s="1"/>
  <c r="Q18" i="25" l="1"/>
  <c r="H18" i="25"/>
  <c r="I18" i="25" s="1"/>
  <c r="J18" i="25" s="1"/>
  <c r="L18" i="25" s="1"/>
  <c r="M18" i="25" s="1"/>
  <c r="D18" i="25"/>
  <c r="M10" i="2" l="1"/>
  <c r="N10" i="2" s="1"/>
  <c r="O10" i="2" s="1"/>
  <c r="P10" i="2" s="1"/>
  <c r="Z9" i="51" l="1"/>
  <c r="AA9" i="51" s="1"/>
  <c r="M9" i="51"/>
  <c r="N9" i="51" s="1"/>
  <c r="P9" i="51" s="1"/>
  <c r="Q9" i="51" s="1"/>
  <c r="R9" i="51" s="1"/>
  <c r="S9" i="51" s="1"/>
  <c r="T9" i="51" s="1"/>
  <c r="U9" i="51" s="1"/>
  <c r="D9" i="51"/>
  <c r="E9" i="51" s="1"/>
  <c r="F9" i="51" s="1"/>
  <c r="G9" i="51" s="1"/>
  <c r="H9" i="51" s="1"/>
  <c r="O8" i="28" l="1"/>
  <c r="P8" i="28" s="1"/>
  <c r="Q8" i="28" s="1"/>
  <c r="R8" i="28" s="1"/>
  <c r="S8" i="28" s="1"/>
  <c r="T8" i="28" s="1"/>
  <c r="U8" i="28" s="1"/>
  <c r="V8" i="28" s="1"/>
  <c r="W8" i="28" s="1"/>
  <c r="F8" i="28"/>
  <c r="G8" i="28" s="1"/>
  <c r="H8" i="28" s="1"/>
  <c r="I8" i="28" s="1"/>
  <c r="J8" i="28" s="1"/>
  <c r="D8" i="28"/>
  <c r="N10" i="35" l="1"/>
  <c r="O10" i="35" s="1"/>
  <c r="P10" i="35" s="1"/>
  <c r="Q10" i="35" s="1"/>
  <c r="R10" i="35" s="1"/>
  <c r="S10" i="35" s="1"/>
  <c r="D14" i="22" l="1"/>
  <c r="E14" i="22" s="1"/>
  <c r="F14" i="22" s="1"/>
  <c r="D13" i="22"/>
  <c r="E13" i="22" s="1"/>
  <c r="F13" i="22" s="1"/>
  <c r="D12" i="22"/>
  <c r="E12" i="22" s="1"/>
  <c r="F12" i="22" s="1"/>
  <c r="D11" i="22"/>
  <c r="E11" i="22" s="1"/>
  <c r="F11" i="22" s="1"/>
  <c r="D10" i="22"/>
  <c r="E10" i="22" s="1"/>
  <c r="F10" i="22" s="1"/>
  <c r="O9" i="22"/>
  <c r="P9" i="22" s="1"/>
  <c r="Q9" i="22" s="1"/>
  <c r="I9" i="22"/>
  <c r="J9" i="22" s="1"/>
  <c r="D9" i="22"/>
  <c r="E9" i="22" s="1"/>
  <c r="F9" i="22" s="1"/>
  <c r="Q17" i="25"/>
  <c r="H17" i="25"/>
  <c r="I17" i="25" s="1"/>
  <c r="J17" i="25" s="1"/>
  <c r="L17" i="25" s="1"/>
  <c r="M17" i="25" s="1"/>
  <c r="D17" i="25"/>
  <c r="K9" i="22" l="1"/>
  <c r="L9" i="22" s="1"/>
  <c r="Q16" i="25" l="1"/>
  <c r="H16" i="25"/>
  <c r="I16" i="25" s="1"/>
  <c r="J16" i="25" s="1"/>
  <c r="L16" i="25" s="1"/>
  <c r="M16" i="25" s="1"/>
  <c r="D16" i="25"/>
  <c r="Q14" i="25" l="1"/>
  <c r="M14" i="25"/>
  <c r="J14" i="25" l="1"/>
  <c r="D9" i="35" l="1"/>
  <c r="H9" i="35"/>
  <c r="J9" i="35" s="1"/>
  <c r="H12" i="25" l="1"/>
  <c r="Q11" i="25"/>
  <c r="D15" i="25" l="1"/>
  <c r="H15" i="25" s="1"/>
  <c r="I15" i="25" s="1"/>
  <c r="J15" i="25" s="1"/>
  <c r="L15" i="25" s="1"/>
  <c r="M15" i="25" s="1"/>
  <c r="Q15" i="25" s="1"/>
  <c r="D8" i="35" l="1"/>
  <c r="E8" i="35" s="1"/>
  <c r="F8" i="35" s="1"/>
  <c r="G8" i="35" s="1"/>
  <c r="H8" i="35" s="1"/>
  <c r="I8" i="35" s="1"/>
  <c r="J8" i="35" s="1"/>
  <c r="K8" i="35" s="1"/>
  <c r="L8" i="35" s="1"/>
  <c r="N8" i="35" s="1"/>
  <c r="O8" i="35" s="1"/>
  <c r="P8" i="35" s="1"/>
  <c r="Q8" i="35" s="1"/>
  <c r="R8" i="35" s="1"/>
  <c r="S8" i="35" s="1"/>
  <c r="H11" i="25" l="1"/>
  <c r="H9" i="25" l="1"/>
  <c r="D10" i="25" l="1"/>
  <c r="H10" i="25"/>
  <c r="I10" i="25" s="1"/>
  <c r="J10" i="25" s="1"/>
  <c r="Q10" i="25" s="1"/>
  <c r="I11" i="25"/>
  <c r="J11" i="25" s="1"/>
  <c r="I12" i="25"/>
  <c r="J12" i="25" s="1"/>
  <c r="D9" i="25" l="1"/>
  <c r="I9" i="25"/>
  <c r="J9" i="25" s="1"/>
  <c r="L9" i="25" s="1"/>
  <c r="M9" i="25" s="1"/>
  <c r="Q9" i="25" s="1"/>
</calcChain>
</file>

<file path=xl/sharedStrings.xml><?xml version="1.0" encoding="utf-8"?>
<sst xmlns="http://schemas.openxmlformats.org/spreadsheetml/2006/main" count="7055" uniqueCount="2563">
  <si>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</si>
  <si>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</si>
  <si>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</si>
  <si>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</si>
  <si>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</si>
  <si>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</si>
  <si>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</si>
  <si>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</si>
  <si>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</si>
  <si>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</si>
  <si>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</si>
  <si>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</si>
  <si>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</si>
  <si>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</si>
  <si>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</si>
  <si>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</si>
  <si>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</si>
  <si>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</si>
  <si>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</si>
  <si>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</si>
  <si>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</si>
  <si>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</si>
  <si>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</si>
  <si>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</si>
  <si>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</si>
  <si>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</si>
  <si>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</si>
  <si>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</si>
  <si>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</si>
  <si>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</si>
  <si>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</si>
  <si>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</si>
  <si>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</si>
  <si>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</si>
  <si>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</si>
  <si>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</si>
  <si>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</si>
  <si>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</si>
  <si>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</si>
  <si>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</si>
  <si>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>Surabaya</t>
  </si>
  <si>
    <t>Manila (S)</t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</si>
  <si>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</si>
  <si>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</si>
  <si>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</si>
  <si>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</si>
  <si>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XINGANG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</si>
  <si>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</si>
  <si>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</si>
  <si>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</si>
  <si>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</si>
  <si>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</si>
  <si>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Dalian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</si>
  <si>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</si>
  <si>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</si>
  <si>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</si>
  <si>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</si>
  <si>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</si>
  <si>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</si>
  <si>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</si>
  <si>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</si>
  <si>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</si>
  <si>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</si>
  <si>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</si>
  <si>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</si>
  <si>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</si>
  <si>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</si>
  <si>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</si>
  <si>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</si>
  <si>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</si>
  <si>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</si>
  <si>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</si>
  <si>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</si>
  <si>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</si>
  <si>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</si>
  <si>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</si>
  <si>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</si>
  <si>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</si>
  <si>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</si>
  <si>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</si>
  <si>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</si>
  <si>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</si>
  <si>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</si>
  <si>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</si>
  <si>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</si>
  <si>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</si>
  <si>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</si>
  <si>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</si>
  <si>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</si>
  <si>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</si>
  <si>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</si>
  <si>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</si>
  <si>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</si>
  <si>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</si>
  <si>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</si>
  <si>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</si>
  <si>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</si>
  <si>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</si>
  <si>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Shanghai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</si>
  <si>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</si>
  <si>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</si>
  <si>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</si>
  <si>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</si>
  <si>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</si>
  <si>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</si>
  <si>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</si>
  <si>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</si>
  <si>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</si>
  <si>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</si>
  <si>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</si>
  <si>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</si>
  <si>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</si>
  <si>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</si>
  <si>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</si>
  <si>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</si>
  <si>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</si>
  <si>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</si>
  <si>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Terminal at each port for PJX service</t>
    <phoneticPr fontId="3" type="noConversion"/>
  </si>
  <si>
    <t>JONATHAN SWIFT</t>
    <phoneticPr fontId="3" type="noConversion"/>
  </si>
  <si>
    <t>Xiamen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</si>
  <si>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</si>
  <si>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</si>
  <si>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</si>
  <si>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</si>
  <si>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Hong Kong</t>
    <phoneticPr fontId="3" type="noConversion"/>
  </si>
  <si>
    <t>Hong Kong Merchants container Service  (CMCS)</t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</si>
  <si>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</si>
  <si>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</si>
  <si>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</si>
  <si>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宁波(NBTCT)</t>
    <phoneticPr fontId="3" type="noConversion"/>
  </si>
  <si>
    <t>OMIT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</si>
  <si>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</si>
  <si>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</si>
  <si>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</si>
  <si>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</si>
  <si>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</si>
  <si>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</si>
  <si>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</si>
  <si>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</si>
  <si>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</si>
  <si>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</si>
  <si>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</si>
  <si>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</si>
  <si>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</si>
  <si>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</si>
  <si>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</si>
  <si>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</si>
  <si>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</si>
  <si>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</si>
  <si>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</si>
  <si>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</si>
  <si>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</si>
  <si>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天津新港(TCT)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</si>
  <si>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</si>
  <si>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</si>
  <si>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</si>
  <si>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</si>
  <si>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</si>
  <si>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</si>
  <si>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</si>
  <si>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</si>
  <si>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</si>
  <si>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</si>
  <si>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</si>
  <si>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</si>
  <si>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新加坡(PSA)</t>
    <phoneticPr fontId="3" type="noConversion"/>
  </si>
  <si>
    <t>Xingang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</si>
  <si>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</si>
  <si>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</si>
  <si>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</si>
  <si>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</si>
  <si>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</si>
  <si>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</si>
  <si>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</si>
  <si>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Hong Kong</t>
    <phoneticPr fontId="3" type="noConversion"/>
  </si>
  <si>
    <t>厦门(HAITIAN)</t>
    <phoneticPr fontId="3" type="noConversion"/>
  </si>
  <si>
    <t>XIAMEN</t>
    <phoneticPr fontId="3" type="noConversion"/>
  </si>
  <si>
    <t>SUN             1100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</si>
  <si>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</si>
  <si>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</si>
  <si>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</si>
  <si>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</si>
  <si>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ETB/ETD</t>
    <phoneticPr fontId="3" type="noConversion"/>
  </si>
  <si>
    <t>FRI      1100</t>
    <phoneticPr fontId="3" type="noConversion"/>
  </si>
  <si>
    <t>SAT          1400</t>
  </si>
  <si>
    <t>SUN     0600</t>
    <phoneticPr fontId="3" type="noConversion"/>
  </si>
  <si>
    <t>广州南沙(NICT)</t>
    <phoneticPr fontId="3" type="noConversion"/>
  </si>
  <si>
    <t>NANSHA</t>
    <phoneticPr fontId="3" type="noConversion"/>
  </si>
  <si>
    <t>马尼拉北港</t>
    <phoneticPr fontId="3" type="noConversion"/>
  </si>
  <si>
    <t>马尼拉南港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</si>
  <si>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</si>
  <si>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</si>
  <si>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</si>
  <si>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TUE           0800</t>
    <phoneticPr fontId="3" type="noConversion"/>
  </si>
  <si>
    <t>FRI         1800</t>
    <phoneticPr fontId="3" type="noConversion"/>
  </si>
  <si>
    <t>Shekou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</si>
  <si>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</si>
  <si>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</si>
  <si>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</si>
  <si>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Yantian</t>
    <phoneticPr fontId="3" type="noConversion"/>
  </si>
  <si>
    <t>曼谷(PAT)</t>
    <phoneticPr fontId="3" type="noConversion"/>
  </si>
  <si>
    <t>BANGKOK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</si>
  <si>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</si>
  <si>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香港(HIT)</t>
    <phoneticPr fontId="3" type="noConversion"/>
  </si>
  <si>
    <t>Yantian International Container Terminals (YICT)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</si>
  <si>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</si>
  <si>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</si>
  <si>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</si>
  <si>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</si>
  <si>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</si>
  <si>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</si>
  <si>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</si>
  <si>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</si>
  <si>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</si>
  <si>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</si>
  <si>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</si>
  <si>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</si>
  <si>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</si>
  <si>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</si>
  <si>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</si>
  <si>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</si>
  <si>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</si>
  <si>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</si>
  <si>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</si>
  <si>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</si>
  <si>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Port Authority of Thailand(PAT)</t>
    <phoneticPr fontId="3" type="noConversion"/>
  </si>
  <si>
    <t>Tianjin Port Container Terminal (TCT)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</si>
  <si>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</si>
  <si>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</si>
  <si>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</si>
  <si>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</si>
  <si>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</si>
  <si>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</si>
  <si>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</si>
  <si>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RACHA BHUM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</si>
  <si>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</si>
  <si>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</si>
  <si>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</si>
  <si>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QQCT Co., Ltd. (QQCT phase 3)</t>
    <phoneticPr fontId="3" type="noConversion"/>
  </si>
  <si>
    <t>Shanghai Mingdong  Container Terminal Co., Ltd (SMCT) - WGQ5</t>
    <phoneticPr fontId="3" type="noConversion"/>
  </si>
  <si>
    <t xml:space="preserve">Terminal at each port for NCX service
</t>
    <phoneticPr fontId="3" type="noConversion"/>
  </si>
  <si>
    <t>P/I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</si>
  <si>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</si>
  <si>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</si>
  <si>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WAN HAI 290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</si>
  <si>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</si>
  <si>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</si>
  <si>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</si>
  <si>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</si>
  <si>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</si>
  <si>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</si>
  <si>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FRI           1800</t>
    <phoneticPr fontId="3" type="noConversion"/>
  </si>
  <si>
    <t>SUN           1600</t>
    <phoneticPr fontId="3" type="noConversion"/>
  </si>
  <si>
    <t>SAT          1800</t>
    <phoneticPr fontId="3" type="noConversion"/>
  </si>
  <si>
    <t>海防(NAM HAI PORT)</t>
    <phoneticPr fontId="3" type="noConversion"/>
  </si>
  <si>
    <t>SAT          0900</t>
    <phoneticPr fontId="3" type="noConversion"/>
  </si>
  <si>
    <t>MON          0200</t>
    <phoneticPr fontId="3" type="noConversion"/>
  </si>
  <si>
    <t>MON          1500</t>
    <phoneticPr fontId="3" type="noConversion"/>
  </si>
  <si>
    <t>WED           1600</t>
    <phoneticPr fontId="3" type="noConversion"/>
  </si>
  <si>
    <t>岘港(TIEN SA)</t>
    <phoneticPr fontId="3" type="noConversion"/>
  </si>
  <si>
    <t>DA NANG</t>
    <phoneticPr fontId="3" type="noConversion"/>
  </si>
  <si>
    <t>Da nang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</si>
  <si>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</si>
  <si>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</si>
  <si>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CMA CGM CAIMEP</t>
    <phoneticPr fontId="3" type="noConversion"/>
  </si>
  <si>
    <t>JACK LONDON</t>
    <phoneticPr fontId="3" type="noConversion"/>
  </si>
  <si>
    <t>PROS HOPE</t>
    <phoneticPr fontId="3" type="noConversion"/>
  </si>
  <si>
    <t>2202S</t>
    <phoneticPr fontId="3" type="noConversion"/>
  </si>
  <si>
    <t>Hongkong International Terminals (HIT)</t>
    <phoneticPr fontId="3" type="noConversion"/>
  </si>
  <si>
    <t>2202N</t>
    <phoneticPr fontId="3" type="noConversion"/>
  </si>
  <si>
    <t>P/O at HPH after discharge</t>
    <phoneticPr fontId="3" type="noConversion"/>
  </si>
  <si>
    <t xml:space="preserve">      NPX: CNTAO-CNSHA-PHMNN-PHMNS-CNTAO-CNSHA  FULL CONTAINER WEEKLY SERVICE  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</si>
  <si>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</si>
  <si>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</si>
  <si>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</si>
  <si>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</si>
  <si>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</si>
  <si>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</si>
  <si>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</si>
  <si>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</si>
  <si>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</si>
  <si>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</si>
  <si>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</si>
  <si>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</si>
  <si>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</si>
  <si>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</si>
  <si>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</si>
  <si>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</si>
  <si>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2123S</t>
    <phoneticPr fontId="3" type="noConversion"/>
  </si>
  <si>
    <t>2123N</t>
    <phoneticPr fontId="3" type="noConversion"/>
  </si>
  <si>
    <t>DANUM 168</t>
    <phoneticPr fontId="3" type="noConversion"/>
  </si>
  <si>
    <t>2201S</t>
    <phoneticPr fontId="3" type="noConversion"/>
  </si>
  <si>
    <t>2201N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</si>
  <si>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</si>
  <si>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</si>
  <si>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</si>
  <si>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</si>
  <si>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2201W</t>
    <phoneticPr fontId="3" type="noConversion"/>
  </si>
  <si>
    <t>2201E</t>
    <phoneticPr fontId="3" type="noConversion"/>
  </si>
  <si>
    <t>FAR EAST CHEER</t>
    <phoneticPr fontId="3" type="noConversion"/>
  </si>
  <si>
    <t>2203S</t>
    <phoneticPr fontId="3" type="noConversion"/>
  </si>
  <si>
    <t>2203N</t>
    <phoneticPr fontId="3" type="noConversion"/>
  </si>
  <si>
    <t>Ho Chi Minh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</si>
  <si>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</si>
  <si>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</si>
  <si>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</si>
  <si>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</si>
  <si>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29/Jan SHANGHAI</t>
    <phoneticPr fontId="3" type="noConversion"/>
  </si>
  <si>
    <t>30-31/Jan QINGDAO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</si>
  <si>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</si>
  <si>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</si>
  <si>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</si>
  <si>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LEO PERDANA</t>
    <phoneticPr fontId="3" type="noConversion"/>
  </si>
  <si>
    <t>Cat Lai</t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</si>
  <si>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</si>
  <si>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</si>
  <si>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</si>
  <si>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</si>
  <si>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</si>
  <si>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</si>
  <si>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</si>
  <si>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12/Feb NINGBO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</si>
  <si>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</si>
  <si>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</si>
  <si>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</si>
  <si>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</si>
  <si>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</si>
  <si>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</si>
  <si>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</si>
  <si>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</si>
  <si>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</si>
  <si>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</si>
  <si>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</si>
  <si>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</si>
  <si>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2204S</t>
    <phoneticPr fontId="3" type="noConversion"/>
  </si>
  <si>
    <t>2204N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</si>
  <si>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</si>
  <si>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</si>
  <si>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</si>
  <si>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</si>
  <si>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</si>
  <si>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</si>
  <si>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19/Feb HKG</t>
    <phoneticPr fontId="3" type="noConversion"/>
  </si>
  <si>
    <t>SAT            1600</t>
    <phoneticPr fontId="3" type="noConversion"/>
  </si>
  <si>
    <t>SUN         1600</t>
    <phoneticPr fontId="3" type="noConversion"/>
  </si>
  <si>
    <t>KICT: Kobe International Container Terminal # PC 15-17</t>
    <phoneticPr fontId="3" type="noConversion"/>
  </si>
  <si>
    <t>FRI       0800</t>
    <phoneticPr fontId="3" type="noConversion"/>
  </si>
  <si>
    <t>Qinzhou</t>
    <phoneticPr fontId="3" type="noConversion"/>
  </si>
  <si>
    <t>QINZHOU</t>
    <phoneticPr fontId="3" type="noConversion"/>
  </si>
  <si>
    <t xml:space="preserve">      NCX: CNTXG-CNDLC-CNTAO-HKHKG-CNSHK--VNSGN-HKHKG-CNTXG  FULL CONTAINER WEEKLY SERVICE  </t>
    <phoneticPr fontId="3" type="noConversion"/>
  </si>
  <si>
    <t>2206S</t>
    <phoneticPr fontId="3" type="noConversion"/>
  </si>
  <si>
    <t>2206N</t>
    <phoneticPr fontId="3" type="noConversion"/>
  </si>
  <si>
    <t>VIMC DIAMOND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</si>
  <si>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</si>
  <si>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</si>
  <si>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2207S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</si>
  <si>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</si>
  <si>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28" type="noConversion"/>
  </si>
  <si>
    <t>17/Mar MNN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</si>
  <si>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</si>
  <si>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</si>
  <si>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</si>
  <si>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22006N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</si>
  <si>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</si>
  <si>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</si>
  <si>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</si>
  <si>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23-24/Mar SHANGHAI</t>
    <phoneticPr fontId="3" type="noConversion"/>
  </si>
  <si>
    <t>25-26/Mar  QINGDAO</t>
    <phoneticPr fontId="3" type="noConversion"/>
  </si>
  <si>
    <t>WAN HAI 293</t>
    <phoneticPr fontId="3" type="noConversion"/>
  </si>
  <si>
    <t>INTERASIA VISION</t>
    <phoneticPr fontId="3" type="noConversion"/>
  </si>
  <si>
    <t>6/Apr MNN</t>
    <phoneticPr fontId="3" type="noConversion"/>
  </si>
  <si>
    <t>7-8/Apr HAKATA</t>
    <phoneticPr fontId="3" type="noConversion"/>
  </si>
  <si>
    <t>9/Apr KOBE</t>
    <phoneticPr fontId="3" type="noConversion"/>
  </si>
  <si>
    <t>ATLANTIC EAST</t>
    <phoneticPr fontId="3" type="noConversion"/>
  </si>
  <si>
    <t>TUE       0400</t>
    <phoneticPr fontId="3" type="noConversion"/>
  </si>
  <si>
    <t>Xiamen Container Terminal Group Co.,Ltd Haitian Branch (XCTG)</t>
  </si>
  <si>
    <t>25Apr HKG</t>
    <phoneticPr fontId="3" type="noConversion"/>
  </si>
  <si>
    <t>27/Apr MNN</t>
    <phoneticPr fontId="3" type="noConversion"/>
  </si>
  <si>
    <t xml:space="preserve">      NPX: CNTAO-CNSHA-PHMNN-PHMNS-CNXMN-JPOSA-JPKOB-JPHKA-CNTAO-CNSHA  FULL CONTAINER WEEKLY SERVICE  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</si>
  <si>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</si>
  <si>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</si>
  <si>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</si>
  <si>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</si>
  <si>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</si>
  <si>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</si>
  <si>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</si>
  <si>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</si>
  <si>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</si>
  <si>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</si>
  <si>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</si>
  <si>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</si>
  <si>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</si>
  <si>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</si>
  <si>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</si>
  <si>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2219S</t>
    <phoneticPr fontId="3" type="noConversion"/>
  </si>
  <si>
    <t>2219N</t>
    <phoneticPr fontId="3" type="noConversion"/>
  </si>
  <si>
    <t>2210S</t>
    <phoneticPr fontId="3" type="noConversion"/>
  </si>
  <si>
    <t>2220S</t>
    <phoneticPr fontId="3" type="noConversion"/>
  </si>
  <si>
    <t>2220N</t>
    <phoneticPr fontId="3" type="noConversion"/>
  </si>
  <si>
    <t>2221N</t>
    <phoneticPr fontId="3" type="noConversion"/>
  </si>
  <si>
    <t>2221S</t>
    <phoneticPr fontId="3" type="noConversion"/>
  </si>
  <si>
    <t>S012</t>
    <phoneticPr fontId="3" type="noConversion"/>
  </si>
  <si>
    <t>CMA CGM PUGET</t>
    <phoneticPr fontId="3" type="noConversion"/>
  </si>
  <si>
    <t>BOHAI STAR</t>
    <phoneticPr fontId="3" type="noConversion"/>
  </si>
  <si>
    <t>2226S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</si>
  <si>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</si>
  <si>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</si>
  <si>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</si>
  <si>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</si>
  <si>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</si>
  <si>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</si>
  <si>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OMIT TAO</t>
    <phoneticPr fontId="3" type="noConversion"/>
  </si>
  <si>
    <t>2227N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</si>
  <si>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</si>
  <si>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</si>
  <si>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</si>
  <si>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S013</t>
    <phoneticPr fontId="3" type="noConversion"/>
  </si>
  <si>
    <t>RUN LONG</t>
    <phoneticPr fontId="3" type="noConversion"/>
  </si>
  <si>
    <t>2228S</t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</si>
  <si>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</si>
  <si>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</si>
  <si>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</si>
  <si>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</si>
  <si>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</si>
  <si>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22/Jun NGB</t>
    <phoneticPr fontId="3" type="noConversion"/>
  </si>
  <si>
    <t>6/Jul SHANGHAI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</si>
  <si>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</si>
  <si>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</si>
  <si>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</si>
  <si>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</si>
  <si>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</si>
  <si>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</si>
  <si>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</si>
  <si>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</si>
  <si>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</si>
  <si>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</si>
  <si>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</si>
  <si>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</si>
  <si>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</si>
  <si>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</si>
  <si>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</si>
  <si>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</si>
  <si>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</si>
  <si>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</si>
  <si>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</si>
  <si>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</si>
  <si>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</si>
  <si>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</si>
  <si>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S014</t>
    <phoneticPr fontId="3" type="noConversion"/>
  </si>
  <si>
    <t>11-12/Jun HAKATA</t>
    <phoneticPr fontId="3" type="noConversion"/>
  </si>
  <si>
    <t>13-14/Jul OSAKA</t>
    <phoneticPr fontId="3" type="noConversion"/>
  </si>
  <si>
    <t>29/Jul NGB</t>
    <phoneticPr fontId="3" type="noConversion"/>
  </si>
  <si>
    <t>23/Jul NGB</t>
    <phoneticPr fontId="3" type="noConversion"/>
  </si>
  <si>
    <t>11/AugNGB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</si>
  <si>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</si>
  <si>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</si>
  <si>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</si>
  <si>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</si>
  <si>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2238E</t>
  </si>
  <si>
    <t>2238W</t>
  </si>
  <si>
    <t>S015</t>
    <phoneticPr fontId="3" type="noConversion"/>
  </si>
  <si>
    <t>4/Aug NGB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</si>
  <si>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</si>
  <si>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</si>
  <si>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</si>
  <si>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</si>
  <si>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FAR EAST CHEER</t>
    <phoneticPr fontId="3" type="noConversion"/>
  </si>
  <si>
    <t>FAR EAST CHEER</t>
    <phoneticPr fontId="3" type="noConversion"/>
  </si>
  <si>
    <t>PACIFIC GRACE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</si>
  <si>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</si>
  <si>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</si>
  <si>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</si>
  <si>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</si>
  <si>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</si>
  <si>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</si>
  <si>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2233S</t>
    <phoneticPr fontId="3" type="noConversion"/>
  </si>
  <si>
    <t>24/Aug HKG(HIT)</t>
    <phoneticPr fontId="3" type="noConversion"/>
  </si>
  <si>
    <t>22/Aug HAKATA</t>
    <phoneticPr fontId="3" type="noConversion"/>
  </si>
  <si>
    <t>24/Aug OSAKA</t>
    <phoneticPr fontId="3" type="noConversion"/>
  </si>
  <si>
    <t>2230S</t>
    <phoneticPr fontId="3" type="noConversion"/>
  </si>
  <si>
    <t>2225S</t>
    <phoneticPr fontId="3" type="noConversion"/>
  </si>
  <si>
    <t>2232E</t>
    <phoneticPr fontId="3" type="noConversion"/>
  </si>
  <si>
    <t>2235S</t>
    <phoneticPr fontId="3" type="noConversion"/>
  </si>
  <si>
    <t>P/I HHX1 line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</si>
  <si>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</si>
  <si>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</si>
  <si>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</si>
  <si>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</si>
  <si>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</si>
  <si>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</si>
  <si>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</si>
  <si>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</si>
  <si>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</si>
  <si>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</si>
  <si>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SUN         0600</t>
    <phoneticPr fontId="3" type="noConversion"/>
  </si>
  <si>
    <t>25/Aug HKG(HIT)</t>
    <phoneticPr fontId="3" type="noConversion"/>
  </si>
  <si>
    <t>26/Aug NANSHA</t>
    <phoneticPr fontId="3" type="noConversion"/>
  </si>
  <si>
    <t>25/Aug NANSHA</t>
    <phoneticPr fontId="3" type="noConversion"/>
  </si>
  <si>
    <t>26/Aug SHEKOU</t>
    <phoneticPr fontId="3" type="noConversion"/>
  </si>
  <si>
    <t>AS COLUMBIA</t>
    <phoneticPr fontId="3" type="noConversion"/>
  </si>
  <si>
    <t>2244E</t>
  </si>
  <si>
    <t>2244W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</si>
  <si>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</si>
  <si>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</si>
  <si>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</si>
  <si>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</si>
  <si>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</si>
  <si>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</si>
  <si>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</si>
  <si>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</si>
  <si>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2232W</t>
    <phoneticPr fontId="3" type="noConversion"/>
  </si>
  <si>
    <t>2245E</t>
  </si>
  <si>
    <t>2245W</t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</si>
  <si>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</si>
  <si>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</si>
  <si>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</si>
  <si>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</si>
  <si>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</si>
  <si>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</si>
  <si>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</si>
  <si>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</si>
  <si>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</si>
  <si>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</si>
  <si>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</si>
  <si>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</si>
  <si>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</si>
  <si>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</si>
  <si>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</si>
  <si>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</si>
  <si>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</si>
  <si>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</si>
  <si>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</si>
  <si>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</si>
  <si>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</si>
  <si>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</si>
  <si>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CNC PLUTO</t>
    <phoneticPr fontId="3" type="noConversion"/>
  </si>
  <si>
    <t>南沙</t>
    <phoneticPr fontId="3" type="noConversion"/>
  </si>
  <si>
    <t>BLANK SAILING</t>
  </si>
  <si>
    <t xml:space="preserve">      KCS: CNTAO-IDJKT-IDSUB-PHMNN--CNTAO  FULL CONTAINER WEEKLY SERVICE  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</si>
  <si>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</si>
  <si>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</si>
  <si>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</si>
  <si>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2244N</t>
  </si>
  <si>
    <t>2244S</t>
  </si>
  <si>
    <t>2245S</t>
  </si>
  <si>
    <t>2245N</t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</si>
  <si>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</si>
  <si>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Shekou Container Terminals Ltd. (SCT) - From FAR EAST CHEER V.2233E/2234W</t>
    <phoneticPr fontId="3" type="noConversion"/>
  </si>
  <si>
    <t>2246S</t>
  </si>
  <si>
    <t>2246N</t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</si>
  <si>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</si>
  <si>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</si>
  <si>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</si>
  <si>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</si>
  <si>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</si>
  <si>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</si>
  <si>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</si>
  <si>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</si>
  <si>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S036</t>
    <phoneticPr fontId="3" type="noConversion"/>
  </si>
  <si>
    <t>20/Oct YTN</t>
    <phoneticPr fontId="3" type="noConversion"/>
  </si>
  <si>
    <t>21/Oct HKG(HIT)</t>
    <phoneticPr fontId="3" type="noConversion"/>
  </si>
  <si>
    <t>22012S</t>
    <phoneticPr fontId="3" type="noConversion"/>
  </si>
  <si>
    <t>2212S</t>
    <phoneticPr fontId="3" type="noConversion"/>
  </si>
  <si>
    <t>22012N</t>
    <phoneticPr fontId="3" type="noConversion"/>
  </si>
  <si>
    <t>2212N</t>
    <phoneticPr fontId="3" type="noConversion"/>
  </si>
  <si>
    <t>2237S</t>
    <phoneticPr fontId="3" type="noConversion"/>
  </si>
  <si>
    <t>2237N</t>
    <phoneticPr fontId="3" type="noConversion"/>
  </si>
  <si>
    <t>TBN</t>
    <phoneticPr fontId="3" type="noConversion"/>
  </si>
  <si>
    <t>TS QINGDAO</t>
    <phoneticPr fontId="3" type="noConversion"/>
  </si>
  <si>
    <t>0XKCNS</t>
    <phoneticPr fontId="3" type="noConversion"/>
  </si>
  <si>
    <t>0XKCON</t>
    <phoneticPr fontId="3" type="noConversion"/>
  </si>
  <si>
    <t>22008S</t>
    <phoneticPr fontId="3" type="noConversion"/>
  </si>
  <si>
    <t>SLIDE ONE WEEK</t>
    <phoneticPr fontId="3" type="noConversion"/>
  </si>
  <si>
    <t>ASL HONG KONG</t>
    <phoneticPr fontId="3" type="noConversion"/>
  </si>
  <si>
    <t>ASL BAUHINIA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</si>
  <si>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</si>
  <si>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</si>
  <si>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</si>
  <si>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</si>
  <si>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2301S</t>
    <phoneticPr fontId="3" type="noConversion"/>
  </si>
  <si>
    <t>2301N</t>
    <phoneticPr fontId="3" type="noConversion"/>
  </si>
  <si>
    <t>CMA CGM MOMBASA</t>
    <phoneticPr fontId="3" type="noConversion"/>
  </si>
  <si>
    <t>2249S</t>
  </si>
  <si>
    <t>2249N</t>
  </si>
  <si>
    <t>2250S</t>
  </si>
  <si>
    <t>2250N</t>
  </si>
  <si>
    <t>2233W</t>
    <phoneticPr fontId="3" type="noConversion"/>
  </si>
  <si>
    <t>2233E</t>
    <phoneticPr fontId="3" type="noConversion"/>
  </si>
  <si>
    <t>27/Oct YTN</t>
    <phoneticPr fontId="3" type="noConversion"/>
  </si>
  <si>
    <t>28/Oct HKG(HIT)</t>
    <phoneticPr fontId="3" type="noConversion"/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</si>
  <si>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</si>
  <si>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</si>
  <si>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</si>
  <si>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</si>
  <si>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</si>
  <si>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</si>
  <si>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</si>
  <si>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</si>
  <si>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P/O NPX, P/I BVX</t>
    <phoneticPr fontId="3" type="noConversion"/>
  </si>
  <si>
    <t>S019</t>
    <phoneticPr fontId="3" type="noConversion"/>
  </si>
  <si>
    <t>S037</t>
    <phoneticPr fontId="3" type="noConversion"/>
  </si>
  <si>
    <t>0XL1JS</t>
    <phoneticPr fontId="3" type="noConversion"/>
  </si>
  <si>
    <t>0XL1KN</t>
    <phoneticPr fontId="3" type="noConversion"/>
  </si>
  <si>
    <t>0XL1LS</t>
    <phoneticPr fontId="3" type="noConversion"/>
  </si>
  <si>
    <t>0XL1MN</t>
    <phoneticPr fontId="3" type="noConversion"/>
  </si>
  <si>
    <t>0XL1NS</t>
    <phoneticPr fontId="3" type="noConversion"/>
  </si>
  <si>
    <t>0XL1ON</t>
    <phoneticPr fontId="3" type="noConversion"/>
  </si>
  <si>
    <t>0XL1PS</t>
    <phoneticPr fontId="3" type="noConversion"/>
  </si>
  <si>
    <t>0XL1QN</t>
    <phoneticPr fontId="3" type="noConversion"/>
  </si>
  <si>
    <t>ZHONG GU JIANG SU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</si>
  <si>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</si>
  <si>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</si>
  <si>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</si>
  <si>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</si>
  <si>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</si>
  <si>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</si>
  <si>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9/Nov OSA</t>
    <phoneticPr fontId="3" type="noConversion"/>
  </si>
  <si>
    <t>10/Nov KOB</t>
    <phoneticPr fontId="3" type="noConversion"/>
  </si>
  <si>
    <t>12/Nov SHK</t>
    <phoneticPr fontId="3" type="noConversion"/>
  </si>
  <si>
    <t>13/Nov HKG</t>
    <phoneticPr fontId="3" type="noConversion"/>
  </si>
  <si>
    <t>2302S</t>
    <phoneticPr fontId="3" type="noConversion"/>
  </si>
  <si>
    <t>2302N</t>
    <phoneticPr fontId="3" type="noConversion"/>
  </si>
  <si>
    <t>2301W</t>
    <phoneticPr fontId="3" type="noConversion"/>
  </si>
  <si>
    <t>2301E</t>
    <phoneticPr fontId="3" type="noConversion"/>
  </si>
  <si>
    <t>2302W</t>
  </si>
  <si>
    <t>2303W</t>
  </si>
  <si>
    <t>2302E</t>
  </si>
  <si>
    <t>2303E</t>
  </si>
  <si>
    <t>2238N</t>
    <phoneticPr fontId="3" type="noConversion"/>
  </si>
  <si>
    <t>2238S</t>
    <phoneticPr fontId="3" type="noConversion"/>
  </si>
  <si>
    <t>S020</t>
    <phoneticPr fontId="3" type="noConversion"/>
  </si>
  <si>
    <t>S038</t>
    <phoneticPr fontId="3" type="noConversion"/>
  </si>
  <si>
    <t>上海(WGQ4)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</si>
  <si>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</si>
  <si>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</si>
  <si>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</si>
  <si>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</si>
  <si>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</si>
  <si>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</si>
  <si>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</si>
  <si>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</si>
  <si>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</si>
  <si>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N036</t>
    <phoneticPr fontId="3" type="noConversion"/>
  </si>
  <si>
    <t>N012</t>
    <phoneticPr fontId="3" type="noConversion"/>
  </si>
  <si>
    <t>N019</t>
    <phoneticPr fontId="3" type="noConversion"/>
  </si>
  <si>
    <t>N037</t>
    <phoneticPr fontId="3" type="noConversion"/>
  </si>
  <si>
    <t>N013</t>
    <phoneticPr fontId="3" type="noConversion"/>
  </si>
  <si>
    <t>N020</t>
    <phoneticPr fontId="3" type="noConversion"/>
  </si>
  <si>
    <t>N038</t>
    <phoneticPr fontId="3" type="noConversion"/>
  </si>
  <si>
    <t>N014</t>
    <phoneticPr fontId="3" type="noConversion"/>
  </si>
  <si>
    <t>S021</t>
    <phoneticPr fontId="3" type="noConversion"/>
  </si>
  <si>
    <t>N021</t>
    <phoneticPr fontId="3" type="noConversion"/>
  </si>
  <si>
    <t>S039</t>
    <phoneticPr fontId="3" type="noConversion"/>
  </si>
  <si>
    <t>N039</t>
    <phoneticPr fontId="3" type="noConversion"/>
  </si>
  <si>
    <t>N015</t>
    <phoneticPr fontId="3" type="noConversion"/>
  </si>
  <si>
    <t>S022</t>
    <phoneticPr fontId="3" type="noConversion"/>
  </si>
  <si>
    <t>N022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</si>
  <si>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</si>
  <si>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</si>
  <si>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DA DANG</t>
    <phoneticPr fontId="3" type="noConversion"/>
  </si>
  <si>
    <t>Shekou Container Terminals Ltd. (SCT)</t>
    <phoneticPr fontId="3" type="noConversion"/>
  </si>
  <si>
    <t>23001S</t>
    <phoneticPr fontId="3" type="noConversion"/>
  </si>
  <si>
    <t>23001N</t>
    <phoneticPr fontId="3" type="noConversion"/>
  </si>
  <si>
    <t>7/Dec MNS</t>
    <phoneticPr fontId="3" type="noConversion"/>
  </si>
  <si>
    <t>Mannila South Harbour-ASIAN TERMINAL INCORPORATED (ATI)</t>
  </si>
  <si>
    <t>2251S</t>
  </si>
  <si>
    <t>2252S</t>
  </si>
  <si>
    <t>2251N</t>
  </si>
  <si>
    <t>2252N</t>
  </si>
  <si>
    <t>6/Nov MNS</t>
    <phoneticPr fontId="3" type="noConversion"/>
  </si>
  <si>
    <t>6-7/Nov MNN</t>
    <phoneticPr fontId="3" type="noConversion"/>
  </si>
  <si>
    <t>16/Nov MNS</t>
    <phoneticPr fontId="3" type="noConversion"/>
  </si>
  <si>
    <t>16-17/Nov MNN</t>
    <phoneticPr fontId="3" type="noConversion"/>
  </si>
  <si>
    <t xml:space="preserve">      NPX: CNTAO-CNSHA-CNNGB-PHMNN-CNTAO-CNSHA-CNNGB  FULL CONTAINER WEEKLY SERVICE  </t>
    <phoneticPr fontId="3" type="noConversion"/>
  </si>
  <si>
    <t>宁波(CMICT)</t>
    <phoneticPr fontId="3" type="noConversion"/>
  </si>
  <si>
    <t>SAT         1500</t>
    <phoneticPr fontId="3" type="noConversion"/>
  </si>
  <si>
    <t>SAT           2300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</si>
  <si>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</si>
  <si>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</si>
  <si>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</si>
  <si>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</si>
  <si>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</si>
  <si>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</si>
  <si>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</si>
  <si>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</si>
  <si>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Terminal at each port for NPX2 service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</si>
  <si>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</si>
  <si>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</si>
  <si>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WED         0800</t>
    <phoneticPr fontId="3" type="noConversion"/>
  </si>
  <si>
    <t>JCV: JPTYO--JPYOK--CNSHA--VNSGN--VNDAD--CNSHK--CNXMN</t>
    <phoneticPr fontId="3" type="noConversion"/>
  </si>
  <si>
    <t>11/Dec NSA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</si>
  <si>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</si>
  <si>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</si>
  <si>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</si>
  <si>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</si>
  <si>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</si>
  <si>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</si>
  <si>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</si>
  <si>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</si>
  <si>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</si>
  <si>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</si>
  <si>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</si>
  <si>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</si>
  <si>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</si>
  <si>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</si>
  <si>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SITC NANSHA</t>
    <phoneticPr fontId="3" type="noConversion"/>
  </si>
  <si>
    <t>23002S</t>
    <phoneticPr fontId="3" type="noConversion"/>
  </si>
  <si>
    <t>23002N</t>
    <phoneticPr fontId="3" type="noConversion"/>
  </si>
  <si>
    <t>18/Dec HKG</t>
    <phoneticPr fontId="3" type="noConversion"/>
  </si>
  <si>
    <t>CMA CGM SYDNEY</t>
    <phoneticPr fontId="3" type="noConversion"/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</si>
  <si>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</si>
  <si>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</si>
  <si>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</si>
  <si>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</si>
  <si>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</si>
  <si>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</si>
  <si>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</si>
  <si>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</si>
  <si>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SAT        1500</t>
    <phoneticPr fontId="3" type="noConversion"/>
  </si>
  <si>
    <t>Terminal at each port for PJX2 service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</si>
  <si>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</si>
  <si>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</si>
  <si>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</si>
  <si>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SAT     0300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</si>
  <si>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</si>
  <si>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</si>
  <si>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</si>
  <si>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</si>
  <si>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</si>
  <si>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</si>
  <si>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</si>
  <si>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</si>
  <si>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</si>
  <si>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16S</t>
    <phoneticPr fontId="3" type="noConversion"/>
  </si>
  <si>
    <t>16N</t>
    <phoneticPr fontId="3" type="noConversion"/>
  </si>
  <si>
    <t>2303S</t>
    <phoneticPr fontId="3" type="noConversion"/>
  </si>
  <si>
    <t>2303S</t>
  </si>
  <si>
    <t>SUN      1800</t>
    <phoneticPr fontId="3" type="noConversion"/>
  </si>
  <si>
    <t>10/Dec NSA</t>
    <phoneticPr fontId="3" type="noConversion"/>
  </si>
  <si>
    <t>2/Jan NSA</t>
    <phoneticPr fontId="3" type="noConversion"/>
  </si>
  <si>
    <t>8/Dec MNS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</si>
  <si>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</si>
  <si>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23003N</t>
    <phoneticPr fontId="3" type="noConversion"/>
  </si>
  <si>
    <t>23003S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</si>
  <si>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</si>
  <si>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</si>
  <si>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</si>
  <si>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 1600</t>
    <phoneticPr fontId="3" type="noConversion"/>
  </si>
  <si>
    <t>Rizhao</t>
    <phoneticPr fontId="37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</si>
  <si>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7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</si>
  <si>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</si>
  <si>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FRI2200/SUN0700</t>
    <phoneticPr fontId="3" type="noConversion"/>
  </si>
  <si>
    <t>0XL1ZS</t>
    <phoneticPr fontId="3" type="noConversion"/>
  </si>
  <si>
    <t>0XL20N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</si>
  <si>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</si>
  <si>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</si>
  <si>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</si>
  <si>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</si>
  <si>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</si>
  <si>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</si>
  <si>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WED           1500</t>
    <phoneticPr fontId="3" type="noConversion"/>
  </si>
  <si>
    <t>TS GUANGZHOU</t>
    <phoneticPr fontId="3" type="noConversion"/>
  </si>
  <si>
    <t>2302S</t>
  </si>
  <si>
    <t>2303N</t>
  </si>
  <si>
    <t>2304N</t>
  </si>
  <si>
    <t>2304S</t>
  </si>
  <si>
    <t>23/Dec P/O at SHK</t>
    <phoneticPr fontId="3" type="noConversion"/>
  </si>
  <si>
    <t xml:space="preserve">REN JIAN 5 </t>
    <phoneticPr fontId="3" type="noConversion"/>
  </si>
  <si>
    <t>31/Dec RZH</t>
    <phoneticPr fontId="3" type="noConversion"/>
  </si>
  <si>
    <t>2303N</t>
    <phoneticPr fontId="3" type="noConversion"/>
  </si>
  <si>
    <t>2306N</t>
    <phoneticPr fontId="3" type="noConversion"/>
  </si>
  <si>
    <t>2309N</t>
    <phoneticPr fontId="3" type="noConversion"/>
  </si>
  <si>
    <t>22/Jan HKG</t>
    <phoneticPr fontId="3" type="noConversion"/>
  </si>
  <si>
    <t>25/Jan HAIPHONG</t>
    <phoneticPr fontId="3" type="noConversion"/>
  </si>
  <si>
    <t xml:space="preserve">P/O </t>
    <phoneticPr fontId="3" type="noConversion"/>
  </si>
  <si>
    <t>23/Jan SHEKOU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</si>
  <si>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</si>
  <si>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</si>
  <si>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</si>
  <si>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</si>
  <si>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>2308E</t>
  </si>
  <si>
    <t>2308W</t>
  </si>
  <si>
    <t>2309E</t>
  </si>
  <si>
    <t>2309W</t>
  </si>
  <si>
    <t>17/Jan NINGBO</t>
    <phoneticPr fontId="3" type="noConversion"/>
  </si>
  <si>
    <t>20/Jan QINGDAO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</si>
  <si>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</si>
  <si>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</si>
  <si>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</si>
  <si>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</si>
  <si>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2306W</t>
    <phoneticPr fontId="3" type="noConversion"/>
  </si>
  <si>
    <t>2306E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</si>
  <si>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</si>
  <si>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</si>
  <si>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</si>
  <si>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</si>
  <si>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</si>
  <si>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1400</t>
    <phoneticPr fontId="3" type="noConversion"/>
  </si>
  <si>
    <t>MON          2200</t>
    <phoneticPr fontId="3" type="noConversion"/>
  </si>
  <si>
    <t>SUN           1200</t>
    <phoneticPr fontId="3" type="noConversion"/>
  </si>
  <si>
    <t>2310W</t>
  </si>
  <si>
    <t>2310E</t>
  </si>
  <si>
    <t>0XKCUN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</si>
  <si>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</si>
  <si>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</si>
  <si>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</si>
  <si>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S040</t>
    <phoneticPr fontId="3" type="noConversion"/>
  </si>
  <si>
    <t>N040</t>
    <phoneticPr fontId="3" type="noConversion"/>
  </si>
  <si>
    <t>S016</t>
    <phoneticPr fontId="3" type="noConversion"/>
  </si>
  <si>
    <t>N016</t>
    <phoneticPr fontId="3" type="noConversion"/>
  </si>
  <si>
    <t>S023</t>
    <phoneticPr fontId="3" type="noConversion"/>
  </si>
  <si>
    <t>N023</t>
    <phoneticPr fontId="3" type="noConversion"/>
  </si>
  <si>
    <t>S041</t>
    <phoneticPr fontId="3" type="noConversion"/>
  </si>
  <si>
    <t>N041</t>
    <phoneticPr fontId="3" type="noConversion"/>
  </si>
  <si>
    <t>S017</t>
    <phoneticPr fontId="3" type="noConversion"/>
  </si>
  <si>
    <t>N017</t>
    <phoneticPr fontId="3" type="noConversion"/>
  </si>
  <si>
    <t>S024</t>
    <phoneticPr fontId="3" type="noConversion"/>
  </si>
  <si>
    <t>N024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</si>
  <si>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</si>
  <si>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</si>
  <si>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</si>
  <si>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</si>
  <si>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27-28/Jan TAO</t>
    <phoneticPr fontId="3" type="noConversion"/>
  </si>
  <si>
    <t>29-30/Jan TXG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</si>
  <si>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</si>
  <si>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</si>
  <si>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</si>
  <si>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</si>
  <si>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</si>
  <si>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</si>
  <si>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</si>
  <si>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</si>
  <si>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</si>
  <si>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</si>
  <si>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</si>
  <si>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</si>
  <si>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</si>
  <si>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</si>
  <si>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</si>
  <si>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</si>
  <si>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</si>
  <si>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YM INCREMENT</t>
    <phoneticPr fontId="3" type="noConversion"/>
  </si>
  <si>
    <t>NORDLION</t>
    <phoneticPr fontId="3" type="noConversion"/>
  </si>
  <si>
    <t>309S</t>
    <phoneticPr fontId="3" type="noConversion"/>
  </si>
  <si>
    <t>310N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</si>
  <si>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</si>
  <si>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</si>
  <si>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</si>
  <si>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</si>
  <si>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</si>
  <si>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</si>
  <si>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</si>
  <si>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</si>
  <si>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</si>
  <si>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</si>
  <si>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</si>
  <si>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</si>
  <si>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Sihanoukville</t>
    <phoneticPr fontId="3" type="noConversion"/>
  </si>
  <si>
    <t>Sihanoukville Port(SAP)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</si>
  <si>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</si>
  <si>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</si>
  <si>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>Shanghai East Container Terminal Co., Ltd Container Terminal (WGQ-SECT:W4)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</si>
  <si>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</si>
  <si>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</si>
  <si>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</si>
  <si>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28/Jan HKA</t>
    <phoneticPr fontId="3" type="noConversion"/>
  </si>
  <si>
    <t>P/O</t>
    <phoneticPr fontId="3" type="noConversion"/>
  </si>
  <si>
    <t>BLANK SAILING</t>
    <phoneticPr fontId="3" type="noConversion"/>
  </si>
  <si>
    <t>OMIT SHK</t>
    <phoneticPr fontId="3" type="noConversion"/>
  </si>
  <si>
    <t>10/Feb SHA</t>
    <phoneticPr fontId="3" type="noConversion"/>
  </si>
  <si>
    <t>11/Feb NGB</t>
    <phoneticPr fontId="3" type="noConversion"/>
  </si>
  <si>
    <t>OMIT HPH</t>
    <phoneticPr fontId="3" type="noConversion"/>
  </si>
  <si>
    <t>2/Feb HKG</t>
    <phoneticPr fontId="3" type="noConversion"/>
  </si>
  <si>
    <t>OMIT NSA</t>
    <phoneticPr fontId="3" type="noConversion"/>
  </si>
  <si>
    <r>
      <t>Kobe (EAS-</t>
    </r>
    <r>
      <rPr>
        <sz val="9"/>
        <rFont val="微软雅黑"/>
        <family val="2"/>
        <charset val="134"/>
      </rPr>
      <t>EASLINE YANTAI)</t>
    </r>
    <phoneticPr fontId="3" type="noConversion"/>
  </si>
  <si>
    <t>PACIFIC GRACE</t>
    <phoneticPr fontId="3" type="noConversion"/>
  </si>
  <si>
    <t>2303S</t>
    <phoneticPr fontId="3" type="noConversion"/>
  </si>
  <si>
    <t>2303N</t>
    <phoneticPr fontId="3" type="noConversion"/>
  </si>
  <si>
    <t>DANUM 168</t>
    <phoneticPr fontId="3" type="noConversion"/>
  </si>
  <si>
    <t>OMIT MNN</t>
    <phoneticPr fontId="3" type="noConversion"/>
  </si>
  <si>
    <t>CMA CGM PERTH</t>
    <phoneticPr fontId="3" type="noConversion"/>
  </si>
  <si>
    <t>0XL29S</t>
    <phoneticPr fontId="3" type="noConversion"/>
  </si>
  <si>
    <t>0XL27S</t>
    <phoneticPr fontId="3" type="noConversion"/>
  </si>
  <si>
    <t>0XL28N</t>
    <phoneticPr fontId="3" type="noConversion"/>
  </si>
  <si>
    <t>0XL2AN</t>
    <phoneticPr fontId="3" type="noConversion"/>
  </si>
  <si>
    <t>0XL2BS</t>
    <phoneticPr fontId="3" type="noConversion"/>
  </si>
  <si>
    <t>0XL2CN</t>
    <phoneticPr fontId="3" type="noConversion"/>
  </si>
  <si>
    <t>0XL2DS</t>
    <phoneticPr fontId="3" type="noConversion"/>
  </si>
  <si>
    <t>0XL2EN</t>
    <phoneticPr fontId="3" type="noConversion"/>
  </si>
  <si>
    <t>12/Jan NSA</t>
    <phoneticPr fontId="3" type="noConversion"/>
  </si>
  <si>
    <t>AS COLUMBIA</t>
    <phoneticPr fontId="3" type="noConversion"/>
  </si>
  <si>
    <t>23004S</t>
    <phoneticPr fontId="3" type="noConversion"/>
  </si>
  <si>
    <t>23004N</t>
    <phoneticPr fontId="3" type="noConversion"/>
  </si>
  <si>
    <t>Terminal will be changed from QQCTN to QQCTU wef RACHA BHUM V.2302S</t>
    <phoneticPr fontId="3" type="noConversion"/>
  </si>
  <si>
    <t>15N</t>
    <phoneticPr fontId="3" type="noConversion"/>
  </si>
  <si>
    <t>2311W</t>
  </si>
  <si>
    <t>2311E</t>
  </si>
  <si>
    <t>2312W</t>
  </si>
  <si>
    <t>2312E</t>
  </si>
  <si>
    <t>2313W</t>
  </si>
  <si>
    <t>2313E</t>
  </si>
  <si>
    <t>2314W</t>
  </si>
  <si>
    <t>2314E</t>
  </si>
  <si>
    <t xml:space="preserve">      ACX: CNTAO-CNSHA-CNSHK-CNNSA-AUBRI-AUSYD-AUMEL-CNTAO-CNSHA-CNSHK-CNNSA  FULL CONTAINER WEEKLY SERVICE  </t>
    <phoneticPr fontId="3" type="noConversion"/>
  </si>
  <si>
    <t>13/Feb HKG(HIT)</t>
    <phoneticPr fontId="3" type="noConversion"/>
  </si>
  <si>
    <t>14/Feb QZH</t>
    <phoneticPr fontId="3" type="noConversion"/>
  </si>
  <si>
    <t>SUN    0300</t>
    <phoneticPr fontId="3" type="noConversion"/>
  </si>
  <si>
    <t>0XKDFS</t>
    <phoneticPr fontId="3" type="noConversion"/>
  </si>
  <si>
    <t>0XKDGN</t>
    <phoneticPr fontId="3" type="noConversion"/>
  </si>
  <si>
    <t>0XKDHS</t>
    <phoneticPr fontId="3" type="noConversion"/>
  </si>
  <si>
    <t>0XKDIN</t>
    <phoneticPr fontId="3" type="noConversion"/>
  </si>
  <si>
    <t>23004S</t>
    <phoneticPr fontId="3" type="noConversion"/>
  </si>
  <si>
    <t>23004N</t>
    <phoneticPr fontId="3" type="noConversion"/>
  </si>
  <si>
    <t>0XKDLS</t>
    <phoneticPr fontId="3" type="noConversion"/>
  </si>
  <si>
    <t>0XKDMN</t>
    <phoneticPr fontId="3" type="noConversion"/>
  </si>
  <si>
    <t>0XKDNS</t>
    <phoneticPr fontId="3" type="noConversion"/>
  </si>
  <si>
    <t>0XKDON</t>
    <phoneticPr fontId="3" type="noConversion"/>
  </si>
  <si>
    <t>FRI          0600</t>
    <phoneticPr fontId="3" type="noConversion"/>
  </si>
  <si>
    <t>MON          0200</t>
    <phoneticPr fontId="3" type="noConversion"/>
  </si>
  <si>
    <t>BOHAI STAR</t>
    <phoneticPr fontId="3" type="noConversion"/>
  </si>
  <si>
    <r>
      <t xml:space="preserve">BVX: CNQZH--HKHKG--CNSHK--NSA--VNHPH--CNQZH--HKHKG--CNSHK--NSA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</si>
  <si>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THU          0600</t>
    <phoneticPr fontId="3" type="noConversion"/>
  </si>
  <si>
    <t>THU           1600</t>
    <phoneticPr fontId="3" type="noConversion"/>
  </si>
  <si>
    <t>FRI          0000</t>
    <phoneticPr fontId="3" type="noConversion"/>
  </si>
  <si>
    <t>FRI           1200</t>
    <phoneticPr fontId="3" type="noConversion"/>
  </si>
  <si>
    <t>FRI          1800</t>
    <phoneticPr fontId="3" type="noConversion"/>
  </si>
  <si>
    <t>FRI           2359</t>
    <phoneticPr fontId="3" type="noConversion"/>
  </si>
  <si>
    <t>SAFEEN PRIME</t>
    <phoneticPr fontId="3" type="noConversion"/>
  </si>
  <si>
    <t>15/Feb HKG(HIT)</t>
    <phoneticPr fontId="3" type="noConversion"/>
  </si>
  <si>
    <t>16/Feb QZH</t>
    <phoneticPr fontId="3" type="noConversion"/>
  </si>
  <si>
    <t>18-19/Feb HPH
(NDV+HICT)</t>
    <phoneticPr fontId="3" type="noConversion"/>
  </si>
  <si>
    <t>21/Feb YTN
22/Feb SHK</t>
    <phoneticPr fontId="3" type="noConversion"/>
  </si>
  <si>
    <t>27/Feb RZH</t>
    <phoneticPr fontId="3" type="noConversion"/>
  </si>
  <si>
    <t>7/Mar MNN</t>
    <phoneticPr fontId="3" type="noConversion"/>
  </si>
  <si>
    <t>6/Mar HPH</t>
    <phoneticPr fontId="3" type="noConversion"/>
  </si>
  <si>
    <t>0XKDCN</t>
    <phoneticPr fontId="3" type="noConversion"/>
  </si>
  <si>
    <t>28/Feb MNN</t>
    <phoneticPr fontId="3" type="noConversion"/>
  </si>
  <si>
    <t>Ningbo terminal will change to CMICT wef AS COLUMBIA V.23003S</t>
    <phoneticPr fontId="3" type="noConversion"/>
  </si>
  <si>
    <r>
      <t xml:space="preserve">NINGBO DAXIE CHINA MERCHANTS INTERNATIONAL CONTATNER TERMINAL CO.,LTD(CMICT </t>
    </r>
    <r>
      <rPr>
        <sz val="11"/>
        <rFont val="宋体"/>
        <family val="3"/>
        <charset val="134"/>
      </rPr>
      <t>大榭码头</t>
    </r>
    <r>
      <rPr>
        <sz val="11"/>
        <rFont val="Times New Roman"/>
        <family val="1"/>
      </rPr>
      <t>)</t>
    </r>
    <phoneticPr fontId="3" type="noConversion"/>
  </si>
  <si>
    <t>青岛(QQCTU)</t>
    <phoneticPr fontId="3" type="noConversion"/>
  </si>
  <si>
    <t>30S</t>
    <phoneticPr fontId="3" type="noConversion"/>
  </si>
  <si>
    <t>30N</t>
    <phoneticPr fontId="3" type="noConversion"/>
  </si>
  <si>
    <t>2304S</t>
    <phoneticPr fontId="3" type="noConversion"/>
  </si>
  <si>
    <t>P/O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</si>
  <si>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" type="noConversion"/>
  </si>
  <si>
    <r>
      <t>ETSLINE LIANYUNGANG(</t>
    </r>
    <r>
      <rPr>
        <b/>
        <sz val="9"/>
        <rFont val="宋体"/>
        <family val="3"/>
        <charset val="134"/>
      </rPr>
      <t>大通连云港）</t>
    </r>
    <phoneticPr fontId="3" type="noConversion"/>
  </si>
  <si>
    <t>P/I</t>
    <phoneticPr fontId="3" type="noConversion"/>
  </si>
  <si>
    <t>KILIMANJARO</t>
  </si>
  <si>
    <t>27/Feb SHA</t>
    <phoneticPr fontId="3" type="noConversion"/>
  </si>
  <si>
    <t>1/Mar TAO</t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</si>
  <si>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</si>
  <si>
    <t>OMIT</t>
    <phoneticPr fontId="3" type="noConversion"/>
  </si>
  <si>
    <t>S018</t>
    <phoneticPr fontId="3" type="noConversion"/>
  </si>
  <si>
    <t>N018</t>
    <phoneticPr fontId="3" type="noConversion"/>
  </si>
  <si>
    <t>S042</t>
    <phoneticPr fontId="3" type="noConversion"/>
  </si>
  <si>
    <t>N042</t>
    <phoneticPr fontId="3" type="noConversion"/>
  </si>
  <si>
    <t>S025</t>
    <phoneticPr fontId="3" type="noConversion"/>
  </si>
  <si>
    <t>N025</t>
    <phoneticPr fontId="3" type="noConversion"/>
  </si>
  <si>
    <t>N019</t>
    <phoneticPr fontId="3" type="noConversion"/>
  </si>
  <si>
    <t>N043</t>
    <phoneticPr fontId="3" type="noConversion"/>
  </si>
  <si>
    <t>S043</t>
    <phoneticPr fontId="3" type="noConversion"/>
  </si>
  <si>
    <t>S026</t>
    <phoneticPr fontId="3" type="noConversion"/>
  </si>
  <si>
    <t>N026</t>
    <phoneticPr fontId="3" type="noConversion"/>
  </si>
  <si>
    <t>0XSGVS</t>
    <phoneticPr fontId="3" type="noConversion"/>
  </si>
  <si>
    <t>0XSGXS</t>
    <phoneticPr fontId="3" type="noConversion"/>
  </si>
  <si>
    <t>0XSH3S</t>
    <phoneticPr fontId="3" type="noConversion"/>
  </si>
  <si>
    <t>INTERASIA VISION</t>
    <phoneticPr fontId="3" type="noConversion"/>
  </si>
  <si>
    <t>WAN HAI 175</t>
    <phoneticPr fontId="3" type="noConversion"/>
  </si>
  <si>
    <t>S100</t>
    <phoneticPr fontId="3" type="noConversion"/>
  </si>
  <si>
    <t>N100</t>
    <phoneticPr fontId="3" type="noConversion"/>
  </si>
  <si>
    <t>S101</t>
    <phoneticPr fontId="3" type="noConversion"/>
  </si>
  <si>
    <t>N101</t>
    <phoneticPr fontId="3" type="noConversion"/>
  </si>
  <si>
    <t>S102</t>
    <phoneticPr fontId="3" type="noConversion"/>
  </si>
  <si>
    <t>N102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</si>
  <si>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</si>
  <si>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</si>
  <si>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SCP: CNXMN-CNNSA-CNSHK-PHMNS-PHCEB-CNXMN-CNNSA-CNSHK  FULL CONTAINER WEEKLY SERVICE  </t>
    <phoneticPr fontId="3" type="noConversion"/>
  </si>
  <si>
    <t>厦门(HAITIAN)</t>
    <phoneticPr fontId="3" type="noConversion"/>
  </si>
  <si>
    <t>广州南沙(NICT)</t>
    <phoneticPr fontId="3" type="noConversion"/>
  </si>
  <si>
    <t>蛇口(MCT)</t>
    <phoneticPr fontId="3" type="noConversion"/>
  </si>
  <si>
    <t>马尼拉南港</t>
    <phoneticPr fontId="3" type="noConversion"/>
  </si>
  <si>
    <t>宿务(CIP)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</si>
  <si>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</si>
  <si>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</si>
  <si>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</si>
  <si>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MANILA(S)</t>
    <phoneticPr fontId="3" type="noConversion"/>
  </si>
  <si>
    <t>CEBU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</si>
  <si>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</si>
  <si>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</si>
  <si>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</si>
  <si>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ETB/ETD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</si>
  <si>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</si>
  <si>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</si>
  <si>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</si>
  <si>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</si>
  <si>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FRI          0800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</si>
  <si>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</si>
  <si>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</si>
  <si>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</si>
  <si>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</si>
  <si>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</si>
  <si>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ELEFTERIA EXPRESS</t>
    <phoneticPr fontId="3" type="noConversion"/>
  </si>
  <si>
    <t>9001S</t>
    <phoneticPr fontId="3" type="noConversion"/>
  </si>
  <si>
    <t>9001N</t>
    <phoneticPr fontId="3" type="noConversion"/>
  </si>
  <si>
    <t>KOTA HAKIM</t>
    <phoneticPr fontId="3" type="noConversion"/>
  </si>
  <si>
    <t>02307S</t>
    <phoneticPr fontId="3" type="noConversion"/>
  </si>
  <si>
    <t>02307N</t>
    <phoneticPr fontId="3" type="noConversion"/>
  </si>
  <si>
    <t>9002S</t>
    <phoneticPr fontId="3" type="noConversion"/>
  </si>
  <si>
    <t>9002N</t>
    <phoneticPr fontId="3" type="noConversion"/>
  </si>
  <si>
    <t>P/O</t>
    <phoneticPr fontId="3" type="noConversion"/>
  </si>
  <si>
    <t>02309S</t>
    <phoneticPr fontId="3" type="noConversion"/>
  </si>
  <si>
    <t>7/Mar MNN</t>
    <phoneticPr fontId="3" type="noConversion"/>
  </si>
  <si>
    <t>02309N</t>
    <phoneticPr fontId="3" type="noConversion"/>
  </si>
  <si>
    <t>KOTA RATNA</t>
    <phoneticPr fontId="3" type="noConversion"/>
  </si>
  <si>
    <t>0136S</t>
    <phoneticPr fontId="3" type="noConversion"/>
  </si>
  <si>
    <t>14/Mar MNN</t>
    <phoneticPr fontId="3" type="noConversion"/>
  </si>
  <si>
    <t>0136N</t>
    <phoneticPr fontId="3" type="noConversion"/>
  </si>
  <si>
    <t>02311S</t>
    <phoneticPr fontId="3" type="noConversion"/>
  </si>
  <si>
    <t>02311N</t>
    <phoneticPr fontId="3" type="noConversion"/>
  </si>
  <si>
    <t>0137S</t>
    <phoneticPr fontId="3" type="noConversion"/>
  </si>
  <si>
    <t>0137N</t>
    <phoneticPr fontId="3" type="noConversion"/>
  </si>
  <si>
    <t>02313S</t>
    <phoneticPr fontId="3" type="noConversion"/>
  </si>
  <si>
    <t>02313N</t>
    <phoneticPr fontId="3" type="noConversion"/>
  </si>
  <si>
    <t>0138S</t>
    <phoneticPr fontId="3" type="noConversion"/>
  </si>
  <si>
    <t>0138N</t>
    <phoneticPr fontId="3" type="noConversion"/>
  </si>
  <si>
    <t>02315S</t>
    <phoneticPr fontId="3" type="noConversion"/>
  </si>
  <si>
    <t>02315N</t>
    <phoneticPr fontId="3" type="noConversion"/>
  </si>
  <si>
    <t>Port</t>
    <phoneticPr fontId="3" type="noConversion"/>
  </si>
  <si>
    <t>Terminal at each port for SCP service</t>
    <phoneticPr fontId="3" type="noConversion"/>
  </si>
  <si>
    <t>Xiamen</t>
    <phoneticPr fontId="3" type="noConversion"/>
  </si>
  <si>
    <t>Xiamen Haitian International Terminal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</si>
  <si>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</si>
  <si>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</si>
  <si>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Shekou</t>
    <phoneticPr fontId="3" type="noConversion"/>
  </si>
  <si>
    <t>Mawan Container Terminal (MCT)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</si>
  <si>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</si>
  <si>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</si>
  <si>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Cebu</t>
    <phoneticPr fontId="3" type="noConversion"/>
  </si>
  <si>
    <t>Cebu International Port(CIP)</t>
    <phoneticPr fontId="3" type="noConversion"/>
  </si>
  <si>
    <t>OMIT</t>
    <phoneticPr fontId="3" type="noConversion"/>
  </si>
  <si>
    <t>21/Mar MNN</t>
    <phoneticPr fontId="3" type="noConversion"/>
  </si>
  <si>
    <t>P/O</t>
    <phoneticPr fontId="3" type="noConversion"/>
  </si>
  <si>
    <t>0XL2FS</t>
    <phoneticPr fontId="3" type="noConversion"/>
  </si>
  <si>
    <t>0XL2GN</t>
    <phoneticPr fontId="3" type="noConversion"/>
  </si>
  <si>
    <t>0XL2HS</t>
    <phoneticPr fontId="3" type="noConversion"/>
  </si>
  <si>
    <t>0XL2IN</t>
    <phoneticPr fontId="3" type="noConversion"/>
  </si>
  <si>
    <t>0XL2JS</t>
    <phoneticPr fontId="3" type="noConversion"/>
  </si>
  <si>
    <t>0XL2KN</t>
    <phoneticPr fontId="3" type="noConversion"/>
  </si>
  <si>
    <t>0XL2LS</t>
    <phoneticPr fontId="3" type="noConversion"/>
  </si>
  <si>
    <t>0XL2MN</t>
    <phoneticPr fontId="3" type="noConversion"/>
  </si>
  <si>
    <t>CMA CGM PUGET</t>
    <phoneticPr fontId="3" type="noConversion"/>
  </si>
  <si>
    <t xml:space="preserve">OMIT </t>
  </si>
  <si>
    <t xml:space="preserve">OMIT </t>
    <phoneticPr fontId="3" type="noConversion"/>
  </si>
  <si>
    <t>海防(NAM DINH VU)</t>
    <phoneticPr fontId="3" type="noConversion"/>
  </si>
  <si>
    <t>Nam DINH VU port from BOHAI STAR V.2311</t>
    <phoneticPr fontId="3" type="noConversion"/>
  </si>
  <si>
    <t>2315E</t>
  </si>
  <si>
    <t>2315W</t>
  </si>
  <si>
    <t>2316E</t>
  </si>
  <si>
    <t>2316W</t>
  </si>
  <si>
    <t>2317E</t>
  </si>
  <si>
    <t>2317W</t>
  </si>
  <si>
    <t>2318W</t>
  </si>
  <si>
    <t>2318E</t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</si>
  <si>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</si>
  <si>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</si>
  <si>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胡志明(CAT LAI)</t>
    <phoneticPr fontId="3" type="noConversion"/>
  </si>
  <si>
    <t>林查班(Esco B3)</t>
    <phoneticPr fontId="3" type="noConversion"/>
  </si>
  <si>
    <t>曼谷(PAT)</t>
    <phoneticPr fontId="3" type="noConversion"/>
  </si>
  <si>
    <t>胡志明(TCHP)</t>
    <phoneticPr fontId="3" type="noConversion"/>
  </si>
  <si>
    <t>NING BO</t>
    <phoneticPr fontId="3" type="noConversion"/>
  </si>
  <si>
    <t>HO CHI MINH</t>
    <phoneticPr fontId="3" type="noConversion"/>
  </si>
  <si>
    <t>BANGKOK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</si>
  <si>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</si>
  <si>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</si>
  <si>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</si>
  <si>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</si>
  <si>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</si>
  <si>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</si>
  <si>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</si>
  <si>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</si>
  <si>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HUNSA BHUM</t>
    <phoneticPr fontId="3" type="noConversion"/>
  </si>
  <si>
    <t>2248S</t>
    <phoneticPr fontId="3" type="noConversion"/>
  </si>
  <si>
    <t>P/O</t>
    <phoneticPr fontId="3" type="noConversion"/>
  </si>
  <si>
    <t>XIN MING ZHOU 102</t>
    <phoneticPr fontId="3" type="noConversion"/>
  </si>
  <si>
    <t>CANCELLED</t>
    <phoneticPr fontId="3" type="noConversion"/>
  </si>
  <si>
    <t>2301S</t>
    <phoneticPr fontId="3" type="noConversion"/>
  </si>
  <si>
    <t>2301N</t>
    <phoneticPr fontId="3" type="noConversion"/>
  </si>
  <si>
    <t>2302S</t>
    <phoneticPr fontId="3" type="noConversion"/>
  </si>
  <si>
    <t>2302N</t>
    <phoneticPr fontId="3" type="noConversion"/>
  </si>
  <si>
    <t>2303S</t>
    <phoneticPr fontId="3" type="noConversion"/>
  </si>
  <si>
    <t>BLANK SAILING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</si>
  <si>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</si>
  <si>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</si>
  <si>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</si>
  <si>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</si>
  <si>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</si>
  <si>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</si>
  <si>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 xml:space="preserve">Terminal at each port for CVT service
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</si>
  <si>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</si>
  <si>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</si>
  <si>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Cat Lai</t>
    <phoneticPr fontId="3" type="noConversion"/>
  </si>
  <si>
    <t>Port Authority of Thailand(PAT)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</si>
  <si>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</si>
  <si>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</si>
  <si>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</si>
  <si>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SCT: CNNSA-CNSHK-THLCH-THBKK-THLCH-CNNSA-CNSHK  FULL CONTAINER WEEKLY SERVICE  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</si>
  <si>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</si>
  <si>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</si>
  <si>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</si>
  <si>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NANSHA</t>
    <phoneticPr fontId="3" type="noConversion"/>
  </si>
  <si>
    <t>SHEKOU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</si>
  <si>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</si>
  <si>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</si>
  <si>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</si>
  <si>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</si>
  <si>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</si>
  <si>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</si>
  <si>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INDURO</t>
    <phoneticPr fontId="3" type="noConversion"/>
  </si>
  <si>
    <t>2243S</t>
    <phoneticPr fontId="3" type="noConversion"/>
  </si>
  <si>
    <t>2243N</t>
    <phoneticPr fontId="3" type="noConversion"/>
  </si>
  <si>
    <t>CUL BANGKOK</t>
    <phoneticPr fontId="3" type="noConversion"/>
  </si>
  <si>
    <t>SLIDE ONE WEEK</t>
    <phoneticPr fontId="3" type="noConversion"/>
  </si>
  <si>
    <t>2310S</t>
    <phoneticPr fontId="3" type="noConversion"/>
  </si>
  <si>
    <t>2310N</t>
    <phoneticPr fontId="3" type="noConversion"/>
  </si>
  <si>
    <t>2311S</t>
    <phoneticPr fontId="3" type="noConversion"/>
  </si>
  <si>
    <t>2311N</t>
    <phoneticPr fontId="3" type="noConversion"/>
  </si>
  <si>
    <t>2312S</t>
    <phoneticPr fontId="3" type="noConversion"/>
  </si>
  <si>
    <t>2312N</t>
    <phoneticPr fontId="3" type="noConversion"/>
  </si>
  <si>
    <t>2313S</t>
    <phoneticPr fontId="3" type="noConversion"/>
  </si>
  <si>
    <t>2313N</t>
    <phoneticPr fontId="3" type="noConversion"/>
  </si>
  <si>
    <t>2314S</t>
    <phoneticPr fontId="3" type="noConversion"/>
  </si>
  <si>
    <t>2314N</t>
    <phoneticPr fontId="3" type="noConversion"/>
  </si>
  <si>
    <t>2315S</t>
    <phoneticPr fontId="3" type="noConversion"/>
  </si>
  <si>
    <t>2315N</t>
    <phoneticPr fontId="3" type="noConversion"/>
  </si>
  <si>
    <t>2316S</t>
    <phoneticPr fontId="3" type="noConversion"/>
  </si>
  <si>
    <t>2316N</t>
    <phoneticPr fontId="3" type="noConversion"/>
  </si>
  <si>
    <t>2317S</t>
    <phoneticPr fontId="3" type="noConversion"/>
  </si>
  <si>
    <t>2317N</t>
    <phoneticPr fontId="3" type="noConversion"/>
  </si>
  <si>
    <t>2318S</t>
    <phoneticPr fontId="3" type="noConversion"/>
  </si>
  <si>
    <t>2318N</t>
    <phoneticPr fontId="3" type="noConversion"/>
  </si>
  <si>
    <t>2319S</t>
    <phoneticPr fontId="3" type="noConversion"/>
  </si>
  <si>
    <t>2319N</t>
    <phoneticPr fontId="3" type="noConversion"/>
  </si>
  <si>
    <t>2320S</t>
    <phoneticPr fontId="3" type="noConversion"/>
  </si>
  <si>
    <t>2320N</t>
    <phoneticPr fontId="3" type="noConversion"/>
  </si>
  <si>
    <t>2321S</t>
    <phoneticPr fontId="3" type="noConversion"/>
  </si>
  <si>
    <t>2321N</t>
    <phoneticPr fontId="3" type="noConversion"/>
  </si>
  <si>
    <t xml:space="preserve">Terminal at each port for SCT service
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</si>
  <si>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</si>
  <si>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</si>
  <si>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27/Mar TAO</t>
    <phoneticPr fontId="3" type="noConversion"/>
  </si>
  <si>
    <t>30/Mar HKG(HIT)</t>
    <phoneticPr fontId="3" type="noConversion"/>
  </si>
  <si>
    <t>1/Apr HPH</t>
    <phoneticPr fontId="3" type="noConversion"/>
  </si>
  <si>
    <t>21/Mar XMN</t>
    <phoneticPr fontId="3" type="noConversion"/>
  </si>
  <si>
    <t>23/Mar SHK</t>
    <phoneticPr fontId="3" type="noConversion"/>
  </si>
  <si>
    <t>24/Mar NSA</t>
    <phoneticPr fontId="3" type="noConversion"/>
  </si>
  <si>
    <t>26/Mar DAD</t>
    <phoneticPr fontId="3" type="noConversion"/>
  </si>
  <si>
    <t>28/Mar HPH</t>
    <phoneticPr fontId="3" type="noConversion"/>
  </si>
  <si>
    <t>23005S</t>
    <phoneticPr fontId="3" type="noConversion"/>
  </si>
  <si>
    <t>23005N</t>
    <phoneticPr fontId="3" type="noConversion"/>
  </si>
  <si>
    <t>0XKDRS</t>
    <phoneticPr fontId="3" type="noConversion"/>
  </si>
  <si>
    <t>0XKDSN</t>
    <phoneticPr fontId="3" type="noConversion"/>
  </si>
  <si>
    <t>0XKDTS</t>
    <phoneticPr fontId="3" type="noConversion"/>
  </si>
  <si>
    <t>0139N</t>
    <phoneticPr fontId="3" type="noConversion"/>
  </si>
  <si>
    <t>02317N</t>
    <phoneticPr fontId="3" type="noConversion"/>
  </si>
  <si>
    <t>0139S</t>
    <phoneticPr fontId="3" type="noConversion"/>
  </si>
  <si>
    <t>02317S</t>
    <phoneticPr fontId="3" type="noConversion"/>
  </si>
  <si>
    <r>
      <t xml:space="preserve">BHX: CNNSA--CNSHK--VNHCM--CNNSA--CNSHK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</si>
  <si>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胡志明</t>
    <phoneticPr fontId="3" type="noConversion"/>
  </si>
  <si>
    <t>FRI           0900</t>
    <phoneticPr fontId="3" type="noConversion"/>
  </si>
  <si>
    <t>SAT        0100</t>
    <phoneticPr fontId="3" type="noConversion"/>
  </si>
  <si>
    <t>TUE          0100</t>
    <phoneticPr fontId="3" type="noConversion"/>
  </si>
  <si>
    <t>TUE         1300</t>
    <phoneticPr fontId="3" type="noConversion"/>
  </si>
  <si>
    <t>2311W</t>
    <phoneticPr fontId="3" type="noConversion"/>
  </si>
  <si>
    <t>2311E</t>
    <phoneticPr fontId="3" type="noConversion"/>
  </si>
  <si>
    <t>Terminal at each port for BHX service</t>
    <phoneticPr fontId="3" type="noConversion"/>
  </si>
  <si>
    <r>
      <t xml:space="preserve">Nansha International Container Terminal (NICT) - </t>
    </r>
    <r>
      <rPr>
        <sz val="10"/>
        <rFont val="宋体"/>
        <family val="3"/>
        <charset val="134"/>
      </rPr>
      <t>广州港股份有限公司南沙集装箱码头分公司</t>
    </r>
    <phoneticPr fontId="3" type="noConversion"/>
  </si>
  <si>
    <t xml:space="preserve">Chiwan Container Terminals (CCT) 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</si>
  <si>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</si>
  <si>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</si>
  <si>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</si>
  <si>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Shekou Container Terminals Ltd. (SCT) - from ASL BAUHINIA V.2303S</t>
    <phoneticPr fontId="38" type="noConversion"/>
  </si>
  <si>
    <t>2313W</t>
    <phoneticPr fontId="3" type="noConversion"/>
  </si>
  <si>
    <t>2313E</t>
    <phoneticPr fontId="3" type="noConversion"/>
  </si>
  <si>
    <t>2314W</t>
    <phoneticPr fontId="3" type="noConversion"/>
  </si>
  <si>
    <t>2314E</t>
    <phoneticPr fontId="3" type="noConversion"/>
  </si>
  <si>
    <t>P/O</t>
    <phoneticPr fontId="3" type="noConversion"/>
  </si>
  <si>
    <t>LISBON</t>
    <phoneticPr fontId="3" type="noConversion"/>
  </si>
  <si>
    <t xml:space="preserve">CAPE FELTON </t>
    <phoneticPr fontId="3" type="noConversion"/>
  </si>
  <si>
    <t>TUE          0500</t>
    <phoneticPr fontId="3" type="noConversion"/>
  </si>
  <si>
    <t>TUE          1400</t>
    <phoneticPr fontId="3" type="noConversion"/>
  </si>
  <si>
    <t>SAT         0100</t>
    <phoneticPr fontId="3" type="noConversion"/>
  </si>
  <si>
    <t>SAT           0900</t>
    <phoneticPr fontId="3" type="noConversion"/>
  </si>
  <si>
    <t>SUN           2300</t>
    <phoneticPr fontId="3" type="noConversion"/>
  </si>
  <si>
    <t>SAT          0100</t>
    <phoneticPr fontId="3" type="noConversion"/>
  </si>
  <si>
    <t>TUE         1500</t>
    <phoneticPr fontId="3" type="noConversion"/>
  </si>
  <si>
    <t>TUE         2300</t>
    <phoneticPr fontId="3" type="noConversion"/>
  </si>
  <si>
    <t>P/O</t>
    <phoneticPr fontId="3" type="noConversion"/>
  </si>
  <si>
    <t>APL CAIRO</t>
    <phoneticPr fontId="3" type="noConversion"/>
  </si>
  <si>
    <t>0XKTEN</t>
    <phoneticPr fontId="3" type="noConversion"/>
  </si>
  <si>
    <t>P/I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</si>
  <si>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</si>
  <si>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</si>
  <si>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RBC: THBKK-THBKK-THLCH-PHMNN-CNNGB-CNSHA  FULL CONTAINER WEEKLY SERVICE  </t>
    <phoneticPr fontId="3" type="noConversion"/>
  </si>
  <si>
    <t>曼谷</t>
    <phoneticPr fontId="3" type="noConversion"/>
  </si>
  <si>
    <t>林查班(TIPS-B4)</t>
    <phoneticPr fontId="3" type="noConversion"/>
  </si>
  <si>
    <t>宁波(NBSCT)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</si>
  <si>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</si>
  <si>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BANGKOK(PAT)</t>
    <phoneticPr fontId="3" type="noConversion"/>
  </si>
  <si>
    <t>BANGKOK(SSW)</t>
    <phoneticPr fontId="3" type="noConversion"/>
  </si>
  <si>
    <t>LAEM CHABANG</t>
    <phoneticPr fontId="3" type="noConversion"/>
  </si>
  <si>
    <t>NINGBO</t>
    <phoneticPr fontId="3" type="noConversion"/>
  </si>
  <si>
    <t>SUN/MON</t>
    <phoneticPr fontId="3" type="noConversion"/>
  </si>
  <si>
    <t>MON/MON</t>
    <phoneticPr fontId="3" type="noConversion"/>
  </si>
  <si>
    <t>MON/TUE</t>
    <phoneticPr fontId="3" type="noConversion"/>
  </si>
  <si>
    <t>THU/FRI</t>
    <phoneticPr fontId="3" type="noConversion"/>
  </si>
  <si>
    <t>SAT/SUN</t>
    <phoneticPr fontId="3" type="noConversion"/>
  </si>
  <si>
    <t>CUL YANGPU</t>
    <phoneticPr fontId="3" type="noConversion"/>
  </si>
  <si>
    <t>2250N</t>
    <phoneticPr fontId="3" type="noConversion"/>
  </si>
  <si>
    <t>JITRA BHUM</t>
    <phoneticPr fontId="3" type="noConversion"/>
  </si>
  <si>
    <t>355N</t>
    <phoneticPr fontId="3" type="noConversion"/>
  </si>
  <si>
    <t>ITHA BHUM</t>
    <phoneticPr fontId="3" type="noConversion"/>
  </si>
  <si>
    <t>359N</t>
    <phoneticPr fontId="3" type="noConversion"/>
  </si>
  <si>
    <t>2253N</t>
    <phoneticPr fontId="3" type="noConversion"/>
  </si>
  <si>
    <t>BLANK SAILING</t>
    <phoneticPr fontId="3" type="noConversion"/>
  </si>
  <si>
    <t>356N</t>
    <phoneticPr fontId="3" type="noConversion"/>
  </si>
  <si>
    <t>2303N</t>
    <phoneticPr fontId="3" type="noConversion"/>
  </si>
  <si>
    <t>TBN</t>
    <phoneticPr fontId="3" type="noConversion"/>
  </si>
  <si>
    <t>000N</t>
    <phoneticPr fontId="3" type="noConversion"/>
  </si>
  <si>
    <t>357N</t>
    <phoneticPr fontId="3" type="noConversion"/>
  </si>
  <si>
    <t>2306N</t>
    <phoneticPr fontId="3" type="noConversion"/>
  </si>
  <si>
    <t>361N</t>
    <phoneticPr fontId="3" type="noConversion"/>
  </si>
  <si>
    <t>358N</t>
    <phoneticPr fontId="3" type="noConversion"/>
  </si>
  <si>
    <t>2309N</t>
    <phoneticPr fontId="3" type="noConversion"/>
  </si>
  <si>
    <t>362N</t>
    <phoneticPr fontId="3" type="noConversion"/>
  </si>
  <si>
    <t>2312N</t>
    <phoneticPr fontId="3" type="noConversion"/>
  </si>
  <si>
    <t>363N</t>
    <phoneticPr fontId="3" type="noConversion"/>
  </si>
  <si>
    <t>360N</t>
    <phoneticPr fontId="3" type="noConversion"/>
  </si>
  <si>
    <t>2315N</t>
    <phoneticPr fontId="3" type="noConversion"/>
  </si>
  <si>
    <t>364N</t>
    <phoneticPr fontId="3" type="noConversion"/>
  </si>
  <si>
    <t>2318N</t>
    <phoneticPr fontId="3" type="noConversion"/>
  </si>
  <si>
    <t>2321N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</si>
  <si>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</si>
  <si>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
</t>
    <phoneticPr fontId="3" type="noConversion"/>
  </si>
  <si>
    <t>Shanghai</t>
    <phoneticPr fontId="3" type="noConversion"/>
  </si>
  <si>
    <t>Wai Gao Qiao Terminal Phase 1 (WG1)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</si>
  <si>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</si>
  <si>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</si>
  <si>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(TSTL)</t>
    <phoneticPr fontId="3" type="noConversion"/>
  </si>
  <si>
    <t>SUKSAWAT TERMINAL CO.,LTD.(SSW) from ITHA BHUM 349N ETA 16 MAY 2022</t>
    <phoneticPr fontId="3" type="noConversion"/>
  </si>
  <si>
    <t>Laem Chabang</t>
    <phoneticPr fontId="3" type="noConversion"/>
  </si>
  <si>
    <t>TIPS Co., Ltd (TIPS)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</si>
  <si>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</si>
  <si>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</si>
  <si>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</si>
  <si>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</si>
  <si>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</si>
  <si>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</si>
  <si>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</si>
  <si>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</si>
  <si>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</si>
  <si>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</si>
  <si>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</si>
  <si>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</si>
  <si>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</si>
  <si>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</si>
  <si>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AS FLORA</t>
    <phoneticPr fontId="3" type="noConversion"/>
  </si>
  <si>
    <t>2247W</t>
    <phoneticPr fontId="3" type="noConversion"/>
  </si>
  <si>
    <t>OMIT</t>
    <phoneticPr fontId="3" type="noConversion"/>
  </si>
  <si>
    <t>2247E</t>
    <phoneticPr fontId="3" type="noConversion"/>
  </si>
  <si>
    <t>VIMC DIAMOND</t>
    <phoneticPr fontId="3" type="noConversion"/>
  </si>
  <si>
    <t>2224W</t>
    <phoneticPr fontId="3" type="noConversion"/>
  </si>
  <si>
    <t>2224E</t>
    <phoneticPr fontId="3" type="noConversion"/>
  </si>
  <si>
    <t>2248W</t>
    <phoneticPr fontId="3" type="noConversion"/>
  </si>
  <si>
    <t>2248E</t>
    <phoneticPr fontId="3" type="noConversion"/>
  </si>
  <si>
    <t>4-5/Jan SHA</t>
    <phoneticPr fontId="3" type="noConversion"/>
  </si>
  <si>
    <t>OMIT NGB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</si>
  <si>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</si>
  <si>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</si>
  <si>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</si>
  <si>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</si>
  <si>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</si>
  <si>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</si>
  <si>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</si>
  <si>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</si>
  <si>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VIMC DIAMOND</t>
    <phoneticPr fontId="3" type="noConversion"/>
  </si>
  <si>
    <t>2301W</t>
    <phoneticPr fontId="3" type="noConversion"/>
  </si>
  <si>
    <t>2301E</t>
    <phoneticPr fontId="3" type="noConversion"/>
  </si>
  <si>
    <t>P/O at HPH</t>
    <phoneticPr fontId="3" type="noConversion"/>
  </si>
  <si>
    <t>Combined with HHX2 line</t>
    <phoneticPr fontId="3" type="noConversion"/>
  </si>
  <si>
    <t>2302W</t>
    <phoneticPr fontId="3" type="noConversion"/>
  </si>
  <si>
    <t>2302E</t>
    <phoneticPr fontId="3" type="noConversion"/>
  </si>
  <si>
    <t>OMIT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</si>
  <si>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</si>
  <si>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</si>
  <si>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</si>
  <si>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AS FLORA</t>
    <phoneticPr fontId="3" type="noConversion"/>
  </si>
  <si>
    <t>2302W</t>
    <phoneticPr fontId="3" type="noConversion"/>
  </si>
  <si>
    <t>Combined with HHX2 line</t>
    <phoneticPr fontId="3" type="noConversion"/>
  </si>
  <si>
    <t>2302E</t>
    <phoneticPr fontId="3" type="noConversion"/>
  </si>
  <si>
    <t>VIMC DIAMOND</t>
    <phoneticPr fontId="3" type="noConversion"/>
  </si>
  <si>
    <t>2303W</t>
    <phoneticPr fontId="3" type="noConversion"/>
  </si>
  <si>
    <t>2303E</t>
    <phoneticPr fontId="3" type="noConversion"/>
  </si>
  <si>
    <t>16/Feb TAO</t>
    <phoneticPr fontId="3" type="noConversion"/>
  </si>
  <si>
    <t>18/Feb SHA</t>
    <phoneticPr fontId="3" type="noConversion"/>
  </si>
  <si>
    <t>19/Feb NGB</t>
    <phoneticPr fontId="3" type="noConversion"/>
  </si>
  <si>
    <t>P/I NPX</t>
    <phoneticPr fontId="3" type="noConversion"/>
  </si>
  <si>
    <t>ASL HONG KONG</t>
    <phoneticPr fontId="3" type="noConversion"/>
  </si>
  <si>
    <t>2301S</t>
    <phoneticPr fontId="3" type="noConversion"/>
  </si>
  <si>
    <t>2/Feb QINGDAO</t>
    <phoneticPr fontId="3" type="noConversion"/>
  </si>
  <si>
    <t>4/Feb SHA</t>
    <phoneticPr fontId="3" type="noConversion"/>
  </si>
  <si>
    <t>5/Feb NGB</t>
    <phoneticPr fontId="3" type="noConversion"/>
  </si>
  <si>
    <t>7/FebHKG( HIT)</t>
    <phoneticPr fontId="3" type="noConversion"/>
  </si>
  <si>
    <t>8/Feb QZH</t>
    <phoneticPr fontId="3" type="noConversion"/>
  </si>
  <si>
    <t>P/O at HPH</t>
    <phoneticPr fontId="3" type="noConversion"/>
  </si>
  <si>
    <t>HAIAN ROSE</t>
    <phoneticPr fontId="3" type="noConversion"/>
  </si>
  <si>
    <t>17/Feb QINGDAO</t>
    <phoneticPr fontId="3" type="noConversion"/>
  </si>
  <si>
    <t>18/Feb SHANGHAI</t>
    <phoneticPr fontId="3" type="noConversion"/>
  </si>
  <si>
    <t>19/Feb NINGBO</t>
    <phoneticPr fontId="3" type="noConversion"/>
  </si>
  <si>
    <t>REN JIAN 5</t>
    <phoneticPr fontId="3" type="noConversion"/>
  </si>
  <si>
    <t>2304W</t>
    <phoneticPr fontId="3" type="noConversion"/>
  </si>
  <si>
    <t>10/Feb SHANGHAI</t>
    <phoneticPr fontId="3" type="noConversion"/>
  </si>
  <si>
    <t>11/Feb NINGBO</t>
    <phoneticPr fontId="3" type="noConversion"/>
  </si>
  <si>
    <t>2304E</t>
    <phoneticPr fontId="3" type="noConversion"/>
  </si>
  <si>
    <t>17/Feb TAO</t>
    <phoneticPr fontId="3" type="noConversion"/>
  </si>
  <si>
    <t>2305W</t>
    <phoneticPr fontId="3" type="noConversion"/>
  </si>
  <si>
    <t>2305E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</si>
  <si>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</si>
  <si>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CMICT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</si>
  <si>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</si>
  <si>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</si>
  <si>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</si>
  <si>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宁波(CMICT)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</si>
  <si>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</si>
  <si>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</si>
  <si>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</si>
  <si>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</si>
  <si>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</si>
  <si>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</si>
  <si>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</si>
  <si>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</si>
  <si>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</si>
  <si>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</si>
  <si>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</si>
  <si>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</si>
  <si>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</si>
  <si>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2306W</t>
    <phoneticPr fontId="3" type="noConversion"/>
  </si>
  <si>
    <t>2306E</t>
    <phoneticPr fontId="3" type="noConversion"/>
  </si>
  <si>
    <t>2307W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</si>
  <si>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</si>
  <si>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</si>
  <si>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</si>
  <si>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2309W</t>
    <phoneticPr fontId="3" type="noConversion"/>
  </si>
  <si>
    <t>2309E</t>
    <phoneticPr fontId="3" type="noConversion"/>
  </si>
  <si>
    <t xml:space="preserve">      HHX2: CNTAO-CNSHA-HKHKG--VNHPH--HKHKG-CNTAO-CNSHA  FULL CONTAINER WEEKLY SERVICE  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</si>
  <si>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</si>
  <si>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</si>
  <si>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</si>
  <si>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</si>
  <si>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</si>
  <si>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</si>
  <si>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</si>
  <si>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</si>
  <si>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</si>
  <si>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</si>
  <si>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DANUM 168</t>
    <phoneticPr fontId="3" type="noConversion"/>
  </si>
  <si>
    <t>2224W</t>
    <phoneticPr fontId="3" type="noConversion"/>
  </si>
  <si>
    <t>2224E</t>
    <phoneticPr fontId="3" type="noConversion"/>
  </si>
  <si>
    <t>P/O</t>
    <phoneticPr fontId="3" type="noConversion"/>
  </si>
  <si>
    <t>2248W</t>
    <phoneticPr fontId="3" type="noConversion"/>
  </si>
  <si>
    <t>12/Dec XMN</t>
    <phoneticPr fontId="3" type="noConversion"/>
  </si>
  <si>
    <t>2248E</t>
    <phoneticPr fontId="3" type="noConversion"/>
  </si>
  <si>
    <t>2225W</t>
    <phoneticPr fontId="3" type="noConversion"/>
  </si>
  <si>
    <t>Combined with REN JIAN 5 V.2249W</t>
    <phoneticPr fontId="3" type="noConversion"/>
  </si>
  <si>
    <t>2225E</t>
    <phoneticPr fontId="3" type="noConversion"/>
  </si>
  <si>
    <t>Combined with REN JIAN 5 V.2249E</t>
    <phoneticPr fontId="3" type="noConversion"/>
  </si>
  <si>
    <t>2249W</t>
    <phoneticPr fontId="3" type="noConversion"/>
  </si>
  <si>
    <t>2249E</t>
    <phoneticPr fontId="3" type="noConversion"/>
  </si>
  <si>
    <t>WED           0700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</si>
  <si>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</si>
  <si>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</si>
  <si>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</si>
  <si>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SAT    2300</t>
    <phoneticPr fontId="3" type="noConversion"/>
  </si>
  <si>
    <t>PROS HOPE</t>
    <phoneticPr fontId="3" type="noConversion"/>
  </si>
  <si>
    <t>2301W</t>
    <phoneticPr fontId="3" type="noConversion"/>
  </si>
  <si>
    <t>3/Jan XMN</t>
    <phoneticPr fontId="3" type="noConversion"/>
  </si>
  <si>
    <t>2301E</t>
    <phoneticPr fontId="3" type="noConversion"/>
  </si>
  <si>
    <t>10/Jan HKG</t>
    <phoneticPr fontId="3" type="noConversion"/>
  </si>
  <si>
    <t>13/Jan NGB</t>
    <phoneticPr fontId="3" type="noConversion"/>
  </si>
  <si>
    <t>10/Jan XMN</t>
    <phoneticPr fontId="3" type="noConversion"/>
  </si>
  <si>
    <t>PACIFIC GRACE</t>
    <phoneticPr fontId="3" type="noConversion"/>
  </si>
  <si>
    <t>17/Jan NGB</t>
    <phoneticPr fontId="3" type="noConversion"/>
  </si>
  <si>
    <t>18/Jan SHA</t>
    <phoneticPr fontId="3" type="noConversion"/>
  </si>
  <si>
    <t>20/Jan TAO</t>
    <phoneticPr fontId="3" type="noConversion"/>
  </si>
  <si>
    <t>P/I NPX2</t>
    <phoneticPr fontId="3" type="noConversion"/>
  </si>
  <si>
    <t>14/Jan SHA</t>
    <phoneticPr fontId="3" type="noConversion"/>
  </si>
  <si>
    <t>17/Jan XMN</t>
    <phoneticPr fontId="3" type="noConversion"/>
  </si>
  <si>
    <t>Combined with HHX1 line</t>
    <phoneticPr fontId="3" type="noConversion"/>
  </si>
  <si>
    <t>19/Jan TAO</t>
    <phoneticPr fontId="3" type="noConversion"/>
  </si>
  <si>
    <t>21/Jan SHA</t>
    <phoneticPr fontId="3" type="noConversion"/>
  </si>
  <si>
    <t>22/Jan NGB</t>
    <phoneticPr fontId="3" type="noConversion"/>
  </si>
  <si>
    <t>OMIT XMN</t>
    <phoneticPr fontId="3" type="noConversion"/>
  </si>
  <si>
    <t>27/Feb RZH</t>
    <phoneticPr fontId="3" type="noConversion"/>
  </si>
  <si>
    <t>P/I HHX1 line</t>
    <phoneticPr fontId="3" type="noConversion"/>
  </si>
  <si>
    <t>ASL PEONY</t>
    <phoneticPr fontId="3" type="noConversion"/>
  </si>
  <si>
    <t>OMIT NANSHA</t>
    <phoneticPr fontId="3" type="noConversion"/>
  </si>
  <si>
    <t>25-26/Feb SHEKOU</t>
    <phoneticPr fontId="3" type="noConversion"/>
  </si>
  <si>
    <t>OMIT HKG(HIT)</t>
    <phoneticPr fontId="3" type="noConversion"/>
  </si>
  <si>
    <t>10/Mar RZH</t>
    <phoneticPr fontId="3" type="noConversion"/>
  </si>
  <si>
    <t>8/Mar HKG(HIT)</t>
    <phoneticPr fontId="3" type="noConversion"/>
  </si>
  <si>
    <t>10/Mar HPH( HICT)</t>
    <phoneticPr fontId="3" type="noConversion"/>
  </si>
  <si>
    <t>16/Mar RZH</t>
    <phoneticPr fontId="3" type="noConversion"/>
  </si>
  <si>
    <t>22/Mar HKG(HIT)</t>
    <phoneticPr fontId="3" type="noConversion"/>
  </si>
  <si>
    <t>OMIT RZH</t>
    <phoneticPr fontId="3" type="noConversion"/>
  </si>
  <si>
    <t>2302S</t>
    <phoneticPr fontId="3" type="noConversion"/>
  </si>
  <si>
    <t>5/Apr HKG(HIT)</t>
    <phoneticPr fontId="3" type="noConversion"/>
  </si>
  <si>
    <t>11/Apr XMN</t>
    <phoneticPr fontId="3" type="noConversion"/>
  </si>
  <si>
    <t xml:space="preserve">Shanghai Mingdong  Container Terminal Co., Ltd (SMCT)
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</si>
  <si>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</si>
  <si>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</si>
  <si>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0"/>
        <rFont val="宋体"/>
        <family val="3"/>
        <charset val="134"/>
      </rPr>
      <t>大榭</t>
    </r>
    <r>
      <rPr>
        <sz val="10"/>
        <rFont val="Times New Roman"/>
        <family val="1"/>
      </rPr>
      <t>) from REN JIAN 5 V.2306W</t>
    </r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</si>
  <si>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</si>
  <si>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</si>
  <si>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Hong Kong Merchants container Service  (CMCS)
</t>
    <phoneticPr fontId="3" type="noConversion"/>
  </si>
  <si>
    <t xml:space="preserve">Nam Hai Dinh Vu port  </t>
    <phoneticPr fontId="3" type="noConversion"/>
  </si>
  <si>
    <t>Nam Dinh Vu port from Vimc Diamond V.2301 on HHX1 &amp; Pros Hope V.2301 on HHX2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</si>
  <si>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</si>
  <si>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</si>
  <si>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</si>
  <si>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</si>
  <si>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</si>
  <si>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</si>
  <si>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</si>
  <si>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</si>
  <si>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</si>
  <si>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</si>
  <si>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</si>
  <si>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</si>
  <si>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</si>
  <si>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</si>
  <si>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</si>
  <si>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</si>
  <si>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</si>
  <si>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</si>
  <si>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</si>
  <si>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</si>
  <si>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</si>
  <si>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PACIFIC GRACE</t>
    <phoneticPr fontId="3" type="noConversion"/>
  </si>
  <si>
    <t>OMIT</t>
    <phoneticPr fontId="3" type="noConversion"/>
  </si>
  <si>
    <t>25/Dec SHK</t>
    <phoneticPr fontId="3" type="noConversion"/>
  </si>
  <si>
    <t>26/Dec HKG</t>
    <phoneticPr fontId="3" type="noConversion"/>
  </si>
  <si>
    <t>26/Dec NSA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</si>
  <si>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</si>
  <si>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</si>
  <si>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</si>
  <si>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</si>
  <si>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</si>
  <si>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2301W</t>
    <phoneticPr fontId="3" type="noConversion"/>
  </si>
  <si>
    <t>P/O BVX2 line,P/I HHX2 line</t>
    <phoneticPr fontId="3" type="noConversion"/>
  </si>
  <si>
    <t>RUN LONG</t>
    <phoneticPr fontId="3" type="noConversion"/>
  </si>
  <si>
    <t>2302W</t>
    <phoneticPr fontId="3" type="noConversion"/>
  </si>
  <si>
    <t>2302E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</si>
  <si>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</si>
  <si>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</si>
  <si>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</si>
  <si>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BOHAI STAR</t>
    <phoneticPr fontId="3" type="noConversion"/>
  </si>
  <si>
    <t>2304W</t>
    <phoneticPr fontId="3" type="noConversion"/>
  </si>
  <si>
    <t>17/Jan HKG(CMCS)</t>
    <phoneticPr fontId="3" type="noConversion"/>
  </si>
  <si>
    <t>18/Jan NSA</t>
    <phoneticPr fontId="3" type="noConversion"/>
  </si>
  <si>
    <t>18/Jan HIT</t>
    <phoneticPr fontId="3" type="noConversion"/>
  </si>
  <si>
    <t>2304E</t>
    <phoneticPr fontId="3" type="noConversion"/>
  </si>
  <si>
    <t>2305W</t>
    <phoneticPr fontId="3" type="noConversion"/>
  </si>
  <si>
    <t>2305E</t>
    <phoneticPr fontId="3" type="noConversion"/>
  </si>
  <si>
    <t>2306W</t>
    <phoneticPr fontId="3" type="noConversion"/>
  </si>
  <si>
    <t>2306E</t>
    <phoneticPr fontId="3" type="noConversion"/>
  </si>
  <si>
    <t>6/Feb QZH</t>
    <phoneticPr fontId="3" type="noConversion"/>
  </si>
  <si>
    <t>9/Feb HKG(HIT)</t>
    <phoneticPr fontId="3" type="noConversion"/>
  </si>
  <si>
    <t>10/Feb SHK</t>
    <phoneticPr fontId="3" type="noConversion"/>
  </si>
  <si>
    <t>OMIT NSA</t>
    <phoneticPr fontId="3" type="noConversion"/>
  </si>
  <si>
    <t>RUN LONG</t>
    <phoneticPr fontId="3" type="noConversion"/>
  </si>
  <si>
    <t>2305W</t>
    <phoneticPr fontId="3" type="noConversion"/>
  </si>
  <si>
    <t>4/Feb XMN</t>
    <phoneticPr fontId="3" type="noConversion"/>
  </si>
  <si>
    <t>6/Feb CMCS</t>
    <phoneticPr fontId="3" type="noConversion"/>
  </si>
  <si>
    <t>2305E</t>
    <phoneticPr fontId="3" type="noConversion"/>
  </si>
  <si>
    <t>18/Feb XMN</t>
    <phoneticPr fontId="3" type="noConversion"/>
  </si>
  <si>
    <t>2312E</t>
    <phoneticPr fontId="3" type="noConversion"/>
  </si>
  <si>
    <t>1/Apr HKG(HIT)</t>
    <phoneticPr fontId="3" type="noConversion"/>
  </si>
  <si>
    <t>2/Apr CMCS</t>
    <phoneticPr fontId="3" type="noConversion"/>
  </si>
  <si>
    <t>4/Apr NSA</t>
    <phoneticPr fontId="3" type="noConversion"/>
  </si>
  <si>
    <t>海防(NAM DINH VU)</t>
    <phoneticPr fontId="3" type="noConversion"/>
  </si>
  <si>
    <t>2307W</t>
    <phoneticPr fontId="3" type="noConversion"/>
  </si>
  <si>
    <t>3/Apr CMCS</t>
    <phoneticPr fontId="3" type="noConversion"/>
  </si>
  <si>
    <t>2307E</t>
    <phoneticPr fontId="3" type="noConversion"/>
  </si>
  <si>
    <t>8/Apr YTN</t>
    <phoneticPr fontId="3" type="noConversion"/>
  </si>
  <si>
    <t>盐田(YICT)</t>
    <phoneticPr fontId="3" type="noConversion"/>
  </si>
  <si>
    <t>2308W</t>
    <phoneticPr fontId="3" type="noConversion"/>
  </si>
  <si>
    <t>2308E</t>
    <phoneticPr fontId="3" type="noConversion"/>
  </si>
  <si>
    <t>Port</t>
    <phoneticPr fontId="3" type="noConversion"/>
  </si>
  <si>
    <t>Terminal at each port for BVX2 service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</si>
  <si>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</si>
  <si>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</si>
  <si>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</si>
  <si>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</si>
  <si>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Hongkong International Terminals (HIT)</t>
    <phoneticPr fontId="3" type="noConversion"/>
  </si>
  <si>
    <t>Shekou</t>
    <phoneticPr fontId="3" type="noConversion"/>
  </si>
  <si>
    <t>Shekou Container Terminals Ltd. (SCT) - From VIMC DIAMOND V.2217E/2218W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</si>
  <si>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</si>
  <si>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</si>
  <si>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</si>
  <si>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</si>
  <si>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Nam DINH VU port from PACIFIC GRACE V.2307</t>
    <phoneticPr fontId="3" type="noConversion"/>
  </si>
  <si>
    <t>P/O</t>
    <phoneticPr fontId="3" type="noConversion"/>
  </si>
  <si>
    <t>18/Apr OSA</t>
    <phoneticPr fontId="3" type="noConversion"/>
  </si>
  <si>
    <t>12/Apr HKG(HIT)</t>
    <phoneticPr fontId="38" type="noConversion"/>
  </si>
  <si>
    <t>25/Apr OSA</t>
    <phoneticPr fontId="3" type="noConversion"/>
  </si>
  <si>
    <t>2318E</t>
    <phoneticPr fontId="3" type="noConversion"/>
  </si>
  <si>
    <t>9/May OSA</t>
    <phoneticPr fontId="3" type="noConversion"/>
  </si>
  <si>
    <t>2318W</t>
    <phoneticPr fontId="3" type="noConversion"/>
  </si>
  <si>
    <t>2319E</t>
    <phoneticPr fontId="3" type="noConversion"/>
  </si>
  <si>
    <t>2319W</t>
    <phoneticPr fontId="3" type="noConversion"/>
  </si>
  <si>
    <t>2309E</t>
    <phoneticPr fontId="38" type="noConversion"/>
  </si>
  <si>
    <t>23/Mar HKG</t>
    <phoneticPr fontId="3" type="noConversion"/>
  </si>
  <si>
    <t>2319W</t>
  </si>
  <si>
    <t>2320W</t>
  </si>
  <si>
    <t>2319E</t>
  </si>
  <si>
    <t>2320E</t>
  </si>
  <si>
    <t>2310W</t>
    <phoneticPr fontId="3" type="noConversion"/>
  </si>
  <si>
    <t>2310E</t>
    <phoneticPr fontId="3" type="noConversion"/>
  </si>
  <si>
    <t>SPIRIT OF LISBON</t>
    <phoneticPr fontId="3" type="noConversion"/>
  </si>
  <si>
    <t>0XL2NS</t>
    <phoneticPr fontId="3" type="noConversion"/>
  </si>
  <si>
    <t>0XL2ON</t>
    <phoneticPr fontId="3" type="noConversion"/>
  </si>
  <si>
    <t>0XL2PS</t>
    <phoneticPr fontId="3" type="noConversion"/>
  </si>
  <si>
    <t>0XL2QN</t>
    <phoneticPr fontId="3" type="noConversion"/>
  </si>
  <si>
    <t>0XL2RS</t>
    <phoneticPr fontId="3" type="noConversion"/>
  </si>
  <si>
    <t>0XL2SN</t>
    <phoneticPr fontId="3" type="noConversion"/>
  </si>
  <si>
    <t>0XL2TS</t>
    <phoneticPr fontId="3" type="noConversion"/>
  </si>
  <si>
    <t>0XL2UN</t>
    <phoneticPr fontId="3" type="noConversion"/>
  </si>
  <si>
    <t>P/O</t>
    <phoneticPr fontId="3" type="noConversion"/>
  </si>
  <si>
    <t>13/Apr SHA</t>
    <phoneticPr fontId="3" type="noConversion"/>
  </si>
  <si>
    <t>14/Apr NGB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</si>
  <si>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</si>
  <si>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</si>
  <si>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</si>
  <si>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</si>
  <si>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 xml:space="preserve">      NPX2: CNTAO-CNSHA-CNNGB-PHMNS-CNXMN-JPOSA-JPKOB-JPHKA-CNTAO-CNSHA-CNNGB  FULL CONTAINER WEEKLY SERVICE  </t>
    <phoneticPr fontId="3" type="noConversion"/>
  </si>
  <si>
    <t>THU       0600</t>
    <phoneticPr fontId="3" type="noConversion"/>
  </si>
  <si>
    <t>FRI      2300</t>
    <phoneticPr fontId="3" type="noConversion"/>
  </si>
  <si>
    <t>2-3/Apr MNS</t>
    <phoneticPr fontId="37" type="noConversion"/>
  </si>
  <si>
    <t>4/Apr MNN</t>
    <phoneticPr fontId="37" type="noConversion"/>
  </si>
  <si>
    <t>2309S</t>
    <phoneticPr fontId="37" type="noConversion"/>
  </si>
  <si>
    <t>2309N</t>
    <phoneticPr fontId="37" type="noConversion"/>
  </si>
  <si>
    <t>P/O</t>
    <phoneticPr fontId="3" type="noConversion"/>
  </si>
  <si>
    <t>CNC BANGKOK</t>
    <phoneticPr fontId="3" type="noConversion"/>
  </si>
  <si>
    <t>0XKTGN</t>
    <phoneticPr fontId="3" type="noConversion"/>
  </si>
  <si>
    <t>P/I</t>
    <phoneticPr fontId="3" type="noConversion"/>
  </si>
  <si>
    <t>2310W</t>
    <phoneticPr fontId="38" type="noConversion"/>
  </si>
  <si>
    <t>2310E</t>
    <phoneticPr fontId="38" type="noConversion"/>
  </si>
  <si>
    <t>2315W</t>
    <phoneticPr fontId="3" type="noConversion"/>
  </si>
  <si>
    <t>2315E</t>
    <phoneticPr fontId="3" type="noConversion"/>
  </si>
  <si>
    <t>3/May HKG(HIT)</t>
    <phoneticPr fontId="3" type="noConversion"/>
  </si>
  <si>
    <t>4/May NSA</t>
    <phoneticPr fontId="3" type="noConversion"/>
  </si>
  <si>
    <t>4/May SHK(SCT)</t>
    <phoneticPr fontId="3" type="noConversion"/>
  </si>
  <si>
    <t>3/May SHK(SCT</t>
    <phoneticPr fontId="3" type="noConversion"/>
  </si>
  <si>
    <t>19/Apr HKG(HIT)</t>
    <phoneticPr fontId="3" type="noConversion"/>
  </si>
  <si>
    <t>Slide one week</t>
    <phoneticPr fontId="38" type="noConversion"/>
  </si>
  <si>
    <t>18/Apr HKG(HIT)</t>
    <phoneticPr fontId="3" type="noConversion"/>
  </si>
  <si>
    <t>海防(TAN CANG 128)</t>
    <phoneticPr fontId="3" type="noConversion"/>
  </si>
  <si>
    <t>18/Apr SHK(SCT)</t>
    <phoneticPr fontId="3" type="noConversion"/>
  </si>
  <si>
    <t>18/Apr SHK(SCT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</si>
  <si>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</si>
  <si>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</si>
  <si>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CHINA-1: CNSHA-CNNGB-IDJKT-IDSUB-CNSHA FULL CONTAINER WEEKLY SERVICE  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</si>
  <si>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</si>
  <si>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</si>
  <si>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</si>
  <si>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>CMA CGM SYDENY</t>
    <phoneticPr fontId="3" type="noConversion"/>
  </si>
  <si>
    <t>0QAD1S</t>
    <phoneticPr fontId="3" type="noConversion"/>
  </si>
  <si>
    <t>0QAD2N</t>
    <phoneticPr fontId="3" type="noConversion"/>
  </si>
  <si>
    <t>HENG HUI 5</t>
    <phoneticPr fontId="3" type="noConversion"/>
  </si>
  <si>
    <t>0QAD3S</t>
    <phoneticPr fontId="3" type="noConversion"/>
  </si>
  <si>
    <t>0QAD4N</t>
    <phoneticPr fontId="3" type="noConversion"/>
  </si>
  <si>
    <t>MIA SCHULTE</t>
    <phoneticPr fontId="3" type="noConversion"/>
  </si>
  <si>
    <t>0QATIS</t>
    <phoneticPr fontId="3" type="noConversion"/>
  </si>
  <si>
    <t>SPIL CITRA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</si>
  <si>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</si>
  <si>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</si>
  <si>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</si>
  <si>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</si>
  <si>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</si>
  <si>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</si>
  <si>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</si>
  <si>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P/O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</si>
  <si>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</si>
  <si>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</si>
  <si>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</si>
  <si>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HENG HUI 5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</si>
  <si>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</si>
  <si>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</si>
  <si>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</si>
  <si>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</si>
  <si>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</si>
  <si>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0QADGN</t>
    <phoneticPr fontId="3" type="noConversion"/>
  </si>
  <si>
    <t>BLANK SAILING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</si>
  <si>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</si>
  <si>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</si>
  <si>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</si>
  <si>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</si>
  <si>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SPIL CITRA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</si>
  <si>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</si>
  <si>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</si>
  <si>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</si>
  <si>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</si>
  <si>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</si>
  <si>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0QADPS</t>
    <phoneticPr fontId="3" type="noConversion"/>
  </si>
  <si>
    <t>0QADQN</t>
    <phoneticPr fontId="3" type="noConversion"/>
  </si>
  <si>
    <t>HENG HUI 5</t>
    <phoneticPr fontId="3" type="noConversion"/>
  </si>
  <si>
    <t>0QAE1S</t>
    <phoneticPr fontId="3" type="noConversion"/>
  </si>
  <si>
    <t>0QAE2N</t>
    <phoneticPr fontId="3" type="noConversion"/>
  </si>
  <si>
    <t>0QAE3S</t>
    <phoneticPr fontId="3" type="noConversion"/>
  </si>
  <si>
    <t>0QAE4N</t>
    <phoneticPr fontId="3" type="noConversion"/>
  </si>
  <si>
    <t xml:space="preserve">CMA CGM EIFFEL </t>
    <phoneticPr fontId="3" type="noConversion"/>
  </si>
  <si>
    <t>0QAE5S</t>
    <phoneticPr fontId="3" type="noConversion"/>
  </si>
  <si>
    <t>0QAE6N</t>
    <phoneticPr fontId="3" type="noConversion"/>
  </si>
  <si>
    <t>QINGDAO TOWER</t>
    <phoneticPr fontId="3" type="noConversion"/>
  </si>
  <si>
    <t>0QAE7S</t>
    <phoneticPr fontId="3" type="noConversion"/>
  </si>
  <si>
    <t>0QAE8N</t>
    <phoneticPr fontId="3" type="noConversion"/>
  </si>
  <si>
    <t>HENG HUI 5</t>
    <phoneticPr fontId="3" type="noConversion"/>
  </si>
  <si>
    <t>0QADYS</t>
    <phoneticPr fontId="3" type="noConversion"/>
  </si>
  <si>
    <t>0QADZN</t>
    <phoneticPr fontId="3" type="noConversion"/>
  </si>
  <si>
    <t>0QAE9S</t>
    <phoneticPr fontId="3" type="noConversion"/>
  </si>
  <si>
    <t>0QAEAN</t>
    <phoneticPr fontId="3" type="noConversion"/>
  </si>
  <si>
    <t>0QAEBS</t>
    <phoneticPr fontId="3" type="noConversion"/>
  </si>
  <si>
    <t>0QAECN</t>
    <phoneticPr fontId="3" type="noConversion"/>
  </si>
  <si>
    <t>0QAEDS</t>
    <phoneticPr fontId="3" type="noConversion"/>
  </si>
  <si>
    <t>0QAEEN</t>
    <phoneticPr fontId="3" type="noConversion"/>
  </si>
  <si>
    <t>0QAEFS</t>
    <phoneticPr fontId="3" type="noConversion"/>
  </si>
  <si>
    <t>0QAEGN</t>
    <phoneticPr fontId="3" type="noConversion"/>
  </si>
  <si>
    <t>0QAEHS</t>
    <phoneticPr fontId="3" type="noConversion"/>
  </si>
  <si>
    <t>0QAEIN</t>
    <phoneticPr fontId="3" type="noConversion"/>
  </si>
  <si>
    <t>0QAEJS</t>
    <phoneticPr fontId="3" type="noConversion"/>
  </si>
  <si>
    <t>0QAEKN</t>
    <phoneticPr fontId="3" type="noConversion"/>
  </si>
  <si>
    <t>0QAELS</t>
    <phoneticPr fontId="3" type="noConversion"/>
  </si>
  <si>
    <t>0QAEMN</t>
    <phoneticPr fontId="3" type="noConversion"/>
  </si>
  <si>
    <t>0QAENS</t>
    <phoneticPr fontId="3" type="noConversion"/>
  </si>
  <si>
    <t>0QAEON</t>
    <phoneticPr fontId="3" type="noConversion"/>
  </si>
  <si>
    <t>0QAEPS</t>
    <phoneticPr fontId="3" type="noConversion"/>
  </si>
  <si>
    <t>0QAEQN</t>
    <phoneticPr fontId="3" type="noConversion"/>
  </si>
  <si>
    <t>Shanghai (WGQ4)</t>
    <phoneticPr fontId="3" type="noConversion"/>
  </si>
  <si>
    <t xml:space="preserve">Shanghai East Container Terminal Co., Ltd  (SECT)
</t>
    <phoneticPr fontId="3" type="noConversion"/>
  </si>
  <si>
    <t>Shanghai (WGQ2)</t>
    <phoneticPr fontId="3" type="noConversion"/>
  </si>
  <si>
    <t>WGQ phase 2 from BALTIC NORTH 0QA97S, ETA CNSHA 10th Jul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</si>
  <si>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</si>
  <si>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</si>
  <si>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t xml:space="preserve">Hong Kong International Terminals  (HIT)
</t>
    <phoneticPr fontId="3" type="noConversion"/>
  </si>
  <si>
    <t>Shekou</t>
    <phoneticPr fontId="3" type="noConversion"/>
  </si>
  <si>
    <t>Chiwan Container Terminal (CCT)</t>
    <phoneticPr fontId="3" type="noConversion"/>
  </si>
  <si>
    <t xml:space="preserve">Jakarta International Container Terminal (JICT1)
</t>
    <phoneticPr fontId="3" type="noConversion"/>
  </si>
  <si>
    <t xml:space="preserve">Terminal Petilemas Surabaya (TPS)
</t>
    <phoneticPr fontId="3" type="noConversion"/>
  </si>
  <si>
    <t>Manila (N)</t>
    <phoneticPr fontId="3" type="noConversion"/>
  </si>
  <si>
    <t>ICTSI</t>
    <phoneticPr fontId="3" type="noConversion"/>
  </si>
  <si>
    <t>Asia Terminals, Incorporated (ATI)</t>
    <phoneticPr fontId="3" type="noConversion"/>
  </si>
  <si>
    <t xml:space="preserve"> International Container Terminal Services Inc. (ICTSI)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</si>
  <si>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</si>
  <si>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>22/Apr RZH</t>
    <phoneticPr fontId="3" type="noConversion"/>
  </si>
  <si>
    <t>THU           1800</t>
    <phoneticPr fontId="3" type="noConversion"/>
  </si>
  <si>
    <t>FRI           1000</t>
    <phoneticPr fontId="3" type="noConversion"/>
  </si>
  <si>
    <t>20/Apr SHK(SCT)</t>
    <phoneticPr fontId="3" type="noConversion"/>
  </si>
  <si>
    <t>21/Apr HKG(HIT)</t>
    <phoneticPr fontId="3" type="noConversion"/>
  </si>
  <si>
    <t>21/Apr NSA</t>
    <phoneticPr fontId="3" type="noConversion"/>
  </si>
  <si>
    <t>2320E</t>
    <phoneticPr fontId="3" type="noConversion"/>
  </si>
  <si>
    <t>2321E</t>
    <phoneticPr fontId="3" type="noConversion"/>
  </si>
  <si>
    <t>2322E</t>
    <phoneticPr fontId="3" type="noConversion"/>
  </si>
  <si>
    <t>2318E</t>
    <phoneticPr fontId="3" type="noConversion"/>
  </si>
  <si>
    <t>2318W</t>
    <phoneticPr fontId="3" type="noConversion"/>
  </si>
  <si>
    <t>2322W</t>
    <phoneticPr fontId="3" type="noConversion"/>
  </si>
  <si>
    <t>2321W</t>
    <phoneticPr fontId="3" type="noConversion"/>
  </si>
  <si>
    <t>2320W</t>
    <phoneticPr fontId="3" type="noConversion"/>
  </si>
  <si>
    <t>N020</t>
    <phoneticPr fontId="3" type="noConversion"/>
  </si>
  <si>
    <t>S044</t>
    <phoneticPr fontId="3" type="noConversion"/>
  </si>
  <si>
    <t>N044</t>
    <phoneticPr fontId="3" type="noConversion"/>
  </si>
  <si>
    <t>S027</t>
    <phoneticPr fontId="3" type="noConversion"/>
  </si>
  <si>
    <t>N027</t>
    <phoneticPr fontId="3" type="noConversion"/>
  </si>
  <si>
    <t>S103</t>
    <phoneticPr fontId="3" type="noConversion"/>
  </si>
  <si>
    <t>N103</t>
    <phoneticPr fontId="3" type="noConversion"/>
  </si>
  <si>
    <t>273S</t>
    <phoneticPr fontId="3" type="noConversion"/>
  </si>
  <si>
    <t>273N</t>
    <phoneticPr fontId="3" type="noConversion"/>
  </si>
  <si>
    <t>318S</t>
    <phoneticPr fontId="3" type="noConversion"/>
  </si>
  <si>
    <t>319N</t>
    <phoneticPr fontId="3" type="noConversion"/>
  </si>
  <si>
    <t>321S</t>
    <phoneticPr fontId="3" type="noConversion"/>
  </si>
  <si>
    <t>322N</t>
    <phoneticPr fontId="3" type="noConversion"/>
  </si>
  <si>
    <t>S104</t>
    <phoneticPr fontId="3" type="noConversion"/>
  </si>
  <si>
    <t>N104</t>
    <phoneticPr fontId="3" type="noConversion"/>
  </si>
  <si>
    <t>274S</t>
    <phoneticPr fontId="3" type="noConversion"/>
  </si>
  <si>
    <t>274N</t>
    <phoneticPr fontId="3" type="noConversion"/>
  </si>
  <si>
    <t>0140S</t>
    <phoneticPr fontId="3" type="noConversion"/>
  </si>
  <si>
    <t>0140N</t>
    <phoneticPr fontId="3" type="noConversion"/>
  </si>
  <si>
    <t>02319S</t>
    <phoneticPr fontId="3" type="noConversion"/>
  </si>
  <si>
    <t>02319N</t>
    <phoneticPr fontId="3" type="noConversion"/>
  </si>
  <si>
    <t>0141S</t>
    <phoneticPr fontId="3" type="noConversion"/>
  </si>
  <si>
    <t>0141N</t>
    <phoneticPr fontId="3" type="noConversion"/>
  </si>
  <si>
    <t>02321S</t>
    <phoneticPr fontId="3" type="noConversion"/>
  </si>
  <si>
    <t>02321N</t>
    <phoneticPr fontId="3" type="noConversion"/>
  </si>
  <si>
    <t>0142S</t>
    <phoneticPr fontId="3" type="noConversion"/>
  </si>
  <si>
    <t>0142N</t>
    <phoneticPr fontId="3" type="noConversion"/>
  </si>
  <si>
    <t>02323S</t>
    <phoneticPr fontId="3" type="noConversion"/>
  </si>
  <si>
    <t>02323N</t>
    <phoneticPr fontId="3" type="noConversion"/>
  </si>
  <si>
    <t>OMIT</t>
    <phoneticPr fontId="3" type="noConversion"/>
  </si>
  <si>
    <t>2/May OSA</t>
    <phoneticPr fontId="3" type="noConversion"/>
  </si>
  <si>
    <t>20/Apr SHA</t>
    <phoneticPr fontId="3" type="noConversion"/>
  </si>
  <si>
    <t>21/Apr NGB</t>
    <phoneticPr fontId="3" type="noConversion"/>
  </si>
  <si>
    <t>26/Apr HKG(HIT)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</si>
  <si>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</si>
  <si>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</si>
  <si>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CSE: CNNGB-CNSHA-THLCH-THBKK  FULL CONTAINER WEEKLY SERVICE  </t>
    <phoneticPr fontId="3" type="noConversion"/>
  </si>
  <si>
    <t>宁波(MSICT)</t>
    <phoneticPr fontId="3" type="noConversion"/>
  </si>
  <si>
    <t>上海(WGQ5)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</si>
  <si>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</si>
  <si>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曼谷</t>
    <phoneticPr fontId="3" type="noConversion"/>
  </si>
  <si>
    <t>NINGBO</t>
    <phoneticPr fontId="3" type="noConversion"/>
  </si>
  <si>
    <t>LAEM CHABANG</t>
    <phoneticPr fontId="3" type="noConversion"/>
  </si>
  <si>
    <t>BANGKOK(PAT)</t>
    <phoneticPr fontId="3" type="noConversion"/>
  </si>
  <si>
    <t>SAT/SAT</t>
    <phoneticPr fontId="3" type="noConversion"/>
  </si>
  <si>
    <t>MON/MON</t>
    <phoneticPr fontId="3" type="noConversion"/>
  </si>
  <si>
    <t>SUN/MON</t>
    <phoneticPr fontId="3" type="noConversion"/>
  </si>
  <si>
    <t>MON/WED</t>
    <phoneticPr fontId="3" type="noConversion"/>
  </si>
  <si>
    <t>MELLUM</t>
    <phoneticPr fontId="3" type="noConversion"/>
  </si>
  <si>
    <t>0XSSVS</t>
    <phoneticPr fontId="3" type="noConversion"/>
  </si>
  <si>
    <t>CNC PLUTO</t>
    <phoneticPr fontId="3" type="noConversion"/>
  </si>
  <si>
    <t>0XSG3S</t>
    <phoneticPr fontId="3" type="noConversion"/>
  </si>
  <si>
    <t>CNC MARS</t>
    <phoneticPr fontId="3" type="noConversion"/>
  </si>
  <si>
    <t>0XSG5S</t>
    <phoneticPr fontId="3" type="noConversion"/>
  </si>
  <si>
    <t>CNC JAGUAR</t>
    <phoneticPr fontId="3" type="noConversion"/>
  </si>
  <si>
    <t>0XSG7S</t>
    <phoneticPr fontId="3" type="noConversion"/>
  </si>
  <si>
    <t>P/O</t>
    <phoneticPr fontId="3" type="noConversion"/>
  </si>
  <si>
    <t>GUANGZHOU TRADER</t>
    <phoneticPr fontId="3" type="noConversion"/>
  </si>
  <si>
    <t>0XSG9S</t>
    <phoneticPr fontId="3" type="noConversion"/>
  </si>
  <si>
    <t>KUO LONG</t>
    <phoneticPr fontId="3" type="noConversion"/>
  </si>
  <si>
    <t>0XSGBS</t>
    <phoneticPr fontId="3" type="noConversion"/>
  </si>
  <si>
    <t>0XSGFS</t>
    <phoneticPr fontId="3" type="noConversion"/>
  </si>
  <si>
    <t>BLANK SAILING</t>
    <phoneticPr fontId="3" type="noConversion"/>
  </si>
  <si>
    <t>CMA CGM MAPUTO</t>
    <phoneticPr fontId="3" type="noConversion"/>
  </si>
  <si>
    <t>0XSGDS</t>
    <phoneticPr fontId="3" type="noConversion"/>
  </si>
  <si>
    <t>0XSGHS</t>
    <phoneticPr fontId="3" type="noConversion"/>
  </si>
  <si>
    <t>0XSGJS</t>
    <phoneticPr fontId="3" type="noConversion"/>
  </si>
  <si>
    <t>0XSGLS</t>
    <phoneticPr fontId="3" type="noConversion"/>
  </si>
  <si>
    <t>0XSGNS</t>
    <phoneticPr fontId="3" type="noConversion"/>
  </si>
  <si>
    <t>SONGA TIGER</t>
    <phoneticPr fontId="3" type="noConversion"/>
  </si>
  <si>
    <t>0XSGPS</t>
    <phoneticPr fontId="3" type="noConversion"/>
  </si>
  <si>
    <t>0XSGRS</t>
    <phoneticPr fontId="3" type="noConversion"/>
  </si>
  <si>
    <t>0XSGTS</t>
    <phoneticPr fontId="3" type="noConversion"/>
  </si>
  <si>
    <t>0XSGZS</t>
    <phoneticPr fontId="3" type="noConversion"/>
  </si>
  <si>
    <t>0XSH1S</t>
    <phoneticPr fontId="3" type="noConversion"/>
  </si>
  <si>
    <t xml:space="preserve">SONGA PANTHER </t>
    <phoneticPr fontId="3" type="noConversion"/>
  </si>
  <si>
    <t>0XSH7S</t>
    <phoneticPr fontId="3" type="noConversion"/>
  </si>
  <si>
    <t>0XSH9S</t>
    <phoneticPr fontId="3" type="noConversion"/>
  </si>
  <si>
    <t xml:space="preserve">SONGA PANTHER </t>
    <phoneticPr fontId="3" type="noConversion"/>
  </si>
  <si>
    <t>0XSHDS</t>
    <phoneticPr fontId="3" type="noConversion"/>
  </si>
  <si>
    <t>0XSHFS</t>
    <phoneticPr fontId="3" type="noConversion"/>
  </si>
  <si>
    <t>0XSHHS</t>
    <phoneticPr fontId="3" type="noConversion"/>
  </si>
  <si>
    <t>0XSHJS</t>
    <phoneticPr fontId="3" type="noConversion"/>
  </si>
  <si>
    <t>0XSHLS</t>
    <phoneticPr fontId="3" type="noConversion"/>
  </si>
  <si>
    <t>0XSHNS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</si>
  <si>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</si>
  <si>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 from Invicta 006S
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</si>
  <si>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</si>
  <si>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</si>
  <si>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Shanghai</t>
    <phoneticPr fontId="3" type="noConversion"/>
  </si>
  <si>
    <t>Wai Gao Qiao Terminal Phase 5 (WGQ5)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</si>
  <si>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</si>
  <si>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</si>
  <si>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</si>
  <si>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</si>
  <si>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</si>
  <si>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</si>
  <si>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Manila(N)</t>
    <phoneticPr fontId="3" type="noConversion"/>
  </si>
  <si>
    <t>Manila Int'l Container Tml (MICT)</t>
    <phoneticPr fontId="3" type="noConversion"/>
  </si>
  <si>
    <t>P/O</t>
    <phoneticPr fontId="3" type="noConversion"/>
  </si>
  <si>
    <t>23006S</t>
    <phoneticPr fontId="3" type="noConversion"/>
  </si>
  <si>
    <t>23006N</t>
    <phoneticPr fontId="3" type="noConversion"/>
  </si>
  <si>
    <t>0XKDXS</t>
    <phoneticPr fontId="3" type="noConversion"/>
  </si>
  <si>
    <t>0XKDYN</t>
    <phoneticPr fontId="3" type="noConversion"/>
  </si>
  <si>
    <t>0XKDZS</t>
    <phoneticPr fontId="3" type="noConversion"/>
  </si>
  <si>
    <t>0XKE0N</t>
    <phoneticPr fontId="3" type="noConversion"/>
  </si>
  <si>
    <t>23007S</t>
    <phoneticPr fontId="3" type="noConversion"/>
  </si>
  <si>
    <t>23007N</t>
    <phoneticPr fontId="3" type="noConversion"/>
  </si>
  <si>
    <t>0XKE3S</t>
    <phoneticPr fontId="3" type="noConversion"/>
  </si>
  <si>
    <t>0XKE4N</t>
    <phoneticPr fontId="3" type="noConversion"/>
  </si>
  <si>
    <t>0XKE5S</t>
    <phoneticPr fontId="3" type="noConversion"/>
  </si>
  <si>
    <t>0XKE6N</t>
    <phoneticPr fontId="3" type="noConversion"/>
  </si>
  <si>
    <t>23008S</t>
    <phoneticPr fontId="3" type="noConversion"/>
  </si>
  <si>
    <t>23008N</t>
    <phoneticPr fontId="3" type="noConversion"/>
  </si>
  <si>
    <t xml:space="preserve">LECANGS DOLPHIN </t>
    <phoneticPr fontId="3" type="noConversion"/>
  </si>
  <si>
    <t>P/O</t>
    <phoneticPr fontId="3" type="noConversion"/>
  </si>
  <si>
    <t>P/O</t>
    <phoneticPr fontId="3" type="noConversion"/>
  </si>
  <si>
    <t xml:space="preserve">ZHONG GU DONG HAI </t>
    <phoneticPr fontId="3" type="noConversion"/>
  </si>
  <si>
    <t xml:space="preserve">GH CURIE </t>
    <phoneticPr fontId="3" type="noConversion"/>
  </si>
  <si>
    <t>0XSHBS</t>
    <phoneticPr fontId="3" type="noConversion"/>
  </si>
  <si>
    <t>0XSH5S</t>
    <phoneticPr fontId="3" type="noConversion"/>
  </si>
  <si>
    <t>333S</t>
    <phoneticPr fontId="3" type="noConversion"/>
  </si>
  <si>
    <t>333N</t>
    <phoneticPr fontId="3" type="noConversion"/>
  </si>
  <si>
    <t>8/May MNS</t>
    <phoneticPr fontId="3" type="noConversion"/>
  </si>
  <si>
    <t xml:space="preserve">BLANK SAILING </t>
    <phoneticPr fontId="3" type="noConversion"/>
  </si>
  <si>
    <t>23/May OSA</t>
    <phoneticPr fontId="3" type="noConversion"/>
  </si>
  <si>
    <t>6/Jun OSA</t>
    <phoneticPr fontId="3" type="noConversion"/>
  </si>
  <si>
    <t>P/O</t>
    <phoneticPr fontId="3" type="noConversion"/>
  </si>
  <si>
    <t xml:space="preserve">CMA CGM MONTOIR </t>
    <phoneticPr fontId="3" type="noConversion"/>
  </si>
  <si>
    <t>2312N</t>
    <phoneticPr fontId="3" type="noConversion"/>
  </si>
  <si>
    <t>247N</t>
    <phoneticPr fontId="3" type="noConversion"/>
  </si>
  <si>
    <t>RATANA THIDA</t>
    <phoneticPr fontId="3" type="noConversion"/>
  </si>
  <si>
    <t>P/O</t>
    <phoneticPr fontId="3" type="noConversion"/>
  </si>
  <si>
    <t xml:space="preserve">KAMA BHUM </t>
    <phoneticPr fontId="3" type="noConversion"/>
  </si>
  <si>
    <t>248N</t>
    <phoneticPr fontId="3" type="noConversion"/>
  </si>
  <si>
    <t>0QAETS</t>
    <phoneticPr fontId="3" type="noConversion"/>
  </si>
  <si>
    <t>0QAEUN</t>
    <phoneticPr fontId="3" type="noConversion"/>
  </si>
  <si>
    <t>0QAEVS</t>
    <phoneticPr fontId="3" type="noConversion"/>
  </si>
  <si>
    <t>0QAEWN</t>
    <phoneticPr fontId="3" type="noConversion"/>
  </si>
  <si>
    <t>0QAEXS</t>
    <phoneticPr fontId="3" type="noConversion"/>
  </si>
  <si>
    <t>0QAEYN</t>
    <phoneticPr fontId="3" type="noConversion"/>
  </si>
  <si>
    <t>P/O</t>
    <phoneticPr fontId="3" type="noConversion"/>
  </si>
  <si>
    <t>9/May XMN</t>
    <phoneticPr fontId="3" type="noConversion"/>
  </si>
  <si>
    <t>7/May NGB</t>
    <phoneticPr fontId="3" type="noConversion"/>
  </si>
  <si>
    <t>30/Apr HKG(HIT)</t>
    <phoneticPr fontId="3" type="noConversion"/>
  </si>
  <si>
    <t>1/May NSA</t>
    <phoneticPr fontId="3" type="noConversion"/>
  </si>
  <si>
    <t>2/May SHK(SCT)</t>
    <phoneticPr fontId="3" type="noConversion"/>
  </si>
  <si>
    <t>21/May NGB</t>
    <phoneticPr fontId="3" type="noConversion"/>
  </si>
  <si>
    <t>18/May TAO</t>
    <phoneticPr fontId="3" type="noConversion"/>
  </si>
  <si>
    <t>5/May TAO</t>
    <phoneticPr fontId="3" type="noConversion"/>
  </si>
  <si>
    <t>17/May HKG(HIT)</t>
    <phoneticPr fontId="3" type="noConversion"/>
  </si>
  <si>
    <t>24/May HKG(HIT)</t>
    <phoneticPr fontId="3" type="noConversion"/>
  </si>
  <si>
    <t>31/May HKG(HIT)</t>
    <phoneticPr fontId="3" type="noConversion"/>
  </si>
  <si>
    <t>10/May HKG(HIT)</t>
    <phoneticPr fontId="3" type="noConversion"/>
  </si>
  <si>
    <t>16/May OSA</t>
    <phoneticPr fontId="3" type="noConversion"/>
  </si>
  <si>
    <t>MONACO</t>
    <phoneticPr fontId="3" type="noConversion"/>
  </si>
  <si>
    <t>0XKTIS</t>
    <phoneticPr fontId="3" type="noConversion"/>
  </si>
  <si>
    <t>0XKTJN</t>
    <phoneticPr fontId="3" type="noConversion"/>
  </si>
  <si>
    <t xml:space="preserve">      NPX2: CNTAO-CNSHA-PHMNS-CNTAO-CNSHA  FULL CONTAINER WEEKLY SERVICE  </t>
    <phoneticPr fontId="3" type="noConversion"/>
  </si>
  <si>
    <t>16/May MNN</t>
    <phoneticPr fontId="3" type="noConversion"/>
  </si>
  <si>
    <t>0QAERS</t>
    <phoneticPr fontId="3" type="noConversion"/>
  </si>
  <si>
    <t>0QAESN</t>
    <phoneticPr fontId="3" type="noConversion"/>
  </si>
  <si>
    <t>WED                 0300</t>
    <phoneticPr fontId="3" type="noConversion"/>
  </si>
  <si>
    <t>WED                  1600</t>
    <phoneticPr fontId="3" type="noConversion"/>
  </si>
  <si>
    <t>FRI                1100</t>
    <phoneticPr fontId="3" type="noConversion"/>
  </si>
  <si>
    <t>SAT              0100</t>
    <phoneticPr fontId="3" type="noConversion"/>
  </si>
  <si>
    <t>THU                  1000</t>
    <phoneticPr fontId="3" type="noConversion"/>
  </si>
  <si>
    <t>FRI                 0300</t>
    <phoneticPr fontId="3" type="noConversion"/>
  </si>
  <si>
    <t>SAT                  2000</t>
    <phoneticPr fontId="3" type="noConversion"/>
  </si>
  <si>
    <t>SUN                 1400</t>
    <phoneticPr fontId="3" type="noConversion"/>
  </si>
  <si>
    <t xml:space="preserve">     CV1: CNTAO-CNSHA-VNDAD-VNSGN-CNTAO-CNSHA FULL CONTAINER WEEKLY SERVICE  </t>
    <phoneticPr fontId="3" type="noConversion"/>
  </si>
  <si>
    <t>S047</t>
    <phoneticPr fontId="3" type="noConversion"/>
  </si>
  <si>
    <t>WAN HAI 306</t>
    <phoneticPr fontId="3" type="noConversion"/>
  </si>
  <si>
    <t>S327</t>
    <phoneticPr fontId="3" type="noConversion"/>
  </si>
  <si>
    <t>N327</t>
    <phoneticPr fontId="3" type="noConversion"/>
  </si>
  <si>
    <t>WAN HAI 359</t>
    <phoneticPr fontId="3" type="noConversion"/>
  </si>
  <si>
    <t>S005</t>
    <phoneticPr fontId="3" type="noConversion"/>
  </si>
  <si>
    <t>S328</t>
    <phoneticPr fontId="3" type="noConversion"/>
  </si>
  <si>
    <t>N328</t>
    <phoneticPr fontId="3" type="noConversion"/>
  </si>
  <si>
    <t>S329</t>
    <phoneticPr fontId="3" type="noConversion"/>
  </si>
  <si>
    <t>N329</t>
    <phoneticPr fontId="3" type="noConversion"/>
  </si>
  <si>
    <t>S330</t>
    <phoneticPr fontId="3" type="noConversion"/>
  </si>
  <si>
    <t>N330</t>
    <phoneticPr fontId="3" type="noConversion"/>
  </si>
  <si>
    <t xml:space="preserve">Terminal at each port for CV1 service
</t>
    <phoneticPr fontId="3" type="noConversion"/>
  </si>
  <si>
    <t xml:space="preserve">Shanghai East Container Terminal Co., Ltd (SECT) - WGQ4
</t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</si>
  <si>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
</t>
    </r>
    <phoneticPr fontId="3" type="noConversion"/>
  </si>
  <si>
    <t>7/May YTN</t>
    <phoneticPr fontId="3" type="noConversion"/>
  </si>
  <si>
    <t>9/May RZH</t>
    <phoneticPr fontId="3" type="noConversion"/>
  </si>
  <si>
    <t>11/May SHK</t>
    <phoneticPr fontId="3" type="noConversion"/>
  </si>
  <si>
    <t>299N</t>
    <phoneticPr fontId="3" type="noConversion"/>
  </si>
  <si>
    <t>300N</t>
    <phoneticPr fontId="3" type="noConversion"/>
  </si>
  <si>
    <t>2324N</t>
    <phoneticPr fontId="3" type="noConversion"/>
  </si>
  <si>
    <t>249N</t>
    <phoneticPr fontId="3" type="noConversion"/>
  </si>
  <si>
    <t>301N</t>
    <phoneticPr fontId="3" type="noConversion"/>
  </si>
  <si>
    <t>ASL TAIPEI</t>
    <phoneticPr fontId="3" type="noConversion"/>
  </si>
  <si>
    <t>2302N</t>
  </si>
  <si>
    <t>17/May NSA</t>
    <phoneticPr fontId="3" type="noConversion"/>
  </si>
  <si>
    <t>16/May QZH</t>
    <phoneticPr fontId="3" type="noConversion"/>
  </si>
  <si>
    <t>20/May NSA</t>
    <phoneticPr fontId="3" type="noConversion"/>
  </si>
  <si>
    <t>18/May YTN</t>
    <phoneticPr fontId="3" type="noConversion"/>
  </si>
  <si>
    <t>2319W</t>
    <phoneticPr fontId="38" type="noConversion"/>
  </si>
  <si>
    <t>2319E</t>
    <phoneticPr fontId="38" type="noConversion"/>
  </si>
  <si>
    <t>2323W</t>
    <phoneticPr fontId="3" type="noConversion"/>
  </si>
  <si>
    <t>2323E</t>
    <phoneticPr fontId="3" type="noConversion"/>
  </si>
  <si>
    <t>2324W</t>
  </si>
  <si>
    <t>2324E</t>
  </si>
  <si>
    <t>2321E</t>
  </si>
  <si>
    <t>2312W</t>
    <phoneticPr fontId="3" type="noConversion"/>
  </si>
  <si>
    <t xml:space="preserve">      HHX2: CNTAO-CNSHA-HKHKG--VNHPH--CNTAO-CNSHA  FULL CONTAINER WEEKLY SERVICE  </t>
    <phoneticPr fontId="3" type="noConversion"/>
  </si>
  <si>
    <t>30/May OSA</t>
    <phoneticPr fontId="3" type="noConversion"/>
  </si>
  <si>
    <t>2324E</t>
    <phoneticPr fontId="3" type="noConversion"/>
  </si>
  <si>
    <t>2324W</t>
    <phoneticPr fontId="3" type="noConversion"/>
  </si>
  <si>
    <t>2325E</t>
    <phoneticPr fontId="3" type="noConversion"/>
  </si>
  <si>
    <t>2325W</t>
    <phoneticPr fontId="3" type="noConversion"/>
  </si>
  <si>
    <t>2326E</t>
    <phoneticPr fontId="3" type="noConversion"/>
  </si>
  <si>
    <t xml:space="preserve">ASL BAUHINIA </t>
    <phoneticPr fontId="3" type="noConversion"/>
  </si>
  <si>
    <t>2318W</t>
    <phoneticPr fontId="38" type="noConversion"/>
  </si>
  <si>
    <t>2318E</t>
    <phoneticPr fontId="38" type="noConversion"/>
  </si>
  <si>
    <t>BLANK SAILING</t>
    <phoneticPr fontId="38" type="noConversion"/>
  </si>
  <si>
    <t>23/May NSA</t>
    <phoneticPr fontId="3" type="noConversion"/>
  </si>
  <si>
    <t>2321W</t>
  </si>
  <si>
    <t>21/May SHK(CCT)</t>
    <phoneticPr fontId="3" type="noConversion"/>
  </si>
  <si>
    <t>22/May RZH</t>
    <phoneticPr fontId="3" type="noConversion"/>
  </si>
  <si>
    <t>KOTA HAKIM</t>
    <phoneticPr fontId="3" type="noConversion"/>
  </si>
  <si>
    <t>2315N</t>
    <phoneticPr fontId="3" type="noConversion"/>
  </si>
  <si>
    <t>21/May SHK(SCT)</t>
    <phoneticPr fontId="3" type="noConversion"/>
  </si>
  <si>
    <t>19/May HKG(HIT)</t>
    <phoneticPr fontId="3" type="noConversion"/>
  </si>
  <si>
    <t xml:space="preserve">API BHUM </t>
    <phoneticPr fontId="3" type="noConversion"/>
  </si>
  <si>
    <t>0XL2VS</t>
    <phoneticPr fontId="3" type="noConversion"/>
  </si>
  <si>
    <t>0XL2WN</t>
    <phoneticPr fontId="3" type="noConversion"/>
  </si>
  <si>
    <t>CHICAGO</t>
    <phoneticPr fontId="3" type="noConversion"/>
  </si>
  <si>
    <t>0XL2XS</t>
    <phoneticPr fontId="3" type="noConversion"/>
  </si>
  <si>
    <t>0XL2YN</t>
    <phoneticPr fontId="3" type="noConversion"/>
  </si>
  <si>
    <t>324S</t>
    <phoneticPr fontId="3" type="noConversion"/>
  </si>
  <si>
    <t>325N</t>
    <phoneticPr fontId="3" type="noConversion"/>
  </si>
  <si>
    <t>S105</t>
    <phoneticPr fontId="3" type="noConversion"/>
  </si>
  <si>
    <t>N105</t>
    <phoneticPr fontId="3" type="noConversion"/>
  </si>
  <si>
    <t>275S</t>
    <phoneticPr fontId="3" type="noConversion"/>
  </si>
  <si>
    <t>275N</t>
    <phoneticPr fontId="3" type="noConversion"/>
  </si>
  <si>
    <t>327S</t>
    <phoneticPr fontId="3" type="noConversion"/>
  </si>
  <si>
    <t>328N</t>
    <phoneticPr fontId="3" type="noConversion"/>
  </si>
  <si>
    <t>S106</t>
    <phoneticPr fontId="3" type="noConversion"/>
  </si>
  <si>
    <t>N106</t>
    <phoneticPr fontId="3" type="noConversion"/>
  </si>
  <si>
    <t>2322S</t>
    <phoneticPr fontId="3" type="noConversion"/>
  </si>
  <si>
    <t>2322N</t>
    <phoneticPr fontId="3" type="noConversion"/>
  </si>
  <si>
    <t>2323S</t>
    <phoneticPr fontId="3" type="noConversion"/>
  </si>
  <si>
    <t>2323N</t>
    <phoneticPr fontId="3" type="noConversion"/>
  </si>
  <si>
    <t>2324S</t>
    <phoneticPr fontId="3" type="noConversion"/>
  </si>
  <si>
    <t>2325S</t>
    <phoneticPr fontId="3" type="noConversion"/>
  </si>
  <si>
    <t>2325N</t>
    <phoneticPr fontId="3" type="noConversion"/>
  </si>
  <si>
    <t>2326S</t>
    <phoneticPr fontId="3" type="noConversion"/>
  </si>
  <si>
    <t>2326N</t>
    <phoneticPr fontId="3" type="noConversion"/>
  </si>
  <si>
    <t>2327S</t>
    <phoneticPr fontId="3" type="noConversion"/>
  </si>
  <si>
    <t>2327N</t>
    <phoneticPr fontId="3" type="noConversion"/>
  </si>
  <si>
    <r>
      <t xml:space="preserve">BVX: CNQZH--CNYTN--CNSHK--HKHKG--NSA--VNHPH--CNQZH--CNYTN--CNSHK--HKHKG--NSA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</si>
  <si>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WED          2200</t>
    <phoneticPr fontId="3" type="noConversion"/>
  </si>
  <si>
    <t>THU         0200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</si>
  <si>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</si>
  <si>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      NPX: CNTAO-CNSHA-CNXMN-PHMNN-PHMNS-CNTAO-CNSHA-CNXMN  FULL CONTAINER WEEKLY SERVICE  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</si>
  <si>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</si>
  <si>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</si>
  <si>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</si>
  <si>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MON         2000</t>
    <phoneticPr fontId="3" type="noConversion"/>
  </si>
  <si>
    <t>TUE     1400</t>
    <phoneticPr fontId="3" type="noConversion"/>
  </si>
  <si>
    <t>XIANG SHUN</t>
    <phoneticPr fontId="3" type="noConversion"/>
  </si>
  <si>
    <t>2123W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</si>
  <si>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</si>
  <si>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</si>
  <si>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</si>
  <si>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2124N</t>
    <phoneticPr fontId="3" type="noConversion"/>
  </si>
  <si>
    <t>2124S</t>
    <phoneticPr fontId="3" type="noConversion"/>
  </si>
  <si>
    <t>2125S</t>
    <phoneticPr fontId="3" type="noConversion"/>
  </si>
  <si>
    <t>2125N</t>
    <phoneticPr fontId="3" type="noConversion"/>
  </si>
  <si>
    <t>17/Jul HKG(CMCS)</t>
    <phoneticPr fontId="3" type="noConversion"/>
  </si>
  <si>
    <t>Slide one voyage</t>
    <phoneticPr fontId="3" type="noConversion"/>
  </si>
  <si>
    <t>2126S</t>
    <phoneticPr fontId="3" type="noConversion"/>
  </si>
  <si>
    <t>2126N</t>
    <phoneticPr fontId="3" type="noConversion"/>
  </si>
  <si>
    <t>20/Aug SHK</t>
    <phoneticPr fontId="3" type="noConversion"/>
  </si>
  <si>
    <t>12/Aug SHA</t>
    <phoneticPr fontId="3" type="noConversion"/>
  </si>
  <si>
    <t>14/Aug HKG</t>
    <phoneticPr fontId="3" type="noConversion"/>
  </si>
  <si>
    <t>21/Aug XMN</t>
    <phoneticPr fontId="3" type="noConversion"/>
  </si>
  <si>
    <t>23/Aug NGB</t>
    <phoneticPr fontId="3" type="noConversion"/>
  </si>
  <si>
    <t>FORTUNE NAVIGATOR</t>
    <phoneticPr fontId="3" type="noConversion"/>
  </si>
  <si>
    <t>4/Sep HAIPHONG</t>
    <phoneticPr fontId="3" type="noConversion"/>
  </si>
  <si>
    <t>6-8/Sep YANTIAN</t>
    <phoneticPr fontId="3" type="noConversion"/>
  </si>
  <si>
    <t>10/Sep HKG</t>
    <phoneticPr fontId="3" type="noConversion"/>
  </si>
  <si>
    <t>2137N</t>
    <phoneticPr fontId="3" type="noConversion"/>
  </si>
  <si>
    <t>19/Sep QINGDAO</t>
    <phoneticPr fontId="3" type="noConversion"/>
  </si>
  <si>
    <t>21-24/Sep SHANGHAI</t>
    <phoneticPr fontId="3" type="noConversion"/>
  </si>
  <si>
    <t>2138S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</si>
  <si>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</si>
  <si>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</si>
  <si>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</si>
  <si>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</si>
  <si>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</si>
  <si>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</si>
  <si>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</si>
  <si>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</si>
  <si>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</si>
  <si>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</si>
  <si>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</si>
  <si>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</si>
  <si>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</si>
  <si>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</si>
  <si>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</si>
  <si>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</si>
  <si>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</si>
  <si>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</si>
  <si>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</si>
  <si>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</si>
  <si>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</si>
  <si>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37" type="noConversion"/>
  </si>
  <si>
    <t>23-24/Oct QINGDAO</t>
    <phoneticPr fontId="37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</si>
  <si>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</si>
  <si>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</si>
  <si>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</si>
  <si>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</si>
  <si>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</si>
  <si>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</si>
  <si>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</si>
  <si>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37" type="noConversion"/>
  </si>
  <si>
    <t>23/Nov SHANGHAI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</si>
  <si>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</si>
  <si>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</si>
  <si>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</si>
  <si>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</si>
  <si>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</si>
  <si>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</si>
  <si>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</si>
  <si>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</si>
  <si>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</si>
  <si>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37" type="noConversion"/>
  </si>
  <si>
    <t>29/Nov HKG</t>
    <phoneticPr fontId="37" type="noConversion"/>
  </si>
  <si>
    <t>30/Nov NANSHA</t>
    <phoneticPr fontId="37" type="noConversion"/>
  </si>
  <si>
    <t>2142N</t>
    <phoneticPr fontId="3" type="noConversion"/>
  </si>
  <si>
    <t>10/Dec XIAMEN</t>
    <phoneticPr fontId="37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</si>
  <si>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37" type="noConversion"/>
  </si>
  <si>
    <t>2121S</t>
    <phoneticPr fontId="3" type="noConversion"/>
  </si>
  <si>
    <t>2121N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</si>
  <si>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</si>
  <si>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</si>
  <si>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</si>
  <si>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</si>
  <si>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</si>
  <si>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1/Sep NGB</t>
    <phoneticPr fontId="3" type="noConversion"/>
  </si>
  <si>
    <t>9/Dec XMN</t>
    <phoneticPr fontId="3" type="noConversion"/>
  </si>
  <si>
    <t>26/May SHANGHAI</t>
    <phoneticPr fontId="3" type="noConversion"/>
  </si>
  <si>
    <t>27/May QINGDAO</t>
    <phoneticPr fontId="3" type="noConversion"/>
  </si>
  <si>
    <t>334S</t>
    <phoneticPr fontId="3" type="noConversion"/>
  </si>
  <si>
    <t>334N</t>
    <phoneticPr fontId="3" type="noConversion"/>
  </si>
  <si>
    <t xml:space="preserve">      NPX: CNTAO-CNSHA-CNNGB-PHMNN-PHSFS-CNTAO-CNSHA-CNNGB  FULL CONTAINER WEEKLY SERVICE  </t>
    <phoneticPr fontId="3" type="noConversion"/>
  </si>
  <si>
    <t>苏比克</t>
    <phoneticPr fontId="3" type="noConversion"/>
  </si>
  <si>
    <t>SUBIC</t>
    <phoneticPr fontId="3" type="noConversion"/>
  </si>
  <si>
    <t>SAT         0800</t>
    <phoneticPr fontId="3" type="noConversion"/>
  </si>
  <si>
    <t>26/May SHK</t>
    <phoneticPr fontId="3" type="noConversion"/>
  </si>
  <si>
    <t>30/May SHK(SCT)</t>
    <phoneticPr fontId="3" type="noConversion"/>
  </si>
  <si>
    <t>31/May NSA</t>
    <phoneticPr fontId="3" type="noConversion"/>
  </si>
  <si>
    <t>27/May YTN</t>
    <phoneticPr fontId="3" type="noConversion"/>
  </si>
  <si>
    <t>28/May HKG(HIT)</t>
    <phoneticPr fontId="3" type="noConversion"/>
  </si>
  <si>
    <t>28/May NSA</t>
    <phoneticPr fontId="3" type="noConversion"/>
  </si>
  <si>
    <t>29/May SHK(SCT)</t>
    <phoneticPr fontId="3" type="noConversion"/>
  </si>
  <si>
    <t>0QAF1S</t>
    <phoneticPr fontId="3" type="noConversion"/>
  </si>
  <si>
    <t>0QAF2N</t>
    <phoneticPr fontId="3" type="noConversion"/>
  </si>
  <si>
    <t>P/O</t>
    <phoneticPr fontId="3" type="noConversion"/>
  </si>
  <si>
    <t>P/I</t>
    <phoneticPr fontId="3" type="noConversion"/>
  </si>
  <si>
    <t>N275</t>
    <phoneticPr fontId="3" type="noConversion"/>
  </si>
  <si>
    <t xml:space="preserve">INTERASIA ADVANCE </t>
    <phoneticPr fontId="3" type="noConversion"/>
  </si>
  <si>
    <t>S276</t>
    <phoneticPr fontId="3" type="noConversion"/>
  </si>
  <si>
    <t>N276</t>
    <phoneticPr fontId="3" type="noConversion"/>
  </si>
  <si>
    <t>S277</t>
    <phoneticPr fontId="3" type="noConversion"/>
  </si>
  <si>
    <t>N277</t>
    <phoneticPr fontId="3" type="noConversion"/>
  </si>
  <si>
    <t>S278</t>
    <phoneticPr fontId="3" type="noConversion"/>
  </si>
  <si>
    <t>N278</t>
    <phoneticPr fontId="3" type="noConversion"/>
  </si>
  <si>
    <t xml:space="preserve">INTERASIA PURSUIT </t>
    <phoneticPr fontId="3" type="noConversion"/>
  </si>
  <si>
    <t>INTERASIA ADVANCE</t>
    <phoneticPr fontId="3" type="noConversion"/>
  </si>
  <si>
    <t>29/May SHK(CCT)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</si>
  <si>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</si>
  <si>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</si>
  <si>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SVP: CNSHK-CNNSA-CNXMN-PHMNN-PHSFS-CNXMN-CNSHK-CNNSA-VNSGN-CNSHK  FULL CONTAINER WEEKLY SERVICE  </t>
    <phoneticPr fontId="3" type="noConversion"/>
  </si>
  <si>
    <t>蛇口(SCT)</t>
    <phoneticPr fontId="3" type="noConversion"/>
  </si>
  <si>
    <t>广州南沙(NICT)</t>
    <phoneticPr fontId="3" type="noConversion"/>
  </si>
  <si>
    <t>厦门(HAITIAN)</t>
    <phoneticPr fontId="3" type="noConversion"/>
  </si>
  <si>
    <t>马尼拉北港</t>
    <phoneticPr fontId="3" type="noConversion"/>
  </si>
  <si>
    <t>胡志明(CAT LAI)</t>
    <phoneticPr fontId="3" type="noConversion"/>
  </si>
  <si>
    <t>ETB/ETD</t>
    <phoneticPr fontId="3" type="noConversion"/>
  </si>
  <si>
    <t>FRI          2300</t>
    <phoneticPr fontId="3" type="noConversion"/>
  </si>
  <si>
    <t>SAT      1100</t>
    <phoneticPr fontId="3" type="noConversion"/>
  </si>
  <si>
    <t>SAT         2000</t>
    <phoneticPr fontId="3" type="noConversion"/>
  </si>
  <si>
    <t>SUN         0700</t>
    <phoneticPr fontId="3" type="noConversion"/>
  </si>
  <si>
    <t>MON         0930</t>
    <phoneticPr fontId="3" type="noConversion"/>
  </si>
  <si>
    <t>MON      1930</t>
    <phoneticPr fontId="3" type="noConversion"/>
  </si>
  <si>
    <t>WED            2300</t>
    <phoneticPr fontId="3" type="noConversion"/>
  </si>
  <si>
    <t>THU         1900</t>
    <phoneticPr fontId="3" type="noConversion"/>
  </si>
  <si>
    <t>FRI           0400</t>
    <phoneticPr fontId="3" type="noConversion"/>
  </si>
  <si>
    <t>FRI         1700</t>
    <phoneticPr fontId="3" type="noConversion"/>
  </si>
  <si>
    <t>TUE         0500</t>
    <phoneticPr fontId="3" type="noConversion"/>
  </si>
  <si>
    <t>TUE      1700</t>
    <phoneticPr fontId="3" type="noConversion"/>
  </si>
  <si>
    <t>WED          2200</t>
    <phoneticPr fontId="3" type="noConversion"/>
  </si>
  <si>
    <t>THU      1000</t>
    <phoneticPr fontId="3" type="noConversion"/>
  </si>
  <si>
    <t>THU         2200</t>
    <phoneticPr fontId="3" type="noConversion"/>
  </si>
  <si>
    <t>FRI         1000</t>
    <phoneticPr fontId="3" type="noConversion"/>
  </si>
  <si>
    <t>MON         2300</t>
    <phoneticPr fontId="3" type="noConversion"/>
  </si>
  <si>
    <t>2/Jun XMN</t>
    <phoneticPr fontId="37" type="noConversion"/>
  </si>
  <si>
    <t>3/Jun SHK</t>
    <phoneticPr fontId="37" type="noConversion"/>
  </si>
  <si>
    <t>5/Jun NSA</t>
    <phoneticPr fontId="37" type="noConversion"/>
  </si>
  <si>
    <t>PROS HOPE</t>
    <phoneticPr fontId="37" type="noConversion"/>
  </si>
  <si>
    <t>DANUM 175</t>
    <phoneticPr fontId="37" type="noConversion"/>
  </si>
  <si>
    <t>Port</t>
    <phoneticPr fontId="3" type="noConversion"/>
  </si>
  <si>
    <t>Terminal at each port for SVP service</t>
    <phoneticPr fontId="3" type="noConversion"/>
  </si>
  <si>
    <t>Shekou</t>
    <phoneticPr fontId="3" type="noConversion"/>
  </si>
  <si>
    <t>Shekou Container Terminals Ltd. (SCT)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</si>
  <si>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</si>
  <si>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</si>
  <si>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Xiamen</t>
    <phoneticPr fontId="3" type="noConversion"/>
  </si>
  <si>
    <t>Xiamen Haitian International Terminal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</si>
  <si>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</si>
  <si>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</si>
  <si>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Subic</t>
    <phoneticPr fontId="3" type="noConversion"/>
  </si>
  <si>
    <t>Subic Bay International Terminal Corporation</t>
    <phoneticPr fontId="3" type="noConversion"/>
  </si>
  <si>
    <t>HO CHI MINH</t>
    <phoneticPr fontId="3" type="noConversion"/>
  </si>
  <si>
    <t>Cat Lai</t>
    <phoneticPr fontId="3" type="noConversion"/>
  </si>
  <si>
    <t>9/Jun SHK</t>
    <phoneticPr fontId="3" type="noConversion"/>
  </si>
  <si>
    <t>10/Jun NSA</t>
    <phoneticPr fontId="3" type="noConversion"/>
  </si>
  <si>
    <t>12/Jun XMN</t>
    <phoneticPr fontId="3" type="noConversion"/>
  </si>
  <si>
    <t>Terminal at each port for NPX service</t>
    <phoneticPr fontId="3" type="noConversion"/>
  </si>
  <si>
    <t>335S</t>
    <phoneticPr fontId="3" type="noConversion"/>
  </si>
  <si>
    <t>335N</t>
    <phoneticPr fontId="3" type="noConversion"/>
  </si>
  <si>
    <r>
      <t xml:space="preserve">  02322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</si>
  <si>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02322</t>
    </r>
    <r>
      <rPr>
        <b/>
        <sz val="9"/>
        <color theme="0"/>
        <rFont val="Times New Roman"/>
        <family val="1"/>
      </rPr>
      <t>N</t>
    </r>
    <phoneticPr fontId="37" type="noConversion"/>
  </si>
  <si>
    <t>SHEKOU - S</t>
    <phoneticPr fontId="3" type="noConversion"/>
  </si>
  <si>
    <t>NANSHA - S</t>
    <phoneticPr fontId="3" type="noConversion"/>
  </si>
  <si>
    <t xml:space="preserve">XIAMEN - S </t>
    <phoneticPr fontId="3" type="noConversion"/>
  </si>
  <si>
    <t>MANILA(N) - N</t>
    <phoneticPr fontId="3" type="noConversion"/>
  </si>
  <si>
    <t>SUBIC - N</t>
    <phoneticPr fontId="3" type="noConversion"/>
  </si>
  <si>
    <t>XIAMEN - W</t>
    <phoneticPr fontId="3" type="noConversion"/>
  </si>
  <si>
    <t>SHEKOU - W</t>
    <phoneticPr fontId="3" type="noConversion"/>
  </si>
  <si>
    <t>NANSHA - W</t>
    <phoneticPr fontId="3" type="noConversion"/>
  </si>
  <si>
    <t>HO CHI MINH - E</t>
    <phoneticPr fontId="3" type="noConversion"/>
  </si>
  <si>
    <t>4/Jun YTN</t>
    <phoneticPr fontId="3" type="noConversion"/>
  </si>
  <si>
    <t>5/Jun NSA</t>
    <phoneticPr fontId="3" type="noConversion"/>
  </si>
  <si>
    <t>6/Jun SHK(SCT)</t>
    <phoneticPr fontId="3" type="noConversion"/>
  </si>
  <si>
    <t>P/I BDX LINE</t>
    <phoneticPr fontId="37" type="noConversion"/>
  </si>
  <si>
    <t>P/I BVX LINE</t>
    <phoneticPr fontId="3" type="noConversion"/>
  </si>
  <si>
    <t>WED          0800</t>
    <phoneticPr fontId="3" type="noConversion"/>
  </si>
  <si>
    <t>WED          1600</t>
    <phoneticPr fontId="3" type="noConversion"/>
  </si>
  <si>
    <t>FRI          1100</t>
    <phoneticPr fontId="3" type="noConversion"/>
  </si>
  <si>
    <t>SAT          0400</t>
    <phoneticPr fontId="3" type="noConversion"/>
  </si>
  <si>
    <t>SUN          0800</t>
    <phoneticPr fontId="3" type="noConversion"/>
  </si>
  <si>
    <t>SUN        1600</t>
    <phoneticPr fontId="3" type="noConversion"/>
  </si>
  <si>
    <t>SUN         2300</t>
    <phoneticPr fontId="3" type="noConversion"/>
  </si>
  <si>
    <t>1/Jun SHK</t>
    <phoneticPr fontId="37" type="noConversion"/>
  </si>
  <si>
    <t>2/Jun HKG</t>
    <phoneticPr fontId="37" type="noConversion"/>
  </si>
  <si>
    <t>P/O</t>
    <phoneticPr fontId="37" type="noConversion"/>
  </si>
  <si>
    <t>1/Jun NGB</t>
    <phoneticPr fontId="3" type="noConversion"/>
  </si>
  <si>
    <t>QINGDAO - S</t>
    <phoneticPr fontId="3" type="noConversion"/>
  </si>
  <si>
    <t>SHANGHAI - S</t>
    <phoneticPr fontId="3" type="noConversion"/>
  </si>
  <si>
    <t>MANILA(S) - N</t>
    <phoneticPr fontId="3" type="noConversion"/>
  </si>
  <si>
    <t>HAIPHONG - E</t>
    <phoneticPr fontId="37" type="noConversion"/>
  </si>
  <si>
    <t>DA NANG - E</t>
    <phoneticPr fontId="3" type="noConversion"/>
  </si>
  <si>
    <t>PACIFIC GRACE</t>
    <phoneticPr fontId="37" type="noConversion"/>
  </si>
  <si>
    <t>TAN CANG 128</t>
    <phoneticPr fontId="3" type="noConversion"/>
  </si>
  <si>
    <t xml:space="preserve">      NPX2: CNTAO-CNSHA-PHMNS-CNNSA-CNSHK-VNHPH--VNDAD-CNNSA-CNSHK-CNTAO FULL CONTAINER WEEKLY SERVICE  </t>
    <phoneticPr fontId="3" type="noConversion"/>
  </si>
  <si>
    <t>6/Jun SHK(CCT)</t>
    <phoneticPr fontId="3" type="noConversion"/>
  </si>
  <si>
    <t>7/Jun NSA</t>
    <phoneticPr fontId="3" type="noConversion"/>
  </si>
  <si>
    <t>7/Jun YTN</t>
    <phoneticPr fontId="3" type="noConversion"/>
  </si>
  <si>
    <t>8/Jun NSA</t>
    <phoneticPr fontId="3" type="noConversion"/>
  </si>
  <si>
    <t>WED          1200</t>
    <phoneticPr fontId="3" type="noConversion"/>
  </si>
  <si>
    <t>THU         0800</t>
    <phoneticPr fontId="3" type="noConversion"/>
  </si>
  <si>
    <t>THU         1600</t>
    <phoneticPr fontId="3" type="noConversion"/>
  </si>
  <si>
    <t>SAT         0000</t>
    <phoneticPr fontId="3" type="noConversion"/>
  </si>
  <si>
    <r>
      <t xml:space="preserve">BVX: CNQZH--CNSHK--HKHKG--NSA--VNHPH--CNYTN--CNNSA--CNSHK--HKHKG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</si>
  <si>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SAT         1600</t>
    <phoneticPr fontId="3" type="noConversion"/>
  </si>
  <si>
    <t>MON           2300</t>
    <phoneticPr fontId="3" type="noConversion"/>
  </si>
  <si>
    <t>TUE          1700</t>
    <phoneticPr fontId="3" type="noConversion"/>
  </si>
  <si>
    <t>FRI          0900</t>
    <phoneticPr fontId="3" type="noConversion"/>
  </si>
  <si>
    <t>FRI           2200</t>
    <phoneticPr fontId="3" type="noConversion"/>
  </si>
  <si>
    <t>3/Jun QZH</t>
    <phoneticPr fontId="3" type="noConversion"/>
  </si>
  <si>
    <t>5/Jun HKG(HIT)</t>
    <phoneticPr fontId="3" type="noConversion"/>
  </si>
  <si>
    <t>6/Jun SHK</t>
    <phoneticPr fontId="3" type="noConversion"/>
  </si>
  <si>
    <r>
      <t xml:space="preserve">BVX2: CNYTN--CNNSA--CNSHK--HKHKG--VNHPH--CNYTN--CNNSA--CNSHK--HKHKG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</si>
  <si>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 xml:space="preserve">BVX: CNQZH--HKHKG--CNSHK--CNNSA--VNHPH--CNQZH--HKHKG--CNSHK--CNNSA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</si>
  <si>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0XL2ZS</t>
    <phoneticPr fontId="3" type="noConversion"/>
  </si>
  <si>
    <t>0XL30N</t>
    <phoneticPr fontId="3" type="noConversion"/>
  </si>
  <si>
    <t>TONSBERG</t>
    <phoneticPr fontId="3" type="noConversion"/>
  </si>
  <si>
    <t>0XL31S</t>
    <phoneticPr fontId="3" type="noConversion"/>
  </si>
  <si>
    <t>0XL32N</t>
    <phoneticPr fontId="3" type="noConversion"/>
  </si>
  <si>
    <t>0XL33S</t>
    <phoneticPr fontId="3" type="noConversion"/>
  </si>
  <si>
    <t>0XL34N</t>
    <phoneticPr fontId="3" type="noConversion"/>
  </si>
  <si>
    <t>0XL35S</t>
    <phoneticPr fontId="3" type="noConversion"/>
  </si>
  <si>
    <t>0XL36N</t>
    <phoneticPr fontId="3" type="noConversion"/>
  </si>
  <si>
    <t>0XL37S</t>
    <phoneticPr fontId="3" type="noConversion"/>
  </si>
  <si>
    <t>0XL38N</t>
    <phoneticPr fontId="3" type="noConversion"/>
  </si>
  <si>
    <t>0XL39S</t>
    <phoneticPr fontId="3" type="noConversion"/>
  </si>
  <si>
    <t>0XL3CN</t>
    <phoneticPr fontId="3" type="noConversion"/>
  </si>
  <si>
    <t>PALAWAN</t>
    <phoneticPr fontId="3" type="noConversion"/>
  </si>
  <si>
    <t>0XKE9S</t>
    <phoneticPr fontId="3" type="noConversion"/>
  </si>
  <si>
    <t>0XKEAN</t>
    <phoneticPr fontId="3" type="noConversion"/>
  </si>
  <si>
    <t>0XKEBS</t>
    <phoneticPr fontId="3" type="noConversion"/>
  </si>
  <si>
    <t>0XKECN</t>
    <phoneticPr fontId="3" type="noConversion"/>
  </si>
  <si>
    <t>0XKEFS</t>
    <phoneticPr fontId="3" type="noConversion"/>
  </si>
  <si>
    <t>0XKEGN</t>
    <phoneticPr fontId="3" type="noConversion"/>
  </si>
  <si>
    <t>0XKEHS</t>
    <phoneticPr fontId="3" type="noConversion"/>
  </si>
  <si>
    <t>0XKEIN</t>
    <phoneticPr fontId="3" type="noConversion"/>
  </si>
  <si>
    <t>4/Jun RZH</t>
    <phoneticPr fontId="3" type="noConversion"/>
  </si>
  <si>
    <t>7/Jun HKG(HIT)</t>
    <phoneticPr fontId="3" type="noConversion"/>
  </si>
  <si>
    <r>
      <t xml:space="preserve">  02325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</si>
  <si>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02325</t>
    </r>
    <r>
      <rPr>
        <b/>
        <sz val="9"/>
        <color theme="0"/>
        <rFont val="Times New Roman"/>
        <family val="1"/>
      </rPr>
      <t>N</t>
    </r>
    <phoneticPr fontId="37" type="noConversion"/>
  </si>
  <si>
    <t>PADIAN 4</t>
    <phoneticPr fontId="37" type="noConversion"/>
  </si>
  <si>
    <r>
      <t xml:space="preserve">  0001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</si>
  <si>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0002</t>
    </r>
    <r>
      <rPr>
        <b/>
        <sz val="9"/>
        <color theme="0"/>
        <rFont val="Times New Roman"/>
        <family val="1"/>
      </rPr>
      <t>S</t>
    </r>
    <phoneticPr fontId="3" type="noConversion"/>
  </si>
  <si>
    <t>OMIT NSA</t>
    <phoneticPr fontId="37" type="noConversion"/>
  </si>
  <si>
    <t>INTERASIA VISION</t>
    <phoneticPr fontId="3" type="noConversion"/>
  </si>
  <si>
    <t>SHANGHAI</t>
    <phoneticPr fontId="3" type="noConversion"/>
  </si>
  <si>
    <t>SIPG Zhendong Container Terminal(WGQ 2) from WAN HAI 293 V.S021</t>
    <phoneticPr fontId="3" type="noConversion"/>
  </si>
  <si>
    <t>HO CHI MINH</t>
    <phoneticPr fontId="3" type="noConversion"/>
  </si>
  <si>
    <t>TIEN SA seaport</t>
    <phoneticPr fontId="3" type="noConversion"/>
  </si>
  <si>
    <r>
      <t>上海(WGQ</t>
    </r>
    <r>
      <rPr>
        <b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)</t>
    </r>
    <phoneticPr fontId="3" type="noConversion"/>
  </si>
  <si>
    <t>21/Jun NGB</t>
    <phoneticPr fontId="3" type="noConversion"/>
  </si>
  <si>
    <t>23/Jun TAO</t>
    <phoneticPr fontId="3" type="noConversion"/>
  </si>
  <si>
    <t>29/Jun TAO</t>
    <phoneticPr fontId="3" type="noConversion"/>
  </si>
  <si>
    <t>1/Jul SHA</t>
    <phoneticPr fontId="3" type="noConversion"/>
  </si>
  <si>
    <t>2/Jul NGB</t>
    <phoneticPr fontId="3" type="noConversion"/>
  </si>
  <si>
    <t>4/Jul XMN</t>
    <phoneticPr fontId="3" type="noConversion"/>
  </si>
  <si>
    <t>24/Jun NGB</t>
    <phoneticPr fontId="3" type="noConversion"/>
  </si>
  <si>
    <t>SIPG Zhendong Container Terminal(WGQ 2) from WAN HAI 359 V.S005</t>
    <phoneticPr fontId="3" type="noConversion"/>
  </si>
  <si>
    <t>WAN HAI 305</t>
    <phoneticPr fontId="3" type="noConversion"/>
  </si>
  <si>
    <t>N268</t>
    <phoneticPr fontId="3" type="noConversion"/>
  </si>
  <si>
    <t>S269</t>
    <phoneticPr fontId="3" type="noConversion"/>
  </si>
  <si>
    <t>RUN LONG</t>
    <phoneticPr fontId="37" type="noConversion"/>
  </si>
  <si>
    <r>
      <t xml:space="preserve"> 2322</t>
    </r>
    <r>
      <rPr>
        <b/>
        <sz val="9"/>
        <color theme="0"/>
        <rFont val="Times New Roman"/>
        <family val="1"/>
      </rPr>
      <t>S</t>
    </r>
    <phoneticPr fontId="37" type="noConversion"/>
  </si>
  <si>
    <t>香港(DPW)</t>
    <phoneticPr fontId="3" type="noConversion"/>
  </si>
  <si>
    <t xml:space="preserve">Terminal at each port for HHX1 service
</t>
    <phoneticPr fontId="3" type="noConversion"/>
  </si>
  <si>
    <t xml:space="preserve">Terminal at each port for HHX2 service
</t>
    <phoneticPr fontId="3" type="noConversion"/>
  </si>
  <si>
    <t xml:space="preserve"> CSX World Terminals Hong Kong Limited  from ASL PEONY V.2310W</t>
    <phoneticPr fontId="3" type="noConversion"/>
  </si>
  <si>
    <t>14/Jun HKG(HIT)</t>
    <phoneticPr fontId="3" type="noConversion"/>
  </si>
  <si>
    <t>21/Jun HKG(HIT)</t>
    <phoneticPr fontId="3" type="noConversion"/>
  </si>
  <si>
    <t>TUE         1900</t>
    <phoneticPr fontId="3" type="noConversion"/>
  </si>
  <si>
    <t xml:space="preserve">IDJKT will berth on KJA Terminal starting from 0QAEYN1NC
</t>
    <phoneticPr fontId="3" type="noConversion"/>
  </si>
  <si>
    <t>CMA CGM CORAL</t>
    <phoneticPr fontId="3" type="noConversion"/>
  </si>
  <si>
    <t>20/Jun XMN</t>
    <phoneticPr fontId="3" type="noConversion"/>
  </si>
  <si>
    <r>
      <t xml:space="preserve">Guangxi Beibu-Gulf International Container Terminal (BGCT) - </t>
    </r>
    <r>
      <rPr>
        <sz val="11"/>
        <rFont val="微软雅黑"/>
        <family val="1"/>
        <charset val="134"/>
      </rPr>
      <t>广西北部湾国际集装箱码头有限公司</t>
    </r>
    <phoneticPr fontId="38" type="noConversion"/>
  </si>
  <si>
    <t>2323W</t>
  </si>
  <si>
    <t>2323E</t>
  </si>
  <si>
    <t>29/Jun SHA</t>
    <phoneticPr fontId="3" type="noConversion"/>
  </si>
  <si>
    <t>OMIT QZH</t>
    <phoneticPr fontId="3" type="noConversion"/>
  </si>
  <si>
    <t>15/Jun HKG(HIT)</t>
    <phoneticPr fontId="3" type="noConversion"/>
  </si>
  <si>
    <t>18/Jun SHK</t>
    <phoneticPr fontId="3" type="noConversion"/>
  </si>
  <si>
    <t>19/Jun NSA</t>
    <phoneticPr fontId="3" type="noConversion"/>
  </si>
  <si>
    <t>22/Jun RZH</t>
    <phoneticPr fontId="3" type="noConversion"/>
  </si>
  <si>
    <t>24/Jun HCM</t>
    <phoneticPr fontId="3" type="noConversion"/>
  </si>
  <si>
    <t>P/O at MNN</t>
    <phoneticPr fontId="3" type="noConversion"/>
  </si>
  <si>
    <t>P/I at MNN</t>
    <phoneticPr fontId="3" type="noConversion"/>
  </si>
  <si>
    <t>9/Jul NGB</t>
    <phoneticPr fontId="3" type="noConversion"/>
  </si>
  <si>
    <t>8/Jul SHA</t>
    <phoneticPr fontId="3" type="noConversion"/>
  </si>
  <si>
    <t>P/I NPX LINE</t>
    <phoneticPr fontId="3" type="noConversion"/>
  </si>
  <si>
    <t>6/Jul TAO</t>
    <phoneticPr fontId="3" type="noConversion"/>
  </si>
  <si>
    <t>WILLIAM</t>
    <phoneticPr fontId="3" type="noConversion"/>
  </si>
  <si>
    <t>27/Jun MNS</t>
    <phoneticPr fontId="3" type="noConversion"/>
  </si>
  <si>
    <t>25/Jun XMN</t>
    <phoneticPr fontId="3" type="noConversion"/>
  </si>
  <si>
    <t>21/Jun TXG</t>
    <phoneticPr fontId="3" type="noConversion"/>
  </si>
  <si>
    <t xml:space="preserve">QINGDAO TOWER </t>
    <phoneticPr fontId="3" type="noConversion"/>
  </si>
  <si>
    <t>15/Jul TXG</t>
    <phoneticPr fontId="3" type="noConversion"/>
  </si>
  <si>
    <t>16/Jul DALIAN</t>
    <phoneticPr fontId="3" type="noConversion"/>
  </si>
  <si>
    <t>18/Jul TAO P/O</t>
    <phoneticPr fontId="3" type="noConversion"/>
  </si>
  <si>
    <t>0XKTNN</t>
    <phoneticPr fontId="3" type="noConversion"/>
  </si>
  <si>
    <t xml:space="preserve">CNC PANTHER </t>
    <phoneticPr fontId="3" type="noConversion"/>
  </si>
  <si>
    <t>0XKEDS</t>
    <phoneticPr fontId="3" type="noConversion"/>
  </si>
  <si>
    <t>0XKEEN</t>
    <phoneticPr fontId="3" type="noConversion"/>
  </si>
  <si>
    <t>29/Jun DAD</t>
    <phoneticPr fontId="3" type="noConversion"/>
  </si>
  <si>
    <t>1/Jul NSA</t>
    <phoneticPr fontId="3" type="noConversion"/>
  </si>
  <si>
    <t>25/Jun NSA</t>
    <phoneticPr fontId="3" type="noConversion"/>
  </si>
  <si>
    <t>20/Jun HPH(TAN CANG 128)</t>
    <phoneticPr fontId="3" type="noConversion"/>
  </si>
  <si>
    <t>27/Jun HPH(TAN CANG 128)</t>
    <phoneticPr fontId="3" type="noConversion"/>
  </si>
  <si>
    <r>
      <t xml:space="preserve">19/Jun </t>
    </r>
    <r>
      <rPr>
        <b/>
        <sz val="8"/>
        <color rgb="FFFF0000"/>
        <rFont val="Times New Roman"/>
        <family val="1"/>
      </rPr>
      <t>UIH</t>
    </r>
    <phoneticPr fontId="3" type="noConversion"/>
  </si>
  <si>
    <t>22/Jun SHK</t>
    <phoneticPr fontId="3" type="noConversion"/>
  </si>
  <si>
    <t>26/Jun DAD</t>
    <phoneticPr fontId="3" type="noConversion"/>
  </si>
  <si>
    <t>29/Jun SHK</t>
    <phoneticPr fontId="3" type="noConversion"/>
  </si>
  <si>
    <t>2327E</t>
    <phoneticPr fontId="3" type="noConversion"/>
  </si>
  <si>
    <t>2327W</t>
  </si>
  <si>
    <r>
      <t>JI RUN(</t>
    </r>
    <r>
      <rPr>
        <b/>
        <sz val="9"/>
        <rFont val="宋体"/>
        <family val="1"/>
        <charset val="134"/>
      </rPr>
      <t>吉润）</t>
    </r>
    <phoneticPr fontId="3" type="noConversion"/>
  </si>
  <si>
    <t>OMIT SHA</t>
    <phoneticPr fontId="3" type="noConversion"/>
  </si>
  <si>
    <t>26/Jun HKG</t>
    <phoneticPr fontId="3" type="noConversion"/>
  </si>
  <si>
    <t>4/Jul SHK</t>
    <phoneticPr fontId="3" type="noConversion"/>
  </si>
  <si>
    <t>CNC URANUS</t>
    <phoneticPr fontId="3" type="noConversion"/>
  </si>
  <si>
    <t>2328E</t>
    <phoneticPr fontId="3" type="noConversion"/>
  </si>
  <si>
    <t>2328W</t>
    <phoneticPr fontId="3" type="noConversion"/>
  </si>
  <si>
    <t>2329E</t>
    <phoneticPr fontId="3" type="noConversion"/>
  </si>
  <si>
    <t>2329W</t>
    <phoneticPr fontId="3" type="noConversion"/>
  </si>
  <si>
    <t>2330E</t>
    <phoneticPr fontId="3" type="noConversion"/>
  </si>
  <si>
    <t>2330W</t>
    <phoneticPr fontId="3" type="noConversion"/>
  </si>
  <si>
    <t>25/Jun NGB</t>
    <phoneticPr fontId="3" type="noConversion"/>
  </si>
  <si>
    <t>29/Jun MNS</t>
    <phoneticPr fontId="3" type="noConversion"/>
  </si>
  <si>
    <t>1/Jul DPW</t>
    <phoneticPr fontId="3" type="noConversion"/>
  </si>
  <si>
    <t>250N</t>
    <phoneticPr fontId="3" type="noConversion"/>
  </si>
  <si>
    <t>2330N</t>
    <phoneticPr fontId="3" type="noConversion"/>
  </si>
  <si>
    <t>PADIAN 4</t>
    <phoneticPr fontId="37" type="noConversion"/>
  </si>
  <si>
    <r>
      <t xml:space="preserve">  0003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</si>
  <si>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0004</t>
    </r>
    <r>
      <rPr>
        <b/>
        <sz val="9"/>
        <color theme="0"/>
        <rFont val="Times New Roman"/>
        <family val="1"/>
      </rPr>
      <t>S</t>
    </r>
    <phoneticPr fontId="3" type="noConversion"/>
  </si>
  <si>
    <t>DANUM 175</t>
    <phoneticPr fontId="37" type="noConversion"/>
  </si>
  <si>
    <r>
      <t xml:space="preserve">  02328</t>
    </r>
    <r>
      <rPr>
        <b/>
        <sz val="9"/>
        <color theme="0"/>
        <rFont val="Times New Roman"/>
        <family val="1"/>
      </rPr>
      <t>S</t>
    </r>
    <phoneticPr fontId="3" type="noConversion"/>
  </si>
  <si>
    <t xml:space="preserve">ASL BAUHINIA </t>
    <phoneticPr fontId="3" type="noConversion"/>
  </si>
  <si>
    <r>
      <t xml:space="preserve">  0005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</si>
  <si>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0006</t>
    </r>
    <r>
      <rPr>
        <b/>
        <sz val="9"/>
        <color theme="0"/>
        <rFont val="Times New Roman"/>
        <family val="1"/>
      </rPr>
      <t>S</t>
    </r>
    <phoneticPr fontId="3" type="noConversion"/>
  </si>
  <si>
    <t>3/Jul YTN</t>
    <phoneticPr fontId="3" type="noConversion"/>
  </si>
  <si>
    <t>Terminal will be changed from WGQ4 to WGQ5 from ASL TAIPEI V.2326S</t>
    <phoneticPr fontId="3" type="noConversion"/>
  </si>
  <si>
    <r>
      <t>上海(WGQ</t>
    </r>
    <r>
      <rPr>
        <b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</t>
    </r>
    <phoneticPr fontId="3" type="noConversion"/>
  </si>
  <si>
    <t>17S</t>
    <phoneticPr fontId="3" type="noConversion"/>
  </si>
  <si>
    <t>17N</t>
    <phoneticPr fontId="3" type="noConversion"/>
  </si>
  <si>
    <t>TBN</t>
    <phoneticPr fontId="3" type="noConversion"/>
  </si>
  <si>
    <t>22/Jun TAO</t>
    <phoneticPr fontId="3" type="noConversion"/>
  </si>
  <si>
    <t>21/Jun TXG</t>
    <phoneticPr fontId="3" type="noConversion"/>
  </si>
  <si>
    <t>18/Jun RZH</t>
    <phoneticPr fontId="3" type="noConversion"/>
  </si>
  <si>
    <t>11/Jun RZH</t>
    <phoneticPr fontId="3" type="noConversion"/>
  </si>
  <si>
    <t>4/Jun RZH</t>
    <phoneticPr fontId="3" type="noConversion"/>
  </si>
  <si>
    <t>13/Jun OSA</t>
    <phoneticPr fontId="3" type="noConversion"/>
  </si>
  <si>
    <t>OMIT</t>
    <phoneticPr fontId="3" type="noConversion"/>
  </si>
  <si>
    <t>2323W</t>
    <phoneticPr fontId="3" type="noConversion"/>
  </si>
  <si>
    <t>20/Jun OSA</t>
    <phoneticPr fontId="3" type="noConversion"/>
  </si>
  <si>
    <t>2324W</t>
    <phoneticPr fontId="3" type="noConversion"/>
  </si>
  <si>
    <t>27/Jun OSA</t>
    <phoneticPr fontId="3" type="noConversion"/>
  </si>
  <si>
    <t>4/Jul OSA</t>
    <phoneticPr fontId="3" type="noConversion"/>
  </si>
  <si>
    <t>2326W</t>
    <phoneticPr fontId="3" type="noConversion"/>
  </si>
  <si>
    <t>11/Jul OSA</t>
    <phoneticPr fontId="3" type="noConversion"/>
  </si>
  <si>
    <t>2327W</t>
    <phoneticPr fontId="3" type="noConversion"/>
  </si>
  <si>
    <t>18/Jul OSA</t>
    <phoneticPr fontId="3" type="noConversion"/>
  </si>
  <si>
    <t>0QAEZS</t>
    <phoneticPr fontId="3" type="noConversion"/>
  </si>
  <si>
    <t>0QAF0N</t>
    <phoneticPr fontId="3" type="noConversion"/>
  </si>
  <si>
    <t>0QAF3S</t>
    <phoneticPr fontId="3" type="noConversion"/>
  </si>
  <si>
    <t xml:space="preserve">QINGDAO TOWER </t>
    <phoneticPr fontId="3" type="noConversion"/>
  </si>
  <si>
    <t>276S</t>
    <phoneticPr fontId="3" type="noConversion"/>
  </si>
  <si>
    <t>276N</t>
    <phoneticPr fontId="3" type="noConversion"/>
  </si>
  <si>
    <t>S107</t>
    <phoneticPr fontId="3" type="noConversion"/>
  </si>
  <si>
    <t>N107</t>
    <phoneticPr fontId="3" type="noConversion"/>
  </si>
  <si>
    <t>上海(WGQ2)</t>
    <phoneticPr fontId="3" type="noConversion"/>
  </si>
  <si>
    <t>OMIT QZH</t>
    <phoneticPr fontId="3" type="noConversion"/>
  </si>
  <si>
    <t>2328S</t>
    <phoneticPr fontId="3" type="noConversion"/>
  </si>
  <si>
    <t>2328N</t>
    <phoneticPr fontId="3" type="noConversion"/>
  </si>
  <si>
    <t>2329S</t>
    <phoneticPr fontId="3" type="noConversion"/>
  </si>
  <si>
    <t>2329N</t>
    <phoneticPr fontId="3" type="noConversion"/>
  </si>
  <si>
    <t>2330S</t>
    <phoneticPr fontId="3" type="noConversion"/>
  </si>
  <si>
    <t>2331S</t>
    <phoneticPr fontId="3" type="noConversion"/>
  </si>
  <si>
    <t>2331N</t>
    <phoneticPr fontId="3" type="noConversion"/>
  </si>
  <si>
    <t>0XSHPS</t>
    <phoneticPr fontId="3" type="noConversion"/>
  </si>
  <si>
    <t>0XSHRS</t>
    <phoneticPr fontId="3" type="noConversion"/>
  </si>
  <si>
    <t>0XSHTS</t>
    <phoneticPr fontId="3" type="noConversion"/>
  </si>
  <si>
    <t>28/Jun SHK</t>
    <phoneticPr fontId="3" type="noConversion"/>
  </si>
  <si>
    <t>29/Jun NSA</t>
    <phoneticPr fontId="3" type="noConversion"/>
  </si>
  <si>
    <t>5/Jul SHK</t>
    <phoneticPr fontId="3" type="noConversion"/>
  </si>
  <si>
    <t>0XL3AN</t>
    <phoneticPr fontId="3" type="noConversion"/>
  </si>
  <si>
    <t>0XL3BS</t>
    <phoneticPr fontId="3" type="noConversion"/>
  </si>
  <si>
    <t>OMIT</t>
    <phoneticPr fontId="3" type="noConversion"/>
  </si>
  <si>
    <t>CNC PUMA</t>
    <phoneticPr fontId="3" type="noConversion"/>
  </si>
  <si>
    <t>0QAF7S</t>
    <phoneticPr fontId="3" type="noConversion"/>
  </si>
  <si>
    <t>0QAF8N</t>
    <phoneticPr fontId="3" type="noConversion"/>
  </si>
  <si>
    <t>0QAF9S</t>
    <phoneticPr fontId="3" type="noConversion"/>
  </si>
  <si>
    <t>0QAFAN</t>
    <phoneticPr fontId="3" type="noConversion"/>
  </si>
  <si>
    <t>0QAFBS</t>
    <phoneticPr fontId="3" type="noConversion"/>
  </si>
  <si>
    <t>0QAFCN</t>
    <phoneticPr fontId="3" type="noConversion"/>
  </si>
  <si>
    <t>0QAFDS</t>
    <phoneticPr fontId="3" type="noConversion"/>
  </si>
  <si>
    <t>0QAFEN</t>
    <phoneticPr fontId="3" type="noConversion"/>
  </si>
  <si>
    <t>0QAF4N</t>
    <phoneticPr fontId="3" type="noConversion"/>
  </si>
  <si>
    <t>0QAF5S</t>
    <phoneticPr fontId="3" type="noConversion"/>
  </si>
  <si>
    <t>0QAF6N</t>
    <phoneticPr fontId="3" type="noConversion"/>
  </si>
  <si>
    <t>WAN HAI 292</t>
    <phoneticPr fontId="3" type="noConversion"/>
  </si>
  <si>
    <t>P/I</t>
    <phoneticPr fontId="3" type="noConversion"/>
  </si>
  <si>
    <t>P/O</t>
    <phoneticPr fontId="3" type="noConversion"/>
  </si>
  <si>
    <t>N271</t>
    <phoneticPr fontId="3" type="noConversion"/>
  </si>
  <si>
    <t>S272</t>
    <phoneticPr fontId="3" type="noConversion"/>
  </si>
  <si>
    <t>N272</t>
    <phoneticPr fontId="3" type="noConversion"/>
  </si>
  <si>
    <t>S279</t>
    <phoneticPr fontId="3" type="noConversion"/>
  </si>
  <si>
    <t>N279</t>
    <phoneticPr fontId="3" type="noConversion"/>
  </si>
  <si>
    <t>S331</t>
    <phoneticPr fontId="3" type="noConversion"/>
  </si>
  <si>
    <t>N331</t>
    <phoneticPr fontId="3" type="noConversion"/>
  </si>
  <si>
    <t xml:space="preserve">      CSE: CNSHA-CNNGBA-THLCH-THBKK  FULL CONTAINER WEEKLY SERVICE  </t>
    <phoneticPr fontId="3" type="noConversion"/>
  </si>
  <si>
    <t>MON/MON</t>
    <phoneticPr fontId="3" type="noConversion"/>
  </si>
  <si>
    <t>26/Jun XMN</t>
    <phoneticPr fontId="3" type="noConversion"/>
  </si>
  <si>
    <t>0XSHVS</t>
    <phoneticPr fontId="3" type="noConversion"/>
  </si>
  <si>
    <t>22/Jul SHA</t>
    <phoneticPr fontId="3" type="noConversion"/>
  </si>
  <si>
    <t>23/Jul NGB P/O</t>
    <phoneticPr fontId="3" type="noConversion"/>
  </si>
  <si>
    <t>OMIT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</si>
  <si>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</si>
  <si>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0300</t>
    <phoneticPr fontId="3" type="noConversion"/>
  </si>
  <si>
    <t>MON        1500</t>
    <phoneticPr fontId="3" type="noConversion"/>
  </si>
  <si>
    <t>MON         1800</t>
    <phoneticPr fontId="3" type="noConversion"/>
  </si>
  <si>
    <t>TUE         0600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</si>
  <si>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</si>
  <si>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</si>
  <si>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2000</t>
    <phoneticPr fontId="3" type="noConversion"/>
  </si>
  <si>
    <t>Blank Sailing</t>
    <phoneticPr fontId="3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</si>
  <si>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</si>
  <si>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</si>
  <si>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</si>
  <si>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28/Oct HPH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</si>
  <si>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</si>
  <si>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</si>
  <si>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</si>
  <si>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Slide one week</t>
    <phoneticPr fontId="3" type="noConversion"/>
  </si>
  <si>
    <t>10/Nov HPH</t>
    <phoneticPr fontId="3" type="noConversion"/>
  </si>
  <si>
    <t>25/Nov HPH</t>
    <phoneticPr fontId="3" type="noConversion"/>
  </si>
  <si>
    <t>2248W</t>
  </si>
  <si>
    <t>9/Dec HPH</t>
    <phoneticPr fontId="3" type="noConversion"/>
  </si>
  <si>
    <t>2248E</t>
  </si>
  <si>
    <t>2249W</t>
  </si>
  <si>
    <t>16/Dec HPH</t>
    <phoneticPr fontId="3" type="noConversion"/>
  </si>
  <si>
    <t>2249E</t>
  </si>
  <si>
    <t>2250W</t>
    <phoneticPr fontId="3" type="noConversion"/>
  </si>
  <si>
    <t>2250E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</si>
  <si>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</si>
  <si>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</si>
  <si>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</si>
  <si>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16/Jan HIT</t>
    <phoneticPr fontId="3" type="noConversion"/>
  </si>
  <si>
    <t>OMIT CMCS</t>
    <phoneticPr fontId="3" type="noConversion"/>
  </si>
  <si>
    <t>19/Jan HPH</t>
    <phoneticPr fontId="3" type="noConversion"/>
  </si>
  <si>
    <t>1/Feb HIT</t>
    <phoneticPr fontId="3" type="noConversion"/>
  </si>
  <si>
    <t>27/Jan SHK</t>
    <phoneticPr fontId="3" type="noConversion"/>
  </si>
  <si>
    <t>29/Jan HPH</t>
    <phoneticPr fontId="37" type="noConversion"/>
  </si>
  <si>
    <t>5/Feb NSA</t>
    <phoneticPr fontId="3" type="noConversion"/>
  </si>
  <si>
    <t>6/Feb HIT</t>
    <phoneticPr fontId="3" type="noConversion"/>
  </si>
  <si>
    <t>3/Feb CMCS</t>
    <phoneticPr fontId="3" type="noConversion"/>
  </si>
  <si>
    <t>4/Feb HPH</t>
    <phoneticPr fontId="37" type="noConversion"/>
  </si>
  <si>
    <t>OMIT HIT</t>
    <phoneticPr fontId="3" type="noConversion"/>
  </si>
  <si>
    <t>9/Feb HPH</t>
    <phoneticPr fontId="37" type="noConversion"/>
  </si>
  <si>
    <t>17/Feb HPH</t>
    <phoneticPr fontId="37" type="noConversion"/>
  </si>
  <si>
    <t>24/Feb HPH</t>
    <phoneticPr fontId="3" type="noConversion"/>
  </si>
  <si>
    <t>27/Feb XMN</t>
    <phoneticPr fontId="3" type="noConversion"/>
  </si>
  <si>
    <t>3/Mar HPH</t>
    <phoneticPr fontId="3" type="noConversion"/>
  </si>
  <si>
    <t>OMIT DAD</t>
    <phoneticPr fontId="3" type="noConversion"/>
  </si>
  <si>
    <t>7/Mar NSA</t>
    <phoneticPr fontId="3" type="noConversion"/>
  </si>
  <si>
    <t>8/Mar SHK</t>
    <phoneticPr fontId="3" type="noConversion"/>
  </si>
  <si>
    <t>10/Mar HPH</t>
    <phoneticPr fontId="3" type="noConversion"/>
  </si>
  <si>
    <t>17/Mar HPH</t>
    <phoneticPr fontId="3" type="noConversion"/>
  </si>
  <si>
    <t>25/Mar SHK(CCT)</t>
    <phoneticPr fontId="3" type="noConversion"/>
  </si>
  <si>
    <t>26/Mar HPH</t>
    <phoneticPr fontId="3" type="noConversion"/>
  </si>
  <si>
    <t>2/Apr NSA</t>
    <phoneticPr fontId="3" type="noConversion"/>
  </si>
  <si>
    <t>3/Apr SHK</t>
    <phoneticPr fontId="3" type="noConversion"/>
  </si>
  <si>
    <t>3/Apr HKG(HIT)</t>
    <phoneticPr fontId="3" type="noConversion"/>
  </si>
  <si>
    <r>
      <t xml:space="preserve">BDX: HKHKG--CNSHK--CNNSA--VNHPH--VNDAD--HKHKG--CNSHK--CNNSA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</si>
  <si>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WED        0700 </t>
    <phoneticPr fontId="3" type="noConversion"/>
  </si>
  <si>
    <t xml:space="preserve">WED        1900 </t>
    <phoneticPr fontId="3" type="noConversion"/>
  </si>
  <si>
    <t>THU          0800</t>
    <phoneticPr fontId="3" type="noConversion"/>
  </si>
  <si>
    <t>THU          1600</t>
    <phoneticPr fontId="3" type="noConversion"/>
  </si>
  <si>
    <t>SAT          0700</t>
    <phoneticPr fontId="3" type="noConversion"/>
  </si>
  <si>
    <t>SUN          2100</t>
    <phoneticPr fontId="3" type="noConversion"/>
  </si>
  <si>
    <t>MON         0500</t>
    <phoneticPr fontId="3" type="noConversion"/>
  </si>
  <si>
    <t>2/May QZH</t>
    <phoneticPr fontId="3" type="noConversion"/>
  </si>
  <si>
    <t>24/May SHK(SCT)</t>
    <phoneticPr fontId="3" type="noConversion"/>
  </si>
  <si>
    <t>26/May DAD</t>
    <phoneticPr fontId="3" type="noConversion"/>
  </si>
  <si>
    <t>28/May HPH(TAN CANG 128)</t>
    <phoneticPr fontId="3" type="noConversion"/>
  </si>
  <si>
    <t>31/May HKG(CMCS)</t>
    <phoneticPr fontId="3" type="noConversion"/>
  </si>
  <si>
    <t>7/Jun HKG</t>
    <phoneticPr fontId="37" type="noConversion"/>
  </si>
  <si>
    <t>12/Jun TAO</t>
    <phoneticPr fontId="3" type="noConversion"/>
  </si>
  <si>
    <t>14/Jun SHA</t>
    <phoneticPr fontId="3" type="noConversion"/>
  </si>
  <si>
    <t>P/I NPX2 LINE</t>
    <phoneticPr fontId="3" type="noConversion"/>
  </si>
  <si>
    <r>
      <t xml:space="preserve">BDX: CNNSA--SHK--VNHPH--VNDAD--CNNSA--CNSHK--CNTAO--CNSHA--PHMNS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</si>
  <si>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13/Jun SHK</t>
    <phoneticPr fontId="3" type="noConversion"/>
  </si>
  <si>
    <t>Terminal at each port for BDX service</t>
    <phoneticPr fontId="3" type="noConversion"/>
  </si>
  <si>
    <t>Chiwan Container Terminal Co., Ltd (CCT)</t>
    <phoneticPr fontId="3" type="noConversion"/>
  </si>
  <si>
    <t>Shekou Container Terminals Ltd. (SCT) - from BIENDONG FREIGHTER V.2232E/2233W</t>
    <phoneticPr fontId="3" type="noConversion"/>
  </si>
  <si>
    <t>TAN CANG 128  port from RUN LONG V.2315</t>
    <phoneticPr fontId="3" type="noConversion"/>
  </si>
  <si>
    <t>Quy Nhon</t>
    <phoneticPr fontId="3" type="noConversion"/>
  </si>
  <si>
    <t>QUY NHON PORT JOINT STOCK COMPANY (Quy Nhon Port JSC) - (Abbreviation): Quy Nhon Port</t>
    <phoneticPr fontId="3" type="noConversion"/>
  </si>
  <si>
    <t>SUN          0000</t>
    <phoneticPr fontId="3" type="noConversion"/>
  </si>
  <si>
    <t>SUN          0600</t>
    <phoneticPr fontId="3" type="noConversion"/>
  </si>
  <si>
    <t>2328W</t>
  </si>
  <si>
    <t>2329W</t>
  </si>
  <si>
    <t>2330W</t>
  </si>
  <si>
    <t>BDX line to be combined with NPX2 line from Week 24</t>
    <phoneticPr fontId="3" type="noConversion"/>
  </si>
  <si>
    <t xml:space="preserve">Shekou Container Terminals Ltd. (SCT) </t>
    <phoneticPr fontId="3" type="noConversion"/>
  </si>
  <si>
    <t xml:space="preserve">TAN CANG 128  port </t>
    <phoneticPr fontId="3" type="noConversion"/>
  </si>
  <si>
    <t>2331W</t>
  </si>
  <si>
    <t>2317W</t>
    <phoneticPr fontId="3" type="noConversion"/>
  </si>
  <si>
    <t>2317E</t>
    <phoneticPr fontId="3" type="noConversion"/>
  </si>
  <si>
    <t xml:space="preserve">      HHX2: CNTAO-CNSHA-HKHKG--VNHPH-VNDAD--CNTAO-CNSHA  FULL CONTAINER WEEKLY SERVICE  </t>
    <phoneticPr fontId="3" type="noConversion"/>
  </si>
  <si>
    <t>海防(NDV)</t>
    <phoneticPr fontId="3" type="noConversion"/>
  </si>
  <si>
    <t xml:space="preserve">DA NANG </t>
    <phoneticPr fontId="3" type="noConversion"/>
  </si>
  <si>
    <t>SUN          1700</t>
    <phoneticPr fontId="3" type="noConversion"/>
  </si>
  <si>
    <t>CNC LEOPARD</t>
    <phoneticPr fontId="3" type="noConversion"/>
  </si>
  <si>
    <t>15/Jul HKG</t>
    <phoneticPr fontId="3" type="noConversion"/>
  </si>
  <si>
    <t>15/Jul SHK</t>
    <phoneticPr fontId="3" type="noConversion"/>
  </si>
  <si>
    <t>16/Jul NANSHA</t>
    <phoneticPr fontId="3" type="noConversion"/>
  </si>
  <si>
    <t>P/I BDX line</t>
    <phoneticPr fontId="3" type="noConversion"/>
  </si>
  <si>
    <t>7/Jul RZH</t>
    <phoneticPr fontId="3" type="noConversion"/>
  </si>
  <si>
    <t>8/Jul TAO P/O</t>
    <phoneticPr fontId="3" type="noConversion"/>
  </si>
  <si>
    <t>OMIT NSA</t>
    <phoneticPr fontId="3" type="noConversion"/>
  </si>
  <si>
    <t xml:space="preserve"> </t>
    <phoneticPr fontId="3" type="noConversion"/>
  </si>
  <si>
    <t>2/Jul SHK(SCT)</t>
    <phoneticPr fontId="3" type="noConversion"/>
  </si>
  <si>
    <r>
      <t>3/Jul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</si>
  <si>
    <t>WAN HAI 293</t>
    <phoneticPr fontId="3" type="noConversion"/>
  </si>
  <si>
    <t>S021</t>
    <phoneticPr fontId="3" type="noConversion"/>
  </si>
  <si>
    <t>N021</t>
    <phoneticPr fontId="3" type="noConversion"/>
  </si>
  <si>
    <t>INTERASIA VISION</t>
    <phoneticPr fontId="3" type="noConversion"/>
  </si>
  <si>
    <t>S045</t>
    <phoneticPr fontId="3" type="noConversion"/>
  </si>
  <si>
    <t>N045</t>
    <phoneticPr fontId="3" type="noConversion"/>
  </si>
  <si>
    <t>WAN HAI 290</t>
    <phoneticPr fontId="3" type="noConversion"/>
  </si>
  <si>
    <t>S028</t>
    <phoneticPr fontId="3" type="noConversion"/>
  </si>
  <si>
    <t>N028</t>
    <phoneticPr fontId="3" type="noConversion"/>
  </si>
  <si>
    <t>S022</t>
    <phoneticPr fontId="3" type="noConversion"/>
  </si>
  <si>
    <t>N022</t>
    <phoneticPr fontId="3" type="noConversion"/>
  </si>
  <si>
    <t>S046</t>
    <phoneticPr fontId="3" type="noConversion"/>
  </si>
  <si>
    <t>N046</t>
    <phoneticPr fontId="3" type="noConversion"/>
  </si>
  <si>
    <t>S029</t>
    <phoneticPr fontId="3" type="noConversion"/>
  </si>
  <si>
    <t>N029</t>
    <phoneticPr fontId="3" type="noConversion"/>
  </si>
  <si>
    <t>S023</t>
    <phoneticPr fontId="3" type="noConversion"/>
  </si>
  <si>
    <t>10/Jul SHA</t>
    <phoneticPr fontId="3" type="noConversion"/>
  </si>
  <si>
    <t>11/Jul TAO</t>
    <phoneticPr fontId="3" type="noConversion"/>
  </si>
  <si>
    <t>302N</t>
    <phoneticPr fontId="3" type="noConversion"/>
  </si>
  <si>
    <t xml:space="preserve">JITRA BHUM </t>
    <phoneticPr fontId="3" type="noConversion"/>
  </si>
  <si>
    <t>367N</t>
    <phoneticPr fontId="3" type="noConversion"/>
  </si>
  <si>
    <t>2333N</t>
    <phoneticPr fontId="3" type="noConversion"/>
  </si>
  <si>
    <t>368N</t>
    <phoneticPr fontId="3" type="noConversion"/>
  </si>
  <si>
    <t>304N</t>
    <phoneticPr fontId="3" type="noConversion"/>
  </si>
  <si>
    <t>12/Jul QZH</t>
    <phoneticPr fontId="3" type="noConversion"/>
  </si>
  <si>
    <r>
      <t xml:space="preserve">BVX2: CNQZH--CNNSA--CNSHK--HKHKG--VNHPH--CNQZH--CNNSA--CNSHK--HKHKG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</si>
  <si>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JCV: JPTYO--JPYOK--CNSHA--VNSGN--VNSGN--VNDAD--CNSHK--CNXMN</t>
    <phoneticPr fontId="3" type="noConversion"/>
  </si>
  <si>
    <t>THU                  0600</t>
    <phoneticPr fontId="3" type="noConversion"/>
  </si>
  <si>
    <t>FRI                  0400</t>
    <phoneticPr fontId="3" type="noConversion"/>
  </si>
  <si>
    <t>FRI                0800</t>
    <phoneticPr fontId="3" type="noConversion"/>
  </si>
  <si>
    <t>FRI                2300</t>
    <phoneticPr fontId="3" type="noConversion"/>
  </si>
  <si>
    <t>MON                  2200</t>
    <phoneticPr fontId="3" type="noConversion"/>
  </si>
  <si>
    <t>TUE                 1500</t>
    <phoneticPr fontId="3" type="noConversion"/>
  </si>
  <si>
    <t>TUE                  1200</t>
    <phoneticPr fontId="3" type="noConversion"/>
  </si>
  <si>
    <t>WED                 1600</t>
    <phoneticPr fontId="3" type="noConversion"/>
  </si>
  <si>
    <t>SUN                  1500</t>
    <phoneticPr fontId="3" type="noConversion"/>
  </si>
  <si>
    <t>MON                 1100</t>
    <phoneticPr fontId="3" type="noConversion"/>
  </si>
  <si>
    <t>WED                  0500</t>
    <phoneticPr fontId="3" type="noConversion"/>
  </si>
  <si>
    <t>WED                 1700</t>
    <phoneticPr fontId="3" type="noConversion"/>
  </si>
  <si>
    <t>FRI                  0800</t>
    <phoneticPr fontId="3" type="noConversion"/>
  </si>
  <si>
    <t>SAT                0400</t>
    <phoneticPr fontId="3" type="noConversion"/>
  </si>
  <si>
    <t>SUN                  0400</t>
    <phoneticPr fontId="3" type="noConversion"/>
  </si>
  <si>
    <t>SUN                 1900</t>
    <phoneticPr fontId="3" type="noConversion"/>
  </si>
  <si>
    <t>WAN HAI 366</t>
    <phoneticPr fontId="3" type="noConversion"/>
  </si>
  <si>
    <t>N001</t>
    <phoneticPr fontId="3" type="noConversion"/>
  </si>
  <si>
    <t>2331W</t>
    <phoneticPr fontId="3" type="noConversion"/>
  </si>
  <si>
    <t>2328E</t>
  </si>
  <si>
    <t>2329E</t>
  </si>
  <si>
    <t>2330E</t>
  </si>
  <si>
    <t>2331E</t>
  </si>
  <si>
    <t>2331E</t>
    <phoneticPr fontId="3" type="noConversion"/>
  </si>
  <si>
    <t>10/Aug SHK</t>
    <phoneticPr fontId="3" type="noConversion"/>
  </si>
  <si>
    <t>11/Aug NSA</t>
    <phoneticPr fontId="3" type="noConversion"/>
  </si>
  <si>
    <t>28/Jul RZH</t>
    <phoneticPr fontId="3" type="noConversion"/>
  </si>
  <si>
    <t>P/O at SHK</t>
    <phoneticPr fontId="3" type="noConversion"/>
  </si>
  <si>
    <t>P/I at SHK</t>
    <phoneticPr fontId="3" type="noConversion"/>
  </si>
  <si>
    <t>001N</t>
    <phoneticPr fontId="3" type="noConversion"/>
  </si>
  <si>
    <t>PIYA BHUM</t>
    <phoneticPr fontId="3" type="noConversion"/>
  </si>
  <si>
    <t>2336N</t>
    <phoneticPr fontId="3" type="noConversion"/>
  </si>
  <si>
    <t>0QAFFS</t>
    <phoneticPr fontId="3" type="noConversion"/>
  </si>
  <si>
    <t>0QAFGN</t>
    <phoneticPr fontId="3" type="noConversion"/>
  </si>
  <si>
    <t>0XL3DS</t>
    <phoneticPr fontId="3" type="noConversion"/>
  </si>
  <si>
    <t>0XL3EN</t>
    <phoneticPr fontId="3" type="noConversion"/>
  </si>
  <si>
    <t>0XL3FS</t>
    <phoneticPr fontId="3" type="noConversion"/>
  </si>
  <si>
    <t>0XL3GN</t>
    <phoneticPr fontId="3" type="noConversion"/>
  </si>
  <si>
    <t>0XL3HS</t>
    <phoneticPr fontId="3" type="noConversion"/>
  </si>
  <si>
    <t>0XL3IN</t>
    <phoneticPr fontId="3" type="noConversion"/>
  </si>
  <si>
    <t>0XL3JS</t>
    <phoneticPr fontId="3" type="noConversion"/>
  </si>
  <si>
    <t>0XL3KN</t>
    <phoneticPr fontId="3" type="noConversion"/>
  </si>
  <si>
    <t>1XKEJS</t>
    <phoneticPr fontId="3" type="noConversion"/>
  </si>
  <si>
    <t>1XKEKN</t>
    <phoneticPr fontId="3" type="noConversion"/>
  </si>
  <si>
    <t>1XKELS</t>
    <phoneticPr fontId="3" type="noConversion"/>
  </si>
  <si>
    <t>1XKEMN</t>
    <phoneticPr fontId="3" type="noConversion"/>
  </si>
  <si>
    <t>1XKENS</t>
    <phoneticPr fontId="3" type="noConversion"/>
  </si>
  <si>
    <t>1XKEON</t>
    <phoneticPr fontId="3" type="noConversion"/>
  </si>
  <si>
    <t>1XKEPS</t>
    <phoneticPr fontId="3" type="noConversion"/>
  </si>
  <si>
    <t>1XKEQN</t>
    <phoneticPr fontId="3" type="noConversion"/>
  </si>
  <si>
    <t>2XKERS</t>
    <phoneticPr fontId="3" type="noConversion"/>
  </si>
  <si>
    <t>2XKESN</t>
    <phoneticPr fontId="3" type="noConversion"/>
  </si>
  <si>
    <t>1XSHXS</t>
    <phoneticPr fontId="3" type="noConversion"/>
  </si>
  <si>
    <t>1XSHZS</t>
    <phoneticPr fontId="3" type="noConversion"/>
  </si>
  <si>
    <t>1XSI1S</t>
    <phoneticPr fontId="3" type="noConversion"/>
  </si>
  <si>
    <t>S273</t>
    <phoneticPr fontId="3" type="noConversion"/>
  </si>
  <si>
    <t>N273</t>
    <phoneticPr fontId="3" type="noConversion"/>
  </si>
  <si>
    <t>S280</t>
    <phoneticPr fontId="3" type="noConversion"/>
  </si>
  <si>
    <t>N280</t>
    <phoneticPr fontId="3" type="noConversion"/>
  </si>
  <si>
    <t>17/Jul YTN</t>
    <phoneticPr fontId="3" type="noConversion"/>
  </si>
  <si>
    <t>25/Jul OSA</t>
  </si>
  <si>
    <t>1/Aug OSA</t>
    <phoneticPr fontId="3" type="noConversion"/>
  </si>
  <si>
    <t>2332E</t>
  </si>
  <si>
    <t>2332W</t>
  </si>
  <si>
    <t>25/Jul RZH</t>
    <phoneticPr fontId="3" type="noConversion"/>
  </si>
  <si>
    <t>26/Jul TAO</t>
    <phoneticPr fontId="3" type="noConversion"/>
  </si>
  <si>
    <t>6/Aug RZH</t>
    <phoneticPr fontId="3" type="noConversion"/>
  </si>
  <si>
    <t>14- Jul SHA</t>
    <phoneticPr fontId="3" type="noConversion"/>
  </si>
  <si>
    <t>15- Jul NGB</t>
    <phoneticPr fontId="3" type="noConversion"/>
  </si>
  <si>
    <t>22- Jul SHA</t>
    <phoneticPr fontId="3" type="noConversion"/>
  </si>
  <si>
    <t>23- Jul NGB</t>
    <phoneticPr fontId="3" type="noConversion"/>
  </si>
  <si>
    <t>15/Jul SHK(SCT)</t>
    <phoneticPr fontId="3" type="noConversion"/>
  </si>
  <si>
    <r>
      <t>15/16 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</si>
</sst>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&quot;S&quot;"/>
    <numFmt numFmtId="177" formatCode="[$-409]d/mmm;@"/>
    <numFmt numFmtId="178" formatCode="0.00_);[Red]\(0.00\)"/>
  </numFmts>
  <fonts count="65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2"/>
      <color theme="0"/>
      <name val="Times New Roman"/>
      <family val="1"/>
    </font>
    <font>
      <sz val="9"/>
      <color rgb="FF00206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宋体"/>
      <family val="2"/>
      <charset val="134"/>
      <scheme val="minor"/>
    </font>
    <font>
      <sz val="11"/>
      <name val="微软雅黑"/>
      <family val="1"/>
      <charset val="134"/>
    </font>
    <font>
      <b/>
      <sz val="6"/>
      <name val="Times New Roman"/>
      <family val="1"/>
    </font>
    <font>
      <b/>
      <sz val="9"/>
      <name val="宋体"/>
      <family val="1"/>
      <charset val="134"/>
    </font>
    <font>
      <sz val="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579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30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1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9" fillId="6" borderId="1" xfId="3" applyFont="1" applyFill="1" applyBorder="1" applyAlignment="1">
      <alignment horizontal="left"/>
    </xf>
    <xf numFmtId="177" fontId="7" fillId="0" borderId="4" xfId="0" applyFont="1" applyBorder="1" applyAlignment="1">
      <alignment horizontal="center" vertical="center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30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9" fillId="6" borderId="1" xfId="0" applyNumberFormat="1" applyFont="1" applyFill="1" applyBorder="1" applyAlignment="1">
      <alignment horizontal="center" vertical="center"/>
    </xf>
    <xf numFmtId="177" fontId="30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left" vertical="center"/>
    </xf>
    <xf numFmtId="177" fontId="7" fillId="0" borderId="3" xfId="0" applyFont="1" applyBorder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6" fontId="30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77" fontId="1" fillId="2" borderId="1" xfId="0" applyFont="1" applyFill="1" applyBorder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30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11" fillId="3" borderId="7" xfId="0" applyFont="1" applyFill="1" applyBorder="1" applyAlignment="1">
      <alignment horizontal="left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39" fillId="12" borderId="1" xfId="0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77" fontId="1" fillId="2" borderId="1" xfId="2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9" fillId="0" borderId="0" xfId="0" applyFont="1" applyAlignment="1">
      <alignment horizontal="left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6" fontId="43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3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1" fillId="6" borderId="1" xfId="2" applyNumberFormat="1" applyFont="1" applyFill="1" applyBorder="1" applyAlignment="1">
      <alignment horizontal="center" vertical="center"/>
    </xf>
    <xf numFmtId="16" fontId="31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 vertical="center"/>
    </xf>
    <xf numFmtId="177" fontId="30" fillId="6" borderId="9" xfId="0" applyFont="1" applyFill="1" applyBorder="1">
      <alignment vertical="center"/>
    </xf>
    <xf numFmtId="177" fontId="30" fillId="6" borderId="8" xfId="0" applyFont="1" applyFill="1" applyBorder="1">
      <alignment vertical="center"/>
    </xf>
    <xf numFmtId="177" fontId="30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48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30" fillId="0" borderId="0" xfId="2" applyNumberFormat="1" applyFont="1" applyAlignment="1">
      <alignment horizontal="center" vertical="center"/>
    </xf>
    <xf numFmtId="177" fontId="50" fillId="6" borderId="1" xfId="0" applyFont="1" applyFill="1" applyBorder="1" applyAlignment="1">
      <alignment horizontal="center" vertical="center"/>
    </xf>
    <xf numFmtId="177" fontId="51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39" fillId="6" borderId="1" xfId="0" applyFont="1" applyFill="1" applyBorder="1" applyAlignment="1">
      <alignment horizontal="center" vertical="center"/>
    </xf>
    <xf numFmtId="177" fontId="41" fillId="6" borderId="1" xfId="0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center" vertical="center"/>
    </xf>
    <xf numFmtId="176" fontId="9" fillId="12" borderId="7" xfId="0" applyNumberFormat="1" applyFont="1" applyFill="1" applyBorder="1">
      <alignment vertical="center"/>
    </xf>
    <xf numFmtId="177" fontId="9" fillId="7" borderId="1" xfId="3" applyFont="1" applyFill="1" applyBorder="1" applyAlignment="1">
      <alignment horizontal="left"/>
    </xf>
    <xf numFmtId="16" fontId="53" fillId="6" borderId="1" xfId="2" applyNumberFormat="1" applyFont="1" applyFill="1" applyBorder="1" applyAlignment="1">
      <alignment horizontal="center" vertical="center"/>
    </xf>
    <xf numFmtId="16" fontId="48" fillId="6" borderId="1" xfId="2" applyNumberFormat="1" applyFont="1" applyFill="1" applyBorder="1" applyAlignment="1">
      <alignment vertical="center"/>
    </xf>
    <xf numFmtId="177" fontId="9" fillId="7" borderId="1" xfId="0" applyFont="1" applyFill="1" applyBorder="1">
      <alignment vertical="center"/>
    </xf>
    <xf numFmtId="177" fontId="9" fillId="12" borderId="1" xfId="2" applyFont="1" applyFill="1" applyBorder="1" applyAlignment="1">
      <alignment horizontal="center"/>
    </xf>
    <xf numFmtId="177" fontId="41" fillId="6" borderId="1" xfId="2" applyFont="1" applyFill="1" applyBorder="1" applyAlignment="1">
      <alignment horizontal="center" vertical="center"/>
    </xf>
    <xf numFmtId="16" fontId="53" fillId="6" borderId="1" xfId="0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 wrapText="1"/>
    </xf>
    <xf numFmtId="177" fontId="9" fillId="7" borderId="0" xfId="0" applyFont="1" applyFill="1">
      <alignment vertical="center"/>
    </xf>
    <xf numFmtId="177" fontId="55" fillId="6" borderId="1" xfId="0" applyFont="1" applyFill="1" applyBorder="1" applyAlignment="1">
      <alignment horizontal="center" vertical="center"/>
    </xf>
    <xf numFmtId="177" fontId="56" fillId="0" borderId="0" xfId="0" applyFont="1">
      <alignment vertical="center"/>
    </xf>
    <xf numFmtId="16" fontId="41" fillId="6" borderId="1" xfId="0" applyNumberFormat="1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left" vertical="center"/>
    </xf>
    <xf numFmtId="16" fontId="54" fillId="6" borderId="1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50" fillId="1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6" fontId="54" fillId="12" borderId="1" xfId="0" applyNumberFormat="1" applyFont="1" applyFill="1" applyBorder="1" applyAlignment="1">
      <alignment horizontal="center" vertical="center"/>
    </xf>
    <xf numFmtId="16" fontId="53" fillId="12" borderId="1" xfId="0" applyNumberFormat="1" applyFont="1" applyFill="1" applyBorder="1" applyAlignment="1">
      <alignment horizontal="center" vertical="center"/>
    </xf>
    <xf numFmtId="16" fontId="57" fillId="12" borderId="1" xfId="0" applyNumberFormat="1" applyFont="1" applyFill="1" applyBorder="1" applyAlignment="1">
      <alignment horizontal="center" vertical="center"/>
    </xf>
    <xf numFmtId="16" fontId="51" fillId="6" borderId="1" xfId="0" applyNumberFormat="1" applyFont="1" applyFill="1" applyBorder="1" applyAlignment="1">
      <alignment horizontal="center" vertical="center"/>
    </xf>
    <xf numFmtId="177" fontId="9" fillId="7" borderId="0" xfId="0" applyFont="1" applyFill="1" applyAlignment="1">
      <alignment horizontal="center" vertical="center"/>
    </xf>
    <xf numFmtId="16" fontId="30" fillId="12" borderId="1" xfId="2" applyNumberFormat="1" applyFont="1" applyFill="1" applyBorder="1" applyAlignment="1">
      <alignment horizontal="center" vertical="center"/>
    </xf>
    <xf numFmtId="16" fontId="39" fillId="6" borderId="1" xfId="0" applyNumberFormat="1" applyFont="1" applyFill="1" applyBorder="1" applyAlignment="1">
      <alignment horizontal="center" vertical="center"/>
    </xf>
    <xf numFmtId="16" fontId="9" fillId="7" borderId="1" xfId="0" applyNumberFormat="1" applyFont="1" applyFill="1" applyBorder="1" applyAlignment="1">
      <alignment horizontal="center" vertical="center"/>
    </xf>
    <xf numFmtId="177" fontId="9" fillId="0" borderId="0" xfId="2" applyFont="1" applyAlignment="1">
      <alignment horizontal="center"/>
    </xf>
    <xf numFmtId="177" fontId="13" fillId="0" borderId="9" xfId="2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7" fontId="9" fillId="0" borderId="9" xfId="2" applyFont="1" applyBorder="1" applyAlignment="1">
      <alignment horizontal="center"/>
    </xf>
    <xf numFmtId="177" fontId="13" fillId="7" borderId="1" xfId="2" applyFont="1" applyFill="1" applyBorder="1" applyAlignment="1">
      <alignment horizontal="center" vertical="center"/>
    </xf>
    <xf numFmtId="16" fontId="13" fillId="7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Border="1">
      <alignment vertical="center"/>
    </xf>
    <xf numFmtId="16" fontId="13" fillId="6" borderId="7" xfId="0" applyNumberFormat="1" applyFont="1" applyFill="1" applyBorder="1">
      <alignment vertical="center"/>
    </xf>
    <xf numFmtId="16" fontId="30" fillId="7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177" fontId="29" fillId="7" borderId="1" xfId="2" applyFont="1" applyFill="1" applyBorder="1" applyAlignment="1">
      <alignment horizontal="center"/>
    </xf>
    <xf numFmtId="16" fontId="13" fillId="6" borderId="1" xfId="0" applyNumberFormat="1" applyFont="1" applyFill="1" applyBorder="1">
      <alignment vertical="center"/>
    </xf>
    <xf numFmtId="16" fontId="9" fillId="6" borderId="1" xfId="0" applyNumberFormat="1" applyFont="1" applyFill="1" applyBorder="1">
      <alignment vertical="center"/>
    </xf>
    <xf numFmtId="177" fontId="58" fillId="12" borderId="1" xfId="2" applyFont="1" applyFill="1" applyBorder="1" applyAlignment="1">
      <alignment horizontal="center"/>
    </xf>
    <xf numFmtId="177" fontId="29" fillId="6" borderId="1" xfId="2" applyFont="1" applyFill="1" applyBorder="1" applyAlignment="1">
      <alignment horizontal="center" vertical="center"/>
    </xf>
    <xf numFmtId="16" fontId="29" fillId="6" borderId="1" xfId="2" applyNumberFormat="1" applyFont="1" applyFill="1" applyBorder="1" applyAlignment="1">
      <alignment horizontal="center" vertical="center"/>
    </xf>
    <xf numFmtId="0" fontId="58" fillId="0" borderId="1" xfId="0" applyNumberFormat="1" applyFont="1" applyBorder="1" applyAlignment="1">
      <alignment horizontal="center" vertical="center"/>
    </xf>
    <xf numFmtId="177" fontId="11" fillId="2" borderId="1" xfId="0" applyFont="1" applyFill="1" applyBorder="1">
      <alignment vertical="center"/>
    </xf>
    <xf numFmtId="0" fontId="58" fillId="7" borderId="1" xfId="0" applyNumberFormat="1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6" fontId="39" fillId="12" borderId="8" xfId="0" applyNumberFormat="1" applyFont="1" applyFill="1" applyBorder="1" applyAlignment="1">
      <alignment horizontal="center" vertical="center"/>
    </xf>
    <xf numFmtId="16" fontId="58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" fontId="41" fillId="6" borderId="1" xfId="0" applyNumberFormat="1" applyFont="1" applyFill="1" applyBorder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12" borderId="1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9" fillId="7" borderId="1" xfId="2" applyNumberFormat="1" applyFont="1" applyFill="1" applyBorder="1" applyAlignment="1">
      <alignment horizontal="center"/>
    </xf>
    <xf numFmtId="0" fontId="60" fillId="0" borderId="0" xfId="0" applyNumberFormat="1" applyFont="1">
      <alignment vertical="center"/>
    </xf>
    <xf numFmtId="177" fontId="9" fillId="12" borderId="1" xfId="0" applyFont="1" applyFill="1" applyBorder="1" applyAlignment="1">
      <alignment horizontal="left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5" fillId="6" borderId="1" xfId="0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>
      <alignment vertical="center"/>
    </xf>
    <xf numFmtId="16" fontId="29" fillId="6" borderId="1" xfId="0" applyNumberFormat="1" applyFont="1" applyFill="1" applyBorder="1" applyAlignment="1">
      <alignment horizontal="center" vertical="center"/>
    </xf>
    <xf numFmtId="0" fontId="58" fillId="12" borderId="1" xfId="0" applyNumberFormat="1" applyFont="1" applyFill="1" applyBorder="1" applyAlignment="1">
      <alignment horizontal="center" vertical="center"/>
    </xf>
    <xf numFmtId="16" fontId="41" fillId="6" borderId="7" xfId="0" applyNumberFormat="1" applyFont="1" applyFill="1" applyBorder="1" applyAlignment="1">
      <alignment horizontal="center" vertical="center"/>
    </xf>
    <xf numFmtId="177" fontId="9" fillId="6" borderId="1" xfId="2" applyFont="1" applyFill="1" applyBorder="1" applyAlignment="1">
      <alignment horizontal="center" vertical="center"/>
    </xf>
    <xf numFmtId="176" fontId="9" fillId="6" borderId="1" xfId="2" applyNumberFormat="1" applyFont="1" applyFill="1" applyBorder="1" applyAlignment="1">
      <alignment horizontal="center" vertical="center"/>
    </xf>
    <xf numFmtId="177" fontId="64" fillId="6" borderId="1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9" fillId="0" borderId="0" xfId="0" applyNumberFormat="1" applyFont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77" fontId="58" fillId="6" borderId="1" xfId="3" applyFont="1" applyFill="1" applyBorder="1" applyAlignment="1">
      <alignment horizontal="left"/>
    </xf>
    <xf numFmtId="177" fontId="58" fillId="12" borderId="1" xfId="3" applyFont="1" applyFill="1" applyBorder="1" applyAlignment="1">
      <alignment horizontal="left"/>
    </xf>
    <xf numFmtId="177" fontId="11" fillId="3" borderId="2" xfId="0" applyFont="1" applyFill="1" applyBorder="1" applyAlignment="1">
      <alignment horizontal="center" vertical="center"/>
    </xf>
    <xf numFmtId="16" fontId="30" fillId="12" borderId="0" xfId="0" applyNumberFormat="1" applyFont="1" applyFill="1" applyAlignment="1">
      <alignment horizontal="center" vertical="center"/>
    </xf>
    <xf numFmtId="16" fontId="30" fillId="6" borderId="1" xfId="0" applyNumberFormat="1" applyFont="1" applyFill="1" applyBorder="1">
      <alignment vertical="center"/>
    </xf>
    <xf numFmtId="177" fontId="9" fillId="7" borderId="1" xfId="2" applyFont="1" applyFill="1" applyBorder="1" applyAlignment="1">
      <alignment horizontal="center" vertical="center"/>
    </xf>
    <xf numFmtId="16" fontId="39" fillId="12" borderId="0" xfId="0" applyNumberFormat="1" applyFont="1" applyFill="1" applyAlignment="1">
      <alignment horizontal="center" vertical="center"/>
    </xf>
    <xf numFmtId="0" fontId="9" fillId="6" borderId="1" xfId="2" applyNumberFormat="1" applyFont="1" applyFill="1" applyBorder="1" applyAlignment="1">
      <alignment horizontal="center"/>
    </xf>
    <xf numFmtId="16" fontId="13" fillId="12" borderId="0" xfId="2" applyNumberFormat="1" applyFont="1" applyFill="1" applyAlignment="1">
      <alignment horizontal="center" vertical="center"/>
    </xf>
    <xf numFmtId="16" fontId="53" fillId="6" borderId="7" xfId="2" applyNumberFormat="1" applyFont="1" applyFill="1" applyBorder="1" applyAlignment="1">
      <alignment horizontal="center" vertical="center"/>
    </xf>
    <xf numFmtId="16" fontId="53" fillId="6" borderId="8" xfId="2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0" fillId="0" borderId="8" xfId="0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 wrapText="1"/>
    </xf>
    <xf numFmtId="177" fontId="13" fillId="0" borderId="7" xfId="2" applyFont="1" applyBorder="1" applyAlignment="1">
      <alignment horizontal="center" vertical="center"/>
    </xf>
    <xf numFmtId="177" fontId="13" fillId="0" borderId="9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6" fontId="13" fillId="0" borderId="7" xfId="2" applyNumberFormat="1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6" fontId="31" fillId="6" borderId="7" xfId="0" applyNumberFormat="1" applyFont="1" applyFill="1" applyBorder="1" applyAlignment="1">
      <alignment horizontal="center" vertical="center"/>
    </xf>
    <xf numFmtId="16" fontId="31" fillId="6" borderId="8" xfId="0" applyNumberFormat="1" applyFont="1" applyFill="1" applyBorder="1" applyAlignment="1">
      <alignment horizontal="center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44" fillId="0" borderId="1" xfId="0" applyFont="1" applyBorder="1" applyAlignment="1">
      <alignment horizontal="left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29" fillId="0" borderId="7" xfId="0" applyFont="1" applyBorder="1" applyAlignment="1">
      <alignment horizontal="left" vertical="center"/>
    </xf>
    <xf numFmtId="177" fontId="33" fillId="0" borderId="9" xfId="0" applyFont="1" applyBorder="1" applyAlignment="1">
      <alignment horizontal="left" vertical="center"/>
    </xf>
    <xf numFmtId="177" fontId="33" fillId="0" borderId="8" xfId="0" applyFont="1" applyBorder="1" applyAlignment="1">
      <alignment horizontal="left" vertical="center"/>
    </xf>
    <xf numFmtId="16" fontId="47" fillId="0" borderId="7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77" fontId="44" fillId="3" borderId="1" xfId="0" applyFont="1" applyFill="1" applyBorder="1" applyAlignment="1">
      <alignment horizontal="center" vertical="center"/>
    </xf>
    <xf numFmtId="177" fontId="44" fillId="3" borderId="7" xfId="0" applyFont="1" applyFill="1" applyBorder="1" applyAlignment="1">
      <alignment horizontal="left" vertical="center" wrapText="1"/>
    </xf>
    <xf numFmtId="177" fontId="44" fillId="3" borderId="9" xfId="0" applyFont="1" applyFill="1" applyBorder="1" applyAlignment="1">
      <alignment horizontal="left" vertical="center"/>
    </xf>
    <xf numFmtId="177" fontId="44" fillId="3" borderId="8" xfId="0" applyFont="1" applyFill="1" applyBorder="1" applyAlignment="1">
      <alignment horizontal="left" vertical="center"/>
    </xf>
    <xf numFmtId="177" fontId="44" fillId="3" borderId="1" xfId="0" applyFont="1" applyFill="1" applyBorder="1" applyAlignment="1">
      <alignment horizontal="left" vertical="center"/>
    </xf>
    <xf numFmtId="177" fontId="11" fillId="2" borderId="1" xfId="0" applyFont="1" applyFill="1" applyBorder="1" applyAlignment="1">
      <alignment horizontal="left" wrapText="1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7" fillId="2" borderId="9" xfId="0" applyFont="1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49" fillId="0" borderId="1" xfId="0" applyFont="1" applyBorder="1" applyAlignment="1">
      <alignment horizontal="left" vertical="top" wrapText="1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2" fillId="0" borderId="1" xfId="0" applyFont="1" applyBorder="1" applyAlignment="1">
      <alignment horizontal="left" vertical="top" wrapText="1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6" fontId="30" fillId="6" borderId="7" xfId="2" applyNumberFormat="1" applyFont="1" applyFill="1" applyBorder="1" applyAlignment="1">
      <alignment horizontal="center" vertical="center"/>
    </xf>
    <xf numFmtId="16" fontId="30" fillId="6" borderId="8" xfId="2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center" vertical="center"/>
    </xf>
    <xf numFmtId="177" fontId="30" fillId="6" borderId="8" xfId="2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left"/>
    </xf>
    <xf numFmtId="177" fontId="30" fillId="6" borderId="9" xfId="2" applyFont="1" applyFill="1" applyBorder="1" applyAlignment="1">
      <alignment horizontal="left"/>
    </xf>
    <xf numFmtId="177" fontId="30" fillId="6" borderId="8" xfId="2" applyFont="1" applyFill="1" applyBorder="1" applyAlignment="1">
      <alignment horizontal="left"/>
    </xf>
    <xf numFmtId="177" fontId="9" fillId="0" borderId="7" xfId="2" applyFont="1" applyBorder="1" applyAlignment="1">
      <alignment horizontal="left"/>
    </xf>
    <xf numFmtId="177" fontId="9" fillId="0" borderId="9" xfId="2" applyFont="1" applyBorder="1" applyAlignment="1">
      <alignment horizontal="left"/>
    </xf>
    <xf numFmtId="177" fontId="9" fillId="0" borderId="8" xfId="2" applyFont="1" applyBorder="1" applyAlignment="1">
      <alignment horizontal="left"/>
    </xf>
    <xf numFmtId="16" fontId="30" fillId="6" borderId="9" xfId="2" applyNumberFormat="1" applyFont="1" applyFill="1" applyBorder="1" applyAlignment="1">
      <alignment horizontal="center" vertical="center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left"/>
    </xf>
    <xf numFmtId="177" fontId="7" fillId="9" borderId="4" xfId="0" applyFont="1" applyFill="1" applyBorder="1" applyAlignment="1">
      <alignment horizontal="center" vertical="center"/>
    </xf>
    <xf numFmtId="16" fontId="13" fillId="6" borderId="9" xfId="2" applyNumberFormat="1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6" fillId="9" borderId="1" xfId="0" applyFont="1" applyFill="1" applyBorder="1" applyAlignment="1">
      <alignment horizontal="center" vertical="center"/>
    </xf>
    <xf numFmtId="177" fontId="30" fillId="6" borderId="9" xfId="2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0" fillId="6" borderId="9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33" fillId="0" borderId="9" xfId="0" applyFont="1" applyBorder="1">
      <alignment vertical="center"/>
    </xf>
    <xf numFmtId="177" fontId="29" fillId="6" borderId="7" xfId="2" applyFont="1" applyFill="1" applyBorder="1" applyAlignment="1">
      <alignment horizontal="left"/>
    </xf>
    <xf numFmtId="177" fontId="33" fillId="6" borderId="9" xfId="0" applyFont="1" applyFill="1" applyBorder="1" applyAlignment="1">
      <alignment horizontal="left" vertical="center"/>
    </xf>
    <xf numFmtId="177" fontId="33" fillId="6" borderId="8" xfId="0" applyFont="1" applyFill="1" applyBorder="1" applyAlignment="1">
      <alignment horizontal="left" vertical="center"/>
    </xf>
    <xf numFmtId="177" fontId="2" fillId="6" borderId="1" xfId="0" applyFont="1" applyFill="1" applyBorder="1" applyAlignment="1">
      <alignment horizontal="left" vertical="top" wrapText="1"/>
    </xf>
    <xf numFmtId="177" fontId="7" fillId="2" borderId="7" xfId="0" applyFont="1" applyFill="1" applyBorder="1" applyAlignment="1">
      <alignment horizontal="left" vertical="top" wrapText="1"/>
    </xf>
    <xf numFmtId="177" fontId="7" fillId="2" borderId="9" xfId="0" applyFont="1" applyFill="1" applyBorder="1" applyAlignment="1">
      <alignment horizontal="left" vertical="top" wrapText="1"/>
    </xf>
    <xf numFmtId="177" fontId="7" fillId="2" borderId="8" xfId="0" applyFont="1" applyFill="1" applyBorder="1" applyAlignment="1">
      <alignment horizontal="left" vertical="top" wrapText="1"/>
    </xf>
    <xf numFmtId="177" fontId="12" fillId="4" borderId="9" xfId="0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177" fontId="6" fillId="6" borderId="7" xfId="0" applyFont="1" applyFill="1" applyBorder="1" applyAlignment="1">
      <alignment horizontal="center" vertical="center"/>
    </xf>
    <xf numFmtId="177" fontId="6" fillId="6" borderId="8" xfId="0" applyFont="1" applyFill="1" applyBorder="1" applyAlignment="1">
      <alignment horizontal="center" vertical="center"/>
    </xf>
    <xf numFmtId="177" fontId="2" fillId="6" borderId="1" xfId="0" applyFont="1" applyFill="1" applyBorder="1" applyAlignment="1">
      <alignment horizontal="left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77" fontId="6" fillId="6" borderId="7" xfId="2" applyFont="1" applyFill="1" applyBorder="1" applyAlignment="1">
      <alignment horizontal="center" vertical="center"/>
    </xf>
    <xf numFmtId="177" fontId="6" fillId="6" borderId="9" xfId="2" applyFont="1" applyFill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77" fontId="2" fillId="3" borderId="2" xfId="0" applyFont="1" applyFill="1" applyBorder="1" applyAlignment="1">
      <alignment horizontal="center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6" fontId="62" fillId="6" borderId="7" xfId="0" applyNumberFormat="1" applyFont="1" applyFill="1" applyBorder="1" applyAlignment="1">
      <alignment horizontal="center" vertical="center"/>
    </xf>
    <xf numFmtId="16" fontId="62" fillId="6" borderId="8" xfId="0" applyNumberFormat="1" applyFont="1" applyFill="1" applyBorder="1" applyAlignment="1">
      <alignment horizontal="center" vertical="center"/>
    </xf>
    <xf numFmtId="177" fontId="0" fillId="0" borderId="1" xfId="0" applyBorder="1" applyAlignment="1">
      <alignment horizontal="left" vertical="center"/>
    </xf>
    <xf numFmtId="177" fontId="0" fillId="0" borderId="8" xfId="0" applyBorder="1" applyAlignment="1">
      <alignment horizontal="center" vertical="center"/>
    </xf>
    <xf numFmtId="16" fontId="13" fillId="11" borderId="7" xfId="0" applyNumberFormat="1" applyFont="1" applyFill="1" applyBorder="1" applyAlignment="1">
      <alignment horizontal="center" vertical="center"/>
    </xf>
    <xf numFmtId="16" fontId="13" fillId="11" borderId="8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1" fillId="6" borderId="7" xfId="0" applyFont="1" applyFill="1" applyBorder="1" applyAlignment="1">
      <alignment horizontal="center" vertical="center"/>
    </xf>
    <xf numFmtId="177" fontId="51" fillId="6" borderId="8" xfId="0" applyFont="1" applyFill="1" applyBorder="1" applyAlignment="1">
      <alignment horizontal="center" vertical="center"/>
    </xf>
    <xf numFmtId="177" fontId="6" fillId="0" borderId="7" xfId="2" applyFont="1" applyBorder="1" applyAlignment="1">
      <alignment horizontal="center" vertical="center"/>
    </xf>
    <xf numFmtId="177" fontId="6" fillId="0" borderId="9" xfId="2" applyFont="1" applyBorder="1" applyAlignment="1">
      <alignment horizontal="center" vertical="center"/>
    </xf>
    <xf numFmtId="177" fontId="4" fillId="4" borderId="1" xfId="0" applyFont="1" applyFill="1" applyBorder="1" applyAlignment="1">
      <alignment horizontal="left" vertical="center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9" fillId="0" borderId="7" xfId="2" applyFont="1" applyBorder="1" applyAlignment="1">
      <alignment horizontal="center" vertical="center"/>
    </xf>
    <xf numFmtId="177" fontId="0" fillId="0" borderId="9" xfId="0" applyBorder="1" applyAlignment="1">
      <alignment horizontal="center" vertical="center"/>
    </xf>
    <xf numFmtId="177" fontId="6" fillId="6" borderId="8" xfId="2" applyFont="1" applyFill="1" applyBorder="1" applyAlignment="1">
      <alignment horizontal="center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4" fillId="6" borderId="8" xfId="0" applyNumberFormat="1" applyFont="1" applyFill="1" applyBorder="1" applyAlignment="1">
      <alignment horizontal="center" vertical="center"/>
    </xf>
    <xf numFmtId="16" fontId="51" fillId="6" borderId="7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vertical="top" wrapText="1"/>
    </xf>
    <xf numFmtId="16" fontId="13" fillId="0" borderId="1" xfId="0" applyNumberFormat="1" applyFont="1" applyBorder="1" applyAlignment="1">
      <alignment horizontal="center" vertical="center"/>
    </xf>
    <xf numFmtId="177" fontId="0" fillId="0" borderId="9" xfId="0" applyBorder="1" applyAlignment="1">
      <alignment horizontal="left" vertical="center"/>
    </xf>
    <xf numFmtId="177" fontId="2" fillId="6" borderId="7" xfId="0" applyFont="1" applyFill="1" applyBorder="1" applyAlignment="1">
      <alignment horizontal="left" vertical="center"/>
    </xf>
    <xf numFmtId="177" fontId="0" fillId="6" borderId="9" xfId="0" applyFill="1" applyBorder="1" applyAlignment="1">
      <alignment horizontal="left" vertical="center"/>
    </xf>
    <xf numFmtId="177" fontId="0" fillId="6" borderId="8" xfId="0" applyFill="1" applyBorder="1" applyAlignment="1">
      <alignment horizontal="left" vertical="center"/>
    </xf>
    <xf numFmtId="177" fontId="44" fillId="2" borderId="7" xfId="0" applyFont="1" applyFill="1" applyBorder="1" applyAlignment="1">
      <alignment vertical="top" wrapText="1"/>
    </xf>
    <xf numFmtId="177" fontId="44" fillId="2" borderId="9" xfId="0" applyFont="1" applyFill="1" applyBorder="1" applyAlignment="1">
      <alignment vertical="top" wrapText="1"/>
    </xf>
    <xf numFmtId="177" fontId="44" fillId="2" borderId="8" xfId="0" applyFont="1" applyFill="1" applyBorder="1" applyAlignment="1">
      <alignment vertical="top" wrapText="1"/>
    </xf>
    <xf numFmtId="177" fontId="44" fillId="3" borderId="7" xfId="0" applyFont="1" applyFill="1" applyBorder="1" applyAlignment="1">
      <alignment horizontal="left" vertical="center"/>
    </xf>
    <xf numFmtId="177" fontId="44" fillId="2" borderId="1" xfId="0" applyFont="1" applyFill="1" applyBorder="1" applyAlignment="1">
      <alignment vertical="top" wrapText="1"/>
    </xf>
    <xf numFmtId="177" fontId="1" fillId="6" borderId="9" xfId="0" applyFont="1" applyFill="1" applyBorder="1" applyAlignment="1">
      <alignment horizontal="center" vertical="center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center" vertical="center"/>
    </xf>
    <xf numFmtId="177" fontId="30" fillId="0" borderId="7" xfId="0" applyFont="1" applyBorder="1" applyAlignment="1">
      <alignment horizontal="center" vertical="center"/>
    </xf>
    <xf numFmtId="177" fontId="30" fillId="0" borderId="9" xfId="0" applyFont="1" applyBorder="1" applyAlignment="1">
      <alignment horizontal="center" vertical="center"/>
    </xf>
    <xf numFmtId="177" fontId="30" fillId="0" borderId="8" xfId="0" applyFont="1" applyBorder="1" applyAlignment="1">
      <alignment horizontal="center" vertical="center"/>
    </xf>
    <xf numFmtId="16" fontId="30" fillId="0" borderId="7" xfId="0" applyNumberFormat="1" applyFont="1" applyBorder="1" applyAlignment="1">
      <alignment horizontal="center" vertical="center"/>
    </xf>
    <xf numFmtId="16" fontId="30" fillId="0" borderId="9" xfId="0" applyNumberFormat="1" applyFont="1" applyBorder="1" applyAlignment="1">
      <alignment horizontal="center" vertical="center"/>
    </xf>
    <xf numFmtId="16" fontId="30" fillId="0" borderId="8" xfId="0" applyNumberFormat="1" applyFont="1" applyBorder="1" applyAlignment="1">
      <alignment horizontal="center" vertical="center"/>
    </xf>
    <xf numFmtId="177" fontId="30" fillId="0" borderId="1" xfId="0" applyFont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" fillId="8" borderId="1" xfId="0" applyFont="1" applyFill="1" applyBorder="1" applyAlignment="1">
      <alignment horizontal="left" vertical="top" wrapText="1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7" fillId="0" borderId="0" xfId="0" applyFont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center" vertical="top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7" fillId="0" borderId="4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32" fillId="0" borderId="7" xfId="0" applyFont="1" applyBorder="1" applyAlignment="1">
      <alignment horizontal="left" vertical="center" wrapText="1"/>
    </xf>
    <xf numFmtId="177" fontId="32" fillId="0" borderId="9" xfId="0" applyFont="1" applyBorder="1" applyAlignment="1">
      <alignment horizontal="left" vertical="center" wrapText="1"/>
    </xf>
    <xf numFmtId="177" fontId="32" fillId="0" borderId="8" xfId="0" applyFont="1" applyBorder="1" applyAlignment="1">
      <alignment horizontal="left" vertical="center" wrapText="1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7" fontId="13" fillId="6" borderId="9" xfId="0" applyFont="1" applyFill="1" applyBorder="1" applyAlignment="1">
      <alignment horizontal="center" vertical="center"/>
    </xf>
    <xf numFmtId="176" fontId="30" fillId="6" borderId="7" xfId="0" applyNumberFormat="1" applyFont="1" applyFill="1" applyBorder="1" applyAlignment="1">
      <alignment horizontal="left" vertical="center"/>
    </xf>
    <xf numFmtId="176" fontId="30" fillId="6" borderId="9" xfId="0" applyNumberFormat="1" applyFont="1" applyFill="1" applyBorder="1" applyAlignment="1">
      <alignment horizontal="left" vertical="center"/>
    </xf>
    <xf numFmtId="176" fontId="30" fillId="6" borderId="8" xfId="0" applyNumberFormat="1" applyFont="1" applyFill="1" applyBorder="1" applyAlignment="1">
      <alignment horizontal="left" vertical="center"/>
    </xf>
    <xf numFmtId="177" fontId="30" fillId="6" borderId="7" xfId="0" applyFont="1" applyFill="1" applyBorder="1" applyAlignment="1">
      <alignment horizontal="center" vertical="center"/>
    </xf>
    <xf numFmtId="177" fontId="30" fillId="6" borderId="8" xfId="0" applyFont="1" applyFill="1" applyBorder="1" applyAlignment="1">
      <alignment horizontal="center" vertical="center"/>
    </xf>
    <xf numFmtId="177" fontId="36" fillId="0" borderId="0" xfId="0" applyFont="1" applyAlignment="1">
      <alignment horizontal="center" vertical="center"/>
    </xf>
    <xf numFmtId="177" fontId="30" fillId="6" borderId="9" xfId="0" applyFont="1" applyFill="1" applyBorder="1" applyAlignment="1">
      <alignment horizontal="center" vertical="center"/>
    </xf>
    <xf numFmtId="177" fontId="2" fillId="0" borderId="1" xfId="0" applyFont="1" applyBorder="1">
      <alignment vertical="center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76" fontId="29" fillId="6" borderId="7" xfId="0" applyNumberFormat="1" applyFont="1" applyFill="1" applyBorder="1" applyAlignment="1">
      <alignment horizontal="center" vertical="center"/>
    </xf>
    <xf numFmtId="176" fontId="29" fillId="6" borderId="9" xfId="0" applyNumberFormat="1" applyFont="1" applyFill="1" applyBorder="1" applyAlignment="1">
      <alignment horizontal="center" vertical="center"/>
    </xf>
    <xf numFmtId="176" fontId="29" fillId="6" borderId="8" xfId="0" applyNumberFormat="1" applyFont="1" applyFill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30" fillId="6" borderId="7" xfId="0" applyNumberFormat="1" applyFont="1" applyFill="1" applyBorder="1" applyAlignment="1">
      <alignment horizontal="right" vertical="center"/>
    </xf>
    <xf numFmtId="16" fontId="30" fillId="6" borderId="9" xfId="0" applyNumberFormat="1" applyFont="1" applyFill="1" applyBorder="1" applyAlignment="1">
      <alignment horizontal="right" vertical="center"/>
    </xf>
    <xf numFmtId="16" fontId="30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30" fillId="0" borderId="7" xfId="2" applyFont="1" applyBorder="1" applyAlignment="1">
      <alignment horizontal="center" vertical="center"/>
    </xf>
    <xf numFmtId="177" fontId="30" fillId="0" borderId="9" xfId="2" applyFont="1" applyBorder="1" applyAlignment="1">
      <alignment horizontal="center" vertical="center"/>
    </xf>
    <xf numFmtId="177" fontId="30" fillId="0" borderId="8" xfId="2" applyFont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9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39" fillId="6" borderId="7" xfId="2" applyFont="1" applyFill="1" applyBorder="1" applyAlignment="1">
      <alignment horizontal="center" vertical="center"/>
    </xf>
    <xf numFmtId="16" fontId="30" fillId="7" borderId="7" xfId="2" applyNumberFormat="1" applyFont="1" applyFill="1" applyBorder="1" applyAlignment="1">
      <alignment horizontal="center" vertical="center"/>
    </xf>
    <xf numFmtId="16" fontId="30" fillId="7" borderId="8" xfId="2" applyNumberFormat="1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6" fontId="13" fillId="0" borderId="7" xfId="0" applyNumberFormat="1" applyFont="1" applyBorder="1" applyAlignment="1">
      <alignment horizontal="right" vertical="center"/>
    </xf>
    <xf numFmtId="16" fontId="13" fillId="0" borderId="9" xfId="0" applyNumberFormat="1" applyFont="1" applyBorder="1" applyAlignment="1">
      <alignment horizontal="right" vertical="center"/>
    </xf>
    <xf numFmtId="16" fontId="13" fillId="0" borderId="8" xfId="0" applyNumberFormat="1" applyFont="1" applyBorder="1" applyAlignment="1">
      <alignment horizontal="right" vertical="center"/>
    </xf>
    <xf numFmtId="177" fontId="29" fillId="6" borderId="7" xfId="2" applyFont="1" applyFill="1" applyBorder="1" applyAlignment="1">
      <alignment horizontal="center"/>
    </xf>
    <xf numFmtId="177" fontId="29" fillId="6" borderId="9" xfId="2" applyFont="1" applyFill="1" applyBorder="1" applyAlignment="1">
      <alignment horizontal="center"/>
    </xf>
    <xf numFmtId="177" fontId="29" fillId="6" borderId="8" xfId="2" applyFont="1" applyFill="1" applyBorder="1" applyAlignment="1">
      <alignment horizontal="center"/>
    </xf>
    <xf numFmtId="16" fontId="9" fillId="7" borderId="7" xfId="2" applyNumberFormat="1" applyFont="1" applyFill="1" applyBorder="1" applyAlignment="1">
      <alignment horizontal="center" vertical="center"/>
    </xf>
    <xf numFmtId="16" fontId="9" fillId="7" borderId="8" xfId="2" applyNumberFormat="1" applyFont="1" applyFill="1" applyBorder="1" applyAlignment="1">
      <alignment horizontal="center" vertical="center"/>
    </xf>
    <xf numFmtId="177" fontId="13" fillId="0" borderId="7" xfId="0" applyFont="1" applyBorder="1" applyAlignment="1">
      <alignment horizontal="center" vertical="center"/>
    </xf>
    <xf numFmtId="177" fontId="13" fillId="0" borderId="8" xfId="0" applyFont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30" fillId="7" borderId="7" xfId="0" applyNumberFormat="1" applyFont="1" applyFill="1" applyBorder="1" applyAlignment="1">
      <alignment horizontal="center" vertical="center"/>
    </xf>
    <xf numFmtId="16" fontId="30" fillId="7" borderId="8" xfId="0" applyNumberFormat="1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left" vertical="center"/>
    </xf>
    <xf numFmtId="16" fontId="29" fillId="6" borderId="9" xfId="2" applyNumberFormat="1" applyFont="1" applyFill="1" applyBorder="1" applyAlignment="1">
      <alignment horizontal="left" vertical="center"/>
    </xf>
    <xf numFmtId="16" fontId="29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77" fontId="29" fillId="6" borderId="7" xfId="0" applyFont="1" applyFill="1" applyBorder="1" applyAlignment="1">
      <alignment horizontal="center" vertical="center"/>
    </xf>
    <xf numFmtId="177" fontId="29" fillId="6" borderId="8" xfId="0" applyFont="1" applyFill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16" fontId="39" fillId="0" borderId="7" xfId="0" applyNumberFormat="1" applyFont="1" applyBorder="1" applyAlignment="1">
      <alignment horizontal="center" vertical="center"/>
    </xf>
    <xf numFmtId="16" fontId="39" fillId="0" borderId="8" xfId="0" applyNumberFormat="1" applyFont="1" applyBorder="1" applyAlignment="1">
      <alignment horizontal="center" vertical="center"/>
    </xf>
    <xf numFmtId="178" fontId="7" fillId="2" borderId="1" xfId="2" applyNumberFormat="1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6" fontId="39" fillId="6" borderId="7" xfId="0" applyNumberFormat="1" applyFont="1" applyFill="1" applyBorder="1" applyAlignment="1">
      <alignment horizontal="left" vertical="center"/>
    </xf>
    <xf numFmtId="16" fontId="39" fillId="6" borderId="9" xfId="0" applyNumberFormat="1" applyFont="1" applyFill="1" applyBorder="1" applyAlignment="1">
      <alignment horizontal="left" vertical="center"/>
    </xf>
    <xf numFmtId="16" fontId="39" fillId="6" borderId="8" xfId="0" applyNumberFormat="1" applyFont="1" applyFill="1" applyBorder="1" applyAlignment="1">
      <alignment horizontal="left" vertical="center"/>
    </xf>
    <xf numFmtId="0" fontId="29" fillId="0" borderId="7" xfId="2" applyNumberFormat="1" applyFont="1" applyBorder="1" applyAlignment="1">
      <alignment horizontal="center"/>
    </xf>
    <xf numFmtId="177" fontId="33" fillId="0" borderId="9" xfId="0" applyFont="1" applyBorder="1" applyAlignment="1">
      <alignment horizontal="center" vertical="center"/>
    </xf>
    <xf numFmtId="177" fontId="33" fillId="0" borderId="8" xfId="0" applyFont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44" fillId="2" borderId="7" xfId="0" applyFont="1" applyFill="1" applyBorder="1" applyAlignment="1">
      <alignment horizontal="left" vertical="top" wrapText="1"/>
    </xf>
    <xf numFmtId="177" fontId="44" fillId="2" borderId="9" xfId="0" applyFont="1" applyFill="1" applyBorder="1" applyAlignment="1">
      <alignment horizontal="left" vertical="top" wrapText="1"/>
    </xf>
    <xf numFmtId="177" fontId="44" fillId="2" borderId="8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2" applyNumberFormat="1" applyFill="1" applyBorder="1" applyAlignment="1">
      <alignment horizontal="center" vertical="center"/>
    </xf>
    <xf numFmtId="0" fontId="39" fillId="6" borderId="7" xfId="0" applyNumberFormat="1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left" vertical="center"/>
    </xf>
  </cellXfs>
  <cellStyles count="5">
    <cellStyle name="常规" xfId="0" builtinId="0"/>
    <cellStyle name="常规 2" xfId="1" xr:uid="{00000000-0005-0000-0000-000001000000}"/>
    <cellStyle name="常规_Sheet1" xfId="2" xr:uid="{00000000-0005-0000-0000-000002000000}"/>
    <cellStyle name="一般_2005-03-01 Long Term Schedule-China-1" xfId="3" xr:uid="{00000000-0005-0000-0000-000003000000}"/>
    <cellStyle name="표준_KIS2 LTS 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0"/>
          <a:ext cx="9144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:a16="http://schemas.microsoft.com/office/drawing/2014/main" id="{00000000-0008-0000-0D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:a16="http://schemas.microsoft.com/office/drawing/2014/main" id="{00000000-0008-0000-0F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:a16="http://schemas.microsoft.com/office/drawing/2014/main" id="{00000000-0008-0000-10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:a16="http://schemas.microsoft.com/office/drawing/2014/main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:a16="http://schemas.microsoft.com/office/drawing/2014/main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:a16="http://schemas.microsoft.com/office/drawing/2014/main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:a16="http://schemas.microsoft.com/office/drawing/2014/main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:a16="http://schemas.microsoft.com/office/drawing/2014/main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:a16="http://schemas.microsoft.com/office/drawing/2014/main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:a16="http://schemas.microsoft.com/office/drawing/2014/main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:a16="http://schemas.microsoft.com/office/drawing/2014/main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:a16="http://schemas.microsoft.com/office/drawing/2014/main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:a16="http://schemas.microsoft.com/office/drawing/2014/main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:a16="http://schemas.microsoft.com/office/drawing/2014/main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:a16="http://schemas.microsoft.com/office/drawing/2014/main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:a16="http://schemas.microsoft.com/office/drawing/2014/main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:a16="http://schemas.microsoft.com/office/drawing/2014/main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:a16="http://schemas.microsoft.com/office/drawing/2014/main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:a16="http://schemas.microsoft.com/office/drawing/2014/main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:a16="http://schemas.microsoft.com/office/drawing/2014/main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:a16="http://schemas.microsoft.com/office/drawing/2014/main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:a16="http://schemas.microsoft.com/office/drawing/2014/main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:a16="http://schemas.microsoft.com/office/drawing/2014/main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:a16="http://schemas.microsoft.com/office/drawing/2014/main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:a16="http://schemas.microsoft.com/office/drawing/2014/main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:a16="http://schemas.microsoft.com/office/drawing/2014/main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:a16="http://schemas.microsoft.com/office/drawing/2014/main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:a16="http://schemas.microsoft.com/office/drawing/2014/main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:a16="http://schemas.microsoft.com/office/drawing/2014/main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:a16="http://schemas.microsoft.com/office/drawing/2014/main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:a16="http://schemas.microsoft.com/office/drawing/2014/main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:a16="http://schemas.microsoft.com/office/drawing/2014/main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:a16="http://schemas.microsoft.com/office/drawing/2014/main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:a16="http://schemas.microsoft.com/office/drawing/2014/main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:a16="http://schemas.microsoft.com/office/drawing/2014/main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:a16="http://schemas.microsoft.com/office/drawing/2014/main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:a16="http://schemas.microsoft.com/office/drawing/2014/main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:a16="http://schemas.microsoft.com/office/drawing/2014/main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:a16="http://schemas.microsoft.com/office/drawing/2014/main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:a16="http://schemas.microsoft.com/office/drawing/2014/main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:a16="http://schemas.microsoft.com/office/drawing/2014/main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:a16="http://schemas.microsoft.com/office/drawing/2014/main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:a16="http://schemas.microsoft.com/office/drawing/2014/main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:a16="http://schemas.microsoft.com/office/drawing/2014/main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:a16="http://schemas.microsoft.com/office/drawing/2014/main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:a16="http://schemas.microsoft.com/office/drawing/2014/main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:a16="http://schemas.microsoft.com/office/drawing/2014/main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:a16="http://schemas.microsoft.com/office/drawing/2014/main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:a16="http://schemas.microsoft.com/office/drawing/2014/main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:a16="http://schemas.microsoft.com/office/drawing/2014/main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:a16="http://schemas.microsoft.com/office/drawing/2014/main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:a16="http://schemas.microsoft.com/office/drawing/2014/main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:a16="http://schemas.microsoft.com/office/drawing/2014/main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:a16="http://schemas.microsoft.com/office/drawing/2014/main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:a16="http://schemas.microsoft.com/office/drawing/2014/main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:a16="http://schemas.microsoft.com/office/drawing/2014/main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:a16="http://schemas.microsoft.com/office/drawing/2014/main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:a16="http://schemas.microsoft.com/office/drawing/2014/main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:a16="http://schemas.microsoft.com/office/drawing/2014/main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:a16="http://schemas.microsoft.com/office/drawing/2014/main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:a16="http://schemas.microsoft.com/office/drawing/2014/main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:a16="http://schemas.microsoft.com/office/drawing/2014/main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:a16="http://schemas.microsoft.com/office/drawing/2014/main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:a16="http://schemas.microsoft.com/office/drawing/2014/main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:a16="http://schemas.microsoft.com/office/drawing/2014/main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:a16="http://schemas.microsoft.com/office/drawing/2014/main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:a16="http://schemas.microsoft.com/office/drawing/2014/main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:a16="http://schemas.microsoft.com/office/drawing/2014/main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:a16="http://schemas.microsoft.com/office/drawing/2014/main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:a16="http://schemas.microsoft.com/office/drawing/2014/main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:a16="http://schemas.microsoft.com/office/drawing/2014/main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:a16="http://schemas.microsoft.com/office/drawing/2014/main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:a16="http://schemas.microsoft.com/office/drawing/2014/main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:a16="http://schemas.microsoft.com/office/drawing/2014/main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:a16="http://schemas.microsoft.com/office/drawing/2014/main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:a16="http://schemas.microsoft.com/office/drawing/2014/main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:a16="http://schemas.microsoft.com/office/drawing/2014/main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:a16="http://schemas.microsoft.com/office/drawing/2014/main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:a16="http://schemas.microsoft.com/office/drawing/2014/main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:a16="http://schemas.microsoft.com/office/drawing/2014/main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:a16="http://schemas.microsoft.com/office/drawing/2014/main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:a16="http://schemas.microsoft.com/office/drawing/2014/main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:a16="http://schemas.microsoft.com/office/drawing/2014/main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:a16="http://schemas.microsoft.com/office/drawing/2014/main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:a16="http://schemas.microsoft.com/office/drawing/2014/main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:a16="http://schemas.microsoft.com/office/drawing/2014/main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:a16="http://schemas.microsoft.com/office/drawing/2014/main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:a16="http://schemas.microsoft.com/office/drawing/2014/main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:a16="http://schemas.microsoft.com/office/drawing/2014/main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:a16="http://schemas.microsoft.com/office/drawing/2014/main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:a16="http://schemas.microsoft.com/office/drawing/2014/main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:a16="http://schemas.microsoft.com/office/drawing/2014/main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:a16="http://schemas.microsoft.com/office/drawing/2014/main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:a16="http://schemas.microsoft.com/office/drawing/2014/main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:a16="http://schemas.microsoft.com/office/drawing/2014/main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:a16="http://schemas.microsoft.com/office/drawing/2014/main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:a16="http://schemas.microsoft.com/office/drawing/2014/main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:a16="http://schemas.microsoft.com/office/drawing/2014/main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:a16="http://schemas.microsoft.com/office/drawing/2014/main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:a16="http://schemas.microsoft.com/office/drawing/2014/main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:a16="http://schemas.microsoft.com/office/drawing/2014/main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:a16="http://schemas.microsoft.com/office/drawing/2014/main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:a16="http://schemas.microsoft.com/office/drawing/2014/main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:a16="http://schemas.microsoft.com/office/drawing/2014/main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:a16="http://schemas.microsoft.com/office/drawing/2014/main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:a16="http://schemas.microsoft.com/office/drawing/2014/main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:a16="http://schemas.microsoft.com/office/drawing/2014/main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:a16="http://schemas.microsoft.com/office/drawing/2014/main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:a16="http://schemas.microsoft.com/office/drawing/2014/main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:a16="http://schemas.microsoft.com/office/drawing/2014/main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:a16="http://schemas.microsoft.com/office/drawing/2014/main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:a16="http://schemas.microsoft.com/office/drawing/2014/main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:a16="http://schemas.microsoft.com/office/drawing/2014/main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:a16="http://schemas.microsoft.com/office/drawing/2014/main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:a16="http://schemas.microsoft.com/office/drawing/2014/main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:a16="http://schemas.microsoft.com/office/drawing/2014/main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:a16="http://schemas.microsoft.com/office/drawing/2014/main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:a16="http://schemas.microsoft.com/office/drawing/2014/main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:a16="http://schemas.microsoft.com/office/drawing/2014/main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:a16="http://schemas.microsoft.com/office/drawing/2014/main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:a16="http://schemas.microsoft.com/office/drawing/2014/main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:a16="http://schemas.microsoft.com/office/drawing/2014/main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:a16="http://schemas.microsoft.com/office/drawing/2014/main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:a16="http://schemas.microsoft.com/office/drawing/2014/main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:a16="http://schemas.microsoft.com/office/drawing/2014/main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:a16="http://schemas.microsoft.com/office/drawing/2014/main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:a16="http://schemas.microsoft.com/office/drawing/2014/main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:a16="http://schemas.microsoft.com/office/drawing/2014/main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:a16="http://schemas.microsoft.com/office/drawing/2014/main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:a16="http://schemas.microsoft.com/office/drawing/2014/main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:a16="http://schemas.microsoft.com/office/drawing/2014/main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:a16="http://schemas.microsoft.com/office/drawing/2014/main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:a16="http://schemas.microsoft.com/office/drawing/2014/main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:a16="http://schemas.microsoft.com/office/drawing/2014/main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:a16="http://schemas.microsoft.com/office/drawing/2014/main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:a16="http://schemas.microsoft.com/office/drawing/2014/main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:a16="http://schemas.microsoft.com/office/drawing/2014/main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:a16="http://schemas.microsoft.com/office/drawing/2014/main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:a16="http://schemas.microsoft.com/office/drawing/2014/main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:a16="http://schemas.microsoft.com/office/drawing/2014/main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:a16="http://schemas.microsoft.com/office/drawing/2014/main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:a16="http://schemas.microsoft.com/office/drawing/2014/main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:a16="http://schemas.microsoft.com/office/drawing/2014/main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:a16="http://schemas.microsoft.com/office/drawing/2014/main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:a16="http://schemas.microsoft.com/office/drawing/2014/main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:a16="http://schemas.microsoft.com/office/drawing/2014/main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:a16="http://schemas.microsoft.com/office/drawing/2014/main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:a16="http://schemas.microsoft.com/office/drawing/2014/main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:a16="http://schemas.microsoft.com/office/drawing/2014/main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:a16="http://schemas.microsoft.com/office/drawing/2014/main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:a16="http://schemas.microsoft.com/office/drawing/2014/main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:a16="http://schemas.microsoft.com/office/drawing/2014/main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:a16="http://schemas.microsoft.com/office/drawing/2014/main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:a16="http://schemas.microsoft.com/office/drawing/2014/main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:a16="http://schemas.microsoft.com/office/drawing/2014/main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:a16="http://schemas.microsoft.com/office/drawing/2014/main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:a16="http://schemas.microsoft.com/office/drawing/2014/main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:a16="http://schemas.microsoft.com/office/drawing/2014/main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:a16="http://schemas.microsoft.com/office/drawing/2014/main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:a16="http://schemas.microsoft.com/office/drawing/2014/main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:a16="http://schemas.microsoft.com/office/drawing/2014/main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:a16="http://schemas.microsoft.com/office/drawing/2014/main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:a16="http://schemas.microsoft.com/office/drawing/2014/main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:a16="http://schemas.microsoft.com/office/drawing/2014/main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:a16="http://schemas.microsoft.com/office/drawing/2014/main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:a16="http://schemas.microsoft.com/office/drawing/2014/main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:a16="http://schemas.microsoft.com/office/drawing/2014/main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:a16="http://schemas.microsoft.com/office/drawing/2014/main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:a16="http://schemas.microsoft.com/office/drawing/2014/main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:a16="http://schemas.microsoft.com/office/drawing/2014/main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:a16="http://schemas.microsoft.com/office/drawing/2014/main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:a16="http://schemas.microsoft.com/office/drawing/2014/main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:a16="http://schemas.microsoft.com/office/drawing/2014/main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:a16="http://schemas.microsoft.com/office/drawing/2014/main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:a16="http://schemas.microsoft.com/office/drawing/2014/main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:a16="http://schemas.microsoft.com/office/drawing/2014/main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:a16="http://schemas.microsoft.com/office/drawing/2014/main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:a16="http://schemas.microsoft.com/office/drawing/2014/main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:a16="http://schemas.microsoft.com/office/drawing/2014/main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:a16="http://schemas.microsoft.com/office/drawing/2014/main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:a16="http://schemas.microsoft.com/office/drawing/2014/main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:a16="http://schemas.microsoft.com/office/drawing/2014/main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:a16="http://schemas.microsoft.com/office/drawing/2014/main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:a16="http://schemas.microsoft.com/office/drawing/2014/main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:a16="http://schemas.microsoft.com/office/drawing/2014/main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:a16="http://schemas.microsoft.com/office/drawing/2014/main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:a16="http://schemas.microsoft.com/office/drawing/2014/main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:a16="http://schemas.microsoft.com/office/drawing/2014/main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:a16="http://schemas.microsoft.com/office/drawing/2014/main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:a16="http://schemas.microsoft.com/office/drawing/2014/main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:a16="http://schemas.microsoft.com/office/drawing/2014/main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:a16="http://schemas.microsoft.com/office/drawing/2014/main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:a16="http://schemas.microsoft.com/office/drawing/2014/main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:a16="http://schemas.microsoft.com/office/drawing/2014/main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:a16="http://schemas.microsoft.com/office/drawing/2014/main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:a16="http://schemas.microsoft.com/office/drawing/2014/main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:a16="http://schemas.microsoft.com/office/drawing/2014/main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:a16="http://schemas.microsoft.com/office/drawing/2014/main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:a16="http://schemas.microsoft.com/office/drawing/2014/main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:a16="http://schemas.microsoft.com/office/drawing/2014/main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:a16="http://schemas.microsoft.com/office/drawing/2014/main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:a16="http://schemas.microsoft.com/office/drawing/2014/main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:a16="http://schemas.microsoft.com/office/drawing/2014/main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:a16="http://schemas.microsoft.com/office/drawing/2014/main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:a16="http://schemas.microsoft.com/office/drawing/2014/main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:a16="http://schemas.microsoft.com/office/drawing/2014/main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:a16="http://schemas.microsoft.com/office/drawing/2014/main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:a16="http://schemas.microsoft.com/office/drawing/2014/main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:a16="http://schemas.microsoft.com/office/drawing/2014/main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:a16="http://schemas.microsoft.com/office/drawing/2014/main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:a16="http://schemas.microsoft.com/office/drawing/2014/main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:a16="http://schemas.microsoft.com/office/drawing/2014/main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:a16="http://schemas.microsoft.com/office/drawing/2014/main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:a16="http://schemas.microsoft.com/office/drawing/2014/main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:a16="http://schemas.microsoft.com/office/drawing/2014/main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:a16="http://schemas.microsoft.com/office/drawing/2014/main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:a16="http://schemas.microsoft.com/office/drawing/2014/main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:a16="http://schemas.microsoft.com/office/drawing/2014/main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:a16="http://schemas.microsoft.com/office/drawing/2014/main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:a16="http://schemas.microsoft.com/office/drawing/2014/main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:a16="http://schemas.microsoft.com/office/drawing/2014/main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:a16="http://schemas.microsoft.com/office/drawing/2014/main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:a16="http://schemas.microsoft.com/office/drawing/2014/main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:a16="http://schemas.microsoft.com/office/drawing/2014/main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:a16="http://schemas.microsoft.com/office/drawing/2014/main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:a16="http://schemas.microsoft.com/office/drawing/2014/main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:a16="http://schemas.microsoft.com/office/drawing/2014/main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:a16="http://schemas.microsoft.com/office/drawing/2014/main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:a16="http://schemas.microsoft.com/office/drawing/2014/main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:a16="http://schemas.microsoft.com/office/drawing/2014/main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:a16="http://schemas.microsoft.com/office/drawing/2014/main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:a16="http://schemas.microsoft.com/office/drawing/2014/main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:a16="http://schemas.microsoft.com/office/drawing/2014/main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:a16="http://schemas.microsoft.com/office/drawing/2014/main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:a16="http://schemas.microsoft.com/office/drawing/2014/main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:a16="http://schemas.microsoft.com/office/drawing/2014/main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:a16="http://schemas.microsoft.com/office/drawing/2014/main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:a16="http://schemas.microsoft.com/office/drawing/2014/main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:a16="http://schemas.microsoft.com/office/drawing/2014/main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:a16="http://schemas.microsoft.com/office/drawing/2014/main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:a16="http://schemas.microsoft.com/office/drawing/2014/main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:a16="http://schemas.microsoft.com/office/drawing/2014/main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:a16="http://schemas.microsoft.com/office/drawing/2014/main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:a16="http://schemas.microsoft.com/office/drawing/2014/main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:a16="http://schemas.microsoft.com/office/drawing/2014/main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:a16="http://schemas.microsoft.com/office/drawing/2014/main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:a16="http://schemas.microsoft.com/office/drawing/2014/main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:a16="http://schemas.microsoft.com/office/drawing/2014/main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:a16="http://schemas.microsoft.com/office/drawing/2014/main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:a16="http://schemas.microsoft.com/office/drawing/2014/main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:a16="http://schemas.microsoft.com/office/drawing/2014/main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:a16="http://schemas.microsoft.com/office/drawing/2014/main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:a16="http://schemas.microsoft.com/office/drawing/2014/main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:a16="http://schemas.microsoft.com/office/drawing/2014/main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:a16="http://schemas.microsoft.com/office/drawing/2014/main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:a16="http://schemas.microsoft.com/office/drawing/2014/main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:a16="http://schemas.microsoft.com/office/drawing/2014/main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:a16="http://schemas.microsoft.com/office/drawing/2014/main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:a16="http://schemas.microsoft.com/office/drawing/2014/main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:a16="http://schemas.microsoft.com/office/drawing/2014/main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:a16="http://schemas.microsoft.com/office/drawing/2014/main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:a16="http://schemas.microsoft.com/office/drawing/2014/main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:a16="http://schemas.microsoft.com/office/drawing/2014/main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:a16="http://schemas.microsoft.com/office/drawing/2014/main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:a16="http://schemas.microsoft.com/office/drawing/2014/main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:a16="http://schemas.microsoft.com/office/drawing/2014/main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:a16="http://schemas.microsoft.com/office/drawing/2014/main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:a16="http://schemas.microsoft.com/office/drawing/2014/main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:a16="http://schemas.microsoft.com/office/drawing/2014/main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:a16="http://schemas.microsoft.com/office/drawing/2014/main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:a16="http://schemas.microsoft.com/office/drawing/2014/main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:a16="http://schemas.microsoft.com/office/drawing/2014/main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:a16="http://schemas.microsoft.com/office/drawing/2014/main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:a16="http://schemas.microsoft.com/office/drawing/2014/main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:a16="http://schemas.microsoft.com/office/drawing/2014/main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:a16="http://schemas.microsoft.com/office/drawing/2014/main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:a16="http://schemas.microsoft.com/office/drawing/2014/main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:a16="http://schemas.microsoft.com/office/drawing/2014/main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:a16="http://schemas.microsoft.com/office/drawing/2014/main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:a16="http://schemas.microsoft.com/office/drawing/2014/main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:a16="http://schemas.microsoft.com/office/drawing/2014/main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:a16="http://schemas.microsoft.com/office/drawing/2014/main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:a16="http://schemas.microsoft.com/office/drawing/2014/main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:a16="http://schemas.microsoft.com/office/drawing/2014/main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:a16="http://schemas.microsoft.com/office/drawing/2014/main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:a16="http://schemas.microsoft.com/office/drawing/2014/main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:a16="http://schemas.microsoft.com/office/drawing/2014/main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:a16="http://schemas.microsoft.com/office/drawing/2014/main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:a16="http://schemas.microsoft.com/office/drawing/2014/main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:a16="http://schemas.microsoft.com/office/drawing/2014/main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:a16="http://schemas.microsoft.com/office/drawing/2014/main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:a16="http://schemas.microsoft.com/office/drawing/2014/main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:a16="http://schemas.microsoft.com/office/drawing/2014/main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:a16="http://schemas.microsoft.com/office/drawing/2014/main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:a16="http://schemas.microsoft.com/office/drawing/2014/main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:a16="http://schemas.microsoft.com/office/drawing/2014/main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:a16="http://schemas.microsoft.com/office/drawing/2014/main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:a16="http://schemas.microsoft.com/office/drawing/2014/main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:a16="http://schemas.microsoft.com/office/drawing/2014/main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:a16="http://schemas.microsoft.com/office/drawing/2014/main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:a16="http://schemas.microsoft.com/office/drawing/2014/main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:a16="http://schemas.microsoft.com/office/drawing/2014/main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:a16="http://schemas.microsoft.com/office/drawing/2014/main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:a16="http://schemas.microsoft.com/office/drawing/2014/main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:a16="http://schemas.microsoft.com/office/drawing/2014/main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:a16="http://schemas.microsoft.com/office/drawing/2014/main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:a16="http://schemas.microsoft.com/office/drawing/2014/main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:a16="http://schemas.microsoft.com/office/drawing/2014/main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:a16="http://schemas.microsoft.com/office/drawing/2014/main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:a16="http://schemas.microsoft.com/office/drawing/2014/main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:a16="http://schemas.microsoft.com/office/drawing/2014/main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882650</xdr:colOff>
      <xdr:row>0</xdr:row>
      <xdr:rowOff>560743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2650" cy="56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:a16="http://schemas.microsoft.com/office/drawing/2014/main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:a16="http://schemas.microsoft.com/office/drawing/2014/main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:a16="http://schemas.microsoft.com/office/drawing/2014/main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:a16="http://schemas.microsoft.com/office/drawing/2014/main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:a16="http://schemas.microsoft.com/office/drawing/2014/main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:a16="http://schemas.microsoft.com/office/drawing/2014/main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:a16="http://schemas.microsoft.com/office/drawing/2014/main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:a16="http://schemas.microsoft.com/office/drawing/2014/main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:a16="http://schemas.microsoft.com/office/drawing/2014/main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:a16="http://schemas.microsoft.com/office/drawing/2014/main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:a16="http://schemas.microsoft.com/office/drawing/2014/main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:a16="http://schemas.microsoft.com/office/drawing/2014/main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:a16="http://schemas.microsoft.com/office/drawing/2014/main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:a16="http://schemas.microsoft.com/office/drawing/2014/main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:a16="http://schemas.microsoft.com/office/drawing/2014/main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:a16="http://schemas.microsoft.com/office/drawing/2014/main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:a16="http://schemas.microsoft.com/office/drawing/2014/main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:a16="http://schemas.microsoft.com/office/drawing/2014/main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:a16="http://schemas.microsoft.com/office/drawing/2014/main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:a16="http://schemas.microsoft.com/office/drawing/2014/main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:a16="http://schemas.microsoft.com/office/drawing/2014/main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:a16="http://schemas.microsoft.com/office/drawing/2014/main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:a16="http://schemas.microsoft.com/office/drawing/2014/main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:a16="http://schemas.microsoft.com/office/drawing/2014/main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:a16="http://schemas.microsoft.com/office/drawing/2014/main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:a16="http://schemas.microsoft.com/office/drawing/2014/main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:a16="http://schemas.microsoft.com/office/drawing/2014/main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:a16="http://schemas.microsoft.com/office/drawing/2014/main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:a16="http://schemas.microsoft.com/office/drawing/2014/main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:a16="http://schemas.microsoft.com/office/drawing/2014/main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:a16="http://schemas.microsoft.com/office/drawing/2014/main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:a16="http://schemas.microsoft.com/office/drawing/2014/main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:a16="http://schemas.microsoft.com/office/drawing/2014/main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:a16="http://schemas.microsoft.com/office/drawing/2014/main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:a16="http://schemas.microsoft.com/office/drawing/2014/main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:a16="http://schemas.microsoft.com/office/drawing/2014/main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:a16="http://schemas.microsoft.com/office/drawing/2014/main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:a16="http://schemas.microsoft.com/office/drawing/2014/main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:a16="http://schemas.microsoft.com/office/drawing/2014/main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:a16="http://schemas.microsoft.com/office/drawing/2014/main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:a16="http://schemas.microsoft.com/office/drawing/2014/main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:a16="http://schemas.microsoft.com/office/drawing/2014/main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:a16="http://schemas.microsoft.com/office/drawing/2014/main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:a16="http://schemas.microsoft.com/office/drawing/2014/main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:a16="http://schemas.microsoft.com/office/drawing/2014/main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:a16="http://schemas.microsoft.com/office/drawing/2014/main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:a16="http://schemas.microsoft.com/office/drawing/2014/main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:a16="http://schemas.microsoft.com/office/drawing/2014/main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:a16="http://schemas.microsoft.com/office/drawing/2014/main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:a16="http://schemas.microsoft.com/office/drawing/2014/main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:a16="http://schemas.microsoft.com/office/drawing/2014/main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:a16="http://schemas.microsoft.com/office/drawing/2014/main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:a16="http://schemas.microsoft.com/office/drawing/2014/main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:a16="http://schemas.microsoft.com/office/drawing/2014/main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:a16="http://schemas.microsoft.com/office/drawing/2014/main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:a16="http://schemas.microsoft.com/office/drawing/2014/main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:a16="http://schemas.microsoft.com/office/drawing/2014/main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:a16="http://schemas.microsoft.com/office/drawing/2014/main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:a16="http://schemas.microsoft.com/office/drawing/2014/main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:a16="http://schemas.microsoft.com/office/drawing/2014/main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:a16="http://schemas.microsoft.com/office/drawing/2014/main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:a16="http://schemas.microsoft.com/office/drawing/2014/main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:a16="http://schemas.microsoft.com/office/drawing/2014/main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:a16="http://schemas.microsoft.com/office/drawing/2014/main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:a16="http://schemas.microsoft.com/office/drawing/2014/main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:a16="http://schemas.microsoft.com/office/drawing/2014/main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:a16="http://schemas.microsoft.com/office/drawing/2014/main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:a16="http://schemas.microsoft.com/office/drawing/2014/main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:a16="http://schemas.microsoft.com/office/drawing/2014/main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:a16="http://schemas.microsoft.com/office/drawing/2014/main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:a16="http://schemas.microsoft.com/office/drawing/2014/main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:a16="http://schemas.microsoft.com/office/drawing/2014/main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:a16="http://schemas.microsoft.com/office/drawing/2014/main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:a16="http://schemas.microsoft.com/office/drawing/2014/main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:a16="http://schemas.microsoft.com/office/drawing/2014/main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:a16="http://schemas.microsoft.com/office/drawing/2014/main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:a16="http://schemas.microsoft.com/office/drawing/2014/main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:a16="http://schemas.microsoft.com/office/drawing/2014/main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:a16="http://schemas.microsoft.com/office/drawing/2014/main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:a16="http://schemas.microsoft.com/office/drawing/2014/main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:a16="http://schemas.microsoft.com/office/drawing/2014/main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:a16="http://schemas.microsoft.com/office/drawing/2014/main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:a16="http://schemas.microsoft.com/office/drawing/2014/main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:a16="http://schemas.microsoft.com/office/drawing/2014/main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:a16="http://schemas.microsoft.com/office/drawing/2014/main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:a16="http://schemas.microsoft.com/office/drawing/2014/main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:a16="http://schemas.microsoft.com/office/drawing/2014/main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:a16="http://schemas.microsoft.com/office/drawing/2014/main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:a16="http://schemas.microsoft.com/office/drawing/2014/main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:a16="http://schemas.microsoft.com/office/drawing/2014/main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:a16="http://schemas.microsoft.com/office/drawing/2014/main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:a16="http://schemas.microsoft.com/office/drawing/2014/main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:a16="http://schemas.microsoft.com/office/drawing/2014/main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:a16="http://schemas.microsoft.com/office/drawing/2014/main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:a16="http://schemas.microsoft.com/office/drawing/2014/main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:a16="http://schemas.microsoft.com/office/drawing/2014/main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:a16="http://schemas.microsoft.com/office/drawing/2014/main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:a16="http://schemas.microsoft.com/office/drawing/2014/main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:a16="http://schemas.microsoft.com/office/drawing/2014/main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:a16="http://schemas.microsoft.com/office/drawing/2014/main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:a16="http://schemas.microsoft.com/office/drawing/2014/main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:a16="http://schemas.microsoft.com/office/drawing/2014/main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:a16="http://schemas.microsoft.com/office/drawing/2014/main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:a16="http://schemas.microsoft.com/office/drawing/2014/main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:a16="http://schemas.microsoft.com/office/drawing/2014/main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:a16="http://schemas.microsoft.com/office/drawing/2014/main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:a16="http://schemas.microsoft.com/office/drawing/2014/main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:a16="http://schemas.microsoft.com/office/drawing/2014/main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:a16="http://schemas.microsoft.com/office/drawing/2014/main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:a16="http://schemas.microsoft.com/office/drawing/2014/main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:a16="http://schemas.microsoft.com/office/drawing/2014/main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:a16="http://schemas.microsoft.com/office/drawing/2014/main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:a16="http://schemas.microsoft.com/office/drawing/2014/main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:a16="http://schemas.microsoft.com/office/drawing/2014/main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:a16="http://schemas.microsoft.com/office/drawing/2014/main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:a16="http://schemas.microsoft.com/office/drawing/2014/main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:a16="http://schemas.microsoft.com/office/drawing/2014/main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:a16="http://schemas.microsoft.com/office/drawing/2014/main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:a16="http://schemas.microsoft.com/office/drawing/2014/main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:a16="http://schemas.microsoft.com/office/drawing/2014/main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:a16="http://schemas.microsoft.com/office/drawing/2014/main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:a16="http://schemas.microsoft.com/office/drawing/2014/main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:a16="http://schemas.microsoft.com/office/drawing/2014/main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:a16="http://schemas.microsoft.com/office/drawing/2014/main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:a16="http://schemas.microsoft.com/office/drawing/2014/main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:a16="http://schemas.microsoft.com/office/drawing/2014/main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:a16="http://schemas.microsoft.com/office/drawing/2014/main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:a16="http://schemas.microsoft.com/office/drawing/2014/main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:a16="http://schemas.microsoft.com/office/drawing/2014/main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:a16="http://schemas.microsoft.com/office/drawing/2014/main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:a16="http://schemas.microsoft.com/office/drawing/2014/main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:a16="http://schemas.microsoft.com/office/drawing/2014/main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:a16="http://schemas.microsoft.com/office/drawing/2014/main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:a16="http://schemas.microsoft.com/office/drawing/2014/main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:a16="http://schemas.microsoft.com/office/drawing/2014/main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:a16="http://schemas.microsoft.com/office/drawing/2014/main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:a16="http://schemas.microsoft.com/office/drawing/2014/main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:a16="http://schemas.microsoft.com/office/drawing/2014/main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:a16="http://schemas.microsoft.com/office/drawing/2014/main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:a16="http://schemas.microsoft.com/office/drawing/2014/main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:a16="http://schemas.microsoft.com/office/drawing/2014/main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:a16="http://schemas.microsoft.com/office/drawing/2014/main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:a16="http://schemas.microsoft.com/office/drawing/2014/main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:a16="http://schemas.microsoft.com/office/drawing/2014/main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:a16="http://schemas.microsoft.com/office/drawing/2014/main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:a16="http://schemas.microsoft.com/office/drawing/2014/main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:a16="http://schemas.microsoft.com/office/drawing/2014/main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:a16="http://schemas.microsoft.com/office/drawing/2014/main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:a16="http://schemas.microsoft.com/office/drawing/2014/main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:a16="http://schemas.microsoft.com/office/drawing/2014/main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:a16="http://schemas.microsoft.com/office/drawing/2014/main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:a16="http://schemas.microsoft.com/office/drawing/2014/main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:a16="http://schemas.microsoft.com/office/drawing/2014/main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:a16="http://schemas.microsoft.com/office/drawing/2014/main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:a16="http://schemas.microsoft.com/office/drawing/2014/main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:a16="http://schemas.microsoft.com/office/drawing/2014/main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:a16="http://schemas.microsoft.com/office/drawing/2014/main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:a16="http://schemas.microsoft.com/office/drawing/2014/main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:a16="http://schemas.microsoft.com/office/drawing/2014/main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:a16="http://schemas.microsoft.com/office/drawing/2014/main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:a16="http://schemas.microsoft.com/office/drawing/2014/main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:a16="http://schemas.microsoft.com/office/drawing/2014/main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:a16="http://schemas.microsoft.com/office/drawing/2014/main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:a16="http://schemas.microsoft.com/office/drawing/2014/main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:a16="http://schemas.microsoft.com/office/drawing/2014/main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:a16="http://schemas.microsoft.com/office/drawing/2014/main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:a16="http://schemas.microsoft.com/office/drawing/2014/main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:a16="http://schemas.microsoft.com/office/drawing/2014/main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:a16="http://schemas.microsoft.com/office/drawing/2014/main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:a16="http://schemas.microsoft.com/office/drawing/2014/main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:a16="http://schemas.microsoft.com/office/drawing/2014/main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:a16="http://schemas.microsoft.com/office/drawing/2014/main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:a16="http://schemas.microsoft.com/office/drawing/2014/main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:a16="http://schemas.microsoft.com/office/drawing/2014/main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:a16="http://schemas.microsoft.com/office/drawing/2014/main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:a16="http://schemas.microsoft.com/office/drawing/2014/main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:a16="http://schemas.microsoft.com/office/drawing/2014/main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:a16="http://schemas.microsoft.com/office/drawing/2014/main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:a16="http://schemas.microsoft.com/office/drawing/2014/main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:a16="http://schemas.microsoft.com/office/drawing/2014/main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:a16="http://schemas.microsoft.com/office/drawing/2014/main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:a16="http://schemas.microsoft.com/office/drawing/2014/main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:a16="http://schemas.microsoft.com/office/drawing/2014/main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:a16="http://schemas.microsoft.com/office/drawing/2014/main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:a16="http://schemas.microsoft.com/office/drawing/2014/main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:a16="http://schemas.microsoft.com/office/drawing/2014/main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:a16="http://schemas.microsoft.com/office/drawing/2014/main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:a16="http://schemas.microsoft.com/office/drawing/2014/main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:a16="http://schemas.microsoft.com/office/drawing/2014/main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:a16="http://schemas.microsoft.com/office/drawing/2014/main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:a16="http://schemas.microsoft.com/office/drawing/2014/main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:a16="http://schemas.microsoft.com/office/drawing/2014/main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:a16="http://schemas.microsoft.com/office/drawing/2014/main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:a16="http://schemas.microsoft.com/office/drawing/2014/main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:a16="http://schemas.microsoft.com/office/drawing/2014/main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:a16="http://schemas.microsoft.com/office/drawing/2014/main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:a16="http://schemas.microsoft.com/office/drawing/2014/main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:a16="http://schemas.microsoft.com/office/drawing/2014/main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:a16="http://schemas.microsoft.com/office/drawing/2014/main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:a16="http://schemas.microsoft.com/office/drawing/2014/main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:a16="http://schemas.microsoft.com/office/drawing/2014/main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:a16="http://schemas.microsoft.com/office/drawing/2014/main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:a16="http://schemas.microsoft.com/office/drawing/2014/main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:a16="http://schemas.microsoft.com/office/drawing/2014/main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:a16="http://schemas.microsoft.com/office/drawing/2014/main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:a16="http://schemas.microsoft.com/office/drawing/2014/main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:a16="http://schemas.microsoft.com/office/drawing/2014/main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:a16="http://schemas.microsoft.com/office/drawing/2014/main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:a16="http://schemas.microsoft.com/office/drawing/2014/main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:a16="http://schemas.microsoft.com/office/drawing/2014/main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:a16="http://schemas.microsoft.com/office/drawing/2014/main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:a16="http://schemas.microsoft.com/office/drawing/2014/main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:a16="http://schemas.microsoft.com/office/drawing/2014/main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:a16="http://schemas.microsoft.com/office/drawing/2014/main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:a16="http://schemas.microsoft.com/office/drawing/2014/main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:a16="http://schemas.microsoft.com/office/drawing/2014/main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:a16="http://schemas.microsoft.com/office/drawing/2014/main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:a16="http://schemas.microsoft.com/office/drawing/2014/main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:a16="http://schemas.microsoft.com/office/drawing/2014/main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:a16="http://schemas.microsoft.com/office/drawing/2014/main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:a16="http://schemas.microsoft.com/office/drawing/2014/main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:a16="http://schemas.microsoft.com/office/drawing/2014/main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:a16="http://schemas.microsoft.com/office/drawing/2014/main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:a16="http://schemas.microsoft.com/office/drawing/2014/main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:a16="http://schemas.microsoft.com/office/drawing/2014/main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:a16="http://schemas.microsoft.com/office/drawing/2014/main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:a16="http://schemas.microsoft.com/office/drawing/2014/main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:a16="http://schemas.microsoft.com/office/drawing/2014/main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:a16="http://schemas.microsoft.com/office/drawing/2014/main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:a16="http://schemas.microsoft.com/office/drawing/2014/main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:a16="http://schemas.microsoft.com/office/drawing/2014/main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:a16="http://schemas.microsoft.com/office/drawing/2014/main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:a16="http://schemas.microsoft.com/office/drawing/2014/main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:a16="http://schemas.microsoft.com/office/drawing/2014/main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:a16="http://schemas.microsoft.com/office/drawing/2014/main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:a16="http://schemas.microsoft.com/office/drawing/2014/main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:a16="http://schemas.microsoft.com/office/drawing/2014/main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:a16="http://schemas.microsoft.com/office/drawing/2014/main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:a16="http://schemas.microsoft.com/office/drawing/2014/main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:a16="http://schemas.microsoft.com/office/drawing/2014/main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:a16="http://schemas.microsoft.com/office/drawing/2014/main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:a16="http://schemas.microsoft.com/office/drawing/2014/main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:a16="http://schemas.microsoft.com/office/drawing/2014/main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:a16="http://schemas.microsoft.com/office/drawing/2014/main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:a16="http://schemas.microsoft.com/office/drawing/2014/main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:a16="http://schemas.microsoft.com/office/drawing/2014/main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:a16="http://schemas.microsoft.com/office/drawing/2014/main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:a16="http://schemas.microsoft.com/office/drawing/2014/main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:a16="http://schemas.microsoft.com/office/drawing/2014/main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:a16="http://schemas.microsoft.com/office/drawing/2014/main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:a16="http://schemas.microsoft.com/office/drawing/2014/main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:a16="http://schemas.microsoft.com/office/drawing/2014/main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:a16="http://schemas.microsoft.com/office/drawing/2014/main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:a16="http://schemas.microsoft.com/office/drawing/2014/main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:a16="http://schemas.microsoft.com/office/drawing/2014/main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:a16="http://schemas.microsoft.com/office/drawing/2014/main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:a16="http://schemas.microsoft.com/office/drawing/2014/main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:a16="http://schemas.microsoft.com/office/drawing/2014/main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:a16="http://schemas.microsoft.com/office/drawing/2014/main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:a16="http://schemas.microsoft.com/office/drawing/2014/main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:a16="http://schemas.microsoft.com/office/drawing/2014/main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:a16="http://schemas.microsoft.com/office/drawing/2014/main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:a16="http://schemas.microsoft.com/office/drawing/2014/main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:a16="http://schemas.microsoft.com/office/drawing/2014/main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:a16="http://schemas.microsoft.com/office/drawing/2014/main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:a16="http://schemas.microsoft.com/office/drawing/2014/main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:a16="http://schemas.microsoft.com/office/drawing/2014/main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:a16="http://schemas.microsoft.com/office/drawing/2014/main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:a16="http://schemas.microsoft.com/office/drawing/2014/main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:a16="http://schemas.microsoft.com/office/drawing/2014/main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:a16="http://schemas.microsoft.com/office/drawing/2014/main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:a16="http://schemas.microsoft.com/office/drawing/2014/main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:a16="http://schemas.microsoft.com/office/drawing/2014/main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:a16="http://schemas.microsoft.com/office/drawing/2014/main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:a16="http://schemas.microsoft.com/office/drawing/2014/main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:a16="http://schemas.microsoft.com/office/drawing/2014/main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:a16="http://schemas.microsoft.com/office/drawing/2014/main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:a16="http://schemas.microsoft.com/office/drawing/2014/main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:a16="http://schemas.microsoft.com/office/drawing/2014/main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:a16="http://schemas.microsoft.com/office/drawing/2014/main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:a16="http://schemas.microsoft.com/office/drawing/2014/main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:a16="http://schemas.microsoft.com/office/drawing/2014/main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:a16="http://schemas.microsoft.com/office/drawing/2014/main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:a16="http://schemas.microsoft.com/office/drawing/2014/main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:a16="http://schemas.microsoft.com/office/drawing/2014/main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:a16="http://schemas.microsoft.com/office/drawing/2014/main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:a16="http://schemas.microsoft.com/office/drawing/2014/main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:a16="http://schemas.microsoft.com/office/drawing/2014/main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:a16="http://schemas.microsoft.com/office/drawing/2014/main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:a16="http://schemas.microsoft.com/office/drawing/2014/main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:a16="http://schemas.microsoft.com/office/drawing/2014/main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:a16="http://schemas.microsoft.com/office/drawing/2014/main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:a16="http://schemas.microsoft.com/office/drawing/2014/main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:a16="http://schemas.microsoft.com/office/drawing/2014/main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:a16="http://schemas.microsoft.com/office/drawing/2014/main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:a16="http://schemas.microsoft.com/office/drawing/2014/main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:a16="http://schemas.microsoft.com/office/drawing/2014/main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:a16="http://schemas.microsoft.com/office/drawing/2014/main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:a16="http://schemas.microsoft.com/office/drawing/2014/main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:a16="http://schemas.microsoft.com/office/drawing/2014/main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:a16="http://schemas.microsoft.com/office/drawing/2014/main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:a16="http://schemas.microsoft.com/office/drawing/2014/main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:a16="http://schemas.microsoft.com/office/drawing/2014/main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:a16="http://schemas.microsoft.com/office/drawing/2014/main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:a16="http://schemas.microsoft.com/office/drawing/2014/main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:a16="http://schemas.microsoft.com/office/drawing/2014/main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:a16="http://schemas.microsoft.com/office/drawing/2014/main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:a16="http://schemas.microsoft.com/office/drawing/2014/main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:a16="http://schemas.microsoft.com/office/drawing/2014/main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:a16="http://schemas.microsoft.com/office/drawing/2014/main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794C78-35BF-44F4-B1F3-019BFACE15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1054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5"/>
  <sheetViews>
    <sheetView workbookViewId="0">
      <selection activeCell="C21" sqref="C21:P21"/>
    </sheetView>
  </sheetViews>
  <sheetFormatPr defaultRowHeight="17.100000000000001" customHeight="1" x14ac:dyDescent="0.15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spans="1:253" ht="52.35" customHeight="1" x14ac:dyDescent="0.15">
      <c r="B1" s="285" t="s">
        <v>508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37"/>
      <c r="W1" s="37"/>
      <c r="X1" s="37"/>
      <c r="Y1" s="37"/>
      <c r="Z1" s="37"/>
      <c r="AA1" s="37"/>
    </row>
    <row r="2" spans="1:253" ht="18" x14ac:dyDescent="0.15">
      <c r="B2" s="286" t="s">
        <v>509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39"/>
      <c r="W2" s="39"/>
      <c r="X2" s="39"/>
      <c r="Y2" s="39"/>
      <c r="Z2" s="39"/>
      <c r="AA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4.25" hidden="1" x14ac:dyDescent="0.15">
      <c r="A4" s="267" t="s">
        <v>513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</row>
    <row r="5" spans="1:253" ht="15.75" hidden="1" x14ac:dyDescent="0.15">
      <c r="A5" s="80" t="s">
        <v>1</v>
      </c>
      <c r="B5" s="80" t="s">
        <v>2</v>
      </c>
      <c r="C5" s="268" t="s">
        <v>514</v>
      </c>
      <c r="D5" s="269"/>
      <c r="E5" s="270" t="s">
        <v>107</v>
      </c>
      <c r="F5" s="271"/>
      <c r="G5" s="272" t="s">
        <v>515</v>
      </c>
      <c r="H5" s="273"/>
      <c r="I5" s="272" t="s">
        <v>516</v>
      </c>
      <c r="J5" s="273"/>
      <c r="K5" s="272" t="s">
        <v>517</v>
      </c>
      <c r="L5" s="273"/>
      <c r="M5" s="272" t="s">
        <v>518</v>
      </c>
      <c r="N5" s="273"/>
      <c r="O5" s="99" t="s">
        <v>2</v>
      </c>
      <c r="P5" s="268" t="s">
        <v>514</v>
      </c>
      <c r="Q5" s="269"/>
      <c r="R5" s="270" t="s">
        <v>107</v>
      </c>
      <c r="S5" s="271"/>
      <c r="T5" s="272" t="s">
        <v>515</v>
      </c>
      <c r="U5" s="273"/>
    </row>
    <row r="6" spans="1:253" ht="14.25" hidden="1" x14ac:dyDescent="0.15">
      <c r="A6" s="15" t="s">
        <v>3</v>
      </c>
      <c r="B6" s="15" t="s">
        <v>4</v>
      </c>
      <c r="C6" s="266" t="s">
        <v>60</v>
      </c>
      <c r="D6" s="266"/>
      <c r="E6" s="265" t="s">
        <v>108</v>
      </c>
      <c r="F6" s="265"/>
      <c r="G6" s="266" t="s">
        <v>146</v>
      </c>
      <c r="H6" s="266"/>
      <c r="I6" s="266" t="s">
        <v>519</v>
      </c>
      <c r="J6" s="266"/>
      <c r="K6" s="266" t="s">
        <v>520</v>
      </c>
      <c r="L6" s="266"/>
      <c r="M6" s="266" t="s">
        <v>521</v>
      </c>
      <c r="N6" s="266"/>
      <c r="O6" s="15" t="s">
        <v>4</v>
      </c>
      <c r="P6" s="266" t="s">
        <v>60</v>
      </c>
      <c r="Q6" s="266"/>
      <c r="R6" s="265" t="s">
        <v>108</v>
      </c>
      <c r="S6" s="265"/>
      <c r="T6" s="266" t="s">
        <v>146</v>
      </c>
      <c r="U6" s="266"/>
    </row>
    <row r="7" spans="1:253" ht="14.25" hidden="1" x14ac:dyDescent="0.15">
      <c r="A7" s="16"/>
      <c r="B7" s="70"/>
      <c r="C7" s="265" t="s">
        <v>5</v>
      </c>
      <c r="D7" s="265"/>
      <c r="E7" s="265" t="s">
        <v>5</v>
      </c>
      <c r="F7" s="265"/>
      <c r="G7" s="265" t="s">
        <v>5</v>
      </c>
      <c r="H7" s="265"/>
      <c r="I7" s="265" t="s">
        <v>5</v>
      </c>
      <c r="J7" s="265"/>
      <c r="K7" s="265" t="s">
        <v>5</v>
      </c>
      <c r="L7" s="265"/>
      <c r="M7" s="265" t="s">
        <v>5</v>
      </c>
      <c r="N7" s="265"/>
      <c r="O7" s="70"/>
      <c r="P7" s="265" t="s">
        <v>5</v>
      </c>
      <c r="Q7" s="265"/>
      <c r="R7" s="265" t="s">
        <v>5</v>
      </c>
      <c r="S7" s="265"/>
      <c r="T7" s="289" t="s">
        <v>5</v>
      </c>
      <c r="U7" s="290"/>
    </row>
    <row r="8" spans="1:253" ht="15.6" hidden="1" customHeight="1" x14ac:dyDescent="0.2">
      <c r="A8" s="23" t="s">
        <v>573</v>
      </c>
      <c r="B8" s="23" t="s">
        <v>291</v>
      </c>
      <c r="C8" s="19">
        <v>44828</v>
      </c>
      <c r="D8" s="19">
        <v>44829</v>
      </c>
      <c r="E8" s="19">
        <v>44830</v>
      </c>
      <c r="F8" s="19">
        <v>44831</v>
      </c>
      <c r="G8" s="22">
        <v>44833</v>
      </c>
      <c r="H8" s="22">
        <v>44834</v>
      </c>
      <c r="I8" s="22">
        <f>H8+11</f>
        <v>44845</v>
      </c>
      <c r="J8" s="21">
        <v>44848</v>
      </c>
      <c r="K8" s="21">
        <f>J8+2</f>
        <v>44850</v>
      </c>
      <c r="L8" s="21">
        <v>44851</v>
      </c>
      <c r="M8" s="21">
        <f>L8+2</f>
        <v>44853</v>
      </c>
      <c r="N8" s="21">
        <f>M8</f>
        <v>44853</v>
      </c>
      <c r="O8" s="23" t="s">
        <v>292</v>
      </c>
      <c r="P8" s="21">
        <v>44871</v>
      </c>
      <c r="Q8" s="21">
        <f>P8+1</f>
        <v>44872</v>
      </c>
      <c r="R8" s="21">
        <f t="shared" ref="R8" si="0">Q8+1</f>
        <v>44873</v>
      </c>
      <c r="S8" s="21">
        <f>R8+1</f>
        <v>44874</v>
      </c>
      <c r="T8" s="21">
        <f>S8+2</f>
        <v>44876</v>
      </c>
      <c r="U8" s="21">
        <f>T8+1</f>
        <v>44877</v>
      </c>
      <c r="V8" s="26"/>
      <c r="W8" s="26"/>
      <c r="X8" s="43"/>
      <c r="Y8" s="42"/>
    </row>
    <row r="9" spans="1:253" ht="15.6" hidden="1" customHeight="1" x14ac:dyDescent="0.2">
      <c r="A9" s="23" t="s">
        <v>574</v>
      </c>
      <c r="B9" s="23" t="s">
        <v>291</v>
      </c>
      <c r="C9" s="105" t="s">
        <v>575</v>
      </c>
      <c r="D9" s="105" t="s">
        <v>576</v>
      </c>
      <c r="E9" s="287" t="s">
        <v>577</v>
      </c>
      <c r="F9" s="288"/>
      <c r="G9" s="276" t="s">
        <v>578</v>
      </c>
      <c r="H9" s="278"/>
      <c r="I9" s="22">
        <v>44871</v>
      </c>
      <c r="J9" s="21">
        <v>44873</v>
      </c>
      <c r="K9" s="21">
        <f>J9+2</f>
        <v>44875</v>
      </c>
      <c r="L9" s="21">
        <f>K9+1</f>
        <v>44876</v>
      </c>
      <c r="M9" s="21">
        <f>L9+2</f>
        <v>44878</v>
      </c>
      <c r="N9" s="21">
        <v>44880</v>
      </c>
      <c r="O9" s="23" t="s">
        <v>292</v>
      </c>
      <c r="P9" s="21">
        <v>44894</v>
      </c>
      <c r="Q9" s="21">
        <v>44897</v>
      </c>
      <c r="R9" s="22">
        <v>44899</v>
      </c>
      <c r="S9" s="61" t="s">
        <v>663</v>
      </c>
      <c r="T9" s="21">
        <v>44905</v>
      </c>
      <c r="U9" s="61" t="s">
        <v>690</v>
      </c>
      <c r="V9" s="26"/>
      <c r="W9" s="26"/>
      <c r="X9" s="43"/>
      <c r="Y9" s="42"/>
    </row>
    <row r="10" spans="1:253" ht="15.6" hidden="1" customHeight="1" x14ac:dyDescent="0.2">
      <c r="A10" s="23" t="s">
        <v>573</v>
      </c>
      <c r="B10" s="23" t="s">
        <v>267</v>
      </c>
      <c r="C10" s="21">
        <v>44871</v>
      </c>
      <c r="D10" s="21">
        <f>C10+1</f>
        <v>44872</v>
      </c>
      <c r="E10" s="21">
        <f t="shared" ref="E10" si="1">D10+1</f>
        <v>44873</v>
      </c>
      <c r="F10" s="21">
        <f>E10+1</f>
        <v>44874</v>
      </c>
      <c r="G10" s="21">
        <f>F10+2</f>
        <v>44876</v>
      </c>
      <c r="H10" s="21">
        <f>G10+1</f>
        <v>44877</v>
      </c>
      <c r="I10" s="22">
        <f>H10+12</f>
        <v>44889</v>
      </c>
      <c r="J10" s="21">
        <v>44893</v>
      </c>
      <c r="K10" s="21">
        <f>J10+2</f>
        <v>44895</v>
      </c>
      <c r="L10" s="21">
        <v>44901</v>
      </c>
      <c r="M10" s="21">
        <f>L10+2</f>
        <v>44903</v>
      </c>
      <c r="N10" s="21">
        <v>44908</v>
      </c>
      <c r="O10" s="23" t="s">
        <v>269</v>
      </c>
      <c r="P10" s="21">
        <f t="shared" ref="P10" si="2">N10+14</f>
        <v>44922</v>
      </c>
      <c r="Q10" s="21">
        <f>P10+1</f>
        <v>44923</v>
      </c>
      <c r="R10" s="21">
        <f t="shared" ref="R10" si="3">Q10+1</f>
        <v>44924</v>
      </c>
      <c r="S10" s="21">
        <f>R10+1</f>
        <v>44925</v>
      </c>
      <c r="T10" s="21">
        <f>S10+2</f>
        <v>44927</v>
      </c>
      <c r="U10" s="61" t="s">
        <v>739</v>
      </c>
      <c r="V10" s="26"/>
      <c r="W10" s="26"/>
      <c r="X10" s="43"/>
      <c r="Y10" s="42"/>
    </row>
    <row r="11" spans="1:253" ht="14.25" x14ac:dyDescent="0.15">
      <c r="A11" s="267" t="s">
        <v>903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</row>
    <row r="12" spans="1:253" ht="15.75" x14ac:dyDescent="0.15">
      <c r="A12" s="80" t="s">
        <v>1</v>
      </c>
      <c r="B12" s="80" t="s">
        <v>2</v>
      </c>
      <c r="C12" s="268" t="s">
        <v>514</v>
      </c>
      <c r="D12" s="269"/>
      <c r="E12" s="270" t="s">
        <v>107</v>
      </c>
      <c r="F12" s="271"/>
      <c r="G12" s="272" t="s">
        <v>515</v>
      </c>
      <c r="H12" s="273"/>
      <c r="I12" s="272" t="s">
        <v>536</v>
      </c>
      <c r="J12" s="273"/>
      <c r="K12" s="272" t="s">
        <v>516</v>
      </c>
      <c r="L12" s="273"/>
      <c r="M12" s="272" t="s">
        <v>517</v>
      </c>
      <c r="N12" s="273"/>
      <c r="O12" s="272" t="s">
        <v>518</v>
      </c>
      <c r="P12" s="273"/>
      <c r="Q12" s="99" t="s">
        <v>2</v>
      </c>
      <c r="R12" s="268" t="s">
        <v>514</v>
      </c>
      <c r="S12" s="269"/>
      <c r="T12" s="270" t="s">
        <v>107</v>
      </c>
      <c r="U12" s="271"/>
      <c r="V12" s="272" t="s">
        <v>515</v>
      </c>
      <c r="W12" s="273"/>
      <c r="X12" s="272" t="s">
        <v>536</v>
      </c>
      <c r="Y12" s="273"/>
    </row>
    <row r="13" spans="1:253" ht="14.25" x14ac:dyDescent="0.15">
      <c r="A13" s="15" t="s">
        <v>3</v>
      </c>
      <c r="B13" s="15" t="s">
        <v>4</v>
      </c>
      <c r="C13" s="266" t="s">
        <v>60</v>
      </c>
      <c r="D13" s="266"/>
      <c r="E13" s="265" t="s">
        <v>108</v>
      </c>
      <c r="F13" s="265"/>
      <c r="G13" s="266" t="s">
        <v>146</v>
      </c>
      <c r="H13" s="266"/>
      <c r="I13" s="266" t="s">
        <v>187</v>
      </c>
      <c r="J13" s="266"/>
      <c r="K13" s="266" t="s">
        <v>519</v>
      </c>
      <c r="L13" s="266"/>
      <c r="M13" s="266" t="s">
        <v>520</v>
      </c>
      <c r="N13" s="266"/>
      <c r="O13" s="266" t="s">
        <v>521</v>
      </c>
      <c r="P13" s="266"/>
      <c r="Q13" s="15" t="s">
        <v>4</v>
      </c>
      <c r="R13" s="266" t="s">
        <v>60</v>
      </c>
      <c r="S13" s="266"/>
      <c r="T13" s="265" t="s">
        <v>108</v>
      </c>
      <c r="U13" s="265"/>
      <c r="V13" s="266" t="s">
        <v>146</v>
      </c>
      <c r="W13" s="266"/>
      <c r="X13" s="266" t="s">
        <v>187</v>
      </c>
      <c r="Y13" s="266"/>
    </row>
    <row r="14" spans="1:253" ht="14.25" x14ac:dyDescent="0.15">
      <c r="A14" s="16"/>
      <c r="B14" s="70"/>
      <c r="C14" s="265" t="s">
        <v>5</v>
      </c>
      <c r="D14" s="265"/>
      <c r="E14" s="265" t="s">
        <v>5</v>
      </c>
      <c r="F14" s="265"/>
      <c r="G14" s="265" t="s">
        <v>5</v>
      </c>
      <c r="H14" s="265"/>
      <c r="I14" s="265" t="s">
        <v>5</v>
      </c>
      <c r="J14" s="265"/>
      <c r="K14" s="265" t="s">
        <v>5</v>
      </c>
      <c r="L14" s="265"/>
      <c r="M14" s="265" t="s">
        <v>5</v>
      </c>
      <c r="N14" s="265"/>
      <c r="O14" s="265" t="s">
        <v>5</v>
      </c>
      <c r="P14" s="265"/>
      <c r="Q14" s="70"/>
      <c r="R14" s="265" t="s">
        <v>5</v>
      </c>
      <c r="S14" s="265"/>
      <c r="T14" s="265" t="s">
        <v>5</v>
      </c>
      <c r="U14" s="265"/>
      <c r="V14" s="289" t="s">
        <v>5</v>
      </c>
      <c r="W14" s="290"/>
      <c r="X14" s="289" t="s">
        <v>5</v>
      </c>
      <c r="Y14" s="290"/>
    </row>
    <row r="15" spans="1:253" ht="15.6" hidden="1" customHeight="1" x14ac:dyDescent="0.2">
      <c r="A15" s="23" t="s">
        <v>574</v>
      </c>
      <c r="B15" s="23" t="s">
        <v>267</v>
      </c>
      <c r="C15" s="21">
        <v>44894</v>
      </c>
      <c r="D15" s="21">
        <v>44897</v>
      </c>
      <c r="E15" s="22">
        <f>D15+1</f>
        <v>44898</v>
      </c>
      <c r="F15" s="21">
        <f>E15+1</f>
        <v>44899</v>
      </c>
      <c r="G15" s="61" t="s">
        <v>740</v>
      </c>
      <c r="H15" s="21">
        <v>44906</v>
      </c>
      <c r="I15" s="22">
        <v>44907</v>
      </c>
      <c r="J15" s="21">
        <f>I15</f>
        <v>44907</v>
      </c>
      <c r="K15" s="21">
        <v>44919</v>
      </c>
      <c r="L15" s="21">
        <v>44923</v>
      </c>
      <c r="M15" s="21">
        <f t="shared" ref="M15:M20" si="4">L15+2</f>
        <v>44925</v>
      </c>
      <c r="N15" s="21">
        <v>44927</v>
      </c>
      <c r="O15" s="21">
        <f t="shared" ref="O15:O20" si="5">N15+2</f>
        <v>44929</v>
      </c>
      <c r="P15" s="21">
        <f t="shared" ref="P15:P20" si="6">O15+1</f>
        <v>44930</v>
      </c>
      <c r="Q15" s="23" t="s">
        <v>269</v>
      </c>
      <c r="R15" s="21">
        <v>44944</v>
      </c>
      <c r="S15" s="21">
        <f t="shared" ref="S15" si="7">R15+1</f>
        <v>44945</v>
      </c>
      <c r="T15" s="21">
        <f>S15+1</f>
        <v>44946</v>
      </c>
      <c r="U15" s="21">
        <f t="shared" ref="U15" si="8">T15+1</f>
        <v>44947</v>
      </c>
      <c r="V15" s="19">
        <f>U15+2</f>
        <v>44949</v>
      </c>
      <c r="W15" s="19">
        <f>V15+1</f>
        <v>44950</v>
      </c>
      <c r="X15" s="22">
        <f>W15+1</f>
        <v>44951</v>
      </c>
      <c r="Y15" s="21">
        <f>X15+1</f>
        <v>44952</v>
      </c>
    </row>
    <row r="16" spans="1:253" ht="15.6" hidden="1" customHeight="1" x14ac:dyDescent="0.2">
      <c r="A16" s="23" t="s">
        <v>573</v>
      </c>
      <c r="B16" s="23" t="s">
        <v>300</v>
      </c>
      <c r="C16" s="21">
        <v>44922</v>
      </c>
      <c r="D16" s="21">
        <v>44925</v>
      </c>
      <c r="E16" s="21">
        <f t="shared" ref="E16:F16" si="9">D16+1</f>
        <v>44926</v>
      </c>
      <c r="F16" s="21">
        <f t="shared" si="9"/>
        <v>44927</v>
      </c>
      <c r="G16" s="21">
        <f t="shared" ref="G16:G17" si="10">F16+2</f>
        <v>44929</v>
      </c>
      <c r="H16" s="21">
        <f t="shared" ref="H16:H17" si="11">G16+1</f>
        <v>44930</v>
      </c>
      <c r="I16" s="22">
        <f>H16</f>
        <v>44930</v>
      </c>
      <c r="J16" s="21">
        <v>44931</v>
      </c>
      <c r="K16" s="21">
        <f>J16+11</f>
        <v>44942</v>
      </c>
      <c r="L16" s="21">
        <f t="shared" ref="L16:L20" si="12">K16+1</f>
        <v>44943</v>
      </c>
      <c r="M16" s="21">
        <f t="shared" si="4"/>
        <v>44945</v>
      </c>
      <c r="N16" s="21">
        <f t="shared" ref="N16" si="13">M16+1</f>
        <v>44946</v>
      </c>
      <c r="O16" s="21">
        <f t="shared" si="5"/>
        <v>44948</v>
      </c>
      <c r="P16" s="21">
        <f t="shared" si="6"/>
        <v>44949</v>
      </c>
      <c r="Q16" s="23" t="s">
        <v>301</v>
      </c>
      <c r="R16" s="21">
        <v>44965</v>
      </c>
      <c r="S16" s="150" t="s">
        <v>869</v>
      </c>
      <c r="T16" s="150" t="s">
        <v>870</v>
      </c>
      <c r="U16" s="156" t="s">
        <v>904</v>
      </c>
      <c r="V16" s="150" t="s">
        <v>905</v>
      </c>
      <c r="W16" s="157" t="s">
        <v>930</v>
      </c>
      <c r="X16" s="157" t="s">
        <v>931</v>
      </c>
      <c r="Y16" s="21">
        <v>44976</v>
      </c>
    </row>
    <row r="17" spans="1:25" ht="15.6" hidden="1" customHeight="1" x14ac:dyDescent="0.2">
      <c r="A17" s="23" t="s">
        <v>574</v>
      </c>
      <c r="B17" s="23" t="s">
        <v>579</v>
      </c>
      <c r="C17" s="21">
        <v>44944</v>
      </c>
      <c r="D17" s="21">
        <f t="shared" ref="D17:F17" si="14">C17+1</f>
        <v>44945</v>
      </c>
      <c r="E17" s="22">
        <f t="shared" si="14"/>
        <v>44946</v>
      </c>
      <c r="F17" s="21">
        <f t="shared" si="14"/>
        <v>44947</v>
      </c>
      <c r="G17" s="21">
        <f t="shared" si="10"/>
        <v>44949</v>
      </c>
      <c r="H17" s="21">
        <f t="shared" si="11"/>
        <v>44950</v>
      </c>
      <c r="I17" s="22">
        <f>H17+1</f>
        <v>44951</v>
      </c>
      <c r="J17" s="21">
        <f>I17</f>
        <v>44951</v>
      </c>
      <c r="K17" s="21">
        <f>J17+11</f>
        <v>44962</v>
      </c>
      <c r="L17" s="21">
        <f t="shared" si="12"/>
        <v>44963</v>
      </c>
      <c r="M17" s="21">
        <f t="shared" si="4"/>
        <v>44965</v>
      </c>
      <c r="N17" s="21">
        <f>M17+1</f>
        <v>44966</v>
      </c>
      <c r="O17" s="21">
        <f t="shared" si="5"/>
        <v>44968</v>
      </c>
      <c r="P17" s="21">
        <f t="shared" si="6"/>
        <v>44969</v>
      </c>
      <c r="Q17" s="23" t="s">
        <v>580</v>
      </c>
      <c r="R17" s="263" t="s">
        <v>948</v>
      </c>
      <c r="S17" s="264"/>
      <c r="T17" s="263" t="s">
        <v>949</v>
      </c>
      <c r="U17" s="264"/>
      <c r="V17" s="61" t="s">
        <v>934</v>
      </c>
      <c r="W17" s="21">
        <v>44993</v>
      </c>
      <c r="X17" s="22">
        <f>W17+1</f>
        <v>44994</v>
      </c>
      <c r="Y17" s="21">
        <v>44994</v>
      </c>
    </row>
    <row r="18" spans="1:25" ht="15.6" hidden="1" customHeight="1" x14ac:dyDescent="0.2">
      <c r="A18" s="23" t="s">
        <v>573</v>
      </c>
      <c r="B18" s="23" t="s">
        <v>579</v>
      </c>
      <c r="C18" s="21">
        <v>44965</v>
      </c>
      <c r="D18" s="150" t="s">
        <v>869</v>
      </c>
      <c r="E18" s="150" t="s">
        <v>870</v>
      </c>
      <c r="F18" s="156" t="s">
        <v>928</v>
      </c>
      <c r="G18" s="150" t="s">
        <v>929</v>
      </c>
      <c r="H18" s="157" t="s">
        <v>930</v>
      </c>
      <c r="I18" s="157" t="s">
        <v>931</v>
      </c>
      <c r="J18" s="21">
        <v>44980</v>
      </c>
      <c r="K18" s="21">
        <v>44990</v>
      </c>
      <c r="L18" s="21">
        <f t="shared" si="12"/>
        <v>44991</v>
      </c>
      <c r="M18" s="21">
        <f t="shared" si="4"/>
        <v>44993</v>
      </c>
      <c r="N18" s="21">
        <v>44993</v>
      </c>
      <c r="O18" s="21">
        <f t="shared" si="5"/>
        <v>44995</v>
      </c>
      <c r="P18" s="21">
        <f t="shared" si="6"/>
        <v>44996</v>
      </c>
      <c r="Q18" s="23" t="s">
        <v>580</v>
      </c>
      <c r="R18" s="21">
        <v>45010</v>
      </c>
      <c r="S18" s="21">
        <v>45011</v>
      </c>
      <c r="T18" s="21">
        <v>45012</v>
      </c>
      <c r="U18" s="21">
        <v>45013</v>
      </c>
      <c r="V18" s="247" t="s">
        <v>1150</v>
      </c>
      <c r="W18" s="248"/>
      <c r="X18" s="249" t="s">
        <v>1151</v>
      </c>
      <c r="Y18" s="250"/>
    </row>
    <row r="19" spans="1:25" ht="15.6" hidden="1" customHeight="1" x14ac:dyDescent="0.2">
      <c r="A19" s="23" t="s">
        <v>574</v>
      </c>
      <c r="B19" s="23" t="s">
        <v>620</v>
      </c>
      <c r="C19" s="263" t="s">
        <v>948</v>
      </c>
      <c r="D19" s="264"/>
      <c r="E19" s="263" t="s">
        <v>949</v>
      </c>
      <c r="F19" s="264"/>
      <c r="G19" s="61" t="s">
        <v>934</v>
      </c>
      <c r="H19" s="21">
        <v>44993</v>
      </c>
      <c r="I19" s="22">
        <f>H19+1</f>
        <v>44994</v>
      </c>
      <c r="J19" s="21">
        <v>44994</v>
      </c>
      <c r="K19" s="21">
        <f>J19+11</f>
        <v>45005</v>
      </c>
      <c r="L19" s="21">
        <f t="shared" si="12"/>
        <v>45006</v>
      </c>
      <c r="M19" s="21">
        <f t="shared" si="4"/>
        <v>45008</v>
      </c>
      <c r="N19" s="21">
        <f>M19+1</f>
        <v>45009</v>
      </c>
      <c r="O19" s="21">
        <f t="shared" si="5"/>
        <v>45011</v>
      </c>
      <c r="P19" s="21">
        <f t="shared" si="6"/>
        <v>45012</v>
      </c>
      <c r="Q19" s="23" t="s">
        <v>621</v>
      </c>
      <c r="R19" s="21">
        <v>45027</v>
      </c>
      <c r="S19" s="21">
        <f t="shared" ref="S19:U20" si="15">R19+1</f>
        <v>45028</v>
      </c>
      <c r="T19" s="21">
        <f t="shared" si="15"/>
        <v>45029</v>
      </c>
      <c r="U19" s="21">
        <f t="shared" si="15"/>
        <v>45030</v>
      </c>
      <c r="V19" s="19">
        <f t="shared" ref="V19:V20" si="16">U19+2</f>
        <v>45032</v>
      </c>
      <c r="W19" s="19">
        <f t="shared" ref="W19:W20" si="17">V19</f>
        <v>45032</v>
      </c>
      <c r="X19" s="22">
        <f t="shared" ref="X19:X20" si="18">W19+1</f>
        <v>45033</v>
      </c>
      <c r="Y19" s="21">
        <f t="shared" ref="Y19:Y20" si="19">X19</f>
        <v>45033</v>
      </c>
    </row>
    <row r="20" spans="1:25" ht="14.25" x14ac:dyDescent="0.2">
      <c r="A20" s="23" t="s">
        <v>574</v>
      </c>
      <c r="B20" s="23" t="s">
        <v>735</v>
      </c>
      <c r="C20" s="21">
        <v>45027</v>
      </c>
      <c r="D20" s="21">
        <f t="shared" ref="D20:F20" si="20">C20+1</f>
        <v>45028</v>
      </c>
      <c r="E20" s="21">
        <f t="shared" si="20"/>
        <v>45029</v>
      </c>
      <c r="F20" s="21">
        <f t="shared" si="20"/>
        <v>45030</v>
      </c>
      <c r="G20" s="19">
        <f t="shared" ref="G20" si="21">F20+2</f>
        <v>45032</v>
      </c>
      <c r="H20" s="19">
        <f>G20</f>
        <v>45032</v>
      </c>
      <c r="I20" s="22">
        <f t="shared" ref="I20" si="22">H20+1</f>
        <v>45033</v>
      </c>
      <c r="J20" s="21">
        <f>I20</f>
        <v>45033</v>
      </c>
      <c r="K20" s="21">
        <v>45049</v>
      </c>
      <c r="L20" s="21">
        <f t="shared" si="12"/>
        <v>45050</v>
      </c>
      <c r="M20" s="21">
        <f t="shared" si="4"/>
        <v>45052</v>
      </c>
      <c r="N20" s="21">
        <f t="shared" ref="N20" si="23">M20+1</f>
        <v>45053</v>
      </c>
      <c r="O20" s="21">
        <f t="shared" si="5"/>
        <v>45055</v>
      </c>
      <c r="P20" s="21">
        <f t="shared" si="6"/>
        <v>45056</v>
      </c>
      <c r="Q20" s="23" t="s">
        <v>769</v>
      </c>
      <c r="R20" s="21">
        <f>P20+13</f>
        <v>45069</v>
      </c>
      <c r="S20" s="21">
        <f t="shared" si="15"/>
        <v>45070</v>
      </c>
      <c r="T20" s="21">
        <f t="shared" si="15"/>
        <v>45071</v>
      </c>
      <c r="U20" s="21">
        <f t="shared" si="15"/>
        <v>45072</v>
      </c>
      <c r="V20" s="19">
        <f t="shared" si="16"/>
        <v>45074</v>
      </c>
      <c r="W20" s="19">
        <f t="shared" si="17"/>
        <v>45074</v>
      </c>
      <c r="X20" s="22">
        <f t="shared" si="18"/>
        <v>45075</v>
      </c>
      <c r="Y20" s="21">
        <f t="shared" si="19"/>
        <v>45075</v>
      </c>
    </row>
    <row r="21" spans="1:25" ht="15.6" customHeight="1" x14ac:dyDescent="0.2">
      <c r="A21" s="23" t="s">
        <v>574</v>
      </c>
      <c r="B21" s="23" t="s">
        <v>765</v>
      </c>
      <c r="C21" s="276" t="s">
        <v>131</v>
      </c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8"/>
      <c r="Q21" s="23" t="s">
        <v>764</v>
      </c>
      <c r="R21" s="279" t="s">
        <v>131</v>
      </c>
      <c r="S21" s="280"/>
      <c r="T21" s="280"/>
      <c r="U21" s="280"/>
      <c r="V21" s="280"/>
      <c r="W21" s="280"/>
      <c r="X21" s="280"/>
      <c r="Y21" s="281"/>
    </row>
    <row r="22" spans="1:25" ht="15.6" customHeight="1" x14ac:dyDescent="0.2">
      <c r="A22" s="23" t="s">
        <v>1870</v>
      </c>
      <c r="B22" s="23" t="s">
        <v>579</v>
      </c>
      <c r="C22" s="276" t="s">
        <v>131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  <c r="Q22" s="23" t="s">
        <v>580</v>
      </c>
      <c r="R22" s="279" t="s">
        <v>131</v>
      </c>
      <c r="S22" s="280"/>
      <c r="T22" s="280"/>
      <c r="U22" s="280"/>
      <c r="V22" s="280"/>
      <c r="W22" s="280"/>
      <c r="X22" s="280"/>
      <c r="Y22" s="281"/>
    </row>
    <row r="23" spans="1:25" ht="15.6" hidden="1" customHeight="1" x14ac:dyDescent="0.2">
      <c r="A23" s="23" t="s">
        <v>1870</v>
      </c>
      <c r="B23" s="23" t="s">
        <v>620</v>
      </c>
      <c r="C23" s="21">
        <v>45128</v>
      </c>
      <c r="D23" s="21">
        <f t="shared" ref="D23:F24" si="24">C23+1</f>
        <v>45129</v>
      </c>
      <c r="E23" s="21">
        <f t="shared" si="24"/>
        <v>45130</v>
      </c>
      <c r="F23" s="21">
        <f t="shared" si="24"/>
        <v>45131</v>
      </c>
      <c r="G23" s="19">
        <f t="shared" ref="G23:G24" si="25">F23+2</f>
        <v>45133</v>
      </c>
      <c r="H23" s="19">
        <f t="shared" ref="H23:H24" si="26">G23</f>
        <v>45133</v>
      </c>
      <c r="I23" s="22">
        <f t="shared" ref="I23:I24" si="27">H23+1</f>
        <v>45134</v>
      </c>
      <c r="J23" s="21">
        <f t="shared" ref="J23:J24" si="28">I23</f>
        <v>45134</v>
      </c>
      <c r="K23" s="21">
        <f>J23+10</f>
        <v>45144</v>
      </c>
      <c r="L23" s="21">
        <f t="shared" ref="L23:L24" si="29">K23+1</f>
        <v>45145</v>
      </c>
      <c r="M23" s="21">
        <f t="shared" ref="M23:M24" si="30">L23+2</f>
        <v>45147</v>
      </c>
      <c r="N23" s="21">
        <f t="shared" ref="N23:N24" si="31">M23+1</f>
        <v>45148</v>
      </c>
      <c r="O23" s="21">
        <f t="shared" ref="O23:O24" si="32">N23+2</f>
        <v>45150</v>
      </c>
      <c r="P23" s="21">
        <f t="shared" ref="P23:P24" si="33">O23+1</f>
        <v>45151</v>
      </c>
      <c r="Q23" s="23" t="s">
        <v>1871</v>
      </c>
      <c r="R23" s="21">
        <f t="shared" ref="R23:R24" si="34">P23+13</f>
        <v>45164</v>
      </c>
      <c r="S23" s="21">
        <f t="shared" ref="S23:U24" si="35">R23+1</f>
        <v>45165</v>
      </c>
      <c r="T23" s="21">
        <f t="shared" si="35"/>
        <v>45166</v>
      </c>
      <c r="U23" s="21">
        <f t="shared" si="35"/>
        <v>45167</v>
      </c>
      <c r="V23" s="19">
        <f t="shared" ref="V23:V24" si="36">U23+2</f>
        <v>45169</v>
      </c>
      <c r="W23" s="19">
        <f t="shared" ref="W23:W24" si="37">V23</f>
        <v>45169</v>
      </c>
      <c r="X23" s="22">
        <f t="shared" ref="X23:X24" si="38">W23+1</f>
        <v>45170</v>
      </c>
      <c r="Y23" s="21">
        <f t="shared" ref="Y23:Y24" si="39">X23</f>
        <v>45170</v>
      </c>
    </row>
    <row r="24" spans="1:25" ht="15.6" hidden="1" customHeight="1" x14ac:dyDescent="0.2">
      <c r="A24" s="23" t="s">
        <v>1870</v>
      </c>
      <c r="B24" s="23" t="s">
        <v>736</v>
      </c>
      <c r="C24" s="21">
        <v>45164</v>
      </c>
      <c r="D24" s="21">
        <f t="shared" si="24"/>
        <v>45165</v>
      </c>
      <c r="E24" s="21">
        <f t="shared" si="24"/>
        <v>45166</v>
      </c>
      <c r="F24" s="21">
        <f t="shared" si="24"/>
        <v>45167</v>
      </c>
      <c r="G24" s="19">
        <f t="shared" si="25"/>
        <v>45169</v>
      </c>
      <c r="H24" s="19">
        <f t="shared" si="26"/>
        <v>45169</v>
      </c>
      <c r="I24" s="22">
        <f t="shared" si="27"/>
        <v>45170</v>
      </c>
      <c r="J24" s="21">
        <f t="shared" si="28"/>
        <v>45170</v>
      </c>
      <c r="K24" s="21">
        <f>J24+11</f>
        <v>45181</v>
      </c>
      <c r="L24" s="21">
        <f t="shared" si="29"/>
        <v>45182</v>
      </c>
      <c r="M24" s="21">
        <f t="shared" si="30"/>
        <v>45184</v>
      </c>
      <c r="N24" s="21">
        <f t="shared" si="31"/>
        <v>45185</v>
      </c>
      <c r="O24" s="21">
        <f t="shared" si="32"/>
        <v>45187</v>
      </c>
      <c r="P24" s="21">
        <f t="shared" si="33"/>
        <v>45188</v>
      </c>
      <c r="Q24" s="23" t="s">
        <v>763</v>
      </c>
      <c r="R24" s="21">
        <f t="shared" si="34"/>
        <v>45201</v>
      </c>
      <c r="S24" s="21">
        <f t="shared" si="35"/>
        <v>45202</v>
      </c>
      <c r="T24" s="21">
        <f t="shared" si="35"/>
        <v>45203</v>
      </c>
      <c r="U24" s="21">
        <f t="shared" si="35"/>
        <v>45204</v>
      </c>
      <c r="V24" s="19">
        <f t="shared" si="36"/>
        <v>45206</v>
      </c>
      <c r="W24" s="19">
        <f t="shared" si="37"/>
        <v>45206</v>
      </c>
      <c r="X24" s="22">
        <f t="shared" si="38"/>
        <v>45207</v>
      </c>
      <c r="Y24" s="21">
        <f t="shared" si="39"/>
        <v>45207</v>
      </c>
    </row>
    <row r="26" spans="1:25" ht="16.350000000000001" customHeight="1" x14ac:dyDescent="0.3">
      <c r="A26" s="283" t="s">
        <v>17</v>
      </c>
      <c r="B26" s="284"/>
      <c r="C26" s="275" t="s">
        <v>522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1"/>
      <c r="P26" s="1"/>
      <c r="Q26" s="1"/>
    </row>
    <row r="27" spans="1:25" ht="16.350000000000001" customHeight="1" x14ac:dyDescent="0.3">
      <c r="A27" s="282" t="s">
        <v>18</v>
      </c>
      <c r="B27" s="282"/>
      <c r="C27" s="252" t="s">
        <v>523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1"/>
      <c r="P27" s="1"/>
      <c r="Q27" s="1"/>
    </row>
    <row r="28" spans="1:25" ht="16.350000000000001" customHeight="1" x14ac:dyDescent="0.3">
      <c r="A28" s="251" t="s">
        <v>19</v>
      </c>
      <c r="B28" s="251"/>
      <c r="C28" s="252" t="s">
        <v>524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1"/>
      <c r="P28" s="1"/>
      <c r="Q28" s="1"/>
    </row>
    <row r="29" spans="1:25" ht="16.350000000000001" customHeight="1" x14ac:dyDescent="0.3">
      <c r="A29" s="253" t="s">
        <v>525</v>
      </c>
      <c r="B29" s="254"/>
      <c r="C29" s="252" t="s">
        <v>526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1"/>
      <c r="P29" s="1"/>
      <c r="Q29" s="1"/>
    </row>
    <row r="30" spans="1:25" ht="16.350000000000001" customHeight="1" x14ac:dyDescent="0.3">
      <c r="A30" s="253" t="s">
        <v>53</v>
      </c>
      <c r="B30" s="254"/>
      <c r="C30" s="260" t="s">
        <v>1180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74"/>
      <c r="O30" s="1"/>
      <c r="P30" s="1"/>
      <c r="Q30" s="1"/>
    </row>
    <row r="31" spans="1:25" ht="16.350000000000001" customHeight="1" x14ac:dyDescent="0.3">
      <c r="A31" s="253" t="s">
        <v>527</v>
      </c>
      <c r="B31" s="254"/>
      <c r="C31" s="252" t="s">
        <v>528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1"/>
      <c r="P31" s="1"/>
      <c r="Q31" s="1"/>
    </row>
    <row r="32" spans="1:25" ht="16.5" x14ac:dyDescent="0.15">
      <c r="A32" s="258" t="s">
        <v>196</v>
      </c>
      <c r="B32" s="259"/>
      <c r="C32" s="260" t="s">
        <v>664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2"/>
    </row>
    <row r="33" spans="1:17" ht="16.350000000000001" customHeight="1" x14ac:dyDescent="0.3">
      <c r="A33" s="251" t="s">
        <v>529</v>
      </c>
      <c r="B33" s="251"/>
      <c r="C33" s="252" t="s">
        <v>530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1"/>
      <c r="P33" s="1"/>
      <c r="Q33" s="1"/>
    </row>
    <row r="34" spans="1:17" ht="16.350000000000001" customHeight="1" x14ac:dyDescent="0.3">
      <c r="A34" s="253" t="s">
        <v>531</v>
      </c>
      <c r="B34" s="254"/>
      <c r="C34" s="255" t="s">
        <v>532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1"/>
      <c r="P34" s="1"/>
      <c r="Q34" s="1"/>
    </row>
    <row r="35" spans="1:17" ht="16.350000000000001" customHeight="1" x14ac:dyDescent="0.3">
      <c r="A35" s="251" t="s">
        <v>533</v>
      </c>
      <c r="B35" s="251"/>
      <c r="C35" s="255" t="s">
        <v>534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1"/>
      <c r="P35" s="1"/>
      <c r="Q35" s="1"/>
    </row>
  </sheetData>
  <mergeCells count="96">
    <mergeCell ref="X14:Y14"/>
    <mergeCell ref="M13:N13"/>
    <mergeCell ref="O13:P13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V13:W13"/>
    <mergeCell ref="C7:D7"/>
    <mergeCell ref="E7:F7"/>
    <mergeCell ref="G7:H7"/>
    <mergeCell ref="I7:J7"/>
    <mergeCell ref="X13:Y13"/>
    <mergeCell ref="I13:J13"/>
    <mergeCell ref="K13:L13"/>
    <mergeCell ref="E9:F9"/>
    <mergeCell ref="G9:H9"/>
    <mergeCell ref="K7:L7"/>
    <mergeCell ref="M7:N7"/>
    <mergeCell ref="P7:Q7"/>
    <mergeCell ref="R7:S7"/>
    <mergeCell ref="T7:U7"/>
    <mergeCell ref="T6:U6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K6:L6"/>
    <mergeCell ref="M6:N6"/>
    <mergeCell ref="P6:Q6"/>
    <mergeCell ref="A35:B35"/>
    <mergeCell ref="C35:N35"/>
    <mergeCell ref="R13:S13"/>
    <mergeCell ref="T13:U13"/>
    <mergeCell ref="T17:U17"/>
    <mergeCell ref="A30:B30"/>
    <mergeCell ref="C30:N30"/>
    <mergeCell ref="R17:S17"/>
    <mergeCell ref="C26:N26"/>
    <mergeCell ref="C21:P21"/>
    <mergeCell ref="R21:Y21"/>
    <mergeCell ref="C22:P22"/>
    <mergeCell ref="R22:Y22"/>
    <mergeCell ref="A27:B27"/>
    <mergeCell ref="C27:N27"/>
    <mergeCell ref="A26:B26"/>
    <mergeCell ref="C14:D14"/>
    <mergeCell ref="A11:Y11"/>
    <mergeCell ref="C12:D12"/>
    <mergeCell ref="E12:F12"/>
    <mergeCell ref="G12:H12"/>
    <mergeCell ref="I12:J12"/>
    <mergeCell ref="K12:L12"/>
    <mergeCell ref="M12:N12"/>
    <mergeCell ref="O12:P12"/>
    <mergeCell ref="V12:W12"/>
    <mergeCell ref="X12:Y12"/>
    <mergeCell ref="R12:S12"/>
    <mergeCell ref="T12:U12"/>
    <mergeCell ref="C13:D13"/>
    <mergeCell ref="E13:F13"/>
    <mergeCell ref="G13:H13"/>
    <mergeCell ref="R6:S6"/>
    <mergeCell ref="C6:D6"/>
    <mergeCell ref="E6:F6"/>
    <mergeCell ref="G6:H6"/>
    <mergeCell ref="I6:J6"/>
    <mergeCell ref="V18:W18"/>
    <mergeCell ref="X18:Y18"/>
    <mergeCell ref="A33:B33"/>
    <mergeCell ref="C33:N33"/>
    <mergeCell ref="A34:B34"/>
    <mergeCell ref="C34:N34"/>
    <mergeCell ref="A28:B28"/>
    <mergeCell ref="C28:N28"/>
    <mergeCell ref="A29:B29"/>
    <mergeCell ref="C29:N29"/>
    <mergeCell ref="A31:B31"/>
    <mergeCell ref="C31:N31"/>
    <mergeCell ref="A32:B32"/>
    <mergeCell ref="C32:N32"/>
    <mergeCell ref="C19:D19"/>
    <mergeCell ref="E19:F19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U39"/>
  <sheetViews>
    <sheetView topLeftCell="A4" workbookViewId="0">
      <selection activeCell="P34" sqref="P34"/>
    </sheetView>
  </sheetViews>
  <sheetFormatPr defaultRowHeight="14.25" x14ac:dyDescent="0.15"/>
  <cols>
    <col min="1" max="1" width="16.375" customWidth="1"/>
  </cols>
  <sheetData>
    <row r="1" spans="1:255" ht="51" customHeight="1" x14ac:dyDescent="0.15">
      <c r="B1" s="285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37"/>
      <c r="S1" s="37"/>
      <c r="T1" s="37"/>
      <c r="U1" s="37"/>
    </row>
    <row r="2" spans="1:255" ht="18" x14ac:dyDescent="0.15">
      <c r="B2" s="286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39"/>
      <c r="S2" s="39"/>
      <c r="T2" s="39"/>
      <c r="U2" s="39"/>
    </row>
    <row r="3" spans="1:255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15">
      <c r="A4" s="439" t="s">
        <v>824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7"/>
    </row>
    <row r="5" spans="1:255" x14ac:dyDescent="0.15">
      <c r="A5" s="80" t="s">
        <v>1</v>
      </c>
      <c r="B5" s="80" t="s">
        <v>2</v>
      </c>
      <c r="C5" s="309" t="s">
        <v>825</v>
      </c>
      <c r="D5" s="266"/>
      <c r="E5" s="309" t="s">
        <v>632</v>
      </c>
      <c r="F5" s="266"/>
      <c r="G5" s="309" t="s">
        <v>826</v>
      </c>
      <c r="H5" s="266"/>
      <c r="I5" s="309" t="s">
        <v>200</v>
      </c>
      <c r="J5" s="266"/>
      <c r="K5" s="309" t="s">
        <v>827</v>
      </c>
      <c r="L5" s="266"/>
      <c r="M5" s="80" t="s">
        <v>2</v>
      </c>
      <c r="N5" s="309" t="s">
        <v>828</v>
      </c>
      <c r="O5" s="266"/>
      <c r="P5" s="309" t="s">
        <v>825</v>
      </c>
      <c r="Q5" s="266"/>
    </row>
    <row r="6" spans="1:255" x14ac:dyDescent="0.15">
      <c r="A6" s="15" t="s">
        <v>3</v>
      </c>
      <c r="B6" s="15" t="s">
        <v>4</v>
      </c>
      <c r="C6" s="266" t="s">
        <v>7</v>
      </c>
      <c r="D6" s="266"/>
      <c r="E6" s="266" t="s">
        <v>8</v>
      </c>
      <c r="F6" s="266"/>
      <c r="G6" s="325" t="s">
        <v>829</v>
      </c>
      <c r="H6" s="326"/>
      <c r="I6" s="266" t="s">
        <v>201</v>
      </c>
      <c r="J6" s="266"/>
      <c r="K6" s="266" t="s">
        <v>26</v>
      </c>
      <c r="L6" s="266"/>
      <c r="M6" s="15" t="s">
        <v>4</v>
      </c>
      <c r="N6" s="266" t="s">
        <v>348</v>
      </c>
      <c r="O6" s="266"/>
      <c r="P6" s="266" t="s">
        <v>7</v>
      </c>
      <c r="Q6" s="266"/>
    </row>
    <row r="7" spans="1:255" x14ac:dyDescent="0.15">
      <c r="A7" s="16"/>
      <c r="B7" s="70"/>
      <c r="C7" s="359" t="s">
        <v>5</v>
      </c>
      <c r="D7" s="359"/>
      <c r="E7" s="359" t="s">
        <v>182</v>
      </c>
      <c r="F7" s="359"/>
      <c r="G7" s="289" t="s">
        <v>5</v>
      </c>
      <c r="H7" s="290"/>
      <c r="I7" s="359" t="s">
        <v>5</v>
      </c>
      <c r="J7" s="359"/>
      <c r="K7" s="359" t="s">
        <v>5</v>
      </c>
      <c r="L7" s="359"/>
      <c r="M7" s="70"/>
      <c r="N7" s="289" t="s">
        <v>5</v>
      </c>
      <c r="O7" s="290"/>
      <c r="P7" s="359" t="s">
        <v>5</v>
      </c>
      <c r="Q7" s="359"/>
    </row>
    <row r="8" spans="1:255" ht="25.5" x14ac:dyDescent="0.15">
      <c r="A8" s="16"/>
      <c r="B8" s="71"/>
      <c r="C8" s="17" t="s">
        <v>830</v>
      </c>
      <c r="D8" s="17" t="s">
        <v>831</v>
      </c>
      <c r="E8" s="17" t="s">
        <v>832</v>
      </c>
      <c r="F8" s="17" t="s">
        <v>833</v>
      </c>
      <c r="G8" s="58" t="s">
        <v>834</v>
      </c>
      <c r="H8" s="58" t="s">
        <v>835</v>
      </c>
      <c r="I8" s="17" t="s">
        <v>836</v>
      </c>
      <c r="J8" s="17" t="s">
        <v>906</v>
      </c>
      <c r="K8" s="17" t="s">
        <v>837</v>
      </c>
      <c r="L8" s="17" t="s">
        <v>838</v>
      </c>
      <c r="M8" s="71"/>
      <c r="N8" s="17" t="s">
        <v>839</v>
      </c>
      <c r="O8" s="17" t="s">
        <v>840</v>
      </c>
      <c r="P8" s="17" t="s">
        <v>830</v>
      </c>
      <c r="Q8" s="17" t="s">
        <v>831</v>
      </c>
    </row>
    <row r="9" spans="1:255" hidden="1" x14ac:dyDescent="0.15">
      <c r="A9" s="52" t="s">
        <v>842</v>
      </c>
      <c r="B9" s="18" t="s">
        <v>843</v>
      </c>
      <c r="C9" s="20">
        <v>44985</v>
      </c>
      <c r="D9" s="19">
        <f t="shared" ref="D9:D17" si="0">C9</f>
        <v>44985</v>
      </c>
      <c r="E9" s="20">
        <f t="shared" ref="E9:E17" si="1">D9+2</f>
        <v>44987</v>
      </c>
      <c r="F9" s="19">
        <f t="shared" ref="F9:F17" si="2">E9</f>
        <v>44987</v>
      </c>
      <c r="G9" s="19">
        <f t="shared" ref="G9:G17" si="3">F9+6</f>
        <v>44993</v>
      </c>
      <c r="H9" s="19">
        <f t="shared" ref="H9:H17" si="4">G9+1</f>
        <v>44994</v>
      </c>
      <c r="I9" s="19">
        <f t="shared" ref="I9:I17" si="5">H9+2</f>
        <v>44996</v>
      </c>
      <c r="J9" s="19">
        <f t="shared" ref="J9:J17" si="6">I9+1</f>
        <v>44997</v>
      </c>
      <c r="K9" s="19">
        <f t="shared" ref="K9:K17" si="7">J9</f>
        <v>44997</v>
      </c>
      <c r="L9" s="19">
        <f t="shared" ref="L9:L17" si="8">K9+1</f>
        <v>44998</v>
      </c>
      <c r="M9" s="18" t="s">
        <v>844</v>
      </c>
      <c r="N9" s="19">
        <f t="shared" ref="N9:N17" si="9">L9+3</f>
        <v>45001</v>
      </c>
      <c r="O9" s="19">
        <f t="shared" ref="O9:O17" si="10">N9+1</f>
        <v>45002</v>
      </c>
      <c r="P9" s="20">
        <f t="shared" ref="P9:P17" si="11">O9+4</f>
        <v>45006</v>
      </c>
      <c r="Q9" s="20">
        <f t="shared" ref="Q9:Q17" si="12">P9</f>
        <v>45006</v>
      </c>
    </row>
    <row r="10" spans="1:255" hidden="1" x14ac:dyDescent="0.15">
      <c r="A10" s="77" t="s">
        <v>967</v>
      </c>
      <c r="B10" s="94" t="s">
        <v>968</v>
      </c>
      <c r="C10" s="20">
        <v>44992</v>
      </c>
      <c r="D10" s="19">
        <f t="shared" si="0"/>
        <v>44992</v>
      </c>
      <c r="E10" s="20">
        <f t="shared" si="1"/>
        <v>44994</v>
      </c>
      <c r="F10" s="19">
        <f t="shared" si="2"/>
        <v>44994</v>
      </c>
      <c r="G10" s="19">
        <f t="shared" si="3"/>
        <v>45000</v>
      </c>
      <c r="H10" s="19">
        <f t="shared" si="4"/>
        <v>45001</v>
      </c>
      <c r="I10" s="19">
        <f t="shared" si="5"/>
        <v>45003</v>
      </c>
      <c r="J10" s="19">
        <f t="shared" si="6"/>
        <v>45004</v>
      </c>
      <c r="K10" s="19">
        <f t="shared" si="7"/>
        <v>45004</v>
      </c>
      <c r="L10" s="19">
        <f t="shared" si="8"/>
        <v>45005</v>
      </c>
      <c r="M10" s="94" t="s">
        <v>969</v>
      </c>
      <c r="N10" s="19">
        <f t="shared" si="9"/>
        <v>45008</v>
      </c>
      <c r="O10" s="19">
        <f t="shared" si="10"/>
        <v>45009</v>
      </c>
      <c r="P10" s="20">
        <f t="shared" si="11"/>
        <v>45013</v>
      </c>
      <c r="Q10" s="20">
        <f t="shared" si="12"/>
        <v>45013</v>
      </c>
    </row>
    <row r="11" spans="1:255" hidden="1" x14ac:dyDescent="0.15">
      <c r="A11" s="52" t="s">
        <v>841</v>
      </c>
      <c r="B11" s="18" t="s">
        <v>845</v>
      </c>
      <c r="C11" s="20">
        <v>44999</v>
      </c>
      <c r="D11" s="19">
        <f t="shared" si="0"/>
        <v>44999</v>
      </c>
      <c r="E11" s="20">
        <f t="shared" si="1"/>
        <v>45001</v>
      </c>
      <c r="F11" s="19">
        <f t="shared" si="2"/>
        <v>45001</v>
      </c>
      <c r="G11" s="19">
        <f t="shared" si="3"/>
        <v>45007</v>
      </c>
      <c r="H11" s="19">
        <f t="shared" si="4"/>
        <v>45008</v>
      </c>
      <c r="I11" s="19">
        <f t="shared" si="5"/>
        <v>45010</v>
      </c>
      <c r="J11" s="19">
        <f t="shared" si="6"/>
        <v>45011</v>
      </c>
      <c r="K11" s="19">
        <f t="shared" si="7"/>
        <v>45011</v>
      </c>
      <c r="L11" s="19">
        <f t="shared" si="8"/>
        <v>45012</v>
      </c>
      <c r="M11" s="18" t="s">
        <v>846</v>
      </c>
      <c r="N11" s="19">
        <f t="shared" si="9"/>
        <v>45015</v>
      </c>
      <c r="O11" s="19">
        <f t="shared" si="10"/>
        <v>45016</v>
      </c>
      <c r="P11" s="20">
        <f t="shared" si="11"/>
        <v>45020</v>
      </c>
      <c r="Q11" s="20">
        <f t="shared" si="12"/>
        <v>45020</v>
      </c>
    </row>
    <row r="12" spans="1:255" hidden="1" x14ac:dyDescent="0.15">
      <c r="A12" s="52" t="s">
        <v>842</v>
      </c>
      <c r="B12" s="18" t="s">
        <v>847</v>
      </c>
      <c r="C12" s="20">
        <v>45006</v>
      </c>
      <c r="D12" s="19">
        <f t="shared" si="0"/>
        <v>45006</v>
      </c>
      <c r="E12" s="20">
        <f t="shared" si="1"/>
        <v>45008</v>
      </c>
      <c r="F12" s="19">
        <f t="shared" si="2"/>
        <v>45008</v>
      </c>
      <c r="G12" s="19">
        <f t="shared" si="3"/>
        <v>45014</v>
      </c>
      <c r="H12" s="19">
        <f t="shared" si="4"/>
        <v>45015</v>
      </c>
      <c r="I12" s="19">
        <f t="shared" si="5"/>
        <v>45017</v>
      </c>
      <c r="J12" s="19">
        <f t="shared" si="6"/>
        <v>45018</v>
      </c>
      <c r="K12" s="19">
        <f t="shared" si="7"/>
        <v>45018</v>
      </c>
      <c r="L12" s="19">
        <f t="shared" si="8"/>
        <v>45019</v>
      </c>
      <c r="M12" s="18" t="s">
        <v>848</v>
      </c>
      <c r="N12" s="19">
        <f t="shared" si="9"/>
        <v>45022</v>
      </c>
      <c r="O12" s="19">
        <f t="shared" si="10"/>
        <v>45023</v>
      </c>
      <c r="P12" s="20">
        <f t="shared" si="11"/>
        <v>45027</v>
      </c>
      <c r="Q12" s="20">
        <f t="shared" si="12"/>
        <v>45027</v>
      </c>
    </row>
    <row r="13" spans="1:255" hidden="1" x14ac:dyDescent="0.15">
      <c r="A13" s="52" t="s">
        <v>967</v>
      </c>
      <c r="B13" s="18" t="s">
        <v>970</v>
      </c>
      <c r="C13" s="20">
        <v>45013</v>
      </c>
      <c r="D13" s="19">
        <f t="shared" si="0"/>
        <v>45013</v>
      </c>
      <c r="E13" s="20">
        <f t="shared" si="1"/>
        <v>45015</v>
      </c>
      <c r="F13" s="19">
        <f t="shared" si="2"/>
        <v>45015</v>
      </c>
      <c r="G13" s="19">
        <f t="shared" si="3"/>
        <v>45021</v>
      </c>
      <c r="H13" s="19">
        <f t="shared" si="4"/>
        <v>45022</v>
      </c>
      <c r="I13" s="19">
        <f t="shared" si="5"/>
        <v>45024</v>
      </c>
      <c r="J13" s="19">
        <f t="shared" si="6"/>
        <v>45025</v>
      </c>
      <c r="K13" s="19">
        <f t="shared" si="7"/>
        <v>45025</v>
      </c>
      <c r="L13" s="19">
        <f t="shared" si="8"/>
        <v>45026</v>
      </c>
      <c r="M13" s="18" t="s">
        <v>971</v>
      </c>
      <c r="N13" s="19">
        <f t="shared" si="9"/>
        <v>45029</v>
      </c>
      <c r="O13" s="19">
        <f t="shared" si="10"/>
        <v>45030</v>
      </c>
      <c r="P13" s="20">
        <f t="shared" si="11"/>
        <v>45034</v>
      </c>
      <c r="Q13" s="20">
        <f t="shared" si="12"/>
        <v>45034</v>
      </c>
    </row>
    <row r="14" spans="1:255" hidden="1" x14ac:dyDescent="0.15">
      <c r="A14" s="52" t="s">
        <v>841</v>
      </c>
      <c r="B14" s="18" t="s">
        <v>849</v>
      </c>
      <c r="C14" s="20">
        <v>45020</v>
      </c>
      <c r="D14" s="19">
        <f t="shared" si="0"/>
        <v>45020</v>
      </c>
      <c r="E14" s="20">
        <f t="shared" si="1"/>
        <v>45022</v>
      </c>
      <c r="F14" s="19">
        <f t="shared" si="2"/>
        <v>45022</v>
      </c>
      <c r="G14" s="19">
        <f t="shared" si="3"/>
        <v>45028</v>
      </c>
      <c r="H14" s="19">
        <f t="shared" si="4"/>
        <v>45029</v>
      </c>
      <c r="I14" s="19">
        <f t="shared" si="5"/>
        <v>45031</v>
      </c>
      <c r="J14" s="19">
        <f t="shared" si="6"/>
        <v>45032</v>
      </c>
      <c r="K14" s="19">
        <f t="shared" si="7"/>
        <v>45032</v>
      </c>
      <c r="L14" s="19">
        <f t="shared" si="8"/>
        <v>45033</v>
      </c>
      <c r="M14" s="18" t="s">
        <v>850</v>
      </c>
      <c r="N14" s="19">
        <f t="shared" si="9"/>
        <v>45036</v>
      </c>
      <c r="O14" s="19">
        <f t="shared" si="10"/>
        <v>45037</v>
      </c>
      <c r="P14" s="20">
        <f t="shared" si="11"/>
        <v>45041</v>
      </c>
      <c r="Q14" s="20">
        <f t="shared" si="12"/>
        <v>45041</v>
      </c>
    </row>
    <row r="15" spans="1:255" hidden="1" x14ac:dyDescent="0.15">
      <c r="A15" s="52" t="s">
        <v>842</v>
      </c>
      <c r="B15" s="18" t="s">
        <v>851</v>
      </c>
      <c r="C15" s="20">
        <v>45027</v>
      </c>
      <c r="D15" s="19">
        <f t="shared" si="0"/>
        <v>45027</v>
      </c>
      <c r="E15" s="20">
        <f t="shared" si="1"/>
        <v>45029</v>
      </c>
      <c r="F15" s="19">
        <f t="shared" si="2"/>
        <v>45029</v>
      </c>
      <c r="G15" s="19">
        <f t="shared" si="3"/>
        <v>45035</v>
      </c>
      <c r="H15" s="19">
        <f t="shared" si="4"/>
        <v>45036</v>
      </c>
      <c r="I15" s="19">
        <f t="shared" si="5"/>
        <v>45038</v>
      </c>
      <c r="J15" s="19">
        <f t="shared" si="6"/>
        <v>45039</v>
      </c>
      <c r="K15" s="19">
        <f t="shared" si="7"/>
        <v>45039</v>
      </c>
      <c r="L15" s="19">
        <f t="shared" si="8"/>
        <v>45040</v>
      </c>
      <c r="M15" s="18" t="s">
        <v>852</v>
      </c>
      <c r="N15" s="19">
        <f t="shared" si="9"/>
        <v>45043</v>
      </c>
      <c r="O15" s="19">
        <f t="shared" si="10"/>
        <v>45044</v>
      </c>
      <c r="P15" s="20">
        <f t="shared" si="11"/>
        <v>45048</v>
      </c>
      <c r="Q15" s="20">
        <f t="shared" si="12"/>
        <v>45048</v>
      </c>
    </row>
    <row r="16" spans="1:255" hidden="1" x14ac:dyDescent="0.15">
      <c r="A16" s="52" t="s">
        <v>967</v>
      </c>
      <c r="B16" s="18" t="s">
        <v>972</v>
      </c>
      <c r="C16" s="20">
        <v>45034</v>
      </c>
      <c r="D16" s="19">
        <f t="shared" si="0"/>
        <v>45034</v>
      </c>
      <c r="E16" s="20">
        <f t="shared" si="1"/>
        <v>45036</v>
      </c>
      <c r="F16" s="19">
        <f t="shared" si="2"/>
        <v>45036</v>
      </c>
      <c r="G16" s="19">
        <f t="shared" si="3"/>
        <v>45042</v>
      </c>
      <c r="H16" s="19">
        <f t="shared" si="4"/>
        <v>45043</v>
      </c>
      <c r="I16" s="19">
        <f t="shared" si="5"/>
        <v>45045</v>
      </c>
      <c r="J16" s="19">
        <f t="shared" si="6"/>
        <v>45046</v>
      </c>
      <c r="K16" s="19">
        <f t="shared" si="7"/>
        <v>45046</v>
      </c>
      <c r="L16" s="19">
        <f t="shared" si="8"/>
        <v>45047</v>
      </c>
      <c r="M16" s="18" t="s">
        <v>973</v>
      </c>
      <c r="N16" s="19">
        <f t="shared" si="9"/>
        <v>45050</v>
      </c>
      <c r="O16" s="19">
        <f t="shared" si="10"/>
        <v>45051</v>
      </c>
      <c r="P16" s="20">
        <f t="shared" si="11"/>
        <v>45055</v>
      </c>
      <c r="Q16" s="20">
        <f t="shared" si="12"/>
        <v>45055</v>
      </c>
    </row>
    <row r="17" spans="1:17" hidden="1" x14ac:dyDescent="0.15">
      <c r="A17" s="52" t="s">
        <v>841</v>
      </c>
      <c r="B17" s="18" t="s">
        <v>853</v>
      </c>
      <c r="C17" s="20">
        <v>45041</v>
      </c>
      <c r="D17" s="19">
        <f t="shared" si="0"/>
        <v>45041</v>
      </c>
      <c r="E17" s="20">
        <f t="shared" si="1"/>
        <v>45043</v>
      </c>
      <c r="F17" s="19">
        <f t="shared" si="2"/>
        <v>45043</v>
      </c>
      <c r="G17" s="19">
        <f t="shared" si="3"/>
        <v>45049</v>
      </c>
      <c r="H17" s="19">
        <f t="shared" si="4"/>
        <v>45050</v>
      </c>
      <c r="I17" s="19">
        <f t="shared" si="5"/>
        <v>45052</v>
      </c>
      <c r="J17" s="19">
        <f t="shared" si="6"/>
        <v>45053</v>
      </c>
      <c r="K17" s="19">
        <f t="shared" si="7"/>
        <v>45053</v>
      </c>
      <c r="L17" s="19">
        <f t="shared" si="8"/>
        <v>45054</v>
      </c>
      <c r="M17" s="18" t="s">
        <v>854</v>
      </c>
      <c r="N17" s="19">
        <f t="shared" si="9"/>
        <v>45057</v>
      </c>
      <c r="O17" s="19">
        <f t="shared" si="10"/>
        <v>45058</v>
      </c>
      <c r="P17" s="20">
        <f t="shared" si="11"/>
        <v>45062</v>
      </c>
      <c r="Q17" s="20">
        <f t="shared" si="12"/>
        <v>45062</v>
      </c>
    </row>
    <row r="18" spans="1:17" hidden="1" x14ac:dyDescent="0.15">
      <c r="A18" s="52" t="s">
        <v>842</v>
      </c>
      <c r="B18" s="18" t="s">
        <v>1685</v>
      </c>
      <c r="C18" s="20">
        <v>45048</v>
      </c>
      <c r="D18" s="19">
        <f t="shared" ref="D18:D20" si="13">C18</f>
        <v>45048</v>
      </c>
      <c r="E18" s="20">
        <f t="shared" ref="E18:E20" si="14">D18+2</f>
        <v>45050</v>
      </c>
      <c r="F18" s="19">
        <f t="shared" ref="F18:F20" si="15">E18</f>
        <v>45050</v>
      </c>
      <c r="G18" s="19">
        <f t="shared" ref="G18:G20" si="16">F18+6</f>
        <v>45056</v>
      </c>
      <c r="H18" s="19">
        <f t="shared" ref="H18:H20" si="17">G18+1</f>
        <v>45057</v>
      </c>
      <c r="I18" s="19">
        <f t="shared" ref="I18:I20" si="18">H18+2</f>
        <v>45059</v>
      </c>
      <c r="J18" s="19">
        <f t="shared" ref="J18:J20" si="19">I18+1</f>
        <v>45060</v>
      </c>
      <c r="K18" s="19">
        <f t="shared" ref="K18:K20" si="20">J18</f>
        <v>45060</v>
      </c>
      <c r="L18" s="19">
        <f t="shared" ref="L18:L20" si="21">K18+1</f>
        <v>45061</v>
      </c>
      <c r="M18" s="18" t="s">
        <v>1686</v>
      </c>
      <c r="N18" s="19">
        <f t="shared" ref="N18:N20" si="22">L18+3</f>
        <v>45064</v>
      </c>
      <c r="O18" s="19">
        <f t="shared" ref="O18:O20" si="23">N18+1</f>
        <v>45065</v>
      </c>
      <c r="P18" s="20">
        <f t="shared" ref="P18:P20" si="24">O18+4</f>
        <v>45069</v>
      </c>
      <c r="Q18" s="20">
        <f t="shared" ref="Q18:Q20" si="25">P18</f>
        <v>45069</v>
      </c>
    </row>
    <row r="19" spans="1:17" hidden="1" x14ac:dyDescent="0.15">
      <c r="A19" s="52" t="s">
        <v>967</v>
      </c>
      <c r="B19" s="18" t="s">
        <v>1681</v>
      </c>
      <c r="C19" s="20">
        <v>45055</v>
      </c>
      <c r="D19" s="19">
        <f t="shared" si="13"/>
        <v>45055</v>
      </c>
      <c r="E19" s="20">
        <f t="shared" si="14"/>
        <v>45057</v>
      </c>
      <c r="F19" s="19">
        <f t="shared" si="15"/>
        <v>45057</v>
      </c>
      <c r="G19" s="19">
        <f t="shared" si="16"/>
        <v>45063</v>
      </c>
      <c r="H19" s="19">
        <f t="shared" si="17"/>
        <v>45064</v>
      </c>
      <c r="I19" s="19">
        <f t="shared" si="18"/>
        <v>45066</v>
      </c>
      <c r="J19" s="19">
        <f t="shared" si="19"/>
        <v>45067</v>
      </c>
      <c r="K19" s="19">
        <f t="shared" si="20"/>
        <v>45067</v>
      </c>
      <c r="L19" s="19">
        <f t="shared" si="21"/>
        <v>45068</v>
      </c>
      <c r="M19" s="18" t="s">
        <v>1682</v>
      </c>
      <c r="N19" s="19">
        <f t="shared" si="22"/>
        <v>45071</v>
      </c>
      <c r="O19" s="19">
        <f t="shared" si="23"/>
        <v>45072</v>
      </c>
      <c r="P19" s="20">
        <f t="shared" si="24"/>
        <v>45076</v>
      </c>
      <c r="Q19" s="20">
        <f t="shared" si="25"/>
        <v>45076</v>
      </c>
    </row>
    <row r="20" spans="1:17" hidden="1" x14ac:dyDescent="0.15">
      <c r="A20" s="52" t="s">
        <v>841</v>
      </c>
      <c r="B20" s="18" t="s">
        <v>1683</v>
      </c>
      <c r="C20" s="20">
        <v>45062</v>
      </c>
      <c r="D20" s="19">
        <f t="shared" si="13"/>
        <v>45062</v>
      </c>
      <c r="E20" s="20">
        <f t="shared" si="14"/>
        <v>45064</v>
      </c>
      <c r="F20" s="19">
        <f t="shared" si="15"/>
        <v>45064</v>
      </c>
      <c r="G20" s="19">
        <f t="shared" si="16"/>
        <v>45070</v>
      </c>
      <c r="H20" s="19">
        <f t="shared" si="17"/>
        <v>45071</v>
      </c>
      <c r="I20" s="19">
        <f t="shared" si="18"/>
        <v>45073</v>
      </c>
      <c r="J20" s="19">
        <f t="shared" si="19"/>
        <v>45074</v>
      </c>
      <c r="K20" s="19">
        <f t="shared" si="20"/>
        <v>45074</v>
      </c>
      <c r="L20" s="19">
        <f t="shared" si="21"/>
        <v>45075</v>
      </c>
      <c r="M20" s="18" t="s">
        <v>1684</v>
      </c>
      <c r="N20" s="19">
        <f t="shared" si="22"/>
        <v>45078</v>
      </c>
      <c r="O20" s="19">
        <f t="shared" si="23"/>
        <v>45079</v>
      </c>
      <c r="P20" s="20">
        <f t="shared" si="24"/>
        <v>45083</v>
      </c>
      <c r="Q20" s="20">
        <f t="shared" si="25"/>
        <v>45083</v>
      </c>
    </row>
    <row r="21" spans="1:17" hidden="1" x14ac:dyDescent="0.15">
      <c r="A21" s="52" t="s">
        <v>842</v>
      </c>
      <c r="B21" s="18" t="s">
        <v>1687</v>
      </c>
      <c r="C21" s="20">
        <v>45069</v>
      </c>
      <c r="D21" s="19">
        <f t="shared" ref="D21:D23" si="26">C21</f>
        <v>45069</v>
      </c>
      <c r="E21" s="20">
        <f t="shared" ref="E21:E23" si="27">D21+2</f>
        <v>45071</v>
      </c>
      <c r="F21" s="19">
        <f t="shared" ref="F21:F23" si="28">E21</f>
        <v>45071</v>
      </c>
      <c r="G21" s="19">
        <f t="shared" ref="G21:G23" si="29">F21+6</f>
        <v>45077</v>
      </c>
      <c r="H21" s="19">
        <f t="shared" ref="H21:H23" si="30">G21+1</f>
        <v>45078</v>
      </c>
      <c r="I21" s="19">
        <f t="shared" ref="I21:I23" si="31">H21+2</f>
        <v>45080</v>
      </c>
      <c r="J21" s="19">
        <f t="shared" ref="J21:J23" si="32">I21+1</f>
        <v>45081</v>
      </c>
      <c r="K21" s="19">
        <f t="shared" ref="K21:K23" si="33">J21</f>
        <v>45081</v>
      </c>
      <c r="L21" s="19">
        <f t="shared" ref="L21:L23" si="34">K21+1</f>
        <v>45082</v>
      </c>
      <c r="M21" s="18" t="s">
        <v>1688</v>
      </c>
      <c r="N21" s="19">
        <f t="shared" ref="N21:N23" si="35">L21+3</f>
        <v>45085</v>
      </c>
      <c r="O21" s="19">
        <f t="shared" ref="O21:O23" si="36">N21+1</f>
        <v>45086</v>
      </c>
      <c r="P21" s="20">
        <f t="shared" ref="P21:P23" si="37">O21+4</f>
        <v>45090</v>
      </c>
      <c r="Q21" s="20">
        <f t="shared" ref="Q21:Q23" si="38">P21</f>
        <v>45090</v>
      </c>
    </row>
    <row r="22" spans="1:17" hidden="1" x14ac:dyDescent="0.15">
      <c r="A22" s="52" t="s">
        <v>967</v>
      </c>
      <c r="B22" s="18" t="s">
        <v>1689</v>
      </c>
      <c r="C22" s="20">
        <v>45076</v>
      </c>
      <c r="D22" s="19">
        <f t="shared" si="26"/>
        <v>45076</v>
      </c>
      <c r="E22" s="20">
        <f t="shared" si="27"/>
        <v>45078</v>
      </c>
      <c r="F22" s="19">
        <f t="shared" si="28"/>
        <v>45078</v>
      </c>
      <c r="G22" s="19">
        <f t="shared" si="29"/>
        <v>45084</v>
      </c>
      <c r="H22" s="19">
        <f t="shared" si="30"/>
        <v>45085</v>
      </c>
      <c r="I22" s="19">
        <f t="shared" si="31"/>
        <v>45087</v>
      </c>
      <c r="J22" s="19">
        <f t="shared" si="32"/>
        <v>45088</v>
      </c>
      <c r="K22" s="19">
        <f t="shared" si="33"/>
        <v>45088</v>
      </c>
      <c r="L22" s="19">
        <f t="shared" si="34"/>
        <v>45089</v>
      </c>
      <c r="M22" s="18" t="s">
        <v>1690</v>
      </c>
      <c r="N22" s="19">
        <f t="shared" si="35"/>
        <v>45092</v>
      </c>
      <c r="O22" s="19">
        <f t="shared" si="36"/>
        <v>45093</v>
      </c>
      <c r="P22" s="20">
        <f t="shared" si="37"/>
        <v>45097</v>
      </c>
      <c r="Q22" s="20">
        <f t="shared" si="38"/>
        <v>45097</v>
      </c>
    </row>
    <row r="23" spans="1:17" x14ac:dyDescent="0.15">
      <c r="A23" s="52" t="s">
        <v>841</v>
      </c>
      <c r="B23" s="18" t="s">
        <v>1691</v>
      </c>
      <c r="C23" s="20">
        <v>45083</v>
      </c>
      <c r="D23" s="19">
        <f t="shared" si="26"/>
        <v>45083</v>
      </c>
      <c r="E23" s="20">
        <f t="shared" si="27"/>
        <v>45085</v>
      </c>
      <c r="F23" s="19">
        <f t="shared" si="28"/>
        <v>45085</v>
      </c>
      <c r="G23" s="19">
        <f t="shared" si="29"/>
        <v>45091</v>
      </c>
      <c r="H23" s="19">
        <f t="shared" si="30"/>
        <v>45092</v>
      </c>
      <c r="I23" s="19">
        <f t="shared" si="31"/>
        <v>45094</v>
      </c>
      <c r="J23" s="19">
        <f t="shared" si="32"/>
        <v>45095</v>
      </c>
      <c r="K23" s="19">
        <f t="shared" si="33"/>
        <v>45095</v>
      </c>
      <c r="L23" s="19">
        <f t="shared" si="34"/>
        <v>45096</v>
      </c>
      <c r="M23" s="18" t="s">
        <v>1692</v>
      </c>
      <c r="N23" s="19">
        <f t="shared" si="35"/>
        <v>45099</v>
      </c>
      <c r="O23" s="19">
        <f t="shared" si="36"/>
        <v>45100</v>
      </c>
      <c r="P23" s="20">
        <f t="shared" si="37"/>
        <v>45104</v>
      </c>
      <c r="Q23" s="20">
        <f t="shared" si="38"/>
        <v>45104</v>
      </c>
    </row>
    <row r="24" spans="1:17" x14ac:dyDescent="0.15">
      <c r="A24" s="52" t="s">
        <v>842</v>
      </c>
      <c r="B24" s="18" t="s">
        <v>1909</v>
      </c>
      <c r="C24" s="20">
        <v>45090</v>
      </c>
      <c r="D24" s="19">
        <f t="shared" ref="D24:D26" si="39">C24</f>
        <v>45090</v>
      </c>
      <c r="E24" s="20">
        <f t="shared" ref="E24:E26" si="40">D24+2</f>
        <v>45092</v>
      </c>
      <c r="F24" s="19">
        <f t="shared" ref="F24:F26" si="41">E24</f>
        <v>45092</v>
      </c>
      <c r="G24" s="19">
        <f t="shared" ref="G24:G26" si="42">F24+6</f>
        <v>45098</v>
      </c>
      <c r="H24" s="19">
        <f t="shared" ref="H24:H26" si="43">G24+1</f>
        <v>45099</v>
      </c>
      <c r="I24" s="19">
        <f t="shared" ref="I24:I26" si="44">H24+2</f>
        <v>45101</v>
      </c>
      <c r="J24" s="19">
        <f t="shared" ref="J24:J26" si="45">I24+1</f>
        <v>45102</v>
      </c>
      <c r="K24" s="19">
        <f t="shared" ref="K24:K26" si="46">J24</f>
        <v>45102</v>
      </c>
      <c r="L24" s="19">
        <f t="shared" ref="L24:L26" si="47">K24+1</f>
        <v>45103</v>
      </c>
      <c r="M24" s="18" t="s">
        <v>1910</v>
      </c>
      <c r="N24" s="19">
        <f t="shared" ref="N24:N26" si="48">L24+3</f>
        <v>45106</v>
      </c>
      <c r="O24" s="19">
        <f t="shared" ref="O24:O26" si="49">N24+1</f>
        <v>45107</v>
      </c>
      <c r="P24" s="20">
        <f t="shared" ref="P24:P26" si="50">O24+4</f>
        <v>45111</v>
      </c>
      <c r="Q24" s="20">
        <f t="shared" ref="Q24:Q26" si="51">P24</f>
        <v>45111</v>
      </c>
    </row>
    <row r="25" spans="1:17" x14ac:dyDescent="0.15">
      <c r="A25" s="52" t="s">
        <v>967</v>
      </c>
      <c r="B25" s="18" t="s">
        <v>1911</v>
      </c>
      <c r="C25" s="20">
        <v>45097</v>
      </c>
      <c r="D25" s="19">
        <f t="shared" si="39"/>
        <v>45097</v>
      </c>
      <c r="E25" s="20">
        <f t="shared" si="40"/>
        <v>45099</v>
      </c>
      <c r="F25" s="19">
        <f t="shared" si="41"/>
        <v>45099</v>
      </c>
      <c r="G25" s="19">
        <f t="shared" si="42"/>
        <v>45105</v>
      </c>
      <c r="H25" s="19">
        <f t="shared" si="43"/>
        <v>45106</v>
      </c>
      <c r="I25" s="19">
        <f t="shared" si="44"/>
        <v>45108</v>
      </c>
      <c r="J25" s="19">
        <f t="shared" si="45"/>
        <v>45109</v>
      </c>
      <c r="K25" s="19">
        <f t="shared" si="46"/>
        <v>45109</v>
      </c>
      <c r="L25" s="19">
        <f t="shared" si="47"/>
        <v>45110</v>
      </c>
      <c r="M25" s="18" t="s">
        <v>1912</v>
      </c>
      <c r="N25" s="19">
        <f t="shared" si="48"/>
        <v>45113</v>
      </c>
      <c r="O25" s="19">
        <f t="shared" si="49"/>
        <v>45114</v>
      </c>
      <c r="P25" s="20">
        <f t="shared" si="50"/>
        <v>45118</v>
      </c>
      <c r="Q25" s="20">
        <f t="shared" si="51"/>
        <v>45118</v>
      </c>
    </row>
    <row r="26" spans="1:17" x14ac:dyDescent="0.15">
      <c r="A26" s="52" t="s">
        <v>841</v>
      </c>
      <c r="B26" s="18" t="s">
        <v>1913</v>
      </c>
      <c r="C26" s="20">
        <v>45104</v>
      </c>
      <c r="D26" s="19">
        <f t="shared" si="39"/>
        <v>45104</v>
      </c>
      <c r="E26" s="20">
        <f t="shared" si="40"/>
        <v>45106</v>
      </c>
      <c r="F26" s="19">
        <f t="shared" si="41"/>
        <v>45106</v>
      </c>
      <c r="G26" s="19">
        <f t="shared" si="42"/>
        <v>45112</v>
      </c>
      <c r="H26" s="19">
        <f t="shared" si="43"/>
        <v>45113</v>
      </c>
      <c r="I26" s="19">
        <f t="shared" si="44"/>
        <v>45115</v>
      </c>
      <c r="J26" s="19">
        <f t="shared" si="45"/>
        <v>45116</v>
      </c>
      <c r="K26" s="19">
        <f t="shared" si="46"/>
        <v>45116</v>
      </c>
      <c r="L26" s="19">
        <f t="shared" si="47"/>
        <v>45117</v>
      </c>
      <c r="M26" s="18" t="s">
        <v>1914</v>
      </c>
      <c r="N26" s="19">
        <f t="shared" si="48"/>
        <v>45120</v>
      </c>
      <c r="O26" s="19">
        <f t="shared" si="49"/>
        <v>45121</v>
      </c>
      <c r="P26" s="20">
        <f t="shared" si="50"/>
        <v>45125</v>
      </c>
      <c r="Q26" s="20">
        <f t="shared" si="51"/>
        <v>45125</v>
      </c>
    </row>
    <row r="27" spans="1:17" x14ac:dyDescent="0.15">
      <c r="A27" s="52" t="s">
        <v>842</v>
      </c>
      <c r="B27" s="18" t="s">
        <v>1915</v>
      </c>
      <c r="C27" s="20">
        <v>45111</v>
      </c>
      <c r="D27" s="19">
        <f t="shared" ref="D27:D29" si="52">C27</f>
        <v>45111</v>
      </c>
      <c r="E27" s="20">
        <f t="shared" ref="E27:E29" si="53">D27+2</f>
        <v>45113</v>
      </c>
      <c r="F27" s="19">
        <f t="shared" ref="F27:F29" si="54">E27</f>
        <v>45113</v>
      </c>
      <c r="G27" s="19">
        <f t="shared" ref="G27:G29" si="55">F27+6</f>
        <v>45119</v>
      </c>
      <c r="H27" s="19">
        <f t="shared" ref="H27:H29" si="56">G27+1</f>
        <v>45120</v>
      </c>
      <c r="I27" s="19">
        <f t="shared" ref="I27:I29" si="57">H27+2</f>
        <v>45122</v>
      </c>
      <c r="J27" s="19">
        <f t="shared" ref="J27:J29" si="58">I27+1</f>
        <v>45123</v>
      </c>
      <c r="K27" s="19">
        <f t="shared" ref="K27:K29" si="59">J27</f>
        <v>45123</v>
      </c>
      <c r="L27" s="19">
        <f t="shared" ref="L27:L29" si="60">K27+1</f>
        <v>45124</v>
      </c>
      <c r="M27" s="18" t="s">
        <v>1916</v>
      </c>
      <c r="N27" s="19">
        <f t="shared" ref="N27:N29" si="61">L27+3</f>
        <v>45127</v>
      </c>
      <c r="O27" s="19">
        <f t="shared" ref="O27:O29" si="62">N27+1</f>
        <v>45128</v>
      </c>
      <c r="P27" s="20">
        <f t="shared" ref="P27:P29" si="63">O27+4</f>
        <v>45132</v>
      </c>
      <c r="Q27" s="20">
        <f t="shared" ref="Q27:Q29" si="64">P27</f>
        <v>45132</v>
      </c>
    </row>
    <row r="28" spans="1:17" x14ac:dyDescent="0.15">
      <c r="A28" s="52" t="s">
        <v>967</v>
      </c>
      <c r="B28" s="18" t="s">
        <v>1917</v>
      </c>
      <c r="C28" s="20">
        <v>45118</v>
      </c>
      <c r="D28" s="19">
        <f t="shared" si="52"/>
        <v>45118</v>
      </c>
      <c r="E28" s="20">
        <f t="shared" si="53"/>
        <v>45120</v>
      </c>
      <c r="F28" s="19">
        <f t="shared" si="54"/>
        <v>45120</v>
      </c>
      <c r="G28" s="19">
        <f t="shared" si="55"/>
        <v>45126</v>
      </c>
      <c r="H28" s="19">
        <f t="shared" si="56"/>
        <v>45127</v>
      </c>
      <c r="I28" s="19">
        <f t="shared" si="57"/>
        <v>45129</v>
      </c>
      <c r="J28" s="19">
        <f t="shared" si="58"/>
        <v>45130</v>
      </c>
      <c r="K28" s="19">
        <f t="shared" si="59"/>
        <v>45130</v>
      </c>
      <c r="L28" s="19">
        <f t="shared" si="60"/>
        <v>45131</v>
      </c>
      <c r="M28" s="18" t="s">
        <v>1918</v>
      </c>
      <c r="N28" s="19">
        <f t="shared" si="61"/>
        <v>45134</v>
      </c>
      <c r="O28" s="19">
        <f t="shared" si="62"/>
        <v>45135</v>
      </c>
      <c r="P28" s="20">
        <f t="shared" si="63"/>
        <v>45139</v>
      </c>
      <c r="Q28" s="20">
        <f t="shared" si="64"/>
        <v>45139</v>
      </c>
    </row>
    <row r="29" spans="1:17" x14ac:dyDescent="0.15">
      <c r="A29" s="52" t="s">
        <v>841</v>
      </c>
      <c r="B29" s="18" t="s">
        <v>2305</v>
      </c>
      <c r="C29" s="20">
        <v>45125</v>
      </c>
      <c r="D29" s="19">
        <f t="shared" si="52"/>
        <v>45125</v>
      </c>
      <c r="E29" s="20">
        <f t="shared" si="53"/>
        <v>45127</v>
      </c>
      <c r="F29" s="19">
        <f t="shared" si="54"/>
        <v>45127</v>
      </c>
      <c r="G29" s="19">
        <f t="shared" si="55"/>
        <v>45133</v>
      </c>
      <c r="H29" s="19">
        <f t="shared" si="56"/>
        <v>45134</v>
      </c>
      <c r="I29" s="19">
        <f t="shared" si="57"/>
        <v>45136</v>
      </c>
      <c r="J29" s="19">
        <f t="shared" si="58"/>
        <v>45137</v>
      </c>
      <c r="K29" s="19">
        <f t="shared" si="59"/>
        <v>45137</v>
      </c>
      <c r="L29" s="19">
        <f t="shared" si="60"/>
        <v>45138</v>
      </c>
      <c r="M29" s="18" t="s">
        <v>2306</v>
      </c>
      <c r="N29" s="19">
        <f t="shared" si="61"/>
        <v>45141</v>
      </c>
      <c r="O29" s="19">
        <f t="shared" si="62"/>
        <v>45142</v>
      </c>
      <c r="P29" s="20">
        <f t="shared" si="63"/>
        <v>45146</v>
      </c>
      <c r="Q29" s="20">
        <f t="shared" si="64"/>
        <v>45146</v>
      </c>
    </row>
    <row r="30" spans="1:17" x14ac:dyDescent="0.15">
      <c r="A30" s="52" t="s">
        <v>842</v>
      </c>
      <c r="B30" s="18" t="s">
        <v>1539</v>
      </c>
      <c r="C30" s="20">
        <v>45132</v>
      </c>
      <c r="D30" s="19">
        <f t="shared" ref="D30:D31" si="65">C30</f>
        <v>45132</v>
      </c>
      <c r="E30" s="20">
        <f t="shared" ref="E30:E31" si="66">D30+2</f>
        <v>45134</v>
      </c>
      <c r="F30" s="19">
        <f t="shared" ref="F30:F31" si="67">E30</f>
        <v>45134</v>
      </c>
      <c r="G30" s="19">
        <f t="shared" ref="G30:G31" si="68">F30+6</f>
        <v>45140</v>
      </c>
      <c r="H30" s="19">
        <f t="shared" ref="H30:H31" si="69">G30+1</f>
        <v>45141</v>
      </c>
      <c r="I30" s="19">
        <f t="shared" ref="I30:I31" si="70">H30+2</f>
        <v>45143</v>
      </c>
      <c r="J30" s="19">
        <f t="shared" ref="J30:J31" si="71">I30+1</f>
        <v>45144</v>
      </c>
      <c r="K30" s="19">
        <f t="shared" ref="K30:K31" si="72">J30</f>
        <v>45144</v>
      </c>
      <c r="L30" s="19">
        <f t="shared" ref="L30:L31" si="73">K30+1</f>
        <v>45145</v>
      </c>
      <c r="M30" s="18" t="s">
        <v>1542</v>
      </c>
      <c r="N30" s="19">
        <f t="shared" ref="N30:N31" si="74">L30+3</f>
        <v>45148</v>
      </c>
      <c r="O30" s="19">
        <f t="shared" ref="O30:O31" si="75">N30+1</f>
        <v>45149</v>
      </c>
      <c r="P30" s="20">
        <f t="shared" ref="P30:P31" si="76">O30+4</f>
        <v>45153</v>
      </c>
      <c r="Q30" s="20">
        <f t="shared" ref="Q30:Q31" si="77">P30</f>
        <v>45153</v>
      </c>
    </row>
    <row r="31" spans="1:17" x14ac:dyDescent="0.15">
      <c r="A31" s="52" t="s">
        <v>967</v>
      </c>
      <c r="B31" s="18" t="s">
        <v>2307</v>
      </c>
      <c r="C31" s="20">
        <v>45139</v>
      </c>
      <c r="D31" s="19">
        <f t="shared" si="65"/>
        <v>45139</v>
      </c>
      <c r="E31" s="20">
        <f t="shared" si="66"/>
        <v>45141</v>
      </c>
      <c r="F31" s="19">
        <f t="shared" si="67"/>
        <v>45141</v>
      </c>
      <c r="G31" s="19">
        <f t="shared" si="68"/>
        <v>45147</v>
      </c>
      <c r="H31" s="19">
        <f t="shared" si="69"/>
        <v>45148</v>
      </c>
      <c r="I31" s="19">
        <f t="shared" si="70"/>
        <v>45150</v>
      </c>
      <c r="J31" s="19">
        <f t="shared" si="71"/>
        <v>45151</v>
      </c>
      <c r="K31" s="19">
        <f t="shared" si="72"/>
        <v>45151</v>
      </c>
      <c r="L31" s="19">
        <f t="shared" si="73"/>
        <v>45152</v>
      </c>
      <c r="M31" s="18" t="s">
        <v>2308</v>
      </c>
      <c r="N31" s="19">
        <f t="shared" si="74"/>
        <v>45155</v>
      </c>
      <c r="O31" s="19">
        <f t="shared" si="75"/>
        <v>45156</v>
      </c>
      <c r="P31" s="20">
        <f t="shared" si="76"/>
        <v>45160</v>
      </c>
      <c r="Q31" s="20">
        <f t="shared" si="77"/>
        <v>45160</v>
      </c>
    </row>
    <row r="33" spans="1:19" ht="16.5" x14ac:dyDescent="0.3">
      <c r="A33" s="30" t="s">
        <v>17</v>
      </c>
      <c r="B33" s="275" t="s">
        <v>855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1"/>
      <c r="P33" s="1"/>
      <c r="Q33" s="1"/>
      <c r="R33" s="1"/>
      <c r="S33" s="1"/>
    </row>
    <row r="34" spans="1:19" ht="16.5" x14ac:dyDescent="0.3">
      <c r="A34" s="33" t="s">
        <v>172</v>
      </c>
      <c r="B34" s="427" t="s">
        <v>856</v>
      </c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1"/>
      <c r="P34" s="1"/>
      <c r="Q34" s="1"/>
      <c r="R34" s="1"/>
      <c r="S34" s="1"/>
    </row>
    <row r="35" spans="1:19" ht="16.5" x14ac:dyDescent="0.3">
      <c r="A35" s="33" t="s">
        <v>98</v>
      </c>
      <c r="B35" s="427" t="s">
        <v>861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1"/>
      <c r="P35" s="1"/>
      <c r="Q35" s="1"/>
      <c r="R35" s="1"/>
      <c r="S35" s="1"/>
    </row>
    <row r="36" spans="1:19" ht="16.5" x14ac:dyDescent="0.3">
      <c r="A36" s="33" t="s">
        <v>857</v>
      </c>
      <c r="B36" s="427" t="s">
        <v>858</v>
      </c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1"/>
      <c r="P36" s="1"/>
      <c r="Q36" s="1"/>
      <c r="R36" s="1"/>
      <c r="S36" s="1"/>
    </row>
    <row r="37" spans="1:19" ht="16.5" x14ac:dyDescent="0.3">
      <c r="A37" s="33" t="s">
        <v>28</v>
      </c>
      <c r="B37" s="255" t="s">
        <v>225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1"/>
      <c r="P37" s="1"/>
      <c r="Q37" s="1"/>
      <c r="R37" s="1"/>
      <c r="S37" s="1"/>
    </row>
    <row r="38" spans="1:19" ht="16.5" x14ac:dyDescent="0.3">
      <c r="A38" s="33" t="s">
        <v>27</v>
      </c>
      <c r="B38" s="427" t="s">
        <v>859</v>
      </c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1"/>
      <c r="P38" s="1"/>
      <c r="Q38" s="1"/>
      <c r="R38" s="1"/>
      <c r="S38" s="1"/>
    </row>
    <row r="39" spans="1:19" ht="16.5" x14ac:dyDescent="0.3">
      <c r="A39" s="33" t="s">
        <v>347</v>
      </c>
      <c r="B39" s="427" t="s">
        <v>860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1"/>
      <c r="P39" s="1"/>
      <c r="Q39" s="1"/>
      <c r="R39" s="1"/>
      <c r="S39" s="1"/>
    </row>
  </sheetData>
  <mergeCells count="31">
    <mergeCell ref="B39:N39"/>
    <mergeCell ref="A4:Q4"/>
    <mergeCell ref="B1:Q1"/>
    <mergeCell ref="B2:Q2"/>
    <mergeCell ref="B33:N33"/>
    <mergeCell ref="B34:N34"/>
    <mergeCell ref="B35:N35"/>
    <mergeCell ref="B36:N36"/>
    <mergeCell ref="B37:N37"/>
    <mergeCell ref="B38:N38"/>
    <mergeCell ref="P6:Q6"/>
    <mergeCell ref="C7:D7"/>
    <mergeCell ref="E7:F7"/>
    <mergeCell ref="G7:H7"/>
    <mergeCell ref="I7:J7"/>
    <mergeCell ref="K7:L7"/>
    <mergeCell ref="N7:O7"/>
    <mergeCell ref="P7:Q7"/>
    <mergeCell ref="C6:D6"/>
    <mergeCell ref="E6:F6"/>
    <mergeCell ref="G6:H6"/>
    <mergeCell ref="I6:J6"/>
    <mergeCell ref="K6:L6"/>
    <mergeCell ref="N6:O6"/>
    <mergeCell ref="N5:O5"/>
    <mergeCell ref="P5:Q5"/>
    <mergeCell ref="C5:D5"/>
    <mergeCell ref="E5:F5"/>
    <mergeCell ref="G5:H5"/>
    <mergeCell ref="I5:J5"/>
    <mergeCell ref="K5:L5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53"/>
  <sheetViews>
    <sheetView topLeftCell="A4" workbookViewId="0">
      <selection activeCell="A46" sqref="A46:XFD46"/>
    </sheetView>
  </sheetViews>
  <sheetFormatPr defaultRowHeight="14.25" x14ac:dyDescent="0.15"/>
  <cols>
    <col min="1" max="1" width="19" customWidth="1"/>
    <col min="2" max="17" width="7.75" customWidth="1"/>
  </cols>
  <sheetData>
    <row r="1" spans="1:251" ht="51" customHeight="1" x14ac:dyDescent="0.15">
      <c r="B1" s="285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251" ht="18" x14ac:dyDescent="0.15">
      <c r="B2" s="286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25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x14ac:dyDescent="0.15">
      <c r="A4" s="379" t="s">
        <v>1063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251" ht="15.75" x14ac:dyDescent="0.15">
      <c r="A5" s="31" t="s">
        <v>23</v>
      </c>
      <c r="B5" s="31" t="s">
        <v>24</v>
      </c>
      <c r="C5" s="268" t="s">
        <v>1064</v>
      </c>
      <c r="D5" s="330"/>
      <c r="E5" s="272" t="s">
        <v>1065</v>
      </c>
      <c r="F5" s="273"/>
      <c r="G5" s="272" t="s">
        <v>1066</v>
      </c>
      <c r="H5" s="273"/>
      <c r="I5" s="272" t="s">
        <v>1067</v>
      </c>
      <c r="J5" s="273"/>
      <c r="K5" s="272" t="s">
        <v>1066</v>
      </c>
      <c r="L5" s="273"/>
      <c r="M5" s="31" t="s">
        <v>24</v>
      </c>
      <c r="N5" s="272" t="s">
        <v>1068</v>
      </c>
      <c r="O5" s="273"/>
      <c r="P5" s="268" t="s">
        <v>1064</v>
      </c>
      <c r="Q5" s="330"/>
    </row>
    <row r="6" spans="1:251" x14ac:dyDescent="0.15">
      <c r="A6" s="15" t="s">
        <v>3</v>
      </c>
      <c r="B6" s="15" t="s">
        <v>4</v>
      </c>
      <c r="C6" s="325" t="s">
        <v>1069</v>
      </c>
      <c r="D6" s="326"/>
      <c r="E6" s="325" t="s">
        <v>1070</v>
      </c>
      <c r="F6" s="326"/>
      <c r="G6" s="266" t="s">
        <v>26</v>
      </c>
      <c r="H6" s="266"/>
      <c r="I6" s="266" t="s">
        <v>1071</v>
      </c>
      <c r="J6" s="266"/>
      <c r="K6" s="266" t="s">
        <v>26</v>
      </c>
      <c r="L6" s="266"/>
      <c r="M6" s="15" t="s">
        <v>4</v>
      </c>
      <c r="N6" s="325" t="s">
        <v>1070</v>
      </c>
      <c r="O6" s="326"/>
      <c r="P6" s="325" t="s">
        <v>1069</v>
      </c>
      <c r="Q6" s="326"/>
    </row>
    <row r="7" spans="1:251" x14ac:dyDescent="0.15">
      <c r="A7" s="15"/>
      <c r="B7" s="15"/>
      <c r="C7" s="325" t="s">
        <v>1072</v>
      </c>
      <c r="D7" s="326"/>
      <c r="E7" s="325" t="s">
        <v>1072</v>
      </c>
      <c r="F7" s="326"/>
      <c r="G7" s="266" t="s">
        <v>1073</v>
      </c>
      <c r="H7" s="266"/>
      <c r="I7" s="325" t="s">
        <v>1074</v>
      </c>
      <c r="J7" s="326"/>
      <c r="K7" s="266" t="s">
        <v>1075</v>
      </c>
      <c r="L7" s="266"/>
      <c r="M7" s="15"/>
      <c r="N7" s="325" t="s">
        <v>1076</v>
      </c>
      <c r="O7" s="326"/>
      <c r="P7" s="325" t="s">
        <v>1072</v>
      </c>
      <c r="Q7" s="326"/>
    </row>
    <row r="8" spans="1:251" hidden="1" x14ac:dyDescent="0.15">
      <c r="A8" s="52" t="s">
        <v>1077</v>
      </c>
      <c r="B8" s="18" t="s">
        <v>1078</v>
      </c>
      <c r="C8" s="20">
        <v>44869</v>
      </c>
      <c r="D8" s="19">
        <f t="shared" ref="D8:D11" si="0">C8+1</f>
        <v>44870</v>
      </c>
      <c r="E8" s="20">
        <f>D8+6</f>
        <v>44876</v>
      </c>
      <c r="F8" s="19">
        <f>E8+1</f>
        <v>44877</v>
      </c>
      <c r="G8" s="19">
        <f>F8+2</f>
        <v>44879</v>
      </c>
      <c r="H8" s="19">
        <f>G8+1</f>
        <v>44880</v>
      </c>
      <c r="I8" s="19">
        <f>H8</f>
        <v>44880</v>
      </c>
      <c r="J8" s="19">
        <f>I8+1</f>
        <v>44881</v>
      </c>
      <c r="K8" s="19">
        <f>J8</f>
        <v>44881</v>
      </c>
      <c r="L8" s="19">
        <f>K8+1</f>
        <v>44882</v>
      </c>
      <c r="M8" s="18" t="s">
        <v>1079</v>
      </c>
      <c r="N8" s="19">
        <f>L8+2</f>
        <v>44884</v>
      </c>
      <c r="O8" s="19">
        <f>N8</f>
        <v>44884</v>
      </c>
      <c r="P8" s="20">
        <f>O8+5</f>
        <v>44889</v>
      </c>
      <c r="Q8" s="20">
        <f>P8+1</f>
        <v>44890</v>
      </c>
    </row>
    <row r="9" spans="1:251" hidden="1" x14ac:dyDescent="0.15">
      <c r="A9" s="81" t="s">
        <v>1080</v>
      </c>
      <c r="B9" s="78" t="s">
        <v>1081</v>
      </c>
      <c r="C9" s="20">
        <v>44876</v>
      </c>
      <c r="D9" s="19">
        <f t="shared" si="0"/>
        <v>44877</v>
      </c>
      <c r="E9" s="20">
        <f>D9+6</f>
        <v>44883</v>
      </c>
      <c r="F9" s="19">
        <f>E9+1</f>
        <v>44884</v>
      </c>
      <c r="G9" s="19">
        <f>F9+2</f>
        <v>44886</v>
      </c>
      <c r="H9" s="19">
        <f>G9+1</f>
        <v>44887</v>
      </c>
      <c r="I9" s="49" t="s">
        <v>48</v>
      </c>
      <c r="J9" s="49" t="s">
        <v>1082</v>
      </c>
      <c r="K9" s="19"/>
      <c r="L9" s="19"/>
      <c r="M9" s="18"/>
      <c r="N9" s="19"/>
      <c r="O9" s="19"/>
      <c r="P9" s="20"/>
      <c r="Q9" s="20"/>
    </row>
    <row r="10" spans="1:251" hidden="1" x14ac:dyDescent="0.15">
      <c r="A10" s="52" t="s">
        <v>1083</v>
      </c>
      <c r="B10" s="18" t="s">
        <v>543</v>
      </c>
      <c r="C10" s="20">
        <v>44883</v>
      </c>
      <c r="D10" s="19">
        <f t="shared" si="0"/>
        <v>44884</v>
      </c>
      <c r="E10" s="20">
        <f>D10+6</f>
        <v>44890</v>
      </c>
      <c r="F10" s="19">
        <f>E10+1</f>
        <v>44891</v>
      </c>
      <c r="G10" s="19">
        <f>F10+2</f>
        <v>44893</v>
      </c>
      <c r="H10" s="19">
        <f>G10+1</f>
        <v>44894</v>
      </c>
      <c r="I10" s="19">
        <f>H10</f>
        <v>44894</v>
      </c>
      <c r="J10" s="19">
        <f>I10+1</f>
        <v>44895</v>
      </c>
      <c r="K10" s="19">
        <f>J10</f>
        <v>44895</v>
      </c>
      <c r="L10" s="19">
        <f>K10+1</f>
        <v>44896</v>
      </c>
      <c r="M10" s="18" t="s">
        <v>542</v>
      </c>
      <c r="N10" s="19">
        <f>L10+2</f>
        <v>44898</v>
      </c>
      <c r="O10" s="19">
        <f>N10</f>
        <v>44898</v>
      </c>
      <c r="P10" s="20">
        <f>O10+5</f>
        <v>44903</v>
      </c>
      <c r="Q10" s="20">
        <f>P10+1</f>
        <v>44904</v>
      </c>
    </row>
    <row r="11" spans="1:251" hidden="1" x14ac:dyDescent="0.15">
      <c r="A11" s="52" t="s">
        <v>1077</v>
      </c>
      <c r="B11" s="18" t="s">
        <v>544</v>
      </c>
      <c r="C11" s="20">
        <v>44890</v>
      </c>
      <c r="D11" s="19">
        <f t="shared" si="0"/>
        <v>44891</v>
      </c>
      <c r="E11" s="20">
        <f>D11+6</f>
        <v>44897</v>
      </c>
      <c r="F11" s="19">
        <f>E11+1</f>
        <v>44898</v>
      </c>
      <c r="G11" s="19">
        <f>F11+2</f>
        <v>44900</v>
      </c>
      <c r="H11" s="19">
        <f>G11+1</f>
        <v>44901</v>
      </c>
      <c r="I11" s="19">
        <f>H11</f>
        <v>44901</v>
      </c>
      <c r="J11" s="19">
        <f>I11+1</f>
        <v>44902</v>
      </c>
      <c r="K11" s="19">
        <f>J11</f>
        <v>44902</v>
      </c>
      <c r="L11" s="19">
        <f>K11+1</f>
        <v>44903</v>
      </c>
      <c r="M11" s="18" t="s">
        <v>545</v>
      </c>
      <c r="N11" s="19">
        <f>L11+2</f>
        <v>44905</v>
      </c>
      <c r="O11" s="19">
        <f>N11</f>
        <v>44905</v>
      </c>
      <c r="P11" s="20">
        <f>O11+5</f>
        <v>44910</v>
      </c>
      <c r="Q11" s="20">
        <f>P11+1</f>
        <v>44911</v>
      </c>
    </row>
    <row r="12" spans="1:251" hidden="1" x14ac:dyDescent="0.15">
      <c r="A12" s="118"/>
      <c r="B12" s="18" t="s">
        <v>548</v>
      </c>
      <c r="C12" s="442" t="s">
        <v>1084</v>
      </c>
      <c r="D12" s="443"/>
      <c r="E12" s="443"/>
      <c r="F12" s="443"/>
      <c r="G12" s="443"/>
      <c r="H12" s="443"/>
      <c r="I12" s="443"/>
      <c r="J12" s="443"/>
      <c r="K12" s="443"/>
      <c r="L12" s="444"/>
      <c r="M12" s="18" t="s">
        <v>549</v>
      </c>
      <c r="N12" s="445" t="s">
        <v>1084</v>
      </c>
      <c r="O12" s="446"/>
      <c r="P12" s="446"/>
      <c r="Q12" s="447"/>
    </row>
    <row r="13" spans="1:251" hidden="1" x14ac:dyDescent="0.15">
      <c r="A13" s="52" t="s">
        <v>1083</v>
      </c>
      <c r="B13" s="18" t="s">
        <v>550</v>
      </c>
      <c r="C13" s="20">
        <v>44904</v>
      </c>
      <c r="D13" s="19">
        <f t="shared" ref="D13:D16" si="1">C13+1</f>
        <v>44905</v>
      </c>
      <c r="E13" s="20">
        <f t="shared" ref="E13:E16" si="2">D13+6</f>
        <v>44911</v>
      </c>
      <c r="F13" s="19">
        <f t="shared" ref="F13:F16" si="3">E13+1</f>
        <v>44912</v>
      </c>
      <c r="G13" s="19">
        <f t="shared" ref="G13:G16" si="4">F13+2</f>
        <v>44914</v>
      </c>
      <c r="H13" s="19">
        <f t="shared" ref="H13:H16" si="5">G13+1</f>
        <v>44915</v>
      </c>
      <c r="I13" s="19">
        <f t="shared" ref="I13:I16" si="6">H13</f>
        <v>44915</v>
      </c>
      <c r="J13" s="19">
        <f t="shared" ref="J13:J16" si="7">I13+1</f>
        <v>44916</v>
      </c>
      <c r="K13" s="19">
        <f t="shared" ref="K13:K16" si="8">J13</f>
        <v>44916</v>
      </c>
      <c r="L13" s="19">
        <f t="shared" ref="L13:L16" si="9">K13+1</f>
        <v>44917</v>
      </c>
      <c r="M13" s="18" t="s">
        <v>551</v>
      </c>
      <c r="N13" s="19">
        <f t="shared" ref="N13:N16" si="10">L13+2</f>
        <v>44919</v>
      </c>
      <c r="O13" s="19">
        <f t="shared" ref="O13:O16" si="11">N13</f>
        <v>44919</v>
      </c>
      <c r="P13" s="20">
        <f t="shared" ref="P13:P16" si="12">O13+5</f>
        <v>44924</v>
      </c>
      <c r="Q13" s="20">
        <f t="shared" ref="Q13:Q16" si="13">P13+1</f>
        <v>44925</v>
      </c>
    </row>
    <row r="14" spans="1:251" hidden="1" x14ac:dyDescent="0.15">
      <c r="A14" s="52" t="s">
        <v>1077</v>
      </c>
      <c r="B14" s="18" t="s">
        <v>552</v>
      </c>
      <c r="C14" s="20">
        <v>44911</v>
      </c>
      <c r="D14" s="19">
        <f t="shared" si="1"/>
        <v>44912</v>
      </c>
      <c r="E14" s="20">
        <f t="shared" si="2"/>
        <v>44918</v>
      </c>
      <c r="F14" s="19">
        <f t="shared" si="3"/>
        <v>44919</v>
      </c>
      <c r="G14" s="19">
        <f t="shared" si="4"/>
        <v>44921</v>
      </c>
      <c r="H14" s="19">
        <f t="shared" si="5"/>
        <v>44922</v>
      </c>
      <c r="I14" s="19">
        <f t="shared" si="6"/>
        <v>44922</v>
      </c>
      <c r="J14" s="19">
        <f t="shared" si="7"/>
        <v>44923</v>
      </c>
      <c r="K14" s="19">
        <f t="shared" si="8"/>
        <v>44923</v>
      </c>
      <c r="L14" s="19">
        <f t="shared" si="9"/>
        <v>44924</v>
      </c>
      <c r="M14" s="18" t="s">
        <v>553</v>
      </c>
      <c r="N14" s="19">
        <f t="shared" si="10"/>
        <v>44926</v>
      </c>
      <c r="O14" s="19">
        <f t="shared" si="11"/>
        <v>44926</v>
      </c>
      <c r="P14" s="20">
        <f t="shared" si="12"/>
        <v>44931</v>
      </c>
      <c r="Q14" s="20">
        <f t="shared" si="13"/>
        <v>44932</v>
      </c>
    </row>
    <row r="15" spans="1:251" hidden="1" x14ac:dyDescent="0.15">
      <c r="A15" s="52"/>
      <c r="B15" s="18" t="s">
        <v>582</v>
      </c>
      <c r="C15" s="448" t="s">
        <v>1084</v>
      </c>
      <c r="D15" s="448"/>
      <c r="E15" s="448"/>
      <c r="F15" s="448"/>
      <c r="G15" s="448"/>
      <c r="H15" s="448"/>
      <c r="I15" s="448"/>
      <c r="J15" s="448"/>
      <c r="K15" s="448"/>
      <c r="L15" s="448"/>
      <c r="M15" s="18" t="s">
        <v>583</v>
      </c>
      <c r="N15" s="449" t="s">
        <v>1084</v>
      </c>
      <c r="O15" s="449"/>
      <c r="P15" s="449"/>
      <c r="Q15" s="449"/>
    </row>
    <row r="16" spans="1:251" hidden="1" x14ac:dyDescent="0.15">
      <c r="A16" s="52" t="s">
        <v>1083</v>
      </c>
      <c r="B16" s="18" t="s">
        <v>584</v>
      </c>
      <c r="C16" s="20">
        <v>44925</v>
      </c>
      <c r="D16" s="19">
        <f t="shared" si="1"/>
        <v>44926</v>
      </c>
      <c r="E16" s="20">
        <f t="shared" si="2"/>
        <v>44932</v>
      </c>
      <c r="F16" s="19">
        <f t="shared" si="3"/>
        <v>44933</v>
      </c>
      <c r="G16" s="19">
        <f t="shared" si="4"/>
        <v>44935</v>
      </c>
      <c r="H16" s="19">
        <f t="shared" si="5"/>
        <v>44936</v>
      </c>
      <c r="I16" s="19">
        <f t="shared" si="6"/>
        <v>44936</v>
      </c>
      <c r="J16" s="19">
        <f t="shared" si="7"/>
        <v>44937</v>
      </c>
      <c r="K16" s="19">
        <f t="shared" si="8"/>
        <v>44937</v>
      </c>
      <c r="L16" s="19">
        <f t="shared" si="9"/>
        <v>44938</v>
      </c>
      <c r="M16" s="18" t="s">
        <v>585</v>
      </c>
      <c r="N16" s="19">
        <f t="shared" si="10"/>
        <v>44940</v>
      </c>
      <c r="O16" s="19">
        <f t="shared" si="11"/>
        <v>44940</v>
      </c>
      <c r="P16" s="20">
        <f t="shared" si="12"/>
        <v>44945</v>
      </c>
      <c r="Q16" s="20">
        <f t="shared" si="13"/>
        <v>44946</v>
      </c>
    </row>
    <row r="17" spans="1:17" hidden="1" x14ac:dyDescent="0.15">
      <c r="A17" s="442" t="s">
        <v>1084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4"/>
    </row>
    <row r="18" spans="1:17" hidden="1" x14ac:dyDescent="0.15">
      <c r="A18" s="52" t="s">
        <v>1077</v>
      </c>
      <c r="B18" s="18" t="s">
        <v>1085</v>
      </c>
      <c r="C18" s="20">
        <v>44939</v>
      </c>
      <c r="D18" s="19">
        <f t="shared" ref="D18" si="14">C18+1</f>
        <v>44940</v>
      </c>
      <c r="E18" s="20">
        <f t="shared" ref="E18" si="15">D18+6</f>
        <v>44946</v>
      </c>
      <c r="F18" s="19">
        <f t="shared" ref="F18" si="16">E18+1</f>
        <v>44947</v>
      </c>
      <c r="G18" s="19">
        <f t="shared" ref="G18" si="17">F18+2</f>
        <v>44949</v>
      </c>
      <c r="H18" s="19">
        <f t="shared" ref="H18" si="18">G18+1</f>
        <v>44950</v>
      </c>
      <c r="I18" s="19">
        <f t="shared" ref="I18" si="19">H18</f>
        <v>44950</v>
      </c>
      <c r="J18" s="19">
        <f t="shared" ref="J18" si="20">I18+1</f>
        <v>44951</v>
      </c>
      <c r="K18" s="19">
        <f t="shared" ref="K18" si="21">J18</f>
        <v>44951</v>
      </c>
      <c r="L18" s="19">
        <f t="shared" ref="L18" si="22">K18+1</f>
        <v>44952</v>
      </c>
      <c r="M18" s="18" t="s">
        <v>1086</v>
      </c>
      <c r="N18" s="19">
        <f t="shared" ref="N18" si="23">L18+2</f>
        <v>44954</v>
      </c>
      <c r="O18" s="19">
        <f t="shared" ref="O18" si="24">N18</f>
        <v>44954</v>
      </c>
      <c r="P18" s="20">
        <f t="shared" ref="P18" si="25">O18+5</f>
        <v>44959</v>
      </c>
      <c r="Q18" s="20">
        <f t="shared" ref="Q18" si="26">P18+1</f>
        <v>44960</v>
      </c>
    </row>
    <row r="19" spans="1:17" hidden="1" x14ac:dyDescent="0.15">
      <c r="A19" s="442" t="s">
        <v>1084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4"/>
    </row>
    <row r="20" spans="1:17" hidden="1" x14ac:dyDescent="0.15">
      <c r="A20" s="442" t="s">
        <v>1084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4"/>
    </row>
    <row r="21" spans="1:17" hidden="1" x14ac:dyDescent="0.15">
      <c r="A21" s="442" t="s">
        <v>1084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4"/>
    </row>
    <row r="22" spans="1:17" hidden="1" x14ac:dyDescent="0.15">
      <c r="A22" s="52" t="s">
        <v>1083</v>
      </c>
      <c r="B22" s="18" t="s">
        <v>1087</v>
      </c>
      <c r="C22" s="20">
        <v>44967</v>
      </c>
      <c r="D22" s="19">
        <f t="shared" ref="D22:D23" si="27">C22+1</f>
        <v>44968</v>
      </c>
      <c r="E22" s="20">
        <f t="shared" ref="E22:E23" si="28">D22+6</f>
        <v>44974</v>
      </c>
      <c r="F22" s="19">
        <f t="shared" ref="F22:F23" si="29">E22+1</f>
        <v>44975</v>
      </c>
      <c r="G22" s="19">
        <f t="shared" ref="G22:G23" si="30">F22+2</f>
        <v>44977</v>
      </c>
      <c r="H22" s="19">
        <f t="shared" ref="H22:H23" si="31">G22+1</f>
        <v>44978</v>
      </c>
      <c r="I22" s="19">
        <f t="shared" ref="I22:I23" si="32">H22</f>
        <v>44978</v>
      </c>
      <c r="J22" s="19">
        <f t="shared" ref="J22:J23" si="33">I22+1</f>
        <v>44979</v>
      </c>
      <c r="K22" s="19">
        <f t="shared" ref="K22:K23" si="34">J22</f>
        <v>44979</v>
      </c>
      <c r="L22" s="19">
        <f t="shared" ref="L22:L23" si="35">K22+1</f>
        <v>44980</v>
      </c>
      <c r="M22" s="18" t="s">
        <v>1088</v>
      </c>
      <c r="N22" s="19">
        <f t="shared" ref="N22:N23" si="36">L22+2</f>
        <v>44982</v>
      </c>
      <c r="O22" s="19">
        <f t="shared" ref="O22:O23" si="37">N22</f>
        <v>44982</v>
      </c>
      <c r="P22" s="20">
        <f t="shared" ref="P22:P23" si="38">O22+5</f>
        <v>44987</v>
      </c>
      <c r="Q22" s="20">
        <f t="shared" ref="Q22:Q23" si="39">P22+1</f>
        <v>44988</v>
      </c>
    </row>
    <row r="23" spans="1:17" hidden="1" x14ac:dyDescent="0.15">
      <c r="A23" s="52" t="s">
        <v>1077</v>
      </c>
      <c r="B23" s="18" t="s">
        <v>1089</v>
      </c>
      <c r="C23" s="20">
        <v>44974</v>
      </c>
      <c r="D23" s="19">
        <f t="shared" si="27"/>
        <v>44975</v>
      </c>
      <c r="E23" s="20">
        <f t="shared" si="28"/>
        <v>44981</v>
      </c>
      <c r="F23" s="19">
        <f t="shared" si="29"/>
        <v>44982</v>
      </c>
      <c r="G23" s="19">
        <f t="shared" si="30"/>
        <v>44984</v>
      </c>
      <c r="H23" s="19">
        <f t="shared" si="31"/>
        <v>44985</v>
      </c>
      <c r="I23" s="19">
        <f t="shared" si="32"/>
        <v>44985</v>
      </c>
      <c r="J23" s="19">
        <f t="shared" si="33"/>
        <v>44986</v>
      </c>
      <c r="K23" s="19">
        <f t="shared" si="34"/>
        <v>44986</v>
      </c>
      <c r="L23" s="19">
        <f t="shared" si="35"/>
        <v>44987</v>
      </c>
      <c r="M23" s="18" t="s">
        <v>769</v>
      </c>
      <c r="N23" s="19">
        <f t="shared" si="36"/>
        <v>44989</v>
      </c>
      <c r="O23" s="19">
        <f t="shared" si="37"/>
        <v>44989</v>
      </c>
      <c r="P23" s="20">
        <f t="shared" si="38"/>
        <v>44994</v>
      </c>
      <c r="Q23" s="20">
        <f t="shared" si="39"/>
        <v>44995</v>
      </c>
    </row>
    <row r="24" spans="1:17" hidden="1" x14ac:dyDescent="0.15">
      <c r="A24" s="395" t="s">
        <v>1090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396"/>
    </row>
    <row r="25" spans="1:17" hidden="1" x14ac:dyDescent="0.15">
      <c r="A25" s="52" t="s">
        <v>1083</v>
      </c>
      <c r="B25" s="18" t="s">
        <v>786</v>
      </c>
      <c r="C25" s="20">
        <v>44988</v>
      </c>
      <c r="D25" s="19">
        <f t="shared" ref="D25:D26" si="40">C25+1</f>
        <v>44989</v>
      </c>
      <c r="E25" s="20">
        <f t="shared" ref="E25:E26" si="41">D25+6</f>
        <v>44995</v>
      </c>
      <c r="F25" s="19">
        <f t="shared" ref="F25:F26" si="42">E25+1</f>
        <v>44996</v>
      </c>
      <c r="G25" s="19">
        <f t="shared" ref="G25:G26" si="43">F25+2</f>
        <v>44998</v>
      </c>
      <c r="H25" s="19">
        <f t="shared" ref="H25:H26" si="44">G25+1</f>
        <v>44999</v>
      </c>
      <c r="I25" s="19">
        <f t="shared" ref="I25:I26" si="45">H25</f>
        <v>44999</v>
      </c>
      <c r="J25" s="19">
        <f t="shared" ref="J25:J26" si="46">I25+1</f>
        <v>45000</v>
      </c>
      <c r="K25" s="19">
        <f t="shared" ref="K25:K26" si="47">J25</f>
        <v>45000</v>
      </c>
      <c r="L25" s="19">
        <f t="shared" ref="L25:L26" si="48">K25+1</f>
        <v>45001</v>
      </c>
      <c r="M25" s="18" t="s">
        <v>787</v>
      </c>
      <c r="N25" s="19">
        <f t="shared" ref="N25:N26" si="49">L25+2</f>
        <v>45003</v>
      </c>
      <c r="O25" s="19">
        <f t="shared" ref="O25:O26" si="50">N25</f>
        <v>45003</v>
      </c>
      <c r="P25" s="20">
        <f t="shared" ref="P25:P26" si="51">O25+5</f>
        <v>45008</v>
      </c>
      <c r="Q25" s="20">
        <f t="shared" ref="Q25:Q26" si="52">P25+1</f>
        <v>45009</v>
      </c>
    </row>
    <row r="26" spans="1:17" hidden="1" x14ac:dyDescent="0.15">
      <c r="A26" s="52" t="s">
        <v>1077</v>
      </c>
      <c r="B26" s="18" t="s">
        <v>788</v>
      </c>
      <c r="C26" s="20">
        <v>44995</v>
      </c>
      <c r="D26" s="19">
        <f t="shared" si="40"/>
        <v>44996</v>
      </c>
      <c r="E26" s="20">
        <f t="shared" si="41"/>
        <v>45002</v>
      </c>
      <c r="F26" s="19">
        <f t="shared" si="42"/>
        <v>45003</v>
      </c>
      <c r="G26" s="19">
        <f t="shared" si="43"/>
        <v>45005</v>
      </c>
      <c r="H26" s="19">
        <f t="shared" si="44"/>
        <v>45006</v>
      </c>
      <c r="I26" s="19">
        <f t="shared" si="45"/>
        <v>45006</v>
      </c>
      <c r="J26" s="19">
        <f t="shared" si="46"/>
        <v>45007</v>
      </c>
      <c r="K26" s="19">
        <f t="shared" si="47"/>
        <v>45007</v>
      </c>
      <c r="L26" s="19">
        <f t="shared" si="48"/>
        <v>45008</v>
      </c>
      <c r="M26" s="18" t="s">
        <v>789</v>
      </c>
      <c r="N26" s="19">
        <f t="shared" si="49"/>
        <v>45010</v>
      </c>
      <c r="O26" s="19">
        <f t="shared" si="50"/>
        <v>45010</v>
      </c>
      <c r="P26" s="20">
        <f t="shared" si="51"/>
        <v>45015</v>
      </c>
      <c r="Q26" s="20">
        <f t="shared" si="52"/>
        <v>45016</v>
      </c>
    </row>
    <row r="27" spans="1:17" hidden="1" x14ac:dyDescent="0.15">
      <c r="A27" s="395" t="s">
        <v>1090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396"/>
    </row>
    <row r="28" spans="1:17" hidden="1" x14ac:dyDescent="0.15">
      <c r="A28" s="52" t="s">
        <v>1083</v>
      </c>
      <c r="B28" s="18" t="s">
        <v>1091</v>
      </c>
      <c r="C28" s="20">
        <v>45009</v>
      </c>
      <c r="D28" s="19">
        <f t="shared" ref="D28:D29" si="53">C28+1</f>
        <v>45010</v>
      </c>
      <c r="E28" s="20">
        <f t="shared" ref="E28:E29" si="54">D28+6</f>
        <v>45016</v>
      </c>
      <c r="F28" s="19">
        <f t="shared" ref="F28:F29" si="55">E28+1</f>
        <v>45017</v>
      </c>
      <c r="G28" s="19">
        <f t="shared" ref="G28:G29" si="56">F28+2</f>
        <v>45019</v>
      </c>
      <c r="H28" s="19">
        <f t="shared" ref="H28:H29" si="57">G28+1</f>
        <v>45020</v>
      </c>
      <c r="I28" s="19">
        <f t="shared" ref="I28:I29" si="58">H28</f>
        <v>45020</v>
      </c>
      <c r="J28" s="19">
        <f t="shared" ref="J28:J29" si="59">I28+1</f>
        <v>45021</v>
      </c>
      <c r="K28" s="19">
        <f t="shared" ref="K28:K29" si="60">J28</f>
        <v>45021</v>
      </c>
      <c r="L28" s="19">
        <f t="shared" ref="L28:L29" si="61">K28+1</f>
        <v>45022</v>
      </c>
      <c r="M28" s="18" t="s">
        <v>770</v>
      </c>
      <c r="N28" s="19">
        <f t="shared" ref="N28:N29" si="62">L28+2</f>
        <v>45024</v>
      </c>
      <c r="O28" s="19">
        <f t="shared" ref="O28:O29" si="63">N28</f>
        <v>45024</v>
      </c>
      <c r="P28" s="20">
        <f t="shared" ref="P28:P29" si="64">O28+5</f>
        <v>45029</v>
      </c>
      <c r="Q28" s="20">
        <f t="shared" ref="Q28:Q29" si="65">P28+1</f>
        <v>45030</v>
      </c>
    </row>
    <row r="29" spans="1:17" hidden="1" x14ac:dyDescent="0.15">
      <c r="A29" s="52" t="s">
        <v>1077</v>
      </c>
      <c r="B29" s="18" t="s">
        <v>1092</v>
      </c>
      <c r="C29" s="20">
        <v>45016</v>
      </c>
      <c r="D29" s="19">
        <f t="shared" si="53"/>
        <v>45017</v>
      </c>
      <c r="E29" s="20">
        <f t="shared" si="54"/>
        <v>45023</v>
      </c>
      <c r="F29" s="19">
        <f t="shared" si="55"/>
        <v>45024</v>
      </c>
      <c r="G29" s="19">
        <f t="shared" si="56"/>
        <v>45026</v>
      </c>
      <c r="H29" s="19">
        <f t="shared" si="57"/>
        <v>45027</v>
      </c>
      <c r="I29" s="19">
        <f t="shared" si="58"/>
        <v>45027</v>
      </c>
      <c r="J29" s="19">
        <f t="shared" si="59"/>
        <v>45028</v>
      </c>
      <c r="K29" s="19">
        <f t="shared" si="60"/>
        <v>45028</v>
      </c>
      <c r="L29" s="19">
        <f t="shared" si="61"/>
        <v>45029</v>
      </c>
      <c r="M29" s="18" t="s">
        <v>1093</v>
      </c>
      <c r="N29" s="19">
        <f t="shared" si="62"/>
        <v>45031</v>
      </c>
      <c r="O29" s="19">
        <f t="shared" si="63"/>
        <v>45031</v>
      </c>
      <c r="P29" s="20">
        <f t="shared" si="64"/>
        <v>45036</v>
      </c>
      <c r="Q29" s="20">
        <f t="shared" si="65"/>
        <v>45037</v>
      </c>
    </row>
    <row r="30" spans="1:17" hidden="1" x14ac:dyDescent="0.15">
      <c r="A30" s="395" t="s">
        <v>1090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396"/>
    </row>
    <row r="31" spans="1:17" hidden="1" x14ac:dyDescent="0.15">
      <c r="A31" s="52" t="s">
        <v>1083</v>
      </c>
      <c r="B31" s="18" t="s">
        <v>1094</v>
      </c>
      <c r="C31" s="20">
        <v>45030</v>
      </c>
      <c r="D31" s="19">
        <f t="shared" ref="D31:D32" si="66">C31+1</f>
        <v>45031</v>
      </c>
      <c r="E31" s="20">
        <f t="shared" ref="E31:E32" si="67">D31+6</f>
        <v>45037</v>
      </c>
      <c r="F31" s="19">
        <f t="shared" ref="F31:F32" si="68">E31+1</f>
        <v>45038</v>
      </c>
      <c r="G31" s="19">
        <f t="shared" ref="G31:G32" si="69">F31+2</f>
        <v>45040</v>
      </c>
      <c r="H31" s="19">
        <f t="shared" ref="H31:H32" si="70">G31+1</f>
        <v>45041</v>
      </c>
      <c r="I31" s="19">
        <f t="shared" ref="I31:I32" si="71">H31</f>
        <v>45041</v>
      </c>
      <c r="J31" s="19">
        <f t="shared" ref="J31:J32" si="72">I31+1</f>
        <v>45042</v>
      </c>
      <c r="K31" s="19">
        <f t="shared" ref="K31:K32" si="73">J31</f>
        <v>45042</v>
      </c>
      <c r="L31" s="19">
        <f t="shared" ref="L31:L32" si="74">K31+1</f>
        <v>45043</v>
      </c>
      <c r="M31" s="18" t="s">
        <v>1095</v>
      </c>
      <c r="N31" s="19">
        <f t="shared" ref="N31:N32" si="75">L31+2</f>
        <v>45045</v>
      </c>
      <c r="O31" s="19">
        <f t="shared" ref="O31:O32" si="76">N31</f>
        <v>45045</v>
      </c>
      <c r="P31" s="20">
        <f>O31+3</f>
        <v>45048</v>
      </c>
      <c r="Q31" s="20">
        <f t="shared" ref="Q31:Q32" si="77">P31+1</f>
        <v>45049</v>
      </c>
    </row>
    <row r="32" spans="1:17" hidden="1" x14ac:dyDescent="0.15">
      <c r="A32" s="52" t="s">
        <v>1077</v>
      </c>
      <c r="B32" s="18" t="s">
        <v>1096</v>
      </c>
      <c r="C32" s="20">
        <v>45037</v>
      </c>
      <c r="D32" s="19">
        <f t="shared" si="66"/>
        <v>45038</v>
      </c>
      <c r="E32" s="20">
        <f t="shared" si="67"/>
        <v>45044</v>
      </c>
      <c r="F32" s="19">
        <f t="shared" si="68"/>
        <v>45045</v>
      </c>
      <c r="G32" s="19">
        <f t="shared" si="69"/>
        <v>45047</v>
      </c>
      <c r="H32" s="19">
        <f t="shared" si="70"/>
        <v>45048</v>
      </c>
      <c r="I32" s="19">
        <f t="shared" si="71"/>
        <v>45048</v>
      </c>
      <c r="J32" s="19">
        <f t="shared" si="72"/>
        <v>45049</v>
      </c>
      <c r="K32" s="19">
        <f t="shared" si="73"/>
        <v>45049</v>
      </c>
      <c r="L32" s="19">
        <f t="shared" si="74"/>
        <v>45050</v>
      </c>
      <c r="M32" s="18" t="s">
        <v>771</v>
      </c>
      <c r="N32" s="19">
        <f t="shared" si="75"/>
        <v>45052</v>
      </c>
      <c r="O32" s="19">
        <f t="shared" si="76"/>
        <v>45052</v>
      </c>
      <c r="P32" s="20">
        <f t="shared" ref="P32" si="78">O32+5</f>
        <v>45057</v>
      </c>
      <c r="Q32" s="20">
        <f t="shared" si="77"/>
        <v>45058</v>
      </c>
    </row>
    <row r="33" spans="1:19" hidden="1" x14ac:dyDescent="0.15">
      <c r="A33" s="395" t="s">
        <v>131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396"/>
    </row>
    <row r="34" spans="1:19" hidden="1" x14ac:dyDescent="0.15">
      <c r="A34" s="52" t="s">
        <v>1083</v>
      </c>
      <c r="B34" s="18" t="s">
        <v>1122</v>
      </c>
      <c r="C34" s="20">
        <v>45048</v>
      </c>
      <c r="D34" s="19">
        <v>45049</v>
      </c>
      <c r="E34" s="20">
        <v>45058</v>
      </c>
      <c r="F34" s="19">
        <f t="shared" ref="F34:F35" si="79">E34+1</f>
        <v>45059</v>
      </c>
      <c r="G34" s="19">
        <f t="shared" ref="G34:G35" si="80">F34+2</f>
        <v>45061</v>
      </c>
      <c r="H34" s="19">
        <f t="shared" ref="H34:H35" si="81">G34+1</f>
        <v>45062</v>
      </c>
      <c r="I34" s="19">
        <f t="shared" ref="I34:I35" si="82">H34</f>
        <v>45062</v>
      </c>
      <c r="J34" s="19">
        <f t="shared" ref="J34:J35" si="83">I34+1</f>
        <v>45063</v>
      </c>
      <c r="K34" s="19">
        <f t="shared" ref="K34:K35" si="84">J34</f>
        <v>45063</v>
      </c>
      <c r="L34" s="19">
        <f t="shared" ref="L34:L35" si="85">K34+1</f>
        <v>45064</v>
      </c>
      <c r="M34" s="18" t="s">
        <v>1123</v>
      </c>
      <c r="N34" s="19">
        <f t="shared" ref="N34:N35" si="86">L34+2</f>
        <v>45066</v>
      </c>
      <c r="O34" s="19">
        <f t="shared" ref="O34:O35" si="87">N34</f>
        <v>45066</v>
      </c>
      <c r="P34" s="20">
        <f t="shared" ref="P34:P35" si="88">O34+5</f>
        <v>45071</v>
      </c>
      <c r="Q34" s="20">
        <f t="shared" ref="Q34:Q35" si="89">P34+1</f>
        <v>45072</v>
      </c>
    </row>
    <row r="35" spans="1:19" hidden="1" x14ac:dyDescent="0.15">
      <c r="A35" s="52" t="s">
        <v>1077</v>
      </c>
      <c r="B35" s="18" t="s">
        <v>1124</v>
      </c>
      <c r="C35" s="20">
        <v>45058</v>
      </c>
      <c r="D35" s="19">
        <f t="shared" ref="D35" si="90">C35+1</f>
        <v>45059</v>
      </c>
      <c r="E35" s="20">
        <f t="shared" ref="E35" si="91">D35+6</f>
        <v>45065</v>
      </c>
      <c r="F35" s="19">
        <f t="shared" si="79"/>
        <v>45066</v>
      </c>
      <c r="G35" s="19">
        <f t="shared" si="80"/>
        <v>45068</v>
      </c>
      <c r="H35" s="19">
        <f t="shared" si="81"/>
        <v>45069</v>
      </c>
      <c r="I35" s="19">
        <f t="shared" si="82"/>
        <v>45069</v>
      </c>
      <c r="J35" s="19">
        <f t="shared" si="83"/>
        <v>45070</v>
      </c>
      <c r="K35" s="19">
        <f t="shared" si="84"/>
        <v>45070</v>
      </c>
      <c r="L35" s="19">
        <f t="shared" si="85"/>
        <v>45071</v>
      </c>
      <c r="M35" s="18" t="s">
        <v>1125</v>
      </c>
      <c r="N35" s="19">
        <f t="shared" si="86"/>
        <v>45073</v>
      </c>
      <c r="O35" s="19">
        <f t="shared" si="87"/>
        <v>45073</v>
      </c>
      <c r="P35" s="20">
        <f t="shared" si="88"/>
        <v>45078</v>
      </c>
      <c r="Q35" s="20">
        <f t="shared" si="89"/>
        <v>45079</v>
      </c>
    </row>
    <row r="36" spans="1:19" hidden="1" x14ac:dyDescent="0.15">
      <c r="A36" s="395" t="s">
        <v>131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396"/>
    </row>
    <row r="37" spans="1:19" x14ac:dyDescent="0.15">
      <c r="A37" s="52" t="s">
        <v>1083</v>
      </c>
      <c r="B37" s="18" t="s">
        <v>1126</v>
      </c>
      <c r="C37" s="20">
        <v>45072</v>
      </c>
      <c r="D37" s="19">
        <v>45073</v>
      </c>
      <c r="E37" s="20">
        <f>D37+6</f>
        <v>45079</v>
      </c>
      <c r="F37" s="19">
        <f t="shared" ref="F37:F38" si="92">E37+1</f>
        <v>45080</v>
      </c>
      <c r="G37" s="19">
        <f t="shared" ref="G37:G38" si="93">F37+2</f>
        <v>45082</v>
      </c>
      <c r="H37" s="19">
        <f t="shared" ref="H37:H38" si="94">G37+1</f>
        <v>45083</v>
      </c>
      <c r="I37" s="19">
        <f t="shared" ref="I37:I38" si="95">H37</f>
        <v>45083</v>
      </c>
      <c r="J37" s="19">
        <f t="shared" ref="J37:J38" si="96">I37+1</f>
        <v>45084</v>
      </c>
      <c r="K37" s="19">
        <f t="shared" ref="K37:K38" si="97">J37</f>
        <v>45084</v>
      </c>
      <c r="L37" s="19">
        <f t="shared" ref="L37:L38" si="98">K37+1</f>
        <v>45085</v>
      </c>
      <c r="M37" s="18" t="s">
        <v>1805</v>
      </c>
      <c r="N37" s="19">
        <f t="shared" ref="N37:N38" si="99">L37+2</f>
        <v>45087</v>
      </c>
      <c r="O37" s="19">
        <f t="shared" ref="O37:O38" si="100">N37</f>
        <v>45087</v>
      </c>
      <c r="P37" s="20">
        <f t="shared" ref="P37:P38" si="101">O37+5</f>
        <v>45092</v>
      </c>
      <c r="Q37" s="20">
        <f t="shared" ref="Q37:Q38" si="102">P37+1</f>
        <v>45093</v>
      </c>
    </row>
    <row r="38" spans="1:19" x14ac:dyDescent="0.15">
      <c r="A38" s="52" t="s">
        <v>1077</v>
      </c>
      <c r="B38" s="18" t="s">
        <v>1128</v>
      </c>
      <c r="C38" s="20">
        <v>45079</v>
      </c>
      <c r="D38" s="19">
        <f t="shared" ref="D38" si="103">C38+1</f>
        <v>45080</v>
      </c>
      <c r="E38" s="20">
        <f t="shared" ref="E38" si="104">D38+6</f>
        <v>45086</v>
      </c>
      <c r="F38" s="19">
        <f t="shared" si="92"/>
        <v>45087</v>
      </c>
      <c r="G38" s="19">
        <f t="shared" si="93"/>
        <v>45089</v>
      </c>
      <c r="H38" s="19">
        <f t="shared" si="94"/>
        <v>45090</v>
      </c>
      <c r="I38" s="19">
        <f t="shared" si="95"/>
        <v>45090</v>
      </c>
      <c r="J38" s="19">
        <f t="shared" si="96"/>
        <v>45091</v>
      </c>
      <c r="K38" s="19">
        <f t="shared" si="97"/>
        <v>45091</v>
      </c>
      <c r="L38" s="19">
        <f t="shared" si="98"/>
        <v>45092</v>
      </c>
      <c r="M38" s="18" t="s">
        <v>1129</v>
      </c>
      <c r="N38" s="19">
        <f t="shared" si="99"/>
        <v>45094</v>
      </c>
      <c r="O38" s="19">
        <f t="shared" si="100"/>
        <v>45094</v>
      </c>
      <c r="P38" s="20">
        <f t="shared" si="101"/>
        <v>45099</v>
      </c>
      <c r="Q38" s="20">
        <f t="shared" si="102"/>
        <v>45100</v>
      </c>
    </row>
    <row r="39" spans="1:19" x14ac:dyDescent="0.15">
      <c r="A39" s="395" t="s">
        <v>131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396"/>
    </row>
    <row r="40" spans="1:19" x14ac:dyDescent="0.15">
      <c r="A40" s="52" t="s">
        <v>1083</v>
      </c>
      <c r="B40" s="18" t="s">
        <v>1130</v>
      </c>
      <c r="C40" s="20">
        <v>45093</v>
      </c>
      <c r="D40" s="19">
        <f>C40+1</f>
        <v>45094</v>
      </c>
      <c r="E40" s="20">
        <f>D40+6</f>
        <v>45100</v>
      </c>
      <c r="F40" s="19">
        <f t="shared" ref="F40:F41" si="105">E40+1</f>
        <v>45101</v>
      </c>
      <c r="G40" s="19">
        <f t="shared" ref="G40:G41" si="106">F40+2</f>
        <v>45103</v>
      </c>
      <c r="H40" s="19">
        <f t="shared" ref="H40:H41" si="107">G40+1</f>
        <v>45104</v>
      </c>
      <c r="I40" s="19">
        <f t="shared" ref="I40:I41" si="108">H40</f>
        <v>45104</v>
      </c>
      <c r="J40" s="19">
        <f t="shared" ref="J40:J41" si="109">I40+1</f>
        <v>45105</v>
      </c>
      <c r="K40" s="19">
        <f t="shared" ref="K40:K41" si="110">J40</f>
        <v>45105</v>
      </c>
      <c r="L40" s="19">
        <f t="shared" ref="L40:L41" si="111">K40+1</f>
        <v>45106</v>
      </c>
      <c r="M40" s="18" t="s">
        <v>1131</v>
      </c>
      <c r="N40" s="19">
        <f t="shared" ref="N40:N41" si="112">L40+2</f>
        <v>45108</v>
      </c>
      <c r="O40" s="19">
        <f t="shared" ref="O40:O41" si="113">N40</f>
        <v>45108</v>
      </c>
      <c r="P40" s="20">
        <f t="shared" ref="P40:P41" si="114">O40+5</f>
        <v>45113</v>
      </c>
      <c r="Q40" s="20">
        <f t="shared" ref="Q40:Q41" si="115">P40+1</f>
        <v>45114</v>
      </c>
    </row>
    <row r="41" spans="1:19" x14ac:dyDescent="0.15">
      <c r="A41" s="52" t="s">
        <v>1077</v>
      </c>
      <c r="B41" s="18" t="s">
        <v>1132</v>
      </c>
      <c r="C41" s="20">
        <v>45100</v>
      </c>
      <c r="D41" s="19">
        <f t="shared" ref="D41" si="116">C41+1</f>
        <v>45101</v>
      </c>
      <c r="E41" s="20">
        <f t="shared" ref="E41" si="117">D41+6</f>
        <v>45107</v>
      </c>
      <c r="F41" s="19">
        <f t="shared" si="105"/>
        <v>45108</v>
      </c>
      <c r="G41" s="19">
        <f t="shared" si="106"/>
        <v>45110</v>
      </c>
      <c r="H41" s="19">
        <f t="shared" si="107"/>
        <v>45111</v>
      </c>
      <c r="I41" s="19">
        <f t="shared" si="108"/>
        <v>45111</v>
      </c>
      <c r="J41" s="19">
        <f t="shared" si="109"/>
        <v>45112</v>
      </c>
      <c r="K41" s="19">
        <f t="shared" si="110"/>
        <v>45112</v>
      </c>
      <c r="L41" s="19">
        <f t="shared" si="111"/>
        <v>45113</v>
      </c>
      <c r="M41" s="18" t="s">
        <v>1900</v>
      </c>
      <c r="N41" s="19">
        <f t="shared" si="112"/>
        <v>45115</v>
      </c>
      <c r="O41" s="19">
        <f t="shared" si="113"/>
        <v>45115</v>
      </c>
      <c r="P41" s="20">
        <f t="shared" si="114"/>
        <v>45120</v>
      </c>
      <c r="Q41" s="20">
        <f t="shared" si="115"/>
        <v>45121</v>
      </c>
    </row>
    <row r="42" spans="1:19" x14ac:dyDescent="0.15">
      <c r="A42" s="395" t="s">
        <v>131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396"/>
    </row>
    <row r="43" spans="1:19" x14ac:dyDescent="0.15">
      <c r="A43" s="52" t="s">
        <v>1083</v>
      </c>
      <c r="B43" s="18" t="s">
        <v>1134</v>
      </c>
      <c r="C43" s="20">
        <v>45114</v>
      </c>
      <c r="D43" s="19">
        <f>C43+1</f>
        <v>45115</v>
      </c>
      <c r="E43" s="20">
        <f>D43+6</f>
        <v>45121</v>
      </c>
      <c r="F43" s="19">
        <f t="shared" ref="F43:F44" si="118">E43+1</f>
        <v>45122</v>
      </c>
      <c r="G43" s="19">
        <f t="shared" ref="G43:G44" si="119">F43+2</f>
        <v>45124</v>
      </c>
      <c r="H43" s="19">
        <f t="shared" ref="H43:H44" si="120">G43+1</f>
        <v>45125</v>
      </c>
      <c r="I43" s="19">
        <f t="shared" ref="I43:I44" si="121">H43</f>
        <v>45125</v>
      </c>
      <c r="J43" s="19">
        <f t="shared" ref="J43:J44" si="122">I43+1</f>
        <v>45126</v>
      </c>
      <c r="K43" s="19">
        <f t="shared" ref="K43:K44" si="123">J43</f>
        <v>45126</v>
      </c>
      <c r="L43" s="19">
        <f t="shared" ref="L43:L44" si="124">K43+1</f>
        <v>45127</v>
      </c>
      <c r="M43" s="18" t="s">
        <v>1135</v>
      </c>
      <c r="N43" s="19">
        <f t="shared" ref="N43:N44" si="125">L43+2</f>
        <v>45129</v>
      </c>
      <c r="O43" s="19">
        <f t="shared" ref="O43:O44" si="126">N43</f>
        <v>45129</v>
      </c>
      <c r="P43" s="20">
        <f t="shared" ref="P43:P44" si="127">O43+5</f>
        <v>45134</v>
      </c>
      <c r="Q43" s="20">
        <f t="shared" ref="Q43:Q44" si="128">P43+1</f>
        <v>45135</v>
      </c>
    </row>
    <row r="44" spans="1:19" x14ac:dyDescent="0.15">
      <c r="A44" s="52" t="s">
        <v>1077</v>
      </c>
      <c r="B44" s="18" t="s">
        <v>1136</v>
      </c>
      <c r="C44" s="20">
        <v>45121</v>
      </c>
      <c r="D44" s="19">
        <f t="shared" ref="D44" si="129">C44+1</f>
        <v>45122</v>
      </c>
      <c r="E44" s="20">
        <f t="shared" ref="E44" si="130">D44+6</f>
        <v>45128</v>
      </c>
      <c r="F44" s="19">
        <f t="shared" si="118"/>
        <v>45129</v>
      </c>
      <c r="G44" s="19">
        <f t="shared" si="119"/>
        <v>45131</v>
      </c>
      <c r="H44" s="19">
        <f t="shared" si="120"/>
        <v>45132</v>
      </c>
      <c r="I44" s="19">
        <f t="shared" si="121"/>
        <v>45132</v>
      </c>
      <c r="J44" s="19">
        <f t="shared" si="122"/>
        <v>45133</v>
      </c>
      <c r="K44" s="19">
        <f t="shared" si="123"/>
        <v>45133</v>
      </c>
      <c r="L44" s="19">
        <f t="shared" si="124"/>
        <v>45134</v>
      </c>
      <c r="M44" s="18" t="s">
        <v>1137</v>
      </c>
      <c r="N44" s="19">
        <f t="shared" si="125"/>
        <v>45136</v>
      </c>
      <c r="O44" s="19">
        <f t="shared" si="126"/>
        <v>45136</v>
      </c>
      <c r="P44" s="20">
        <f t="shared" si="127"/>
        <v>45141</v>
      </c>
      <c r="Q44" s="20">
        <f t="shared" si="128"/>
        <v>45142</v>
      </c>
    </row>
    <row r="45" spans="1:19" x14ac:dyDescent="0.15">
      <c r="A45" s="395" t="s">
        <v>131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396"/>
    </row>
    <row r="46" spans="1:19" x14ac:dyDescent="0.15">
      <c r="A46" s="52" t="s">
        <v>1083</v>
      </c>
      <c r="B46" s="18" t="s">
        <v>1138</v>
      </c>
      <c r="C46" s="20">
        <v>45135</v>
      </c>
      <c r="D46" s="19">
        <f>C46+1</f>
        <v>45136</v>
      </c>
      <c r="E46" s="20">
        <f>D46+6</f>
        <v>45142</v>
      </c>
      <c r="F46" s="19">
        <f t="shared" ref="F46" si="131">E46+1</f>
        <v>45143</v>
      </c>
      <c r="G46" s="19">
        <f t="shared" ref="G46" si="132">F46+2</f>
        <v>45145</v>
      </c>
      <c r="H46" s="19">
        <f t="shared" ref="H46" si="133">G46+1</f>
        <v>45146</v>
      </c>
      <c r="I46" s="19">
        <f t="shared" ref="I46" si="134">H46</f>
        <v>45146</v>
      </c>
      <c r="J46" s="19">
        <f t="shared" ref="J46" si="135">I46+1</f>
        <v>45147</v>
      </c>
      <c r="K46" s="19">
        <f t="shared" ref="K46" si="136">J46</f>
        <v>45147</v>
      </c>
      <c r="L46" s="19">
        <f t="shared" ref="L46" si="137">K46+1</f>
        <v>45148</v>
      </c>
      <c r="M46" s="18" t="s">
        <v>1139</v>
      </c>
      <c r="N46" s="19">
        <f t="shared" ref="N46" si="138">L46+2</f>
        <v>45150</v>
      </c>
      <c r="O46" s="19">
        <f t="shared" ref="O46" si="139">N46</f>
        <v>45150</v>
      </c>
      <c r="P46" s="20">
        <f t="shared" ref="P46" si="140">O46+5</f>
        <v>45155</v>
      </c>
      <c r="Q46" s="20">
        <f t="shared" ref="Q46" si="141">P46+1</f>
        <v>45156</v>
      </c>
    </row>
    <row r="48" spans="1:19" ht="16.5" x14ac:dyDescent="0.3">
      <c r="A48" s="30" t="s">
        <v>17</v>
      </c>
      <c r="B48" s="275" t="s">
        <v>1097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1"/>
      <c r="P48" s="1"/>
      <c r="Q48" s="1"/>
      <c r="R48" s="1"/>
      <c r="S48" s="1"/>
    </row>
    <row r="49" spans="1:19" ht="16.5" x14ac:dyDescent="0.3">
      <c r="A49" s="33" t="s">
        <v>47</v>
      </c>
      <c r="B49" s="427" t="s">
        <v>1098</v>
      </c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1"/>
      <c r="P49" s="1"/>
      <c r="Q49" s="1"/>
      <c r="R49" s="1"/>
      <c r="S49" s="1"/>
    </row>
    <row r="50" spans="1:19" ht="16.5" x14ac:dyDescent="0.3">
      <c r="A50" s="33" t="s">
        <v>1099</v>
      </c>
      <c r="B50" s="427" t="s">
        <v>1100</v>
      </c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1"/>
      <c r="P50" s="1"/>
      <c r="Q50" s="1"/>
      <c r="R50" s="1"/>
      <c r="S50" s="1"/>
    </row>
    <row r="51" spans="1:19" ht="16.5" x14ac:dyDescent="0.3">
      <c r="A51" s="33" t="s">
        <v>1071</v>
      </c>
      <c r="B51" s="427" t="s">
        <v>1101</v>
      </c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1"/>
      <c r="P51" s="1"/>
      <c r="Q51" s="1"/>
      <c r="R51" s="1"/>
      <c r="S51" s="1"/>
    </row>
    <row r="52" spans="1:19" ht="16.5" x14ac:dyDescent="0.3">
      <c r="A52" s="33" t="s">
        <v>26</v>
      </c>
      <c r="B52" s="255" t="s">
        <v>1102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7"/>
      <c r="O52" s="1"/>
      <c r="P52" s="1"/>
      <c r="Q52" s="1"/>
      <c r="R52" s="1"/>
      <c r="S52" s="1"/>
    </row>
    <row r="53" spans="1:19" ht="16.5" x14ac:dyDescent="0.3">
      <c r="A53" s="33" t="s">
        <v>1103</v>
      </c>
      <c r="B53" s="427" t="s">
        <v>1104</v>
      </c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1"/>
      <c r="P53" s="1"/>
      <c r="Q53" s="1"/>
      <c r="R53" s="1"/>
      <c r="S53" s="1"/>
    </row>
  </sheetData>
  <mergeCells count="46">
    <mergeCell ref="B50:N50"/>
    <mergeCell ref="B51:N51"/>
    <mergeCell ref="B52:N52"/>
    <mergeCell ref="B53:N53"/>
    <mergeCell ref="C15:L15"/>
    <mergeCell ref="N15:Q15"/>
    <mergeCell ref="B48:N48"/>
    <mergeCell ref="B49:N49"/>
    <mergeCell ref="A17:Q17"/>
    <mergeCell ref="A19:Q19"/>
    <mergeCell ref="A20:Q20"/>
    <mergeCell ref="A21:Q21"/>
    <mergeCell ref="A24:Q24"/>
    <mergeCell ref="A27:Q27"/>
    <mergeCell ref="A30:Q30"/>
    <mergeCell ref="A33:Q33"/>
    <mergeCell ref="G6:H6"/>
    <mergeCell ref="I6:J6"/>
    <mergeCell ref="K6:L6"/>
    <mergeCell ref="A36:Q36"/>
    <mergeCell ref="A39:Q39"/>
    <mergeCell ref="E7:F7"/>
    <mergeCell ref="G7:H7"/>
    <mergeCell ref="I7:J7"/>
    <mergeCell ref="K7:L7"/>
    <mergeCell ref="N7:O7"/>
    <mergeCell ref="C12:L12"/>
    <mergeCell ref="N12:Q12"/>
    <mergeCell ref="C7:D7"/>
    <mergeCell ref="P7:Q7"/>
    <mergeCell ref="A42:Q42"/>
    <mergeCell ref="A45:Q45"/>
    <mergeCell ref="B1:Q1"/>
    <mergeCell ref="B2:Q2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P6:Q6"/>
    <mergeCell ref="C6:D6"/>
    <mergeCell ref="E6:F6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35"/>
  <sheetViews>
    <sheetView topLeftCell="A4" workbookViewId="0">
      <selection activeCell="K30" sqref="K30"/>
    </sheetView>
  </sheetViews>
  <sheetFormatPr defaultRowHeight="14.25" x14ac:dyDescent="0.15"/>
  <cols>
    <col min="1" max="1" width="17.375" customWidth="1"/>
  </cols>
  <sheetData>
    <row r="1" spans="1:241" ht="46.7" customHeight="1" x14ac:dyDescent="0.15">
      <c r="B1" s="291" t="s">
        <v>42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241" ht="17.100000000000001" customHeight="1" x14ac:dyDescent="0.15">
      <c r="B2" s="292" t="s">
        <v>43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241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x14ac:dyDescent="0.15">
      <c r="A4" s="379" t="s">
        <v>1846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241" ht="15.75" x14ac:dyDescent="0.15">
      <c r="A5" s="115" t="s">
        <v>1</v>
      </c>
      <c r="B5" s="115" t="s">
        <v>2</v>
      </c>
      <c r="C5" s="293" t="s">
        <v>54</v>
      </c>
      <c r="D5" s="293"/>
      <c r="E5" s="268" t="s">
        <v>2192</v>
      </c>
      <c r="F5" s="336"/>
      <c r="G5" s="270" t="s">
        <v>259</v>
      </c>
      <c r="H5" s="271"/>
      <c r="I5" s="272" t="s">
        <v>169</v>
      </c>
      <c r="J5" s="273"/>
      <c r="K5" s="3" t="s">
        <v>2</v>
      </c>
      <c r="L5" s="293" t="s">
        <v>54</v>
      </c>
      <c r="M5" s="293"/>
      <c r="N5" s="268" t="s">
        <v>2309</v>
      </c>
      <c r="O5" s="336"/>
    </row>
    <row r="6" spans="1:241" x14ac:dyDescent="0.15">
      <c r="A6" s="300" t="s">
        <v>3</v>
      </c>
      <c r="B6" s="300" t="s">
        <v>4</v>
      </c>
      <c r="C6" s="265" t="s">
        <v>60</v>
      </c>
      <c r="D6" s="265"/>
      <c r="E6" s="325" t="s">
        <v>8</v>
      </c>
      <c r="F6" s="335"/>
      <c r="G6" s="289" t="s">
        <v>260</v>
      </c>
      <c r="H6" s="290"/>
      <c r="I6" s="325" t="s">
        <v>170</v>
      </c>
      <c r="J6" s="326"/>
      <c r="K6" s="4" t="s">
        <v>4</v>
      </c>
      <c r="L6" s="265" t="s">
        <v>60</v>
      </c>
      <c r="M6" s="265"/>
      <c r="N6" s="325" t="s">
        <v>8</v>
      </c>
      <c r="O6" s="335"/>
    </row>
    <row r="7" spans="1:241" x14ac:dyDescent="0.15">
      <c r="A7" s="301"/>
      <c r="B7" s="301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6"/>
      <c r="L7" s="300" t="s">
        <v>5</v>
      </c>
      <c r="M7" s="300"/>
      <c r="N7" s="300" t="s">
        <v>5</v>
      </c>
      <c r="O7" s="300"/>
    </row>
    <row r="8" spans="1:241" ht="25.5" x14ac:dyDescent="0.15">
      <c r="A8" s="5"/>
      <c r="B8" s="8"/>
      <c r="C8" s="7" t="s">
        <v>1838</v>
      </c>
      <c r="D8" s="7" t="s">
        <v>1839</v>
      </c>
      <c r="E8" s="7" t="s">
        <v>1840</v>
      </c>
      <c r="F8" s="7" t="s">
        <v>1841</v>
      </c>
      <c r="G8" s="7" t="s">
        <v>1842</v>
      </c>
      <c r="H8" s="7" t="s">
        <v>1843</v>
      </c>
      <c r="I8" s="7" t="s">
        <v>1844</v>
      </c>
      <c r="J8" s="7" t="s">
        <v>1845</v>
      </c>
      <c r="K8" s="8"/>
      <c r="L8" s="7" t="s">
        <v>1838</v>
      </c>
      <c r="M8" s="7" t="s">
        <v>1839</v>
      </c>
      <c r="N8" s="7" t="s">
        <v>1840</v>
      </c>
      <c r="O8" s="7" t="s">
        <v>1841</v>
      </c>
    </row>
    <row r="9" spans="1:241" hidden="1" x14ac:dyDescent="0.2">
      <c r="A9" s="23" t="s">
        <v>2049</v>
      </c>
      <c r="B9" s="23" t="s">
        <v>1847</v>
      </c>
      <c r="C9" s="111">
        <v>45070</v>
      </c>
      <c r="D9" s="21">
        <f>C9</f>
        <v>45070</v>
      </c>
      <c r="E9" s="21">
        <f>D9+2</f>
        <v>45072</v>
      </c>
      <c r="F9" s="21">
        <f>E9+1</f>
        <v>45073</v>
      </c>
      <c r="G9" s="112">
        <f>F9+5</f>
        <v>45078</v>
      </c>
      <c r="H9" s="130">
        <f t="shared" ref="H9:I9" si="0">G9+1</f>
        <v>45079</v>
      </c>
      <c r="I9" s="21">
        <f t="shared" si="0"/>
        <v>45080</v>
      </c>
      <c r="J9" s="53" t="s">
        <v>2039</v>
      </c>
      <c r="K9" s="23"/>
      <c r="L9" s="21"/>
      <c r="M9" s="21"/>
      <c r="N9" s="21"/>
      <c r="O9" s="21"/>
      <c r="P9" s="42"/>
      <c r="Q9" s="42"/>
    </row>
    <row r="10" spans="1:241" hidden="1" x14ac:dyDescent="0.2">
      <c r="A10" s="89" t="s">
        <v>2050</v>
      </c>
      <c r="B10" s="23"/>
      <c r="C10" s="111"/>
      <c r="D10" s="21"/>
      <c r="E10" s="21"/>
      <c r="F10" s="21"/>
      <c r="G10" s="112"/>
      <c r="H10" s="130"/>
      <c r="I10" s="53" t="s">
        <v>2040</v>
      </c>
      <c r="J10" s="119">
        <v>45081</v>
      </c>
      <c r="K10" s="88" t="s">
        <v>2041</v>
      </c>
      <c r="L10" s="21">
        <v>45091</v>
      </c>
      <c r="M10" s="21">
        <v>45091</v>
      </c>
      <c r="N10" s="21">
        <v>45093</v>
      </c>
      <c r="O10" s="21">
        <v>45094</v>
      </c>
      <c r="P10" s="42"/>
      <c r="Q10" s="42"/>
    </row>
    <row r="11" spans="1:241" hidden="1" x14ac:dyDescent="0.2">
      <c r="A11" s="23" t="s">
        <v>1848</v>
      </c>
      <c r="B11" s="23" t="s">
        <v>1849</v>
      </c>
      <c r="C11" s="111">
        <v>45077</v>
      </c>
      <c r="D11" s="21">
        <f>C11</f>
        <v>45077</v>
      </c>
      <c r="E11" s="21">
        <f>D11+2</f>
        <v>45079</v>
      </c>
      <c r="F11" s="21">
        <f>E11+1</f>
        <v>45080</v>
      </c>
      <c r="G11" s="112">
        <f>F11+5</f>
        <v>45085</v>
      </c>
      <c r="H11" s="130">
        <f t="shared" ref="H11:J11" si="1">G11+1</f>
        <v>45086</v>
      </c>
      <c r="I11" s="21">
        <f t="shared" si="1"/>
        <v>45087</v>
      </c>
      <c r="J11" s="21">
        <f t="shared" si="1"/>
        <v>45088</v>
      </c>
      <c r="K11" s="23" t="s">
        <v>1850</v>
      </c>
      <c r="L11" s="21">
        <f>J11+10</f>
        <v>45098</v>
      </c>
      <c r="M11" s="21">
        <f>L11</f>
        <v>45098</v>
      </c>
      <c r="N11" s="21">
        <f>M11+2</f>
        <v>45100</v>
      </c>
      <c r="O11" s="21">
        <f>N11+1</f>
        <v>45101</v>
      </c>
      <c r="P11" s="42"/>
      <c r="Q11" s="42"/>
    </row>
    <row r="12" spans="1:241" hidden="1" x14ac:dyDescent="0.2">
      <c r="A12" s="89" t="s">
        <v>1851</v>
      </c>
      <c r="B12" s="23" t="s">
        <v>1852</v>
      </c>
      <c r="C12" s="111">
        <v>45084</v>
      </c>
      <c r="D12" s="21">
        <f>C12</f>
        <v>45084</v>
      </c>
      <c r="E12" s="21">
        <f>D12+2</f>
        <v>45086</v>
      </c>
      <c r="F12" s="53" t="s">
        <v>128</v>
      </c>
      <c r="G12" s="112"/>
      <c r="H12" s="130"/>
      <c r="I12" s="21"/>
      <c r="J12" s="21"/>
      <c r="K12" s="23"/>
      <c r="L12" s="21"/>
      <c r="M12" s="21"/>
      <c r="N12" s="21"/>
      <c r="O12" s="21"/>
      <c r="P12" s="42"/>
      <c r="Q12" s="42"/>
    </row>
    <row r="13" spans="1:241" x14ac:dyDescent="0.2">
      <c r="A13" s="89" t="s">
        <v>2201</v>
      </c>
      <c r="B13" s="23"/>
      <c r="C13" s="111"/>
      <c r="D13" s="21"/>
      <c r="E13" s="21"/>
      <c r="F13" s="183"/>
      <c r="G13" s="49" t="s">
        <v>241</v>
      </c>
      <c r="H13" s="130">
        <v>45093</v>
      </c>
      <c r="I13" s="21">
        <f t="shared" ref="I13:J23" si="2">H13+1</f>
        <v>45094</v>
      </c>
      <c r="J13" s="21">
        <f t="shared" si="2"/>
        <v>45095</v>
      </c>
      <c r="K13" s="88" t="s">
        <v>2202</v>
      </c>
      <c r="L13" s="21">
        <f t="shared" ref="L13:L23" si="3">J13+10</f>
        <v>45105</v>
      </c>
      <c r="M13" s="21">
        <f t="shared" ref="M13:M23" si="4">L13</f>
        <v>45105</v>
      </c>
      <c r="N13" s="21">
        <f t="shared" ref="N13:N23" si="5">M13+2</f>
        <v>45107</v>
      </c>
      <c r="O13" s="21">
        <f t="shared" ref="O13:O23" si="6">N13+1</f>
        <v>45108</v>
      </c>
      <c r="P13" s="42"/>
      <c r="Q13" s="42"/>
    </row>
    <row r="14" spans="1:241" x14ac:dyDescent="0.2">
      <c r="A14" s="23" t="s">
        <v>2042</v>
      </c>
      <c r="B14" s="23" t="s">
        <v>2043</v>
      </c>
      <c r="C14" s="111">
        <v>45091</v>
      </c>
      <c r="D14" s="21">
        <f t="shared" ref="D14:D23" si="7">C14</f>
        <v>45091</v>
      </c>
      <c r="E14" s="21">
        <f t="shared" ref="E14:E23" si="8">D14+2</f>
        <v>45093</v>
      </c>
      <c r="F14" s="21">
        <f t="shared" ref="F14:F23" si="9">E14+1</f>
        <v>45094</v>
      </c>
      <c r="G14" s="112">
        <f t="shared" ref="G14:G23" si="10">F14+5</f>
        <v>45099</v>
      </c>
      <c r="H14" s="130">
        <f t="shared" ref="H14:H23" si="11">G14+1</f>
        <v>45100</v>
      </c>
      <c r="I14" s="21">
        <f t="shared" si="2"/>
        <v>45101</v>
      </c>
      <c r="J14" s="21">
        <f t="shared" si="2"/>
        <v>45102</v>
      </c>
      <c r="K14" s="23" t="s">
        <v>2044</v>
      </c>
      <c r="L14" s="21">
        <f t="shared" si="3"/>
        <v>45112</v>
      </c>
      <c r="M14" s="21">
        <f t="shared" si="4"/>
        <v>45112</v>
      </c>
      <c r="N14" s="21">
        <f t="shared" si="5"/>
        <v>45114</v>
      </c>
      <c r="O14" s="21">
        <f t="shared" si="6"/>
        <v>45115</v>
      </c>
      <c r="P14" s="42"/>
      <c r="Q14" s="42"/>
    </row>
    <row r="15" spans="1:241" x14ac:dyDescent="0.2">
      <c r="A15" s="23" t="s">
        <v>1848</v>
      </c>
      <c r="B15" s="23" t="s">
        <v>1853</v>
      </c>
      <c r="C15" s="111">
        <v>45098</v>
      </c>
      <c r="D15" s="21">
        <f t="shared" si="7"/>
        <v>45098</v>
      </c>
      <c r="E15" s="21">
        <f t="shared" si="8"/>
        <v>45100</v>
      </c>
      <c r="F15" s="21">
        <f t="shared" si="9"/>
        <v>45101</v>
      </c>
      <c r="G15" s="112">
        <f t="shared" si="10"/>
        <v>45106</v>
      </c>
      <c r="H15" s="130">
        <f t="shared" si="11"/>
        <v>45107</v>
      </c>
      <c r="I15" s="21">
        <f t="shared" si="2"/>
        <v>45108</v>
      </c>
      <c r="J15" s="21">
        <f t="shared" si="2"/>
        <v>45109</v>
      </c>
      <c r="K15" s="23" t="s">
        <v>1854</v>
      </c>
      <c r="L15" s="21">
        <f t="shared" si="3"/>
        <v>45119</v>
      </c>
      <c r="M15" s="21">
        <f t="shared" si="4"/>
        <v>45119</v>
      </c>
      <c r="N15" s="21">
        <f t="shared" si="5"/>
        <v>45121</v>
      </c>
      <c r="O15" s="21">
        <f t="shared" si="6"/>
        <v>45122</v>
      </c>
      <c r="P15" s="42"/>
      <c r="Q15" s="42"/>
    </row>
    <row r="16" spans="1:241" x14ac:dyDescent="0.2">
      <c r="A16" s="23" t="s">
        <v>2201</v>
      </c>
      <c r="B16" s="23" t="s">
        <v>2203</v>
      </c>
      <c r="C16" s="111">
        <v>45105</v>
      </c>
      <c r="D16" s="21">
        <f t="shared" si="7"/>
        <v>45105</v>
      </c>
      <c r="E16" s="21">
        <f t="shared" si="8"/>
        <v>45107</v>
      </c>
      <c r="F16" s="21">
        <f t="shared" si="9"/>
        <v>45108</v>
      </c>
      <c r="G16" s="112">
        <f t="shared" si="10"/>
        <v>45113</v>
      </c>
      <c r="H16" s="130">
        <f t="shared" si="11"/>
        <v>45114</v>
      </c>
      <c r="I16" s="21">
        <f t="shared" si="2"/>
        <v>45115</v>
      </c>
      <c r="J16" s="53" t="s">
        <v>128</v>
      </c>
      <c r="K16" s="23"/>
      <c r="L16" s="21"/>
      <c r="M16" s="21"/>
      <c r="N16" s="21"/>
      <c r="O16" s="21"/>
      <c r="P16" s="42"/>
      <c r="Q16" s="42"/>
    </row>
    <row r="17" spans="1:17" x14ac:dyDescent="0.2">
      <c r="A17" s="89" t="s">
        <v>2339</v>
      </c>
      <c r="B17" s="23"/>
      <c r="C17" s="111"/>
      <c r="D17" s="21"/>
      <c r="E17" s="21"/>
      <c r="F17" s="21"/>
      <c r="G17" s="112"/>
      <c r="H17" s="130"/>
      <c r="I17" s="53" t="s">
        <v>2340</v>
      </c>
      <c r="J17" s="119">
        <v>45116</v>
      </c>
      <c r="K17" s="23" t="s">
        <v>811</v>
      </c>
      <c r="L17" s="21">
        <v>45126</v>
      </c>
      <c r="M17" s="21">
        <v>45126</v>
      </c>
      <c r="N17" s="21">
        <f>M17+2</f>
        <v>45128</v>
      </c>
      <c r="O17" s="21">
        <f>N17+1</f>
        <v>45129</v>
      </c>
      <c r="P17" s="42"/>
      <c r="Q17" s="42"/>
    </row>
    <row r="18" spans="1:17" x14ac:dyDescent="0.2">
      <c r="A18" s="23" t="s">
        <v>2042</v>
      </c>
      <c r="B18" s="23" t="s">
        <v>2045</v>
      </c>
      <c r="C18" s="111">
        <v>45112</v>
      </c>
      <c r="D18" s="21">
        <f t="shared" si="7"/>
        <v>45112</v>
      </c>
      <c r="E18" s="21">
        <f t="shared" si="8"/>
        <v>45114</v>
      </c>
      <c r="F18" s="21">
        <f t="shared" si="9"/>
        <v>45115</v>
      </c>
      <c r="G18" s="112">
        <f t="shared" si="10"/>
        <v>45120</v>
      </c>
      <c r="H18" s="130">
        <f t="shared" si="11"/>
        <v>45121</v>
      </c>
      <c r="I18" s="21">
        <f t="shared" si="2"/>
        <v>45122</v>
      </c>
      <c r="J18" s="21">
        <f t="shared" si="2"/>
        <v>45123</v>
      </c>
      <c r="K18" s="23" t="s">
        <v>2046</v>
      </c>
      <c r="L18" s="21">
        <f t="shared" si="3"/>
        <v>45133</v>
      </c>
      <c r="M18" s="21">
        <f t="shared" si="4"/>
        <v>45133</v>
      </c>
      <c r="N18" s="21">
        <f t="shared" si="5"/>
        <v>45135</v>
      </c>
      <c r="O18" s="21">
        <f t="shared" si="6"/>
        <v>45136</v>
      </c>
      <c r="P18" s="42"/>
      <c r="Q18" s="42"/>
    </row>
    <row r="19" spans="1:17" x14ac:dyDescent="0.2">
      <c r="A19" s="23" t="s">
        <v>1848</v>
      </c>
      <c r="B19" s="23" t="s">
        <v>1855</v>
      </c>
      <c r="C19" s="111">
        <v>45119</v>
      </c>
      <c r="D19" s="21">
        <f t="shared" si="7"/>
        <v>45119</v>
      </c>
      <c r="E19" s="21">
        <f t="shared" si="8"/>
        <v>45121</v>
      </c>
      <c r="F19" s="21">
        <f t="shared" si="9"/>
        <v>45122</v>
      </c>
      <c r="G19" s="112">
        <f t="shared" si="10"/>
        <v>45127</v>
      </c>
      <c r="H19" s="130">
        <f t="shared" si="11"/>
        <v>45128</v>
      </c>
      <c r="I19" s="21">
        <f t="shared" si="2"/>
        <v>45129</v>
      </c>
      <c r="J19" s="21">
        <f t="shared" si="2"/>
        <v>45130</v>
      </c>
      <c r="K19" s="23" t="s">
        <v>1856</v>
      </c>
      <c r="L19" s="21">
        <f t="shared" si="3"/>
        <v>45140</v>
      </c>
      <c r="M19" s="21">
        <f t="shared" si="4"/>
        <v>45140</v>
      </c>
      <c r="N19" s="21">
        <f t="shared" si="5"/>
        <v>45142</v>
      </c>
      <c r="O19" s="21">
        <f t="shared" si="6"/>
        <v>45143</v>
      </c>
      <c r="P19" s="42"/>
      <c r="Q19" s="42"/>
    </row>
    <row r="20" spans="1:17" x14ac:dyDescent="0.2">
      <c r="A20" s="23" t="s">
        <v>2339</v>
      </c>
      <c r="B20" s="23" t="s">
        <v>816</v>
      </c>
      <c r="C20" s="111">
        <v>45126</v>
      </c>
      <c r="D20" s="21">
        <f t="shared" si="7"/>
        <v>45126</v>
      </c>
      <c r="E20" s="21">
        <f t="shared" si="8"/>
        <v>45128</v>
      </c>
      <c r="F20" s="21">
        <f t="shared" si="9"/>
        <v>45129</v>
      </c>
      <c r="G20" s="112">
        <f t="shared" si="10"/>
        <v>45134</v>
      </c>
      <c r="H20" s="130">
        <f t="shared" si="11"/>
        <v>45135</v>
      </c>
      <c r="I20" s="21">
        <f t="shared" si="2"/>
        <v>45136</v>
      </c>
      <c r="J20" s="53" t="s">
        <v>2341</v>
      </c>
      <c r="K20" s="23"/>
      <c r="L20" s="21"/>
      <c r="M20" s="21"/>
      <c r="N20" s="21"/>
      <c r="O20" s="21"/>
      <c r="P20" s="42"/>
      <c r="Q20" s="42"/>
    </row>
    <row r="21" spans="1:17" x14ac:dyDescent="0.2">
      <c r="A21" s="23" t="s">
        <v>2201</v>
      </c>
      <c r="B21" s="23"/>
      <c r="C21" s="111"/>
      <c r="D21" s="21"/>
      <c r="E21" s="21"/>
      <c r="F21" s="21"/>
      <c r="G21" s="112"/>
      <c r="H21" s="130"/>
      <c r="I21" s="53" t="s">
        <v>2340</v>
      </c>
      <c r="J21" s="119">
        <v>45137</v>
      </c>
      <c r="K21" s="23" t="s">
        <v>2342</v>
      </c>
      <c r="L21" s="21">
        <v>45147</v>
      </c>
      <c r="M21" s="21">
        <f>L21</f>
        <v>45147</v>
      </c>
      <c r="N21" s="21">
        <f>M21+2</f>
        <v>45149</v>
      </c>
      <c r="O21" s="21">
        <f>N21+1</f>
        <v>45150</v>
      </c>
      <c r="P21" s="42"/>
      <c r="Q21" s="42"/>
    </row>
    <row r="22" spans="1:17" x14ac:dyDescent="0.2">
      <c r="A22" s="23" t="s">
        <v>2042</v>
      </c>
      <c r="B22" s="23" t="s">
        <v>2047</v>
      </c>
      <c r="C22" s="111">
        <v>45133</v>
      </c>
      <c r="D22" s="21">
        <f t="shared" si="7"/>
        <v>45133</v>
      </c>
      <c r="E22" s="21">
        <f t="shared" si="8"/>
        <v>45135</v>
      </c>
      <c r="F22" s="21">
        <f t="shared" si="9"/>
        <v>45136</v>
      </c>
      <c r="G22" s="112">
        <f t="shared" si="10"/>
        <v>45141</v>
      </c>
      <c r="H22" s="130">
        <f t="shared" si="11"/>
        <v>45142</v>
      </c>
      <c r="I22" s="21">
        <f t="shared" si="2"/>
        <v>45143</v>
      </c>
      <c r="J22" s="21">
        <f t="shared" si="2"/>
        <v>45144</v>
      </c>
      <c r="K22" s="23" t="s">
        <v>2048</v>
      </c>
      <c r="L22" s="21">
        <f t="shared" si="3"/>
        <v>45154</v>
      </c>
      <c r="M22" s="21">
        <f t="shared" si="4"/>
        <v>45154</v>
      </c>
      <c r="N22" s="21">
        <f t="shared" si="5"/>
        <v>45156</v>
      </c>
      <c r="O22" s="21">
        <f t="shared" si="6"/>
        <v>45157</v>
      </c>
      <c r="P22" s="42"/>
      <c r="Q22" s="42"/>
    </row>
    <row r="23" spans="1:17" x14ac:dyDescent="0.2">
      <c r="A23" s="23" t="s">
        <v>1848</v>
      </c>
      <c r="B23" s="23" t="s">
        <v>1857</v>
      </c>
      <c r="C23" s="111">
        <v>45140</v>
      </c>
      <c r="D23" s="21">
        <f t="shared" si="7"/>
        <v>45140</v>
      </c>
      <c r="E23" s="21">
        <f t="shared" si="8"/>
        <v>45142</v>
      </c>
      <c r="F23" s="21">
        <f t="shared" si="9"/>
        <v>45143</v>
      </c>
      <c r="G23" s="112">
        <f t="shared" si="10"/>
        <v>45148</v>
      </c>
      <c r="H23" s="130">
        <f t="shared" si="11"/>
        <v>45149</v>
      </c>
      <c r="I23" s="21">
        <f t="shared" si="2"/>
        <v>45150</v>
      </c>
      <c r="J23" s="21">
        <f t="shared" si="2"/>
        <v>45151</v>
      </c>
      <c r="K23" s="23" t="s">
        <v>1858</v>
      </c>
      <c r="L23" s="21">
        <f t="shared" si="3"/>
        <v>45161</v>
      </c>
      <c r="M23" s="21">
        <f t="shared" si="4"/>
        <v>45161</v>
      </c>
      <c r="N23" s="21">
        <f t="shared" si="5"/>
        <v>45163</v>
      </c>
      <c r="O23" s="21">
        <f t="shared" si="6"/>
        <v>45164</v>
      </c>
      <c r="P23" s="42"/>
      <c r="Q23" s="42"/>
    </row>
    <row r="24" spans="1:17" x14ac:dyDescent="0.2">
      <c r="A24" s="23" t="s">
        <v>2201</v>
      </c>
      <c r="B24" s="23" t="s">
        <v>2343</v>
      </c>
      <c r="C24" s="111">
        <v>45147</v>
      </c>
      <c r="D24" s="21">
        <f t="shared" ref="D24:D26" si="12">C24</f>
        <v>45147</v>
      </c>
      <c r="E24" s="21">
        <f t="shared" ref="E24:E26" si="13">D24+2</f>
        <v>45149</v>
      </c>
      <c r="F24" s="21">
        <f t="shared" ref="F24:F26" si="14">E24+1</f>
        <v>45150</v>
      </c>
      <c r="G24" s="112">
        <f t="shared" ref="G24:G26" si="15">F24+5</f>
        <v>45155</v>
      </c>
      <c r="H24" s="130">
        <f t="shared" ref="H24:H26" si="16">G24+1</f>
        <v>45156</v>
      </c>
      <c r="I24" s="21">
        <f t="shared" ref="I24:I26" si="17">H24+1</f>
        <v>45157</v>
      </c>
      <c r="J24" s="21">
        <f t="shared" ref="J24:J26" si="18">I24+1</f>
        <v>45158</v>
      </c>
      <c r="K24" s="23" t="s">
        <v>2344</v>
      </c>
      <c r="L24" s="21">
        <f t="shared" ref="L24:L26" si="19">J24+10</f>
        <v>45168</v>
      </c>
      <c r="M24" s="21">
        <f t="shared" ref="M24:M26" si="20">L24</f>
        <v>45168</v>
      </c>
      <c r="N24" s="21">
        <f t="shared" ref="N24:N26" si="21">M24+2</f>
        <v>45170</v>
      </c>
      <c r="O24" s="21">
        <f t="shared" ref="O24:O26" si="22">N24+1</f>
        <v>45171</v>
      </c>
      <c r="P24" s="42"/>
      <c r="Q24" s="42"/>
    </row>
    <row r="25" spans="1:17" x14ac:dyDescent="0.2">
      <c r="A25" s="23" t="s">
        <v>2042</v>
      </c>
      <c r="B25" s="23" t="s">
        <v>2345</v>
      </c>
      <c r="C25" s="111">
        <v>45154</v>
      </c>
      <c r="D25" s="21">
        <f t="shared" si="12"/>
        <v>45154</v>
      </c>
      <c r="E25" s="21">
        <f t="shared" si="13"/>
        <v>45156</v>
      </c>
      <c r="F25" s="21">
        <f t="shared" si="14"/>
        <v>45157</v>
      </c>
      <c r="G25" s="112">
        <f t="shared" si="15"/>
        <v>45162</v>
      </c>
      <c r="H25" s="130">
        <f t="shared" si="16"/>
        <v>45163</v>
      </c>
      <c r="I25" s="21">
        <f t="shared" si="17"/>
        <v>45164</v>
      </c>
      <c r="J25" s="21">
        <f t="shared" si="18"/>
        <v>45165</v>
      </c>
      <c r="K25" s="23" t="s">
        <v>2346</v>
      </c>
      <c r="L25" s="21">
        <f t="shared" si="19"/>
        <v>45175</v>
      </c>
      <c r="M25" s="21">
        <f t="shared" si="20"/>
        <v>45175</v>
      </c>
      <c r="N25" s="21">
        <f t="shared" si="21"/>
        <v>45177</v>
      </c>
      <c r="O25" s="21">
        <f t="shared" si="22"/>
        <v>45178</v>
      </c>
      <c r="P25" s="42"/>
      <c r="Q25" s="42"/>
    </row>
    <row r="26" spans="1:17" x14ac:dyDescent="0.2">
      <c r="A26" s="23" t="s">
        <v>1848</v>
      </c>
      <c r="B26" s="23" t="s">
        <v>2347</v>
      </c>
      <c r="C26" s="111">
        <v>45161</v>
      </c>
      <c r="D26" s="21">
        <f t="shared" si="12"/>
        <v>45161</v>
      </c>
      <c r="E26" s="21">
        <f t="shared" si="13"/>
        <v>45163</v>
      </c>
      <c r="F26" s="21">
        <f t="shared" si="14"/>
        <v>45164</v>
      </c>
      <c r="G26" s="112">
        <f t="shared" si="15"/>
        <v>45169</v>
      </c>
      <c r="H26" s="130">
        <f t="shared" si="16"/>
        <v>45170</v>
      </c>
      <c r="I26" s="21">
        <f t="shared" si="17"/>
        <v>45171</v>
      </c>
      <c r="J26" s="21">
        <f t="shared" si="18"/>
        <v>45172</v>
      </c>
      <c r="K26" s="23" t="s">
        <v>2348</v>
      </c>
      <c r="L26" s="21">
        <f t="shared" si="19"/>
        <v>45182</v>
      </c>
      <c r="M26" s="21">
        <f t="shared" si="20"/>
        <v>45182</v>
      </c>
      <c r="N26" s="21">
        <f t="shared" si="21"/>
        <v>45184</v>
      </c>
      <c r="O26" s="21">
        <f t="shared" si="22"/>
        <v>45185</v>
      </c>
      <c r="P26" s="42"/>
      <c r="Q26" s="42"/>
    </row>
    <row r="27" spans="1:17" x14ac:dyDescent="0.2">
      <c r="A27" s="23" t="s">
        <v>2201</v>
      </c>
      <c r="B27" s="23" t="s">
        <v>2545</v>
      </c>
      <c r="C27" s="111">
        <v>45168</v>
      </c>
      <c r="D27" s="21">
        <f t="shared" ref="D27:D28" si="23">C27</f>
        <v>45168</v>
      </c>
      <c r="E27" s="21">
        <f t="shared" ref="E27:E28" si="24">D27+2</f>
        <v>45170</v>
      </c>
      <c r="F27" s="21">
        <f t="shared" ref="F27:F28" si="25">E27+1</f>
        <v>45171</v>
      </c>
      <c r="G27" s="112">
        <f t="shared" ref="G27:G28" si="26">F27+5</f>
        <v>45176</v>
      </c>
      <c r="H27" s="130">
        <f t="shared" ref="H27:H28" si="27">G27+1</f>
        <v>45177</v>
      </c>
      <c r="I27" s="21">
        <f t="shared" ref="I27:I28" si="28">H27+1</f>
        <v>45178</v>
      </c>
      <c r="J27" s="21">
        <f t="shared" ref="J27:J28" si="29">I27+1</f>
        <v>45179</v>
      </c>
      <c r="K27" s="23" t="s">
        <v>2546</v>
      </c>
      <c r="L27" s="21">
        <f t="shared" ref="L27:L28" si="30">J27+10</f>
        <v>45189</v>
      </c>
      <c r="M27" s="21">
        <f t="shared" ref="M27:M28" si="31">L27</f>
        <v>45189</v>
      </c>
      <c r="N27" s="21">
        <f t="shared" ref="N27:N28" si="32">M27+2</f>
        <v>45191</v>
      </c>
      <c r="O27" s="21">
        <f t="shared" ref="O27:O28" si="33">N27+1</f>
        <v>45192</v>
      </c>
      <c r="P27" s="42"/>
      <c r="Q27" s="42"/>
    </row>
    <row r="28" spans="1:17" x14ac:dyDescent="0.2">
      <c r="A28" s="23" t="s">
        <v>2042</v>
      </c>
      <c r="B28" s="23" t="s">
        <v>2547</v>
      </c>
      <c r="C28" s="111">
        <v>45175</v>
      </c>
      <c r="D28" s="21">
        <f t="shared" si="23"/>
        <v>45175</v>
      </c>
      <c r="E28" s="21">
        <f t="shared" si="24"/>
        <v>45177</v>
      </c>
      <c r="F28" s="21">
        <f t="shared" si="25"/>
        <v>45178</v>
      </c>
      <c r="G28" s="112">
        <f t="shared" si="26"/>
        <v>45183</v>
      </c>
      <c r="H28" s="130">
        <f t="shared" si="27"/>
        <v>45184</v>
      </c>
      <c r="I28" s="21">
        <f t="shared" si="28"/>
        <v>45185</v>
      </c>
      <c r="J28" s="21">
        <f t="shared" si="29"/>
        <v>45186</v>
      </c>
      <c r="K28" s="23" t="s">
        <v>2548</v>
      </c>
      <c r="L28" s="21">
        <f t="shared" si="30"/>
        <v>45196</v>
      </c>
      <c r="M28" s="21">
        <f t="shared" si="31"/>
        <v>45196</v>
      </c>
      <c r="N28" s="21">
        <f t="shared" si="32"/>
        <v>45198</v>
      </c>
      <c r="O28" s="21">
        <f t="shared" si="33"/>
        <v>45199</v>
      </c>
      <c r="P28" s="42"/>
      <c r="Q28" s="42"/>
    </row>
    <row r="30" spans="1:17" ht="16.350000000000001" customHeight="1" x14ac:dyDescent="0.3">
      <c r="A30" s="331" t="s">
        <v>17</v>
      </c>
      <c r="B30" s="331"/>
      <c r="C30" s="275" t="s">
        <v>1859</v>
      </c>
      <c r="D30" s="275"/>
      <c r="E30" s="275"/>
      <c r="F30" s="275"/>
      <c r="G30" s="275"/>
      <c r="H30" s="275"/>
      <c r="I30" s="275"/>
      <c r="O30" s="1"/>
      <c r="P30" s="1"/>
      <c r="Q30" s="1"/>
    </row>
    <row r="31" spans="1:17" ht="16.350000000000001" customHeight="1" x14ac:dyDescent="0.3">
      <c r="A31" s="324" t="s">
        <v>60</v>
      </c>
      <c r="B31" s="324"/>
      <c r="C31" s="252" t="s">
        <v>1861</v>
      </c>
      <c r="D31" s="252"/>
      <c r="E31" s="252"/>
      <c r="F31" s="252"/>
      <c r="G31" s="252"/>
      <c r="H31" s="252"/>
      <c r="I31" s="252"/>
      <c r="O31" s="1"/>
      <c r="P31" s="1"/>
      <c r="Q31" s="1"/>
    </row>
    <row r="32" spans="1:17" ht="16.350000000000001" customHeight="1" x14ac:dyDescent="0.3">
      <c r="A32" s="324" t="s">
        <v>108</v>
      </c>
      <c r="B32" s="324"/>
      <c r="C32" s="252" t="s">
        <v>1860</v>
      </c>
      <c r="D32" s="252"/>
      <c r="E32" s="252"/>
      <c r="F32" s="252"/>
      <c r="G32" s="252"/>
      <c r="H32" s="252"/>
      <c r="I32" s="252"/>
      <c r="O32" s="1"/>
      <c r="P32" s="1"/>
      <c r="Q32" s="1"/>
    </row>
    <row r="33" spans="1:17" ht="16.350000000000001" customHeight="1" x14ac:dyDescent="0.3">
      <c r="A33" s="324" t="s">
        <v>108</v>
      </c>
      <c r="B33" s="324"/>
      <c r="C33" s="275" t="s">
        <v>2200</v>
      </c>
      <c r="D33" s="275"/>
      <c r="E33" s="275"/>
      <c r="F33" s="275"/>
      <c r="G33" s="275"/>
      <c r="H33" s="275"/>
      <c r="I33" s="275"/>
      <c r="O33" s="1"/>
      <c r="P33" s="1"/>
      <c r="Q33" s="1"/>
    </row>
    <row r="34" spans="1:17" ht="16.350000000000001" customHeight="1" x14ac:dyDescent="0.3">
      <c r="A34" s="324" t="s">
        <v>659</v>
      </c>
      <c r="B34" s="324"/>
      <c r="C34" s="252" t="s">
        <v>167</v>
      </c>
      <c r="D34" s="252"/>
      <c r="E34" s="252"/>
      <c r="F34" s="252"/>
      <c r="G34" s="252"/>
      <c r="H34" s="252"/>
      <c r="I34" s="252"/>
      <c r="O34" s="1"/>
      <c r="P34" s="1"/>
      <c r="Q34" s="1"/>
    </row>
    <row r="35" spans="1:17" ht="16.350000000000001" customHeight="1" x14ac:dyDescent="0.3">
      <c r="A35" s="324" t="s">
        <v>170</v>
      </c>
      <c r="B35" s="324"/>
      <c r="C35" s="252" t="s">
        <v>171</v>
      </c>
      <c r="D35" s="252"/>
      <c r="E35" s="252"/>
      <c r="F35" s="252"/>
      <c r="G35" s="252"/>
      <c r="H35" s="252"/>
      <c r="I35" s="252"/>
      <c r="O35" s="1"/>
      <c r="P35" s="1"/>
      <c r="Q35" s="1"/>
    </row>
  </sheetData>
  <mergeCells count="35">
    <mergeCell ref="A32:B32"/>
    <mergeCell ref="C32:I32"/>
    <mergeCell ref="A34:B34"/>
    <mergeCell ref="C34:I34"/>
    <mergeCell ref="A35:B35"/>
    <mergeCell ref="C35:I35"/>
    <mergeCell ref="A33:B33"/>
    <mergeCell ref="C33:I33"/>
    <mergeCell ref="B6:B7"/>
    <mergeCell ref="A4:O4"/>
    <mergeCell ref="A30:B30"/>
    <mergeCell ref="C30:I30"/>
    <mergeCell ref="A31:B31"/>
    <mergeCell ref="C31:I31"/>
    <mergeCell ref="N6:O6"/>
    <mergeCell ref="C7:D7"/>
    <mergeCell ref="E7:F7"/>
    <mergeCell ref="G7:H7"/>
    <mergeCell ref="I7:J7"/>
    <mergeCell ref="L7:M7"/>
    <mergeCell ref="N7:O7"/>
    <mergeCell ref="L5:M5"/>
    <mergeCell ref="N5:O5"/>
    <mergeCell ref="A6:A7"/>
    <mergeCell ref="C6:D6"/>
    <mergeCell ref="E6:F6"/>
    <mergeCell ref="G6:H6"/>
    <mergeCell ref="I6:J6"/>
    <mergeCell ref="L6:M6"/>
    <mergeCell ref="B1:O1"/>
    <mergeCell ref="B2:O2"/>
    <mergeCell ref="C5:D5"/>
    <mergeCell ref="E5:F5"/>
    <mergeCell ref="G5:H5"/>
    <mergeCell ref="I5:J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IT58"/>
  <sheetViews>
    <sheetView topLeftCell="A4" workbookViewId="0">
      <selection activeCell="B48" sqref="B48:C48"/>
    </sheetView>
  </sheetViews>
  <sheetFormatPr defaultRowHeight="14.25" x14ac:dyDescent="0.15"/>
  <cols>
    <col min="1" max="1" width="20.375" customWidth="1"/>
    <col min="2" max="19" width="7.5" customWidth="1"/>
  </cols>
  <sheetData>
    <row r="1" spans="1:254" ht="51" customHeight="1" x14ac:dyDescent="0.15">
      <c r="B1" s="285" t="s">
        <v>1710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37"/>
      <c r="N1" s="37"/>
      <c r="O1" s="37"/>
      <c r="P1" s="37"/>
      <c r="Q1" s="37"/>
      <c r="R1" s="38"/>
    </row>
    <row r="2" spans="1:254" ht="17.100000000000001" customHeight="1" x14ac:dyDescent="0.15">
      <c r="B2" s="286" t="s">
        <v>1711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39"/>
      <c r="N2" s="39"/>
      <c r="O2" s="39"/>
      <c r="P2" s="39"/>
      <c r="Q2" s="39"/>
      <c r="R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439" t="s">
        <v>1712</v>
      </c>
      <c r="B4" s="440"/>
      <c r="C4" s="440"/>
      <c r="D4" s="440"/>
      <c r="E4" s="440"/>
      <c r="F4" s="440"/>
      <c r="G4" s="440"/>
      <c r="H4" s="440"/>
      <c r="I4" s="440"/>
      <c r="J4" s="440"/>
      <c r="K4" s="47"/>
      <c r="L4" s="47"/>
    </row>
    <row r="5" spans="1:254" ht="15.75" x14ac:dyDescent="0.15">
      <c r="A5" s="31" t="s">
        <v>23</v>
      </c>
      <c r="B5" s="31" t="s">
        <v>24</v>
      </c>
      <c r="C5" s="268" t="s">
        <v>1713</v>
      </c>
      <c r="D5" s="269"/>
      <c r="E5" s="272" t="s">
        <v>1714</v>
      </c>
      <c r="F5" s="273"/>
      <c r="G5" s="272" t="s">
        <v>1715</v>
      </c>
      <c r="H5" s="272"/>
      <c r="I5" s="272" t="s">
        <v>1716</v>
      </c>
      <c r="J5" s="273"/>
      <c r="K5" s="2"/>
      <c r="L5" s="2"/>
    </row>
    <row r="6" spans="1:254" x14ac:dyDescent="0.15">
      <c r="A6" s="15" t="s">
        <v>3</v>
      </c>
      <c r="B6" s="15" t="s">
        <v>4</v>
      </c>
      <c r="C6" s="325" t="s">
        <v>1717</v>
      </c>
      <c r="D6" s="326"/>
      <c r="E6" s="266" t="s">
        <v>8</v>
      </c>
      <c r="F6" s="266"/>
      <c r="G6" s="266" t="s">
        <v>1718</v>
      </c>
      <c r="H6" s="266"/>
      <c r="I6" s="266" t="s">
        <v>1719</v>
      </c>
      <c r="J6" s="266"/>
      <c r="K6" s="57"/>
      <c r="L6" s="57"/>
    </row>
    <row r="7" spans="1:254" x14ac:dyDescent="0.15">
      <c r="A7" s="15"/>
      <c r="B7" s="15"/>
      <c r="C7" s="266" t="s">
        <v>1720</v>
      </c>
      <c r="D7" s="266"/>
      <c r="E7" s="266" t="s">
        <v>1721</v>
      </c>
      <c r="F7" s="266"/>
      <c r="G7" s="266" t="s">
        <v>1722</v>
      </c>
      <c r="H7" s="266"/>
      <c r="I7" s="266" t="s">
        <v>1723</v>
      </c>
      <c r="J7" s="266"/>
      <c r="K7" s="57"/>
      <c r="L7" s="57"/>
    </row>
    <row r="8" spans="1:254" ht="15.75" hidden="1" x14ac:dyDescent="0.2">
      <c r="A8" s="65" t="s">
        <v>1724</v>
      </c>
      <c r="B8" s="11" t="s">
        <v>1725</v>
      </c>
      <c r="C8" s="19">
        <v>44912</v>
      </c>
      <c r="D8" s="19">
        <f t="shared" ref="D8:D13" si="0">C8+0</f>
        <v>44912</v>
      </c>
      <c r="E8" s="19">
        <f t="shared" ref="E8:E13" si="1">D8+2</f>
        <v>44914</v>
      </c>
      <c r="F8" s="19">
        <f t="shared" ref="F8:F13" si="2">E8</f>
        <v>44914</v>
      </c>
      <c r="G8" s="19">
        <f t="shared" ref="G8:G13" si="3">F8+6</f>
        <v>44920</v>
      </c>
      <c r="H8" s="19">
        <f t="shared" ref="H8:H13" si="4">G8+1</f>
        <v>44921</v>
      </c>
      <c r="I8" s="19">
        <f t="shared" ref="I8:I13" si="5">G8+1</f>
        <v>44921</v>
      </c>
      <c r="J8" s="19">
        <f t="shared" ref="J8:J13" si="6">I8+2</f>
        <v>44923</v>
      </c>
      <c r="K8" s="1"/>
      <c r="L8" s="1"/>
      <c r="M8" s="1"/>
      <c r="N8" s="1"/>
      <c r="O8" s="1"/>
    </row>
    <row r="9" spans="1:254" ht="15.75" hidden="1" x14ac:dyDescent="0.2">
      <c r="A9" s="46" t="s">
        <v>1726</v>
      </c>
      <c r="B9" s="11" t="s">
        <v>1727</v>
      </c>
      <c r="C9" s="19">
        <v>44919</v>
      </c>
      <c r="D9" s="19">
        <f t="shared" si="0"/>
        <v>44919</v>
      </c>
      <c r="E9" s="19">
        <f t="shared" si="1"/>
        <v>44921</v>
      </c>
      <c r="F9" s="19">
        <f t="shared" si="2"/>
        <v>44921</v>
      </c>
      <c r="G9" s="19">
        <f t="shared" si="3"/>
        <v>44927</v>
      </c>
      <c r="H9" s="19">
        <f t="shared" si="4"/>
        <v>44928</v>
      </c>
      <c r="I9" s="19">
        <f t="shared" si="5"/>
        <v>44928</v>
      </c>
      <c r="J9" s="19">
        <f t="shared" si="6"/>
        <v>44930</v>
      </c>
      <c r="K9" s="1"/>
      <c r="L9" s="1"/>
      <c r="M9" s="1"/>
      <c r="N9" s="1"/>
      <c r="O9" s="1"/>
    </row>
    <row r="10" spans="1:254" ht="15.75" hidden="1" x14ac:dyDescent="0.2">
      <c r="A10" s="93" t="s">
        <v>1728</v>
      </c>
      <c r="B10" s="11" t="s">
        <v>1729</v>
      </c>
      <c r="C10" s="19">
        <v>44926</v>
      </c>
      <c r="D10" s="19">
        <f t="shared" si="0"/>
        <v>44926</v>
      </c>
      <c r="E10" s="19">
        <f t="shared" si="1"/>
        <v>44928</v>
      </c>
      <c r="F10" s="19">
        <f t="shared" si="2"/>
        <v>44928</v>
      </c>
      <c r="G10" s="19">
        <f t="shared" si="3"/>
        <v>44934</v>
      </c>
      <c r="H10" s="19">
        <f t="shared" si="4"/>
        <v>44935</v>
      </c>
      <c r="I10" s="19">
        <f t="shared" si="5"/>
        <v>44935</v>
      </c>
      <c r="J10" s="19">
        <f t="shared" si="6"/>
        <v>44937</v>
      </c>
      <c r="K10" s="1"/>
      <c r="L10" s="1"/>
      <c r="M10" s="1"/>
      <c r="N10" s="1"/>
      <c r="O10" s="1"/>
    </row>
    <row r="11" spans="1:254" ht="15.75" hidden="1" x14ac:dyDescent="0.2">
      <c r="A11" s="95" t="s">
        <v>1730</v>
      </c>
      <c r="B11" s="11" t="s">
        <v>1731</v>
      </c>
      <c r="C11" s="19">
        <v>44933</v>
      </c>
      <c r="D11" s="19">
        <f t="shared" si="0"/>
        <v>44933</v>
      </c>
      <c r="E11" s="19">
        <f t="shared" si="1"/>
        <v>44935</v>
      </c>
      <c r="F11" s="19">
        <f t="shared" si="2"/>
        <v>44935</v>
      </c>
      <c r="G11" s="19">
        <f t="shared" si="3"/>
        <v>44941</v>
      </c>
      <c r="H11" s="49" t="s">
        <v>1732</v>
      </c>
      <c r="I11" s="19"/>
      <c r="J11" s="19"/>
      <c r="K11" s="1"/>
      <c r="L11" s="1"/>
      <c r="M11" s="1"/>
      <c r="N11" s="1"/>
      <c r="O11" s="1"/>
    </row>
    <row r="12" spans="1:254" ht="15.75" hidden="1" x14ac:dyDescent="0.2">
      <c r="A12" s="95" t="s">
        <v>1733</v>
      </c>
      <c r="B12" s="11" t="s">
        <v>1734</v>
      </c>
      <c r="C12" s="19">
        <v>44940</v>
      </c>
      <c r="D12" s="19">
        <f t="shared" si="0"/>
        <v>44940</v>
      </c>
      <c r="E12" s="19">
        <f t="shared" si="1"/>
        <v>44942</v>
      </c>
      <c r="F12" s="19">
        <f t="shared" si="2"/>
        <v>44942</v>
      </c>
      <c r="G12" s="19">
        <f t="shared" si="3"/>
        <v>44948</v>
      </c>
      <c r="H12" s="19">
        <f t="shared" si="4"/>
        <v>44949</v>
      </c>
      <c r="I12" s="19">
        <f t="shared" si="5"/>
        <v>44949</v>
      </c>
      <c r="J12" s="19">
        <f t="shared" si="6"/>
        <v>44951</v>
      </c>
      <c r="K12" s="1"/>
      <c r="L12" s="1"/>
      <c r="M12" s="1"/>
      <c r="N12" s="1"/>
      <c r="O12" s="1"/>
    </row>
    <row r="13" spans="1:254" ht="15.75" hidden="1" x14ac:dyDescent="0.2">
      <c r="A13" s="65" t="s">
        <v>1735</v>
      </c>
      <c r="B13" s="11" t="s">
        <v>1736</v>
      </c>
      <c r="C13" s="19">
        <v>44947</v>
      </c>
      <c r="D13" s="19">
        <f t="shared" si="0"/>
        <v>44947</v>
      </c>
      <c r="E13" s="19">
        <f t="shared" si="1"/>
        <v>44949</v>
      </c>
      <c r="F13" s="19">
        <f t="shared" si="2"/>
        <v>44949</v>
      </c>
      <c r="G13" s="19">
        <f t="shared" si="3"/>
        <v>44955</v>
      </c>
      <c r="H13" s="19">
        <f t="shared" si="4"/>
        <v>44956</v>
      </c>
      <c r="I13" s="19">
        <f t="shared" si="5"/>
        <v>44956</v>
      </c>
      <c r="J13" s="19">
        <f t="shared" si="6"/>
        <v>44958</v>
      </c>
      <c r="K13" s="1"/>
      <c r="L13" s="1"/>
      <c r="M13" s="1"/>
      <c r="N13" s="1"/>
      <c r="O13" s="1"/>
    </row>
    <row r="14" spans="1:254" ht="15.75" hidden="1" x14ac:dyDescent="0.2">
      <c r="A14" s="128"/>
      <c r="B14" s="11" t="s">
        <v>1737</v>
      </c>
      <c r="C14" s="311" t="s">
        <v>1738</v>
      </c>
      <c r="D14" s="312"/>
      <c r="E14" s="312"/>
      <c r="F14" s="312"/>
      <c r="G14" s="312"/>
      <c r="H14" s="312"/>
      <c r="I14" s="312"/>
      <c r="J14" s="313"/>
      <c r="K14" s="1"/>
      <c r="L14" s="1"/>
      <c r="M14" s="1"/>
      <c r="N14" s="1"/>
      <c r="O14" s="1"/>
    </row>
    <row r="15" spans="1:254" ht="15.75" hidden="1" x14ac:dyDescent="0.2">
      <c r="A15" s="138" t="s">
        <v>1739</v>
      </c>
      <c r="B15" s="11" t="s">
        <v>1740</v>
      </c>
      <c r="C15" s="19">
        <v>44961</v>
      </c>
      <c r="D15" s="19">
        <f t="shared" ref="D15:D41" si="7">C15+0</f>
        <v>44961</v>
      </c>
      <c r="E15" s="19">
        <f t="shared" ref="E15:E41" si="8">D15+2</f>
        <v>44963</v>
      </c>
      <c r="F15" s="19">
        <f t="shared" ref="F15:F41" si="9">E15</f>
        <v>44963</v>
      </c>
      <c r="G15" s="19">
        <f t="shared" ref="G15:G41" si="10">F15+6</f>
        <v>44969</v>
      </c>
      <c r="H15" s="49" t="s">
        <v>1732</v>
      </c>
      <c r="I15" s="19"/>
      <c r="J15" s="19"/>
      <c r="K15" s="1"/>
      <c r="L15" s="1"/>
      <c r="M15" s="1"/>
      <c r="N15" s="1"/>
      <c r="O15" s="1"/>
    </row>
    <row r="16" spans="1:254" ht="15.75" hidden="1" x14ac:dyDescent="0.2">
      <c r="A16" s="114" t="s">
        <v>1728</v>
      </c>
      <c r="B16" s="11" t="s">
        <v>1741</v>
      </c>
      <c r="C16" s="19">
        <v>44968</v>
      </c>
      <c r="D16" s="19">
        <f t="shared" si="7"/>
        <v>44968</v>
      </c>
      <c r="E16" s="19">
        <f t="shared" si="8"/>
        <v>44970</v>
      </c>
      <c r="F16" s="19">
        <f t="shared" si="9"/>
        <v>44970</v>
      </c>
      <c r="G16" s="19">
        <f t="shared" si="10"/>
        <v>44976</v>
      </c>
      <c r="H16" s="19">
        <f t="shared" ref="H16:H18" si="11">G16+1</f>
        <v>44977</v>
      </c>
      <c r="I16" s="19">
        <f>G16+1</f>
        <v>44977</v>
      </c>
      <c r="J16" s="19">
        <f t="shared" ref="J16:J18" si="12">I16+2</f>
        <v>44979</v>
      </c>
      <c r="K16" s="1"/>
      <c r="L16" s="1"/>
      <c r="M16" s="1"/>
      <c r="N16" s="1"/>
      <c r="O16" s="1"/>
    </row>
    <row r="17" spans="1:15" ht="15.6" hidden="1" customHeight="1" x14ac:dyDescent="0.2">
      <c r="A17" s="54" t="s">
        <v>1733</v>
      </c>
      <c r="B17" s="11" t="s">
        <v>1742</v>
      </c>
      <c r="C17" s="19">
        <v>44975</v>
      </c>
      <c r="D17" s="19">
        <f t="shared" si="7"/>
        <v>44975</v>
      </c>
      <c r="E17" s="19">
        <f t="shared" si="8"/>
        <v>44977</v>
      </c>
      <c r="F17" s="19">
        <f t="shared" si="9"/>
        <v>44977</v>
      </c>
      <c r="G17" s="19">
        <f t="shared" si="10"/>
        <v>44983</v>
      </c>
      <c r="H17" s="19">
        <f t="shared" si="11"/>
        <v>44984</v>
      </c>
      <c r="I17" s="19">
        <f t="shared" ref="I17:I18" si="13">G17+1</f>
        <v>44984</v>
      </c>
      <c r="J17" s="19">
        <f t="shared" si="12"/>
        <v>44986</v>
      </c>
      <c r="K17" s="1"/>
      <c r="L17" s="1"/>
      <c r="M17" s="1"/>
      <c r="N17" s="1"/>
      <c r="O17" s="1"/>
    </row>
    <row r="18" spans="1:15" ht="15.75" hidden="1" x14ac:dyDescent="0.2">
      <c r="A18" s="128" t="s">
        <v>1735</v>
      </c>
      <c r="B18" s="11" t="s">
        <v>1743</v>
      </c>
      <c r="C18" s="19">
        <v>44982</v>
      </c>
      <c r="D18" s="19">
        <f t="shared" si="7"/>
        <v>44982</v>
      </c>
      <c r="E18" s="19">
        <f t="shared" si="8"/>
        <v>44984</v>
      </c>
      <c r="F18" s="19">
        <f t="shared" si="9"/>
        <v>44984</v>
      </c>
      <c r="G18" s="19">
        <f t="shared" si="10"/>
        <v>44990</v>
      </c>
      <c r="H18" s="19">
        <f t="shared" si="11"/>
        <v>44991</v>
      </c>
      <c r="I18" s="19">
        <f t="shared" si="13"/>
        <v>44991</v>
      </c>
      <c r="J18" s="19">
        <f t="shared" si="12"/>
        <v>44993</v>
      </c>
      <c r="K18" s="1"/>
      <c r="L18" s="1"/>
      <c r="M18" s="1"/>
      <c r="N18" s="1"/>
      <c r="O18" s="1"/>
    </row>
    <row r="19" spans="1:15" ht="15.75" hidden="1" x14ac:dyDescent="0.2">
      <c r="A19" s="65" t="s">
        <v>1726</v>
      </c>
      <c r="B19" s="11" t="s">
        <v>1744</v>
      </c>
      <c r="C19" s="19">
        <v>44989</v>
      </c>
      <c r="D19" s="19">
        <f t="shared" si="7"/>
        <v>44989</v>
      </c>
      <c r="E19" s="19">
        <f t="shared" si="8"/>
        <v>44991</v>
      </c>
      <c r="F19" s="19">
        <f t="shared" si="9"/>
        <v>44991</v>
      </c>
      <c r="G19" s="19">
        <f t="shared" si="10"/>
        <v>44997</v>
      </c>
      <c r="H19" s="19">
        <f>G19+1</f>
        <v>44998</v>
      </c>
      <c r="I19" s="19">
        <f>H19</f>
        <v>44998</v>
      </c>
      <c r="J19" s="19">
        <f>I19+2</f>
        <v>45000</v>
      </c>
      <c r="K19" s="1"/>
      <c r="L19" s="1"/>
      <c r="M19" s="1"/>
      <c r="N19" s="1"/>
      <c r="O19" s="1"/>
    </row>
    <row r="20" spans="1:15" ht="15.75" hidden="1" x14ac:dyDescent="0.2">
      <c r="A20" s="149" t="s">
        <v>1745</v>
      </c>
      <c r="B20" s="11" t="s">
        <v>1746</v>
      </c>
      <c r="C20" s="19">
        <v>44996</v>
      </c>
      <c r="D20" s="19">
        <f t="shared" si="7"/>
        <v>44996</v>
      </c>
      <c r="E20" s="19">
        <f t="shared" si="8"/>
        <v>44998</v>
      </c>
      <c r="F20" s="19">
        <f t="shared" si="9"/>
        <v>44998</v>
      </c>
      <c r="G20" s="19">
        <f t="shared" si="10"/>
        <v>45004</v>
      </c>
      <c r="H20" s="19">
        <f>G20+1</f>
        <v>45005</v>
      </c>
      <c r="I20" s="19">
        <f>H20</f>
        <v>45005</v>
      </c>
      <c r="J20" s="49" t="s">
        <v>1732</v>
      </c>
      <c r="K20" s="1"/>
      <c r="L20" s="1"/>
      <c r="M20" s="1"/>
      <c r="N20" s="1"/>
      <c r="O20" s="1"/>
    </row>
    <row r="21" spans="1:15" ht="15.75" hidden="1" x14ac:dyDescent="0.2">
      <c r="A21" s="128" t="s">
        <v>1728</v>
      </c>
      <c r="B21" s="11" t="s">
        <v>1747</v>
      </c>
      <c r="C21" s="19">
        <v>45003</v>
      </c>
      <c r="D21" s="19">
        <f t="shared" si="7"/>
        <v>45003</v>
      </c>
      <c r="E21" s="19">
        <f t="shared" si="8"/>
        <v>45005</v>
      </c>
      <c r="F21" s="19">
        <f t="shared" si="9"/>
        <v>45005</v>
      </c>
      <c r="G21" s="19">
        <f t="shared" si="10"/>
        <v>45011</v>
      </c>
      <c r="H21" s="19">
        <f>G21+1</f>
        <v>45012</v>
      </c>
      <c r="I21" s="19">
        <f>H21</f>
        <v>45012</v>
      </c>
      <c r="J21" s="19">
        <f>I21+2</f>
        <v>45014</v>
      </c>
      <c r="K21" s="1"/>
      <c r="L21" s="1"/>
      <c r="M21" s="1"/>
      <c r="N21" s="1"/>
      <c r="O21" s="1"/>
    </row>
    <row r="22" spans="1:15" ht="15.75" hidden="1" x14ac:dyDescent="0.2">
      <c r="A22" s="54" t="s">
        <v>1733</v>
      </c>
      <c r="B22" s="11" t="s">
        <v>1748</v>
      </c>
      <c r="C22" s="19">
        <v>45010</v>
      </c>
      <c r="D22" s="19">
        <f t="shared" si="7"/>
        <v>45010</v>
      </c>
      <c r="E22" s="19">
        <f t="shared" si="8"/>
        <v>45012</v>
      </c>
      <c r="F22" s="19">
        <f t="shared" si="9"/>
        <v>45012</v>
      </c>
      <c r="G22" s="19">
        <f t="shared" si="10"/>
        <v>45018</v>
      </c>
      <c r="H22" s="19">
        <f>G22+1</f>
        <v>45019</v>
      </c>
      <c r="I22" s="19">
        <f>H22</f>
        <v>45019</v>
      </c>
      <c r="J22" s="49" t="s">
        <v>1732</v>
      </c>
      <c r="K22" s="1"/>
      <c r="L22" s="1"/>
      <c r="M22" s="1"/>
      <c r="N22" s="1"/>
      <c r="O22" s="1"/>
    </row>
    <row r="23" spans="1:15" ht="15.75" hidden="1" x14ac:dyDescent="0.2">
      <c r="A23" s="128" t="s">
        <v>1735</v>
      </c>
      <c r="B23" s="11" t="s">
        <v>963</v>
      </c>
      <c r="C23" s="19">
        <v>45017</v>
      </c>
      <c r="D23" s="19">
        <f t="shared" si="7"/>
        <v>45017</v>
      </c>
      <c r="E23" s="19">
        <f t="shared" si="8"/>
        <v>45019</v>
      </c>
      <c r="F23" s="19">
        <f t="shared" si="9"/>
        <v>45019</v>
      </c>
      <c r="G23" s="19">
        <f t="shared" si="10"/>
        <v>45025</v>
      </c>
      <c r="H23" s="19">
        <f t="shared" ref="H23" si="14">G23+1</f>
        <v>45026</v>
      </c>
      <c r="I23" s="19">
        <f t="shared" ref="I23" si="15">G23+1</f>
        <v>45026</v>
      </c>
      <c r="J23" s="19" t="s">
        <v>1791</v>
      </c>
      <c r="K23" s="1"/>
      <c r="L23" s="1"/>
      <c r="M23" s="1"/>
      <c r="N23" s="1"/>
      <c r="O23" s="1"/>
    </row>
    <row r="24" spans="1:15" ht="15.75" hidden="1" x14ac:dyDescent="0.2">
      <c r="A24" s="128" t="s">
        <v>535</v>
      </c>
      <c r="B24" s="11" t="s">
        <v>964</v>
      </c>
      <c r="C24" s="19">
        <v>45024</v>
      </c>
      <c r="D24" s="19">
        <f t="shared" si="7"/>
        <v>45024</v>
      </c>
      <c r="E24" s="19">
        <f t="shared" si="8"/>
        <v>45026</v>
      </c>
      <c r="F24" s="19">
        <f t="shared" si="9"/>
        <v>45026</v>
      </c>
      <c r="G24" s="19">
        <f t="shared" si="10"/>
        <v>45032</v>
      </c>
      <c r="H24" s="19">
        <f>G24+1</f>
        <v>45033</v>
      </c>
      <c r="I24" s="19">
        <f>H24</f>
        <v>45033</v>
      </c>
      <c r="J24" s="19">
        <f>I24+2</f>
        <v>45035</v>
      </c>
      <c r="K24" s="1"/>
      <c r="L24" s="1"/>
      <c r="M24" s="1"/>
      <c r="N24" s="1"/>
      <c r="O24" s="1"/>
    </row>
    <row r="25" spans="1:15" ht="15.75" hidden="1" x14ac:dyDescent="0.2">
      <c r="A25" s="65" t="s">
        <v>1187</v>
      </c>
      <c r="B25" s="11" t="s">
        <v>1749</v>
      </c>
      <c r="C25" s="19">
        <v>45031</v>
      </c>
      <c r="D25" s="19">
        <f t="shared" si="7"/>
        <v>45031</v>
      </c>
      <c r="E25" s="19">
        <f t="shared" si="8"/>
        <v>45033</v>
      </c>
      <c r="F25" s="19">
        <f t="shared" si="9"/>
        <v>45033</v>
      </c>
      <c r="G25" s="19">
        <f t="shared" si="10"/>
        <v>45039</v>
      </c>
      <c r="H25" s="19">
        <f>G25+1</f>
        <v>45040</v>
      </c>
      <c r="I25" s="19">
        <f>H25</f>
        <v>45040</v>
      </c>
      <c r="J25" s="49" t="s">
        <v>1792</v>
      </c>
      <c r="K25" s="1"/>
      <c r="L25" s="1"/>
      <c r="M25" s="1"/>
      <c r="N25" s="1"/>
      <c r="O25" s="1"/>
    </row>
    <row r="26" spans="1:15" ht="15.75" hidden="1" x14ac:dyDescent="0.2">
      <c r="A26" s="128" t="s">
        <v>1728</v>
      </c>
      <c r="B26" s="11" t="s">
        <v>1750</v>
      </c>
      <c r="C26" s="19">
        <v>45038</v>
      </c>
      <c r="D26" s="19">
        <f t="shared" si="7"/>
        <v>45038</v>
      </c>
      <c r="E26" s="19">
        <f t="shared" si="8"/>
        <v>45040</v>
      </c>
      <c r="F26" s="19">
        <f t="shared" si="9"/>
        <v>45040</v>
      </c>
      <c r="G26" s="19">
        <f t="shared" si="10"/>
        <v>45046</v>
      </c>
      <c r="H26" s="19">
        <f>G26+1</f>
        <v>45047</v>
      </c>
      <c r="I26" s="19">
        <f>H26</f>
        <v>45047</v>
      </c>
      <c r="J26" s="19">
        <f>I26+2</f>
        <v>45049</v>
      </c>
      <c r="K26" s="1"/>
      <c r="L26" s="1"/>
      <c r="M26" s="1"/>
      <c r="N26" s="1"/>
      <c r="O26" s="1"/>
    </row>
    <row r="27" spans="1:15" ht="15.75" hidden="1" x14ac:dyDescent="0.2">
      <c r="A27" s="65" t="s">
        <v>1751</v>
      </c>
      <c r="B27" s="11" t="s">
        <v>965</v>
      </c>
      <c r="C27" s="19">
        <v>45045</v>
      </c>
      <c r="D27" s="19">
        <f t="shared" si="7"/>
        <v>45045</v>
      </c>
      <c r="E27" s="19">
        <f t="shared" si="8"/>
        <v>45047</v>
      </c>
      <c r="F27" s="19">
        <f t="shared" si="9"/>
        <v>45047</v>
      </c>
      <c r="G27" s="19">
        <f t="shared" si="10"/>
        <v>45053</v>
      </c>
      <c r="H27" s="19">
        <f>G27+1</f>
        <v>45054</v>
      </c>
      <c r="I27" s="19">
        <f>H27</f>
        <v>45054</v>
      </c>
      <c r="J27" s="112">
        <v>45056</v>
      </c>
      <c r="K27" s="1"/>
      <c r="L27" s="1"/>
      <c r="M27" s="1"/>
      <c r="N27" s="1"/>
      <c r="O27" s="1"/>
    </row>
    <row r="28" spans="1:15" ht="15.75" hidden="1" x14ac:dyDescent="0.2">
      <c r="A28" s="65" t="s">
        <v>1790</v>
      </c>
      <c r="B28" s="11" t="s">
        <v>1796</v>
      </c>
      <c r="C28" s="19">
        <v>45052</v>
      </c>
      <c r="D28" s="19">
        <f t="shared" si="7"/>
        <v>45052</v>
      </c>
      <c r="E28" s="19">
        <f t="shared" si="8"/>
        <v>45054</v>
      </c>
      <c r="F28" s="19">
        <f t="shared" si="9"/>
        <v>45054</v>
      </c>
      <c r="G28" s="19">
        <f t="shared" si="10"/>
        <v>45060</v>
      </c>
      <c r="H28" s="19">
        <f t="shared" ref="H28" si="16">G28+1</f>
        <v>45061</v>
      </c>
      <c r="I28" s="19">
        <f t="shared" ref="I28" si="17">G28+1</f>
        <v>45061</v>
      </c>
      <c r="J28" s="19">
        <f t="shared" ref="J28" si="18">I28+2</f>
        <v>45063</v>
      </c>
      <c r="K28" s="1"/>
      <c r="L28" s="1"/>
      <c r="M28" s="1"/>
      <c r="N28" s="1"/>
      <c r="O28" s="1"/>
    </row>
    <row r="29" spans="1:15" ht="16.350000000000001" hidden="1" customHeight="1" x14ac:dyDescent="0.2">
      <c r="A29" s="128" t="s">
        <v>1726</v>
      </c>
      <c r="B29" s="11" t="s">
        <v>1752</v>
      </c>
      <c r="C29" s="19">
        <v>45059</v>
      </c>
      <c r="D29" s="19">
        <f t="shared" si="7"/>
        <v>45059</v>
      </c>
      <c r="E29" s="19">
        <f t="shared" si="8"/>
        <v>45061</v>
      </c>
      <c r="F29" s="19">
        <f t="shared" si="9"/>
        <v>45061</v>
      </c>
      <c r="G29" s="19">
        <f t="shared" si="10"/>
        <v>45067</v>
      </c>
      <c r="H29" s="19">
        <f>G29+1</f>
        <v>45068</v>
      </c>
      <c r="I29" s="19">
        <f>H29</f>
        <v>45068</v>
      </c>
      <c r="J29" s="19">
        <f>I29+2</f>
        <v>45070</v>
      </c>
      <c r="K29" s="1"/>
      <c r="L29" s="1"/>
      <c r="M29" s="1"/>
      <c r="N29" s="1"/>
      <c r="O29" s="1"/>
    </row>
    <row r="30" spans="1:15" ht="16.350000000000001" hidden="1" customHeight="1" x14ac:dyDescent="0.2">
      <c r="A30" s="65" t="s">
        <v>1793</v>
      </c>
      <c r="B30" s="11" t="s">
        <v>1753</v>
      </c>
      <c r="C30" s="19">
        <v>45066</v>
      </c>
      <c r="D30" s="19">
        <f t="shared" si="7"/>
        <v>45066</v>
      </c>
      <c r="E30" s="19">
        <f t="shared" si="8"/>
        <v>45068</v>
      </c>
      <c r="F30" s="19">
        <f t="shared" si="9"/>
        <v>45068</v>
      </c>
      <c r="G30" s="19">
        <f t="shared" si="10"/>
        <v>45074</v>
      </c>
      <c r="H30" s="19">
        <f>G30+1</f>
        <v>45075</v>
      </c>
      <c r="I30" s="19">
        <f>H30</f>
        <v>45075</v>
      </c>
      <c r="J30" s="19">
        <f>I30+2</f>
        <v>45077</v>
      </c>
      <c r="K30" s="1"/>
      <c r="L30" s="1"/>
      <c r="M30" s="1"/>
      <c r="N30" s="1"/>
      <c r="O30" s="1"/>
    </row>
    <row r="31" spans="1:15" ht="16.350000000000001" hidden="1" customHeight="1" x14ac:dyDescent="0.2">
      <c r="A31" s="128" t="s">
        <v>1728</v>
      </c>
      <c r="B31" s="11" t="s">
        <v>1795</v>
      </c>
      <c r="C31" s="19">
        <v>45073</v>
      </c>
      <c r="D31" s="19">
        <f t="shared" si="7"/>
        <v>45073</v>
      </c>
      <c r="E31" s="19">
        <f t="shared" si="8"/>
        <v>45075</v>
      </c>
      <c r="F31" s="19">
        <f t="shared" si="9"/>
        <v>45075</v>
      </c>
      <c r="G31" s="19">
        <f t="shared" si="10"/>
        <v>45081</v>
      </c>
      <c r="H31" s="19">
        <f>G31+1</f>
        <v>45082</v>
      </c>
      <c r="I31" s="19">
        <f>H31</f>
        <v>45082</v>
      </c>
      <c r="J31" s="19">
        <f>I31+2</f>
        <v>45084</v>
      </c>
      <c r="K31" s="1"/>
      <c r="L31" s="1"/>
      <c r="M31" s="1"/>
      <c r="N31" s="1"/>
      <c r="O31" s="1"/>
    </row>
    <row r="32" spans="1:15" ht="16.350000000000001" customHeight="1" x14ac:dyDescent="0.2">
      <c r="A32" s="128" t="s">
        <v>1754</v>
      </c>
      <c r="B32" s="11" t="s">
        <v>1755</v>
      </c>
      <c r="C32" s="19">
        <v>45080</v>
      </c>
      <c r="D32" s="19">
        <f t="shared" si="7"/>
        <v>45080</v>
      </c>
      <c r="E32" s="19">
        <f t="shared" si="8"/>
        <v>45082</v>
      </c>
      <c r="F32" s="19">
        <f t="shared" si="9"/>
        <v>45082</v>
      </c>
      <c r="G32" s="19">
        <f t="shared" si="10"/>
        <v>45088</v>
      </c>
      <c r="H32" s="19">
        <f>G32+1</f>
        <v>45089</v>
      </c>
      <c r="I32" s="19">
        <f>H32</f>
        <v>45089</v>
      </c>
      <c r="J32" s="19">
        <f>I32+2</f>
        <v>45091</v>
      </c>
      <c r="K32" s="1"/>
      <c r="L32" s="1"/>
      <c r="M32" s="1"/>
      <c r="N32" s="1"/>
      <c r="O32" s="1"/>
    </row>
    <row r="33" spans="1:15" ht="16.350000000000001" customHeight="1" x14ac:dyDescent="0.2">
      <c r="A33" s="128" t="s">
        <v>1790</v>
      </c>
      <c r="B33" s="11" t="s">
        <v>1756</v>
      </c>
      <c r="C33" s="19">
        <v>45087</v>
      </c>
      <c r="D33" s="19">
        <f t="shared" si="7"/>
        <v>45087</v>
      </c>
      <c r="E33" s="19">
        <f t="shared" si="8"/>
        <v>45089</v>
      </c>
      <c r="F33" s="19">
        <f t="shared" si="9"/>
        <v>45089</v>
      </c>
      <c r="G33" s="19">
        <f t="shared" si="10"/>
        <v>45095</v>
      </c>
      <c r="H33" s="19">
        <f t="shared" ref="H33" si="19">G33+1</f>
        <v>45096</v>
      </c>
      <c r="I33" s="19">
        <f t="shared" ref="I33" si="20">G33+1</f>
        <v>45096</v>
      </c>
      <c r="J33" s="19">
        <f t="shared" ref="J33" si="21">I33+2</f>
        <v>45098</v>
      </c>
      <c r="K33" s="1"/>
      <c r="L33" s="1"/>
      <c r="M33" s="1"/>
      <c r="N33" s="1"/>
      <c r="O33" s="1"/>
    </row>
    <row r="34" spans="1:15" ht="16.350000000000001" customHeight="1" x14ac:dyDescent="0.2">
      <c r="A34" s="128" t="s">
        <v>1726</v>
      </c>
      <c r="B34" s="11" t="s">
        <v>1757</v>
      </c>
      <c r="C34" s="19">
        <v>45094</v>
      </c>
      <c r="D34" s="19">
        <f t="shared" si="7"/>
        <v>45094</v>
      </c>
      <c r="E34" s="19">
        <f t="shared" si="8"/>
        <v>45096</v>
      </c>
      <c r="F34" s="19">
        <f t="shared" si="9"/>
        <v>45096</v>
      </c>
      <c r="G34" s="19">
        <f t="shared" si="10"/>
        <v>45102</v>
      </c>
      <c r="H34" s="19">
        <f>G34+1</f>
        <v>45103</v>
      </c>
      <c r="I34" s="19">
        <f>H34</f>
        <v>45103</v>
      </c>
      <c r="J34" s="19">
        <f>I34+2</f>
        <v>45105</v>
      </c>
      <c r="K34" s="1"/>
      <c r="L34" s="1"/>
      <c r="M34" s="1"/>
      <c r="N34" s="1"/>
      <c r="O34" s="1"/>
    </row>
    <row r="35" spans="1:15" ht="16.350000000000001" customHeight="1" x14ac:dyDescent="0.2">
      <c r="A35" s="128" t="s">
        <v>1793</v>
      </c>
      <c r="B35" s="11" t="s">
        <v>1758</v>
      </c>
      <c r="C35" s="19">
        <v>45101</v>
      </c>
      <c r="D35" s="19">
        <f t="shared" si="7"/>
        <v>45101</v>
      </c>
      <c r="E35" s="19">
        <f t="shared" si="8"/>
        <v>45103</v>
      </c>
      <c r="F35" s="19">
        <f t="shared" si="9"/>
        <v>45103</v>
      </c>
      <c r="G35" s="19">
        <f t="shared" si="10"/>
        <v>45109</v>
      </c>
      <c r="H35" s="19">
        <f>G35+1</f>
        <v>45110</v>
      </c>
      <c r="I35" s="19">
        <f>H35</f>
        <v>45110</v>
      </c>
      <c r="J35" s="19">
        <f>I35+2</f>
        <v>45112</v>
      </c>
      <c r="K35" s="1"/>
      <c r="L35" s="1"/>
      <c r="M35" s="1"/>
      <c r="N35" s="1"/>
      <c r="O35" s="1"/>
    </row>
    <row r="36" spans="1:15" ht="16.350000000000001" customHeight="1" x14ac:dyDescent="0.2">
      <c r="A36" s="128" t="s">
        <v>1728</v>
      </c>
      <c r="B36" s="11" t="s">
        <v>1759</v>
      </c>
      <c r="C36" s="19">
        <v>45108</v>
      </c>
      <c r="D36" s="19">
        <f t="shared" si="7"/>
        <v>45108</v>
      </c>
      <c r="E36" s="19">
        <f t="shared" si="8"/>
        <v>45110</v>
      </c>
      <c r="F36" s="19">
        <f t="shared" si="9"/>
        <v>45110</v>
      </c>
      <c r="G36" s="19">
        <f t="shared" si="10"/>
        <v>45116</v>
      </c>
      <c r="H36" s="19">
        <f>G36+1</f>
        <v>45117</v>
      </c>
      <c r="I36" s="19">
        <f>H36</f>
        <v>45117</v>
      </c>
      <c r="J36" s="19">
        <f>I36+2</f>
        <v>45119</v>
      </c>
      <c r="K36" s="1"/>
      <c r="L36" s="1"/>
      <c r="M36" s="1"/>
      <c r="N36" s="1"/>
      <c r="O36" s="1"/>
    </row>
    <row r="37" spans="1:15" x14ac:dyDescent="0.15">
      <c r="A37" s="439" t="s">
        <v>2349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7"/>
      <c r="L37" s="47"/>
    </row>
    <row r="38" spans="1:15" ht="15.75" x14ac:dyDescent="0.15">
      <c r="A38" s="31" t="s">
        <v>23</v>
      </c>
      <c r="B38" s="31" t="s">
        <v>24</v>
      </c>
      <c r="C38" s="272" t="s">
        <v>164</v>
      </c>
      <c r="D38" s="273"/>
      <c r="E38" s="268" t="s">
        <v>1713</v>
      </c>
      <c r="F38" s="269"/>
      <c r="G38" s="272" t="s">
        <v>1715</v>
      </c>
      <c r="H38" s="272"/>
      <c r="I38" s="272" t="s">
        <v>1203</v>
      </c>
      <c r="J38" s="273"/>
      <c r="K38" s="2"/>
      <c r="L38" s="2"/>
    </row>
    <row r="39" spans="1:15" x14ac:dyDescent="0.15">
      <c r="A39" s="15" t="s">
        <v>3</v>
      </c>
      <c r="B39" s="15" t="s">
        <v>4</v>
      </c>
      <c r="C39" s="266" t="s">
        <v>8</v>
      </c>
      <c r="D39" s="266"/>
      <c r="E39" s="325" t="s">
        <v>47</v>
      </c>
      <c r="F39" s="326"/>
      <c r="G39" s="266" t="s">
        <v>26</v>
      </c>
      <c r="H39" s="266"/>
      <c r="I39" s="266" t="s">
        <v>1207</v>
      </c>
      <c r="J39" s="266"/>
      <c r="K39" s="57"/>
      <c r="L39" s="57"/>
    </row>
    <row r="40" spans="1:15" x14ac:dyDescent="0.15">
      <c r="A40" s="15"/>
      <c r="B40" s="15"/>
      <c r="C40" s="266" t="s">
        <v>227</v>
      </c>
      <c r="D40" s="266"/>
      <c r="E40" s="266" t="s">
        <v>2350</v>
      </c>
      <c r="F40" s="266"/>
      <c r="G40" s="266" t="s">
        <v>51</v>
      </c>
      <c r="H40" s="266"/>
      <c r="I40" s="266" t="s">
        <v>1723</v>
      </c>
      <c r="J40" s="266"/>
      <c r="K40" s="57"/>
      <c r="L40" s="57"/>
    </row>
    <row r="41" spans="1:15" ht="16.350000000000001" customHeight="1" x14ac:dyDescent="0.2">
      <c r="A41" s="128" t="s">
        <v>1754</v>
      </c>
      <c r="B41" s="11" t="s">
        <v>1760</v>
      </c>
      <c r="C41" s="19">
        <v>45115</v>
      </c>
      <c r="D41" s="19">
        <f t="shared" si="7"/>
        <v>45115</v>
      </c>
      <c r="E41" s="19">
        <f t="shared" si="8"/>
        <v>45117</v>
      </c>
      <c r="F41" s="19">
        <f t="shared" si="9"/>
        <v>45117</v>
      </c>
      <c r="G41" s="19">
        <f t="shared" si="10"/>
        <v>45123</v>
      </c>
      <c r="H41" s="19">
        <f>G41+1</f>
        <v>45124</v>
      </c>
      <c r="I41" s="19">
        <f>H41</f>
        <v>45124</v>
      </c>
      <c r="J41" s="19">
        <f>I41+2</f>
        <v>45126</v>
      </c>
      <c r="K41" s="1"/>
      <c r="L41" s="1"/>
      <c r="M41" s="1"/>
      <c r="N41" s="1"/>
      <c r="O41" s="1"/>
    </row>
    <row r="42" spans="1:15" ht="16.350000000000001" customHeight="1" x14ac:dyDescent="0.2">
      <c r="A42" s="128" t="s">
        <v>1790</v>
      </c>
      <c r="B42" s="11" t="s">
        <v>2318</v>
      </c>
      <c r="C42" s="19">
        <f>C41+7</f>
        <v>45122</v>
      </c>
      <c r="D42" s="19">
        <f t="shared" ref="D42:D45" si="22">C42+0</f>
        <v>45122</v>
      </c>
      <c r="E42" s="19">
        <f t="shared" ref="E42:E45" si="23">D42+2</f>
        <v>45124</v>
      </c>
      <c r="F42" s="19">
        <f t="shared" ref="F42:F45" si="24">E42</f>
        <v>45124</v>
      </c>
      <c r="G42" s="19">
        <f t="shared" ref="G42:G45" si="25">F42+6</f>
        <v>45130</v>
      </c>
      <c r="H42" s="19">
        <f t="shared" ref="H42" si="26">G42+1</f>
        <v>45131</v>
      </c>
      <c r="I42" s="19">
        <f t="shared" ref="I42" si="27">G42+1</f>
        <v>45131</v>
      </c>
      <c r="J42" s="19">
        <f t="shared" ref="J42" si="28">I42+2</f>
        <v>45133</v>
      </c>
      <c r="K42" s="1"/>
      <c r="L42" s="1"/>
      <c r="M42" s="1"/>
      <c r="N42" s="1"/>
      <c r="O42" s="1"/>
    </row>
    <row r="43" spans="1:15" ht="16.350000000000001" customHeight="1" x14ac:dyDescent="0.2">
      <c r="A43" s="128" t="s">
        <v>535</v>
      </c>
      <c r="B43" s="11" t="s">
        <v>2319</v>
      </c>
      <c r="C43" s="19">
        <f>C42+7</f>
        <v>45129</v>
      </c>
      <c r="D43" s="19">
        <f t="shared" si="22"/>
        <v>45129</v>
      </c>
      <c r="E43" s="19">
        <f t="shared" si="23"/>
        <v>45131</v>
      </c>
      <c r="F43" s="19">
        <f t="shared" si="24"/>
        <v>45131</v>
      </c>
      <c r="G43" s="19">
        <f t="shared" si="25"/>
        <v>45137</v>
      </c>
      <c r="H43" s="19">
        <f t="shared" ref="H43:H48" si="29">G43+1</f>
        <v>45138</v>
      </c>
      <c r="I43" s="19">
        <f t="shared" ref="I43:I48" si="30">H43</f>
        <v>45138</v>
      </c>
      <c r="J43" s="19">
        <f t="shared" ref="J43:J48" si="31">I43+2</f>
        <v>45140</v>
      </c>
      <c r="K43" s="1"/>
      <c r="L43" s="1"/>
      <c r="M43" s="1"/>
      <c r="N43" s="1"/>
      <c r="O43" s="1"/>
    </row>
    <row r="44" spans="1:15" ht="16.350000000000001" customHeight="1" x14ac:dyDescent="0.2">
      <c r="A44" s="128" t="s">
        <v>1793</v>
      </c>
      <c r="B44" s="11" t="s">
        <v>2320</v>
      </c>
      <c r="C44" s="19">
        <f>C43+7</f>
        <v>45136</v>
      </c>
      <c r="D44" s="19">
        <f t="shared" si="22"/>
        <v>45136</v>
      </c>
      <c r="E44" s="19">
        <f t="shared" si="23"/>
        <v>45138</v>
      </c>
      <c r="F44" s="19">
        <f t="shared" si="24"/>
        <v>45138</v>
      </c>
      <c r="G44" s="19">
        <f t="shared" si="25"/>
        <v>45144</v>
      </c>
      <c r="H44" s="19">
        <f t="shared" si="29"/>
        <v>45145</v>
      </c>
      <c r="I44" s="19">
        <f t="shared" si="30"/>
        <v>45145</v>
      </c>
      <c r="J44" s="19">
        <f t="shared" si="31"/>
        <v>45147</v>
      </c>
      <c r="K44" s="1"/>
      <c r="L44" s="1"/>
      <c r="M44" s="1"/>
      <c r="N44" s="1"/>
      <c r="O44" s="1"/>
    </row>
    <row r="45" spans="1:15" ht="16.350000000000001" customHeight="1" x14ac:dyDescent="0.2">
      <c r="A45" s="128" t="s">
        <v>1728</v>
      </c>
      <c r="B45" s="11" t="s">
        <v>2352</v>
      </c>
      <c r="C45" s="19">
        <v>45143</v>
      </c>
      <c r="D45" s="19">
        <f t="shared" si="22"/>
        <v>45143</v>
      </c>
      <c r="E45" s="19">
        <f t="shared" si="23"/>
        <v>45145</v>
      </c>
      <c r="F45" s="19">
        <f t="shared" si="24"/>
        <v>45145</v>
      </c>
      <c r="G45" s="19">
        <f t="shared" si="25"/>
        <v>45151</v>
      </c>
      <c r="H45" s="19">
        <f t="shared" si="29"/>
        <v>45152</v>
      </c>
      <c r="I45" s="19">
        <f t="shared" si="30"/>
        <v>45152</v>
      </c>
      <c r="J45" s="19">
        <f t="shared" si="31"/>
        <v>45154</v>
      </c>
      <c r="K45" s="1"/>
      <c r="L45" s="1"/>
      <c r="M45" s="1"/>
      <c r="N45" s="1"/>
      <c r="O45" s="1"/>
    </row>
    <row r="46" spans="1:15" ht="16.350000000000001" customHeight="1" x14ac:dyDescent="0.2">
      <c r="A46" s="128" t="s">
        <v>1751</v>
      </c>
      <c r="B46" s="11" t="s">
        <v>2542</v>
      </c>
      <c r="C46" s="19">
        <f>C45+7</f>
        <v>45150</v>
      </c>
      <c r="D46" s="19">
        <f t="shared" ref="D46:D48" si="32">C46+0</f>
        <v>45150</v>
      </c>
      <c r="E46" s="19">
        <f t="shared" ref="E46:E48" si="33">D46+2</f>
        <v>45152</v>
      </c>
      <c r="F46" s="19">
        <f t="shared" ref="F46:F48" si="34">E46</f>
        <v>45152</v>
      </c>
      <c r="G46" s="19">
        <f t="shared" ref="G46:G48" si="35">F46+6</f>
        <v>45158</v>
      </c>
      <c r="H46" s="19">
        <f t="shared" si="29"/>
        <v>45159</v>
      </c>
      <c r="I46" s="19">
        <f t="shared" si="30"/>
        <v>45159</v>
      </c>
      <c r="J46" s="19">
        <f t="shared" si="31"/>
        <v>45161</v>
      </c>
      <c r="K46" s="1"/>
      <c r="L46" s="1"/>
      <c r="M46" s="1"/>
      <c r="N46" s="1"/>
      <c r="O46" s="1"/>
    </row>
    <row r="47" spans="1:15" ht="16.350000000000001" customHeight="1" x14ac:dyDescent="0.2">
      <c r="A47" s="128" t="s">
        <v>1790</v>
      </c>
      <c r="B47" s="11" t="s">
        <v>2543</v>
      </c>
      <c r="C47" s="19">
        <f>C46+7</f>
        <v>45157</v>
      </c>
      <c r="D47" s="19">
        <f t="shared" si="32"/>
        <v>45157</v>
      </c>
      <c r="E47" s="19">
        <f t="shared" si="33"/>
        <v>45159</v>
      </c>
      <c r="F47" s="19">
        <f t="shared" si="34"/>
        <v>45159</v>
      </c>
      <c r="G47" s="19">
        <f t="shared" si="35"/>
        <v>45165</v>
      </c>
      <c r="H47" s="19">
        <f t="shared" si="29"/>
        <v>45166</v>
      </c>
      <c r="I47" s="19">
        <f t="shared" si="30"/>
        <v>45166</v>
      </c>
      <c r="J47" s="19">
        <f t="shared" si="31"/>
        <v>45168</v>
      </c>
      <c r="K47" s="1"/>
      <c r="L47" s="1"/>
      <c r="M47" s="1"/>
      <c r="N47" s="1"/>
      <c r="O47" s="1"/>
    </row>
    <row r="48" spans="1:15" ht="16.350000000000001" customHeight="1" x14ac:dyDescent="0.2">
      <c r="A48" s="128" t="s">
        <v>535</v>
      </c>
      <c r="B48" s="11" t="s">
        <v>2544</v>
      </c>
      <c r="C48" s="19">
        <v>45164</v>
      </c>
      <c r="D48" s="19">
        <f t="shared" si="32"/>
        <v>45164</v>
      </c>
      <c r="E48" s="19">
        <f t="shared" si="33"/>
        <v>45166</v>
      </c>
      <c r="F48" s="19">
        <f t="shared" si="34"/>
        <v>45166</v>
      </c>
      <c r="G48" s="19">
        <f t="shared" si="35"/>
        <v>45172</v>
      </c>
      <c r="H48" s="19">
        <f t="shared" si="29"/>
        <v>45173</v>
      </c>
      <c r="I48" s="19">
        <f t="shared" si="30"/>
        <v>45173</v>
      </c>
      <c r="J48" s="19">
        <f t="shared" si="31"/>
        <v>45175</v>
      </c>
      <c r="K48" s="1"/>
      <c r="L48" s="1"/>
      <c r="M48" s="1"/>
      <c r="N48" s="1"/>
      <c r="O48" s="1"/>
    </row>
    <row r="49" spans="1:19" ht="15.75" x14ac:dyDescent="0.15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9" ht="16.5" x14ac:dyDescent="0.3">
      <c r="A50" s="30" t="s">
        <v>17</v>
      </c>
      <c r="B50" s="275" t="s">
        <v>1761</v>
      </c>
      <c r="C50" s="275"/>
      <c r="D50" s="275"/>
      <c r="E50" s="275"/>
      <c r="F50" s="275"/>
      <c r="G50" s="275"/>
      <c r="H50" s="275"/>
      <c r="I50" s="275"/>
      <c r="J50" s="275"/>
      <c r="K50" s="275"/>
      <c r="L50" s="1"/>
      <c r="M50" s="1"/>
      <c r="N50" s="1"/>
      <c r="O50" s="1"/>
      <c r="P50" s="1"/>
      <c r="Q50" s="1"/>
    </row>
    <row r="51" spans="1:19" ht="16.5" x14ac:dyDescent="0.3">
      <c r="A51" s="51" t="s">
        <v>20</v>
      </c>
      <c r="B51" s="450" t="s">
        <v>1762</v>
      </c>
      <c r="C51" s="450"/>
      <c r="D51" s="450"/>
      <c r="E51" s="450"/>
      <c r="F51" s="450"/>
      <c r="G51" s="450"/>
      <c r="H51" s="450"/>
      <c r="I51" s="450"/>
      <c r="J51" s="450"/>
      <c r="K51" s="450"/>
      <c r="L51" s="1"/>
      <c r="M51" s="1"/>
      <c r="N51" s="1"/>
      <c r="O51" s="1"/>
      <c r="P51" s="1"/>
      <c r="Q51" s="1"/>
      <c r="R51" s="1"/>
      <c r="S51" s="1"/>
    </row>
    <row r="52" spans="1:19" ht="16.5" x14ac:dyDescent="0.3">
      <c r="A52" s="51" t="s">
        <v>1763</v>
      </c>
      <c r="B52" s="450" t="s">
        <v>1764</v>
      </c>
      <c r="C52" s="450"/>
      <c r="D52" s="450"/>
      <c r="E52" s="450"/>
      <c r="F52" s="450"/>
      <c r="G52" s="450"/>
      <c r="H52" s="450"/>
      <c r="I52" s="450"/>
      <c r="J52" s="450"/>
      <c r="K52" s="450"/>
      <c r="L52" s="1"/>
      <c r="M52" s="1"/>
      <c r="N52" s="1"/>
      <c r="O52" s="1"/>
      <c r="P52" s="1"/>
      <c r="Q52" s="1"/>
      <c r="R52" s="1"/>
      <c r="S52" s="1"/>
    </row>
    <row r="53" spans="1:19" ht="16.5" x14ac:dyDescent="0.15">
      <c r="A53" s="34" t="s">
        <v>1765</v>
      </c>
      <c r="B53" s="343" t="s">
        <v>1766</v>
      </c>
      <c r="C53" s="343"/>
      <c r="D53" s="343"/>
      <c r="E53" s="343"/>
      <c r="F53" s="343"/>
      <c r="G53" s="343"/>
      <c r="H53" s="343"/>
      <c r="I53" s="343"/>
      <c r="J53" s="343"/>
      <c r="K53" s="343"/>
      <c r="L53" s="1"/>
      <c r="M53" s="1"/>
      <c r="N53" s="1"/>
      <c r="O53" s="1"/>
      <c r="P53" s="1"/>
      <c r="Q53" s="1"/>
      <c r="R53" s="1"/>
      <c r="S53" s="1"/>
    </row>
    <row r="54" spans="1:19" ht="16.5" x14ac:dyDescent="0.15">
      <c r="A54" s="34" t="s">
        <v>1767</v>
      </c>
      <c r="B54" s="252" t="s">
        <v>1768</v>
      </c>
      <c r="C54" s="252"/>
      <c r="D54" s="252"/>
      <c r="E54" s="252"/>
      <c r="F54" s="252"/>
      <c r="G54" s="252"/>
      <c r="H54" s="252"/>
      <c r="I54" s="252"/>
      <c r="J54" s="252"/>
      <c r="K54" s="252"/>
      <c r="L54" s="1"/>
      <c r="M54" s="1"/>
      <c r="N54" s="1"/>
      <c r="O54" s="1"/>
      <c r="P54" s="1"/>
      <c r="Q54" s="1"/>
    </row>
    <row r="55" spans="1:19" ht="16.5" x14ac:dyDescent="0.15">
      <c r="A55" s="34" t="s">
        <v>1767</v>
      </c>
      <c r="B55" s="252" t="s">
        <v>1769</v>
      </c>
      <c r="C55" s="252"/>
      <c r="D55" s="252"/>
      <c r="E55" s="252"/>
      <c r="F55" s="252"/>
      <c r="G55" s="252"/>
      <c r="H55" s="252"/>
      <c r="I55" s="252"/>
      <c r="J55" s="252"/>
      <c r="K55" s="252"/>
      <c r="L55" s="1"/>
      <c r="M55" s="1"/>
      <c r="N55" s="1"/>
      <c r="O55" s="1"/>
      <c r="P55" s="1"/>
      <c r="Q55" s="1"/>
    </row>
    <row r="56" spans="1:19" ht="16.5" x14ac:dyDescent="0.3">
      <c r="A56" s="33" t="s">
        <v>1770</v>
      </c>
      <c r="B56" s="252" t="s">
        <v>1771</v>
      </c>
      <c r="C56" s="252"/>
      <c r="D56" s="252"/>
      <c r="E56" s="252"/>
      <c r="F56" s="252"/>
      <c r="G56" s="252"/>
      <c r="H56" s="252"/>
      <c r="I56" s="252"/>
      <c r="J56" s="252"/>
      <c r="K56" s="252"/>
      <c r="L56" s="1"/>
      <c r="M56" s="1"/>
      <c r="N56" s="1"/>
      <c r="O56" s="1"/>
      <c r="P56" s="1"/>
      <c r="Q56" s="1"/>
    </row>
    <row r="57" spans="1:19" ht="16.5" x14ac:dyDescent="0.3">
      <c r="A57" s="33" t="s">
        <v>1770</v>
      </c>
      <c r="B57" s="252" t="s">
        <v>1772</v>
      </c>
      <c r="C57" s="252"/>
      <c r="D57" s="252"/>
      <c r="E57" s="252"/>
      <c r="F57" s="252"/>
      <c r="G57" s="252"/>
      <c r="H57" s="252"/>
      <c r="I57" s="252"/>
      <c r="J57" s="252"/>
      <c r="K57" s="252"/>
      <c r="L57" s="1"/>
      <c r="M57" s="1"/>
      <c r="N57" s="1"/>
      <c r="O57" s="1"/>
      <c r="P57" s="1"/>
      <c r="Q57" s="1"/>
    </row>
    <row r="58" spans="1:19" ht="16.5" x14ac:dyDescent="0.3">
      <c r="A58" s="33" t="s">
        <v>1773</v>
      </c>
      <c r="B58" s="252" t="s">
        <v>1774</v>
      </c>
      <c r="C58" s="252"/>
      <c r="D58" s="252"/>
      <c r="E58" s="252"/>
      <c r="F58" s="252"/>
      <c r="G58" s="252"/>
      <c r="H58" s="252"/>
      <c r="I58" s="252"/>
      <c r="J58" s="252"/>
      <c r="K58" s="252"/>
      <c r="L58" s="1"/>
      <c r="M58" s="1"/>
      <c r="N58" s="1"/>
      <c r="O58" s="1"/>
      <c r="P58" s="1"/>
      <c r="Q58" s="1"/>
    </row>
  </sheetData>
  <mergeCells count="38">
    <mergeCell ref="C39:D39"/>
    <mergeCell ref="E39:F39"/>
    <mergeCell ref="G39:H39"/>
    <mergeCell ref="I39:J39"/>
    <mergeCell ref="C40:D40"/>
    <mergeCell ref="E40:F40"/>
    <mergeCell ref="G40:H40"/>
    <mergeCell ref="I40:J40"/>
    <mergeCell ref="A37:J37"/>
    <mergeCell ref="C38:D38"/>
    <mergeCell ref="E38:F38"/>
    <mergeCell ref="G38:H38"/>
    <mergeCell ref="I38:J38"/>
    <mergeCell ref="C14:J14"/>
    <mergeCell ref="C6:D6"/>
    <mergeCell ref="E6:F6"/>
    <mergeCell ref="G6:H6"/>
    <mergeCell ref="I6:J6"/>
    <mergeCell ref="C7:D7"/>
    <mergeCell ref="E7:F7"/>
    <mergeCell ref="G7:H7"/>
    <mergeCell ref="I7:J7"/>
    <mergeCell ref="B1:L1"/>
    <mergeCell ref="B2:L2"/>
    <mergeCell ref="A4:J4"/>
    <mergeCell ref="C5:D5"/>
    <mergeCell ref="E5:F5"/>
    <mergeCell ref="G5:H5"/>
    <mergeCell ref="I5:J5"/>
    <mergeCell ref="B55:K55"/>
    <mergeCell ref="B56:K56"/>
    <mergeCell ref="B57:K57"/>
    <mergeCell ref="B58:K58"/>
    <mergeCell ref="B50:K50"/>
    <mergeCell ref="B51:K51"/>
    <mergeCell ref="B52:K52"/>
    <mergeCell ref="B53:K53"/>
    <mergeCell ref="B54:K54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IV55"/>
  <sheetViews>
    <sheetView topLeftCell="A4" workbookViewId="0">
      <selection activeCell="O51" sqref="O51"/>
    </sheetView>
  </sheetViews>
  <sheetFormatPr defaultRowHeight="14.25" x14ac:dyDescent="0.15"/>
  <cols>
    <col min="1" max="1" width="20.375" customWidth="1"/>
    <col min="2" max="21" width="7.5" customWidth="1"/>
  </cols>
  <sheetData>
    <row r="1" spans="1:256" ht="51" customHeight="1" x14ac:dyDescent="0.15">
      <c r="B1" s="285" t="s">
        <v>1200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37"/>
      <c r="N1" s="37"/>
      <c r="O1" s="37"/>
      <c r="P1" s="37"/>
      <c r="Q1" s="37"/>
      <c r="R1" s="37"/>
      <c r="S1" s="37"/>
      <c r="T1" s="38"/>
    </row>
    <row r="2" spans="1:256" ht="17.100000000000001" customHeight="1" x14ac:dyDescent="0.15">
      <c r="B2" s="286" t="s">
        <v>1201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39"/>
      <c r="N2" s="39"/>
      <c r="O2" s="39"/>
      <c r="P2" s="39"/>
      <c r="Q2" s="39"/>
      <c r="R2" s="39"/>
      <c r="S2" s="39"/>
      <c r="T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15">
      <c r="A4" s="451" t="s">
        <v>1202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452"/>
      <c r="M4" s="47"/>
      <c r="N4" s="47"/>
      <c r="O4" s="47"/>
      <c r="P4" s="47"/>
      <c r="Q4" s="47"/>
      <c r="R4" s="47"/>
      <c r="S4" s="47"/>
      <c r="T4" s="47"/>
    </row>
    <row r="5" spans="1:256" ht="15.75" x14ac:dyDescent="0.15">
      <c r="A5" s="68" t="s">
        <v>23</v>
      </c>
      <c r="B5" s="272" t="s">
        <v>1203</v>
      </c>
      <c r="C5" s="273"/>
      <c r="D5" s="272" t="s">
        <v>1203</v>
      </c>
      <c r="E5" s="273"/>
      <c r="F5" s="272" t="s">
        <v>1204</v>
      </c>
      <c r="G5" s="273"/>
      <c r="H5" s="31" t="s">
        <v>24</v>
      </c>
      <c r="I5" s="272" t="s">
        <v>1205</v>
      </c>
      <c r="J5" s="454"/>
      <c r="K5" s="268" t="s">
        <v>1206</v>
      </c>
      <c r="L5" s="455"/>
      <c r="M5" s="456"/>
      <c r="N5" s="457"/>
      <c r="O5" s="456"/>
      <c r="P5" s="456"/>
      <c r="Q5" s="456"/>
      <c r="R5" s="457"/>
      <c r="S5" s="2"/>
      <c r="T5" s="2"/>
    </row>
    <row r="6" spans="1:256" x14ac:dyDescent="0.15">
      <c r="A6" s="164" t="s">
        <v>3</v>
      </c>
      <c r="B6" s="266" t="s">
        <v>1207</v>
      </c>
      <c r="C6" s="266"/>
      <c r="D6" s="458" t="s">
        <v>1208</v>
      </c>
      <c r="E6" s="458"/>
      <c r="F6" s="266" t="s">
        <v>1209</v>
      </c>
      <c r="G6" s="266"/>
      <c r="H6" s="15" t="s">
        <v>4</v>
      </c>
      <c r="I6" s="266" t="s">
        <v>1210</v>
      </c>
      <c r="J6" s="266"/>
      <c r="K6" s="325" t="s">
        <v>8</v>
      </c>
      <c r="L6" s="326"/>
      <c r="M6" s="453"/>
      <c r="N6" s="453"/>
      <c r="O6" s="453"/>
      <c r="P6" s="453"/>
      <c r="Q6" s="453"/>
      <c r="R6" s="453"/>
      <c r="S6" s="57"/>
      <c r="T6" s="57"/>
    </row>
    <row r="7" spans="1:256" x14ac:dyDescent="0.15">
      <c r="A7" s="164"/>
      <c r="B7" s="266" t="s">
        <v>1211</v>
      </c>
      <c r="C7" s="266"/>
      <c r="D7" s="266" t="s">
        <v>1212</v>
      </c>
      <c r="E7" s="266"/>
      <c r="F7" s="266" t="s">
        <v>1213</v>
      </c>
      <c r="G7" s="266"/>
      <c r="H7" s="15"/>
      <c r="I7" s="266" t="s">
        <v>1214</v>
      </c>
      <c r="J7" s="266"/>
      <c r="K7" s="266" t="s">
        <v>1215</v>
      </c>
      <c r="L7" s="266"/>
      <c r="M7" s="453"/>
      <c r="N7" s="453"/>
      <c r="O7" s="453"/>
      <c r="P7" s="453"/>
      <c r="Q7" s="453"/>
      <c r="R7" s="453"/>
      <c r="S7" s="57"/>
      <c r="T7" s="57"/>
    </row>
    <row r="8" spans="1:256" ht="15.95" hidden="1" customHeight="1" x14ac:dyDescent="0.2">
      <c r="A8" s="65" t="s">
        <v>1216</v>
      </c>
      <c r="B8" s="19">
        <v>44899</v>
      </c>
      <c r="C8" s="19">
        <f t="shared" ref="C8:C11" si="0">B8+1</f>
        <v>44900</v>
      </c>
      <c r="D8" s="19">
        <f t="shared" ref="D8:F11" si="1">C8</f>
        <v>44900</v>
      </c>
      <c r="E8" s="19">
        <f t="shared" si="1"/>
        <v>44900</v>
      </c>
      <c r="F8" s="19">
        <f t="shared" si="1"/>
        <v>44900</v>
      </c>
      <c r="G8" s="19">
        <f t="shared" ref="G8:G11" si="2">F8+1</f>
        <v>44901</v>
      </c>
      <c r="H8" s="75" t="s">
        <v>1217</v>
      </c>
      <c r="I8" s="19">
        <f t="shared" ref="I8:I11" si="3">G8+9</f>
        <v>44910</v>
      </c>
      <c r="J8" s="19">
        <f t="shared" ref="J8:L11" si="4">I8+1</f>
        <v>44911</v>
      </c>
      <c r="K8" s="19">
        <f t="shared" si="4"/>
        <v>44912</v>
      </c>
      <c r="L8" s="19">
        <f t="shared" si="4"/>
        <v>44913</v>
      </c>
      <c r="M8" s="26"/>
      <c r="N8" s="26"/>
      <c r="O8" s="69"/>
      <c r="P8" s="69"/>
      <c r="Q8" s="26"/>
      <c r="R8" s="26"/>
      <c r="S8" s="26"/>
      <c r="T8" s="26"/>
    </row>
    <row r="9" spans="1:256" ht="15.95" hidden="1" customHeight="1" x14ac:dyDescent="0.2">
      <c r="A9" s="46" t="s">
        <v>1218</v>
      </c>
      <c r="B9" s="19">
        <v>44906</v>
      </c>
      <c r="C9" s="19">
        <f t="shared" si="0"/>
        <v>44907</v>
      </c>
      <c r="D9" s="19">
        <f t="shared" si="1"/>
        <v>44907</v>
      </c>
      <c r="E9" s="19">
        <f t="shared" si="1"/>
        <v>44907</v>
      </c>
      <c r="F9" s="19">
        <f t="shared" si="1"/>
        <v>44907</v>
      </c>
      <c r="G9" s="19">
        <f t="shared" si="2"/>
        <v>44908</v>
      </c>
      <c r="H9" s="75" t="s">
        <v>1219</v>
      </c>
      <c r="I9" s="19">
        <f t="shared" si="3"/>
        <v>44917</v>
      </c>
      <c r="J9" s="19">
        <f t="shared" si="4"/>
        <v>44918</v>
      </c>
      <c r="K9" s="19">
        <f t="shared" si="4"/>
        <v>44919</v>
      </c>
      <c r="L9" s="19">
        <f t="shared" si="4"/>
        <v>44920</v>
      </c>
      <c r="M9" s="26"/>
      <c r="N9" s="26"/>
      <c r="O9" s="69"/>
      <c r="P9" s="69"/>
      <c r="Q9" s="26"/>
      <c r="R9" s="26"/>
      <c r="S9" s="26"/>
      <c r="T9" s="26"/>
    </row>
    <row r="10" spans="1:256" ht="15.95" hidden="1" customHeight="1" x14ac:dyDescent="0.2">
      <c r="A10" s="46" t="s">
        <v>1220</v>
      </c>
      <c r="B10" s="19">
        <v>44913</v>
      </c>
      <c r="C10" s="19">
        <f t="shared" si="0"/>
        <v>44914</v>
      </c>
      <c r="D10" s="19">
        <f t="shared" si="1"/>
        <v>44914</v>
      </c>
      <c r="E10" s="19">
        <f t="shared" si="1"/>
        <v>44914</v>
      </c>
      <c r="F10" s="19">
        <f t="shared" si="1"/>
        <v>44914</v>
      </c>
      <c r="G10" s="19">
        <f t="shared" si="2"/>
        <v>44915</v>
      </c>
      <c r="H10" s="75" t="s">
        <v>1221</v>
      </c>
      <c r="I10" s="19">
        <f t="shared" si="3"/>
        <v>44924</v>
      </c>
      <c r="J10" s="19">
        <f t="shared" si="4"/>
        <v>44925</v>
      </c>
      <c r="K10" s="19">
        <f t="shared" si="4"/>
        <v>44926</v>
      </c>
      <c r="L10" s="19">
        <f t="shared" si="4"/>
        <v>44927</v>
      </c>
      <c r="M10" s="26"/>
      <c r="N10" s="26"/>
      <c r="O10" s="69"/>
      <c r="P10" s="69"/>
      <c r="Q10" s="26"/>
      <c r="R10" s="26"/>
      <c r="S10" s="26"/>
      <c r="T10" s="26"/>
    </row>
    <row r="11" spans="1:256" ht="15.95" hidden="1" customHeight="1" x14ac:dyDescent="0.2">
      <c r="A11" s="46" t="s">
        <v>1216</v>
      </c>
      <c r="B11" s="19">
        <v>44920</v>
      </c>
      <c r="C11" s="19">
        <f t="shared" si="0"/>
        <v>44921</v>
      </c>
      <c r="D11" s="19">
        <f t="shared" si="1"/>
        <v>44921</v>
      </c>
      <c r="E11" s="19">
        <f t="shared" si="1"/>
        <v>44921</v>
      </c>
      <c r="F11" s="19">
        <f t="shared" si="1"/>
        <v>44921</v>
      </c>
      <c r="G11" s="19">
        <f t="shared" si="2"/>
        <v>44922</v>
      </c>
      <c r="H11" s="75" t="s">
        <v>1222</v>
      </c>
      <c r="I11" s="19">
        <f t="shared" si="3"/>
        <v>44931</v>
      </c>
      <c r="J11" s="19">
        <f t="shared" si="4"/>
        <v>44932</v>
      </c>
      <c r="K11" s="19">
        <f t="shared" si="4"/>
        <v>44933</v>
      </c>
      <c r="L11" s="19">
        <f t="shared" si="4"/>
        <v>44934</v>
      </c>
      <c r="M11" s="26"/>
      <c r="N11" s="26"/>
      <c r="O11" s="69"/>
      <c r="P11" s="69"/>
      <c r="Q11" s="26"/>
      <c r="R11" s="26"/>
      <c r="S11" s="26"/>
      <c r="T11" s="26"/>
    </row>
    <row r="12" spans="1:256" ht="15.95" hidden="1" customHeight="1" x14ac:dyDescent="0.2">
      <c r="A12" s="46"/>
      <c r="B12" s="368" t="s">
        <v>1223</v>
      </c>
      <c r="C12" s="369"/>
      <c r="D12" s="369"/>
      <c r="E12" s="369"/>
      <c r="F12" s="369"/>
      <c r="G12" s="370"/>
      <c r="H12" s="75"/>
      <c r="I12" s="368" t="s">
        <v>1223</v>
      </c>
      <c r="J12" s="369"/>
      <c r="K12" s="369"/>
      <c r="L12" s="370"/>
      <c r="M12" s="26"/>
      <c r="N12" s="26"/>
      <c r="O12" s="69"/>
      <c r="P12" s="69"/>
      <c r="Q12" s="26"/>
      <c r="R12" s="26"/>
      <c r="S12" s="26"/>
      <c r="T12" s="26"/>
    </row>
    <row r="13" spans="1:256" ht="15.95" hidden="1" customHeight="1" x14ac:dyDescent="0.2">
      <c r="A13" s="46" t="s">
        <v>1218</v>
      </c>
      <c r="B13" s="19">
        <v>44934</v>
      </c>
      <c r="C13" s="19">
        <f t="shared" ref="C13" si="5">B13+1</f>
        <v>44935</v>
      </c>
      <c r="D13" s="19">
        <f t="shared" ref="D13:F13" si="6">C13</f>
        <v>44935</v>
      </c>
      <c r="E13" s="19">
        <f t="shared" si="6"/>
        <v>44935</v>
      </c>
      <c r="F13" s="19">
        <f t="shared" si="6"/>
        <v>44935</v>
      </c>
      <c r="G13" s="19">
        <f t="shared" ref="G13" si="7">F13+1</f>
        <v>44936</v>
      </c>
      <c r="H13" s="75" t="s">
        <v>1224</v>
      </c>
      <c r="I13" s="19">
        <f t="shared" ref="I13" si="8">G13+9</f>
        <v>44945</v>
      </c>
      <c r="J13" s="19">
        <f t="shared" ref="J13:L13" si="9">I13+1</f>
        <v>44946</v>
      </c>
      <c r="K13" s="19">
        <f t="shared" si="9"/>
        <v>44947</v>
      </c>
      <c r="L13" s="19">
        <f t="shared" si="9"/>
        <v>44948</v>
      </c>
      <c r="M13" s="26"/>
      <c r="N13" s="26"/>
      <c r="O13" s="69"/>
      <c r="P13" s="69"/>
      <c r="Q13" s="26"/>
      <c r="R13" s="26"/>
      <c r="S13" s="26"/>
      <c r="T13" s="26"/>
    </row>
    <row r="14" spans="1:256" ht="15.95" hidden="1" customHeight="1" x14ac:dyDescent="0.2">
      <c r="A14" s="46" t="s">
        <v>1216</v>
      </c>
      <c r="B14" s="368" t="s">
        <v>1223</v>
      </c>
      <c r="C14" s="369"/>
      <c r="D14" s="369"/>
      <c r="E14" s="369"/>
      <c r="F14" s="369"/>
      <c r="G14" s="370"/>
      <c r="H14" s="75" t="s">
        <v>1225</v>
      </c>
      <c r="I14" s="368" t="s">
        <v>1223</v>
      </c>
      <c r="J14" s="369"/>
      <c r="K14" s="369"/>
      <c r="L14" s="370"/>
      <c r="M14" s="26"/>
      <c r="N14" s="26"/>
      <c r="O14" s="69"/>
      <c r="P14" s="69"/>
      <c r="Q14" s="26"/>
      <c r="R14" s="26"/>
      <c r="S14" s="26"/>
      <c r="T14" s="26"/>
    </row>
    <row r="15" spans="1:256" ht="15.95" hidden="1" customHeight="1" x14ac:dyDescent="0.2">
      <c r="A15" s="46" t="s">
        <v>1226</v>
      </c>
      <c r="B15" s="368" t="s">
        <v>1223</v>
      </c>
      <c r="C15" s="369"/>
      <c r="D15" s="369"/>
      <c r="E15" s="369"/>
      <c r="F15" s="369"/>
      <c r="G15" s="370"/>
      <c r="H15" s="75" t="s">
        <v>1227</v>
      </c>
      <c r="I15" s="368" t="s">
        <v>1223</v>
      </c>
      <c r="J15" s="369"/>
      <c r="K15" s="369"/>
      <c r="L15" s="370"/>
      <c r="M15" s="26"/>
      <c r="N15" s="26"/>
      <c r="O15" s="69"/>
      <c r="P15" s="69"/>
      <c r="Q15" s="26"/>
      <c r="R15" s="26"/>
      <c r="S15" s="26"/>
      <c r="T15" s="26"/>
    </row>
    <row r="16" spans="1:256" ht="15.95" hidden="1" customHeight="1" x14ac:dyDescent="0.2">
      <c r="A16" s="128" t="s">
        <v>1218</v>
      </c>
      <c r="B16" s="19">
        <v>44955</v>
      </c>
      <c r="C16" s="19">
        <f t="shared" ref="C16:C26" si="10">B16+1</f>
        <v>44956</v>
      </c>
      <c r="D16" s="19">
        <f t="shared" ref="D16:F26" si="11">C16</f>
        <v>44956</v>
      </c>
      <c r="E16" s="19">
        <f t="shared" si="11"/>
        <v>44956</v>
      </c>
      <c r="F16" s="19">
        <f t="shared" si="11"/>
        <v>44956</v>
      </c>
      <c r="G16" s="19">
        <f t="shared" ref="G16:G26" si="12">F16+1</f>
        <v>44957</v>
      </c>
      <c r="H16" s="75" t="s">
        <v>1228</v>
      </c>
      <c r="I16" s="19">
        <f t="shared" ref="I16:I26" si="13">G16+9</f>
        <v>44966</v>
      </c>
      <c r="J16" s="19">
        <f t="shared" ref="J16:L26" si="14">I16+1</f>
        <v>44967</v>
      </c>
      <c r="K16" s="19">
        <f t="shared" si="14"/>
        <v>44968</v>
      </c>
      <c r="L16" s="19">
        <f t="shared" si="14"/>
        <v>44969</v>
      </c>
      <c r="M16" s="26"/>
      <c r="N16" s="26"/>
      <c r="O16" s="69"/>
      <c r="P16" s="69"/>
      <c r="Q16" s="26"/>
      <c r="R16" s="26"/>
      <c r="S16" s="26"/>
      <c r="T16" s="26"/>
    </row>
    <row r="17" spans="1:20" ht="15.95" hidden="1" customHeight="1" x14ac:dyDescent="0.2">
      <c r="A17" s="46" t="s">
        <v>1216</v>
      </c>
      <c r="B17" s="19">
        <v>44962</v>
      </c>
      <c r="C17" s="19">
        <f t="shared" si="10"/>
        <v>44963</v>
      </c>
      <c r="D17" s="19">
        <f t="shared" si="11"/>
        <v>44963</v>
      </c>
      <c r="E17" s="19">
        <f t="shared" si="11"/>
        <v>44963</v>
      </c>
      <c r="F17" s="19">
        <f t="shared" si="11"/>
        <v>44963</v>
      </c>
      <c r="G17" s="19">
        <f t="shared" si="12"/>
        <v>44964</v>
      </c>
      <c r="H17" s="75" t="s">
        <v>1229</v>
      </c>
      <c r="I17" s="19">
        <f t="shared" si="13"/>
        <v>44973</v>
      </c>
      <c r="J17" s="19">
        <f t="shared" si="14"/>
        <v>44974</v>
      </c>
      <c r="K17" s="19">
        <f t="shared" si="14"/>
        <v>44975</v>
      </c>
      <c r="L17" s="19">
        <f t="shared" si="14"/>
        <v>44976</v>
      </c>
      <c r="M17" s="26"/>
      <c r="N17" s="26"/>
      <c r="O17" s="69"/>
      <c r="P17" s="69"/>
      <c r="Q17" s="26"/>
      <c r="R17" s="26"/>
      <c r="S17" s="26"/>
      <c r="T17" s="26"/>
    </row>
    <row r="18" spans="1:20" ht="15.95" hidden="1" customHeight="1" x14ac:dyDescent="0.2">
      <c r="A18" s="149" t="s">
        <v>1220</v>
      </c>
      <c r="B18" s="19">
        <v>44969</v>
      </c>
      <c r="C18" s="19">
        <f t="shared" si="10"/>
        <v>44970</v>
      </c>
      <c r="D18" s="19">
        <f t="shared" si="11"/>
        <v>44970</v>
      </c>
      <c r="E18" s="19">
        <f t="shared" si="11"/>
        <v>44970</v>
      </c>
      <c r="F18" s="19">
        <f t="shared" si="11"/>
        <v>44970</v>
      </c>
      <c r="G18" s="19">
        <f t="shared" si="12"/>
        <v>44971</v>
      </c>
      <c r="H18" s="75" t="s">
        <v>1230</v>
      </c>
      <c r="I18" s="19">
        <f t="shared" si="13"/>
        <v>44980</v>
      </c>
      <c r="J18" s="19">
        <f t="shared" si="14"/>
        <v>44981</v>
      </c>
      <c r="K18" s="19">
        <f t="shared" si="14"/>
        <v>44982</v>
      </c>
      <c r="L18" s="19">
        <f t="shared" si="14"/>
        <v>44983</v>
      </c>
      <c r="M18" s="26"/>
      <c r="N18" s="26"/>
      <c r="O18" s="69"/>
      <c r="P18" s="69"/>
      <c r="Q18" s="26"/>
      <c r="R18" s="26"/>
      <c r="S18" s="26"/>
      <c r="T18" s="26"/>
    </row>
    <row r="19" spans="1:20" ht="15.95" hidden="1" customHeight="1" x14ac:dyDescent="0.2">
      <c r="A19" s="46" t="s">
        <v>1218</v>
      </c>
      <c r="B19" s="19">
        <v>44976</v>
      </c>
      <c r="C19" s="19">
        <f t="shared" si="10"/>
        <v>44977</v>
      </c>
      <c r="D19" s="19">
        <f t="shared" si="11"/>
        <v>44977</v>
      </c>
      <c r="E19" s="19">
        <f t="shared" si="11"/>
        <v>44977</v>
      </c>
      <c r="F19" s="19">
        <f t="shared" si="11"/>
        <v>44977</v>
      </c>
      <c r="G19" s="19">
        <f t="shared" si="12"/>
        <v>44978</v>
      </c>
      <c r="H19" s="75" t="s">
        <v>1231</v>
      </c>
      <c r="I19" s="19">
        <f t="shared" si="13"/>
        <v>44987</v>
      </c>
      <c r="J19" s="19">
        <f t="shared" si="14"/>
        <v>44988</v>
      </c>
      <c r="K19" s="19">
        <f t="shared" si="14"/>
        <v>44989</v>
      </c>
      <c r="L19" s="19">
        <f t="shared" si="14"/>
        <v>44990</v>
      </c>
      <c r="M19" s="26"/>
      <c r="N19" s="26"/>
      <c r="O19" s="69"/>
      <c r="P19" s="69"/>
      <c r="Q19" s="26"/>
      <c r="R19" s="26"/>
      <c r="S19" s="26"/>
      <c r="T19" s="26"/>
    </row>
    <row r="20" spans="1:20" ht="15.95" hidden="1" customHeight="1" x14ac:dyDescent="0.2">
      <c r="A20" s="46" t="s">
        <v>1216</v>
      </c>
      <c r="B20" s="19">
        <v>44983</v>
      </c>
      <c r="C20" s="19">
        <f t="shared" si="10"/>
        <v>44984</v>
      </c>
      <c r="D20" s="19">
        <f t="shared" si="11"/>
        <v>44984</v>
      </c>
      <c r="E20" s="19">
        <f t="shared" si="11"/>
        <v>44984</v>
      </c>
      <c r="F20" s="19">
        <f t="shared" si="11"/>
        <v>44984</v>
      </c>
      <c r="G20" s="19">
        <f t="shared" si="12"/>
        <v>44985</v>
      </c>
      <c r="H20" s="75" t="s">
        <v>1232</v>
      </c>
      <c r="I20" s="19">
        <f t="shared" si="13"/>
        <v>44994</v>
      </c>
      <c r="J20" s="19">
        <f t="shared" si="14"/>
        <v>44995</v>
      </c>
      <c r="K20" s="19">
        <f t="shared" si="14"/>
        <v>44996</v>
      </c>
      <c r="L20" s="19">
        <f t="shared" si="14"/>
        <v>44997</v>
      </c>
      <c r="M20" s="26"/>
      <c r="N20" s="26"/>
      <c r="O20" s="69"/>
      <c r="P20" s="69"/>
      <c r="Q20" s="26"/>
      <c r="R20" s="26"/>
      <c r="S20" s="26"/>
      <c r="T20" s="26"/>
    </row>
    <row r="21" spans="1:20" ht="15.95" hidden="1" customHeight="1" x14ac:dyDescent="0.2">
      <c r="A21" s="46" t="s">
        <v>1220</v>
      </c>
      <c r="B21" s="19">
        <v>44990</v>
      </c>
      <c r="C21" s="19">
        <f t="shared" si="10"/>
        <v>44991</v>
      </c>
      <c r="D21" s="19">
        <f t="shared" si="11"/>
        <v>44991</v>
      </c>
      <c r="E21" s="19">
        <f t="shared" si="11"/>
        <v>44991</v>
      </c>
      <c r="F21" s="19">
        <f t="shared" si="11"/>
        <v>44991</v>
      </c>
      <c r="G21" s="19">
        <f t="shared" si="12"/>
        <v>44992</v>
      </c>
      <c r="H21" s="75" t="s">
        <v>1233</v>
      </c>
      <c r="I21" s="19">
        <f t="shared" si="13"/>
        <v>45001</v>
      </c>
      <c r="J21" s="19">
        <f t="shared" si="14"/>
        <v>45002</v>
      </c>
      <c r="K21" s="19">
        <f t="shared" si="14"/>
        <v>45003</v>
      </c>
      <c r="L21" s="19">
        <f t="shared" si="14"/>
        <v>45004</v>
      </c>
      <c r="M21" s="26"/>
      <c r="N21" s="26"/>
      <c r="O21" s="69"/>
      <c r="P21" s="69"/>
      <c r="Q21" s="26"/>
      <c r="R21" s="26"/>
      <c r="S21" s="26"/>
      <c r="T21" s="26"/>
    </row>
    <row r="22" spans="1:20" ht="15.95" hidden="1" customHeight="1" x14ac:dyDescent="0.2">
      <c r="A22" s="46" t="s">
        <v>1218</v>
      </c>
      <c r="B22" s="19">
        <v>44997</v>
      </c>
      <c r="C22" s="19">
        <f t="shared" si="10"/>
        <v>44998</v>
      </c>
      <c r="D22" s="19">
        <f t="shared" si="11"/>
        <v>44998</v>
      </c>
      <c r="E22" s="19">
        <f t="shared" si="11"/>
        <v>44998</v>
      </c>
      <c r="F22" s="19">
        <f t="shared" si="11"/>
        <v>44998</v>
      </c>
      <c r="G22" s="19">
        <f t="shared" si="12"/>
        <v>44999</v>
      </c>
      <c r="H22" s="75" t="s">
        <v>1221</v>
      </c>
      <c r="I22" s="19">
        <f t="shared" si="13"/>
        <v>45008</v>
      </c>
      <c r="J22" s="19">
        <f t="shared" si="14"/>
        <v>45009</v>
      </c>
      <c r="K22" s="19">
        <f t="shared" si="14"/>
        <v>45010</v>
      </c>
      <c r="L22" s="19">
        <f t="shared" si="14"/>
        <v>45011</v>
      </c>
      <c r="M22" s="26"/>
      <c r="N22" s="26"/>
      <c r="O22" s="69"/>
      <c r="P22" s="69"/>
      <c r="Q22" s="26"/>
      <c r="R22" s="26"/>
      <c r="S22" s="26"/>
      <c r="T22" s="26"/>
    </row>
    <row r="23" spans="1:20" ht="15.95" hidden="1" customHeight="1" x14ac:dyDescent="0.2">
      <c r="A23" s="46" t="s">
        <v>1216</v>
      </c>
      <c r="B23" s="19">
        <v>45004</v>
      </c>
      <c r="C23" s="19">
        <f t="shared" si="10"/>
        <v>45005</v>
      </c>
      <c r="D23" s="19">
        <f t="shared" si="11"/>
        <v>45005</v>
      </c>
      <c r="E23" s="19">
        <f t="shared" si="11"/>
        <v>45005</v>
      </c>
      <c r="F23" s="19">
        <f t="shared" si="11"/>
        <v>45005</v>
      </c>
      <c r="G23" s="19">
        <f t="shared" si="12"/>
        <v>45006</v>
      </c>
      <c r="H23" s="75" t="s">
        <v>1234</v>
      </c>
      <c r="I23" s="19">
        <f t="shared" si="13"/>
        <v>45015</v>
      </c>
      <c r="J23" s="19">
        <f t="shared" si="14"/>
        <v>45016</v>
      </c>
      <c r="K23" s="19">
        <f t="shared" si="14"/>
        <v>45017</v>
      </c>
      <c r="L23" s="19">
        <f t="shared" si="14"/>
        <v>45018</v>
      </c>
      <c r="M23" s="26"/>
      <c r="N23" s="26"/>
      <c r="O23" s="69"/>
      <c r="P23" s="69"/>
      <c r="Q23" s="26"/>
      <c r="R23" s="26"/>
      <c r="S23" s="26"/>
      <c r="T23" s="26"/>
    </row>
    <row r="24" spans="1:20" ht="15.95" hidden="1" customHeight="1" x14ac:dyDescent="0.2">
      <c r="A24" s="46" t="s">
        <v>1220</v>
      </c>
      <c r="B24" s="19">
        <v>45011</v>
      </c>
      <c r="C24" s="19">
        <f t="shared" si="10"/>
        <v>45012</v>
      </c>
      <c r="D24" s="19">
        <f t="shared" si="11"/>
        <v>45012</v>
      </c>
      <c r="E24" s="19">
        <f t="shared" si="11"/>
        <v>45012</v>
      </c>
      <c r="F24" s="19">
        <f t="shared" si="11"/>
        <v>45012</v>
      </c>
      <c r="G24" s="19">
        <f t="shared" si="12"/>
        <v>45013</v>
      </c>
      <c r="H24" s="75" t="s">
        <v>1235</v>
      </c>
      <c r="I24" s="19">
        <f t="shared" si="13"/>
        <v>45022</v>
      </c>
      <c r="J24" s="19">
        <f t="shared" si="14"/>
        <v>45023</v>
      </c>
      <c r="K24" s="19">
        <f t="shared" si="14"/>
        <v>45024</v>
      </c>
      <c r="L24" s="48" t="s">
        <v>1817</v>
      </c>
      <c r="M24" s="26"/>
      <c r="N24" s="26"/>
      <c r="O24" s="69"/>
      <c r="P24" s="69"/>
      <c r="Q24" s="26"/>
      <c r="R24" s="26"/>
      <c r="S24" s="26"/>
      <c r="T24" s="26"/>
    </row>
    <row r="25" spans="1:20" ht="15.95" hidden="1" customHeight="1" x14ac:dyDescent="0.2">
      <c r="A25" s="46" t="s">
        <v>1218</v>
      </c>
      <c r="B25" s="19">
        <v>45018</v>
      </c>
      <c r="C25" s="19">
        <f t="shared" si="10"/>
        <v>45019</v>
      </c>
      <c r="D25" s="19">
        <f t="shared" si="11"/>
        <v>45019</v>
      </c>
      <c r="E25" s="19">
        <f t="shared" si="11"/>
        <v>45019</v>
      </c>
      <c r="F25" s="19">
        <f t="shared" si="11"/>
        <v>45019</v>
      </c>
      <c r="G25" s="19">
        <f t="shared" si="12"/>
        <v>45020</v>
      </c>
      <c r="H25" s="75" t="s">
        <v>1236</v>
      </c>
      <c r="I25" s="19">
        <f t="shared" si="13"/>
        <v>45029</v>
      </c>
      <c r="J25" s="19">
        <f t="shared" si="14"/>
        <v>45030</v>
      </c>
      <c r="K25" s="19">
        <f t="shared" si="14"/>
        <v>45031</v>
      </c>
      <c r="L25" s="19">
        <f t="shared" si="14"/>
        <v>45032</v>
      </c>
      <c r="M25" s="26"/>
      <c r="N25" s="26"/>
      <c r="O25" s="69"/>
      <c r="P25" s="69"/>
      <c r="Q25" s="26"/>
      <c r="R25" s="26"/>
      <c r="S25" s="26"/>
      <c r="T25" s="26"/>
    </row>
    <row r="26" spans="1:20" ht="15.95" hidden="1" customHeight="1" x14ac:dyDescent="0.2">
      <c r="A26" s="46" t="s">
        <v>1216</v>
      </c>
      <c r="B26" s="19">
        <v>45025</v>
      </c>
      <c r="C26" s="19">
        <f t="shared" si="10"/>
        <v>45026</v>
      </c>
      <c r="D26" s="19">
        <f t="shared" si="11"/>
        <v>45026</v>
      </c>
      <c r="E26" s="19">
        <f t="shared" si="11"/>
        <v>45026</v>
      </c>
      <c r="F26" s="19">
        <f t="shared" si="11"/>
        <v>45026</v>
      </c>
      <c r="G26" s="19">
        <f t="shared" si="12"/>
        <v>45027</v>
      </c>
      <c r="H26" s="75" t="s">
        <v>1237</v>
      </c>
      <c r="I26" s="19">
        <f t="shared" si="13"/>
        <v>45036</v>
      </c>
      <c r="J26" s="19">
        <f t="shared" si="14"/>
        <v>45037</v>
      </c>
      <c r="K26" s="19">
        <f t="shared" si="14"/>
        <v>45038</v>
      </c>
      <c r="L26" s="19">
        <f t="shared" si="14"/>
        <v>45039</v>
      </c>
      <c r="M26" s="26"/>
      <c r="N26" s="26"/>
      <c r="O26" s="69"/>
      <c r="P26" s="69"/>
      <c r="Q26" s="26"/>
      <c r="R26" s="26"/>
      <c r="S26" s="26"/>
      <c r="T26" s="26"/>
    </row>
    <row r="27" spans="1:20" ht="15.95" hidden="1" customHeight="1" x14ac:dyDescent="0.2">
      <c r="A27" s="46" t="s">
        <v>1220</v>
      </c>
      <c r="B27" s="311" t="s">
        <v>1223</v>
      </c>
      <c r="C27" s="312"/>
      <c r="D27" s="312"/>
      <c r="E27" s="312"/>
      <c r="F27" s="312"/>
      <c r="G27" s="313"/>
      <c r="H27" s="75" t="s">
        <v>1238</v>
      </c>
      <c r="I27" s="311" t="s">
        <v>1223</v>
      </c>
      <c r="J27" s="312"/>
      <c r="K27" s="312"/>
      <c r="L27" s="313"/>
      <c r="M27" s="26"/>
      <c r="N27" s="26"/>
      <c r="O27" s="69"/>
      <c r="P27" s="69"/>
      <c r="Q27" s="26"/>
      <c r="R27" s="26"/>
      <c r="S27" s="26"/>
      <c r="T27" s="26"/>
    </row>
    <row r="28" spans="1:20" ht="15.95" hidden="1" customHeight="1" x14ac:dyDescent="0.2">
      <c r="A28" s="46" t="s">
        <v>1218</v>
      </c>
      <c r="B28" s="19">
        <v>45039</v>
      </c>
      <c r="C28" s="19">
        <f t="shared" ref="C28:C34" si="15">B28+1</f>
        <v>45040</v>
      </c>
      <c r="D28" s="19">
        <f t="shared" ref="D28:F34" si="16">C28</f>
        <v>45040</v>
      </c>
      <c r="E28" s="19">
        <f t="shared" si="16"/>
        <v>45040</v>
      </c>
      <c r="F28" s="19">
        <f t="shared" si="16"/>
        <v>45040</v>
      </c>
      <c r="G28" s="19">
        <f t="shared" ref="G28:G34" si="17">F28+1</f>
        <v>45041</v>
      </c>
      <c r="H28" s="75" t="s">
        <v>1230</v>
      </c>
      <c r="I28" s="19">
        <f t="shared" ref="I28:I34" si="18">G28+9</f>
        <v>45050</v>
      </c>
      <c r="J28" s="19">
        <f t="shared" ref="J28:L34" si="19">I28+1</f>
        <v>45051</v>
      </c>
      <c r="K28" s="19">
        <f t="shared" si="19"/>
        <v>45052</v>
      </c>
      <c r="L28" s="48" t="s">
        <v>1808</v>
      </c>
      <c r="M28" s="26"/>
      <c r="N28" s="26"/>
      <c r="O28" s="69"/>
      <c r="P28" s="69"/>
      <c r="Q28" s="26"/>
      <c r="R28" s="26"/>
      <c r="S28" s="26"/>
      <c r="T28" s="26"/>
    </row>
    <row r="29" spans="1:20" ht="15.95" hidden="1" customHeight="1" x14ac:dyDescent="0.2">
      <c r="A29" s="46" t="s">
        <v>1216</v>
      </c>
      <c r="B29" s="19">
        <v>45046</v>
      </c>
      <c r="C29" s="19">
        <f t="shared" si="15"/>
        <v>45047</v>
      </c>
      <c r="D29" s="19">
        <f t="shared" si="16"/>
        <v>45047</v>
      </c>
      <c r="E29" s="19">
        <f t="shared" si="16"/>
        <v>45047</v>
      </c>
      <c r="F29" s="19">
        <f t="shared" si="16"/>
        <v>45047</v>
      </c>
      <c r="G29" s="19">
        <f t="shared" si="17"/>
        <v>45048</v>
      </c>
      <c r="H29" s="75" t="s">
        <v>1239</v>
      </c>
      <c r="I29" s="19">
        <f t="shared" si="18"/>
        <v>45057</v>
      </c>
      <c r="J29" s="19">
        <f t="shared" si="19"/>
        <v>45058</v>
      </c>
      <c r="K29" s="19">
        <f t="shared" si="19"/>
        <v>45059</v>
      </c>
      <c r="L29" s="19">
        <f t="shared" si="19"/>
        <v>45060</v>
      </c>
      <c r="M29" s="26"/>
      <c r="N29" s="26"/>
      <c r="O29" s="69"/>
      <c r="P29" s="69"/>
      <c r="Q29" s="26"/>
      <c r="R29" s="26"/>
      <c r="S29" s="26"/>
      <c r="T29" s="26"/>
    </row>
    <row r="30" spans="1:20" ht="15.95" hidden="1" customHeight="1" x14ac:dyDescent="0.2">
      <c r="A30" s="149" t="s">
        <v>1807</v>
      </c>
      <c r="B30" s="19">
        <v>45053</v>
      </c>
      <c r="C30" s="19">
        <f t="shared" si="15"/>
        <v>45054</v>
      </c>
      <c r="D30" s="19">
        <f t="shared" si="16"/>
        <v>45054</v>
      </c>
      <c r="E30" s="19">
        <f t="shared" si="16"/>
        <v>45054</v>
      </c>
      <c r="F30" s="19">
        <f t="shared" si="16"/>
        <v>45054</v>
      </c>
      <c r="G30" s="19">
        <f t="shared" si="17"/>
        <v>45055</v>
      </c>
      <c r="H30" s="75" t="s">
        <v>1806</v>
      </c>
      <c r="I30" s="19">
        <f t="shared" si="18"/>
        <v>45064</v>
      </c>
      <c r="J30" s="19">
        <f t="shared" si="19"/>
        <v>45065</v>
      </c>
      <c r="K30" s="19">
        <f t="shared" si="19"/>
        <v>45066</v>
      </c>
      <c r="L30" s="19">
        <f t="shared" si="19"/>
        <v>45067</v>
      </c>
      <c r="M30" s="26"/>
      <c r="N30" s="26"/>
      <c r="O30" s="69"/>
      <c r="P30" s="69"/>
      <c r="Q30" s="26"/>
      <c r="R30" s="26"/>
      <c r="S30" s="26"/>
      <c r="T30" s="26"/>
    </row>
    <row r="31" spans="1:20" ht="15.95" hidden="1" customHeight="1" x14ac:dyDescent="0.2">
      <c r="A31" s="65" t="s">
        <v>1809</v>
      </c>
      <c r="B31" s="19">
        <v>45060</v>
      </c>
      <c r="C31" s="19">
        <f t="shared" si="15"/>
        <v>45061</v>
      </c>
      <c r="D31" s="19">
        <f t="shared" si="16"/>
        <v>45061</v>
      </c>
      <c r="E31" s="19">
        <f t="shared" si="16"/>
        <v>45061</v>
      </c>
      <c r="F31" s="19">
        <f t="shared" si="16"/>
        <v>45061</v>
      </c>
      <c r="G31" s="19">
        <f t="shared" si="17"/>
        <v>45062</v>
      </c>
      <c r="H31" s="185" t="s">
        <v>1865</v>
      </c>
      <c r="I31" s="19">
        <f t="shared" si="18"/>
        <v>45071</v>
      </c>
      <c r="J31" s="19">
        <f t="shared" si="19"/>
        <v>45072</v>
      </c>
      <c r="K31" s="19">
        <f t="shared" si="19"/>
        <v>45073</v>
      </c>
      <c r="L31" s="19">
        <f t="shared" si="19"/>
        <v>45074</v>
      </c>
      <c r="M31" s="26"/>
      <c r="N31" s="26"/>
      <c r="O31" s="69"/>
      <c r="P31" s="69"/>
      <c r="Q31" s="26"/>
      <c r="R31" s="26"/>
      <c r="S31" s="26"/>
      <c r="T31" s="26"/>
    </row>
    <row r="32" spans="1:20" ht="15.95" hidden="1" customHeight="1" x14ac:dyDescent="0.2">
      <c r="A32" s="46" t="s">
        <v>1216</v>
      </c>
      <c r="B32" s="19">
        <v>45067</v>
      </c>
      <c r="C32" s="19">
        <f t="shared" si="15"/>
        <v>45068</v>
      </c>
      <c r="D32" s="19">
        <f t="shared" si="16"/>
        <v>45068</v>
      </c>
      <c r="E32" s="19">
        <f t="shared" si="16"/>
        <v>45068</v>
      </c>
      <c r="F32" s="19">
        <f t="shared" si="16"/>
        <v>45068</v>
      </c>
      <c r="G32" s="19">
        <f t="shared" si="17"/>
        <v>45069</v>
      </c>
      <c r="H32" s="75" t="s">
        <v>1240</v>
      </c>
      <c r="I32" s="19">
        <f t="shared" si="18"/>
        <v>45078</v>
      </c>
      <c r="J32" s="19">
        <f t="shared" si="19"/>
        <v>45079</v>
      </c>
      <c r="K32" s="19">
        <f t="shared" si="19"/>
        <v>45080</v>
      </c>
      <c r="L32" s="19">
        <f t="shared" si="19"/>
        <v>45081</v>
      </c>
      <c r="M32" s="26"/>
      <c r="N32" s="26"/>
      <c r="O32" s="69"/>
      <c r="P32" s="69"/>
      <c r="Q32" s="26"/>
      <c r="R32" s="26"/>
      <c r="S32" s="26"/>
      <c r="T32" s="26"/>
    </row>
    <row r="33" spans="1:20" ht="15.95" hidden="1" customHeight="1" x14ac:dyDescent="0.2">
      <c r="A33" s="46" t="s">
        <v>1807</v>
      </c>
      <c r="B33" s="19">
        <v>45074</v>
      </c>
      <c r="C33" s="19">
        <f t="shared" si="15"/>
        <v>45075</v>
      </c>
      <c r="D33" s="19">
        <f t="shared" si="16"/>
        <v>45075</v>
      </c>
      <c r="E33" s="19">
        <f t="shared" si="16"/>
        <v>45075</v>
      </c>
      <c r="F33" s="19">
        <f t="shared" si="16"/>
        <v>45075</v>
      </c>
      <c r="G33" s="19">
        <f t="shared" si="17"/>
        <v>45076</v>
      </c>
      <c r="H33" s="75" t="s">
        <v>1810</v>
      </c>
      <c r="I33" s="19">
        <f t="shared" si="18"/>
        <v>45085</v>
      </c>
      <c r="J33" s="19">
        <f t="shared" si="19"/>
        <v>45086</v>
      </c>
      <c r="K33" s="19">
        <f t="shared" si="19"/>
        <v>45087</v>
      </c>
      <c r="L33" s="19">
        <f t="shared" si="19"/>
        <v>45088</v>
      </c>
      <c r="M33" s="26"/>
      <c r="N33" s="26"/>
      <c r="O33" s="69"/>
      <c r="P33" s="69"/>
      <c r="Q33" s="26"/>
      <c r="R33" s="26"/>
      <c r="S33" s="26"/>
      <c r="T33" s="26"/>
    </row>
    <row r="34" spans="1:20" hidden="1" x14ac:dyDescent="0.2">
      <c r="A34" s="46" t="s">
        <v>1809</v>
      </c>
      <c r="B34" s="19">
        <v>45081</v>
      </c>
      <c r="C34" s="19">
        <f t="shared" si="15"/>
        <v>45082</v>
      </c>
      <c r="D34" s="19">
        <f t="shared" si="16"/>
        <v>45082</v>
      </c>
      <c r="E34" s="19">
        <f t="shared" si="16"/>
        <v>45082</v>
      </c>
      <c r="F34" s="19">
        <f t="shared" si="16"/>
        <v>45082</v>
      </c>
      <c r="G34" s="19">
        <f t="shared" si="17"/>
        <v>45083</v>
      </c>
      <c r="H34" s="75" t="s">
        <v>1866</v>
      </c>
      <c r="I34" s="19">
        <f t="shared" si="18"/>
        <v>45092</v>
      </c>
      <c r="J34" s="19">
        <f t="shared" si="19"/>
        <v>45093</v>
      </c>
      <c r="K34" s="19">
        <f t="shared" si="19"/>
        <v>45094</v>
      </c>
      <c r="L34" s="19">
        <f t="shared" si="19"/>
        <v>45095</v>
      </c>
      <c r="M34" s="26"/>
      <c r="N34" s="26"/>
      <c r="O34" s="69"/>
      <c r="P34" s="69"/>
      <c r="Q34" s="26"/>
      <c r="R34" s="26"/>
      <c r="S34" s="26"/>
      <c r="T34" s="26"/>
    </row>
    <row r="35" spans="1:20" ht="15.95" hidden="1" customHeight="1" x14ac:dyDescent="0.2">
      <c r="A35" s="46" t="s">
        <v>1216</v>
      </c>
      <c r="B35" s="19">
        <v>45088</v>
      </c>
      <c r="C35" s="19">
        <f t="shared" ref="C35:C37" si="20">B35+1</f>
        <v>45089</v>
      </c>
      <c r="D35" s="19">
        <f t="shared" ref="D35:D37" si="21">C35</f>
        <v>45089</v>
      </c>
      <c r="E35" s="19">
        <f t="shared" ref="E35:E37" si="22">D35</f>
        <v>45089</v>
      </c>
      <c r="F35" s="19">
        <f t="shared" ref="F35:F37" si="23">E35</f>
        <v>45089</v>
      </c>
      <c r="G35" s="19">
        <f t="shared" ref="G35:G37" si="24">F35+1</f>
        <v>45090</v>
      </c>
      <c r="H35" s="75" t="s">
        <v>1867</v>
      </c>
      <c r="I35" s="19">
        <f t="shared" ref="I35:I37" si="25">G35+9</f>
        <v>45099</v>
      </c>
      <c r="J35" s="19">
        <f t="shared" ref="J35:J37" si="26">I35+1</f>
        <v>45100</v>
      </c>
      <c r="K35" s="19">
        <f t="shared" ref="K35:K37" si="27">J35+1</f>
        <v>45101</v>
      </c>
      <c r="L35" s="19">
        <f t="shared" ref="L35:L36" si="28">K35+1</f>
        <v>45102</v>
      </c>
      <c r="M35" s="26"/>
      <c r="N35" s="26"/>
      <c r="O35" s="69"/>
      <c r="P35" s="69"/>
      <c r="Q35" s="26"/>
      <c r="R35" s="26"/>
      <c r="S35" s="26"/>
      <c r="T35" s="26"/>
    </row>
    <row r="36" spans="1:20" ht="15.95" hidden="1" customHeight="1" x14ac:dyDescent="0.2">
      <c r="A36" s="46" t="s">
        <v>1807</v>
      </c>
      <c r="B36" s="19">
        <v>45095</v>
      </c>
      <c r="C36" s="19">
        <f t="shared" si="20"/>
        <v>45096</v>
      </c>
      <c r="D36" s="19">
        <f t="shared" si="21"/>
        <v>45096</v>
      </c>
      <c r="E36" s="19">
        <f t="shared" si="22"/>
        <v>45096</v>
      </c>
      <c r="F36" s="19">
        <f t="shared" si="23"/>
        <v>45096</v>
      </c>
      <c r="G36" s="19">
        <f t="shared" si="24"/>
        <v>45097</v>
      </c>
      <c r="H36" s="75" t="s">
        <v>1868</v>
      </c>
      <c r="I36" s="19">
        <f t="shared" si="25"/>
        <v>45106</v>
      </c>
      <c r="J36" s="19">
        <f t="shared" si="26"/>
        <v>45107</v>
      </c>
      <c r="K36" s="19">
        <f t="shared" si="27"/>
        <v>45108</v>
      </c>
      <c r="L36" s="19">
        <f t="shared" si="28"/>
        <v>45109</v>
      </c>
      <c r="M36" s="26"/>
      <c r="N36" s="26"/>
      <c r="O36" s="69"/>
      <c r="P36" s="69"/>
      <c r="Q36" s="26"/>
      <c r="R36" s="26"/>
      <c r="S36" s="26"/>
      <c r="T36" s="26"/>
    </row>
    <row r="37" spans="1:20" x14ac:dyDescent="0.2">
      <c r="A37" s="46" t="s">
        <v>1809</v>
      </c>
      <c r="B37" s="19">
        <v>45102</v>
      </c>
      <c r="C37" s="19">
        <f t="shared" si="20"/>
        <v>45103</v>
      </c>
      <c r="D37" s="19">
        <f t="shared" si="21"/>
        <v>45103</v>
      </c>
      <c r="E37" s="19">
        <f t="shared" si="22"/>
        <v>45103</v>
      </c>
      <c r="F37" s="19">
        <f t="shared" si="23"/>
        <v>45103</v>
      </c>
      <c r="G37" s="19">
        <f t="shared" si="24"/>
        <v>45104</v>
      </c>
      <c r="H37" s="75" t="s">
        <v>1869</v>
      </c>
      <c r="I37" s="19">
        <f t="shared" si="25"/>
        <v>45113</v>
      </c>
      <c r="J37" s="19">
        <f t="shared" si="26"/>
        <v>45114</v>
      </c>
      <c r="K37" s="19">
        <f t="shared" si="27"/>
        <v>45115</v>
      </c>
      <c r="L37" s="112">
        <f>K37+1</f>
        <v>45116</v>
      </c>
      <c r="M37" s="26"/>
      <c r="N37" s="26"/>
      <c r="O37" s="69"/>
      <c r="P37" s="69"/>
      <c r="Q37" s="26"/>
      <c r="R37" s="26"/>
      <c r="S37" s="26"/>
      <c r="T37" s="26"/>
    </row>
    <row r="38" spans="1:20" ht="15.95" customHeight="1" x14ac:dyDescent="0.2">
      <c r="A38" s="46" t="s">
        <v>1216</v>
      </c>
      <c r="B38" s="19">
        <v>45109</v>
      </c>
      <c r="C38" s="19">
        <f t="shared" ref="C38:C39" si="29">B38+1</f>
        <v>45110</v>
      </c>
      <c r="D38" s="19">
        <f t="shared" ref="D38:D39" si="30">C38</f>
        <v>45110</v>
      </c>
      <c r="E38" s="19">
        <f t="shared" ref="E38:E39" si="31">D38</f>
        <v>45110</v>
      </c>
      <c r="F38" s="19">
        <f t="shared" ref="F38:F39" si="32">E38</f>
        <v>45110</v>
      </c>
      <c r="G38" s="19">
        <f t="shared" ref="G38:G39" si="33">F38+1</f>
        <v>45111</v>
      </c>
      <c r="H38" s="75" t="s">
        <v>1929</v>
      </c>
      <c r="I38" s="19">
        <f t="shared" ref="I38:I39" si="34">G38+9</f>
        <v>45120</v>
      </c>
      <c r="J38" s="19">
        <f t="shared" ref="J38:J39" si="35">I38+1</f>
        <v>45121</v>
      </c>
      <c r="K38" s="19">
        <f t="shared" ref="K38:K39" si="36">J38+1</f>
        <v>45122</v>
      </c>
      <c r="L38" s="19">
        <f t="shared" ref="L38" si="37">K38+1</f>
        <v>45123</v>
      </c>
      <c r="M38" s="26"/>
      <c r="N38" s="26"/>
      <c r="O38" s="69"/>
      <c r="P38" s="69"/>
      <c r="Q38" s="26"/>
      <c r="R38" s="26"/>
      <c r="S38" s="26"/>
      <c r="T38" s="26"/>
    </row>
    <row r="39" spans="1:20" ht="15.95" customHeight="1" x14ac:dyDescent="0.2">
      <c r="A39" s="46" t="s">
        <v>1807</v>
      </c>
      <c r="B39" s="19">
        <v>45116</v>
      </c>
      <c r="C39" s="19">
        <f t="shared" si="29"/>
        <v>45117</v>
      </c>
      <c r="D39" s="19">
        <f t="shared" si="30"/>
        <v>45117</v>
      </c>
      <c r="E39" s="19">
        <f t="shared" si="31"/>
        <v>45117</v>
      </c>
      <c r="F39" s="19">
        <f t="shared" si="32"/>
        <v>45117</v>
      </c>
      <c r="G39" s="19">
        <f t="shared" si="33"/>
        <v>45118</v>
      </c>
      <c r="H39" s="75" t="s">
        <v>2269</v>
      </c>
      <c r="I39" s="19">
        <f t="shared" si="34"/>
        <v>45127</v>
      </c>
      <c r="J39" s="19">
        <f t="shared" si="35"/>
        <v>45128</v>
      </c>
      <c r="K39" s="19">
        <f t="shared" si="36"/>
        <v>45129</v>
      </c>
      <c r="L39" s="49" t="s">
        <v>128</v>
      </c>
      <c r="M39" s="26"/>
      <c r="N39" s="26"/>
      <c r="O39" s="69"/>
      <c r="P39" s="69"/>
      <c r="Q39" s="26"/>
      <c r="R39" s="26"/>
      <c r="S39" s="26"/>
      <c r="T39" s="26"/>
    </row>
    <row r="40" spans="1:20" x14ac:dyDescent="0.2">
      <c r="A40" s="128" t="s">
        <v>1809</v>
      </c>
      <c r="B40" s="368" t="s">
        <v>131</v>
      </c>
      <c r="C40" s="369"/>
      <c r="D40" s="369"/>
      <c r="E40" s="369"/>
      <c r="F40" s="369"/>
      <c r="G40" s="370"/>
      <c r="H40" s="237" t="s">
        <v>2481</v>
      </c>
      <c r="I40" s="368" t="s">
        <v>131</v>
      </c>
      <c r="J40" s="369"/>
      <c r="K40" s="369"/>
      <c r="L40" s="370"/>
      <c r="M40" s="26"/>
      <c r="N40" s="26"/>
      <c r="O40" s="69"/>
      <c r="P40" s="69"/>
      <c r="Q40" s="26"/>
      <c r="R40" s="26"/>
      <c r="S40" s="26"/>
      <c r="T40" s="26"/>
    </row>
    <row r="41" spans="1:20" ht="15.95" customHeight="1" x14ac:dyDescent="0.2">
      <c r="A41" s="46" t="s">
        <v>1216</v>
      </c>
      <c r="B41" s="19">
        <v>45130</v>
      </c>
      <c r="C41" s="19">
        <f t="shared" ref="C41:C42" si="38">B41+1</f>
        <v>45131</v>
      </c>
      <c r="D41" s="19">
        <f t="shared" ref="D41:D43" si="39">C41</f>
        <v>45131</v>
      </c>
      <c r="E41" s="19">
        <f t="shared" ref="E41:E43" si="40">D41</f>
        <v>45131</v>
      </c>
      <c r="F41" s="19">
        <f t="shared" ref="F41:F43" si="41">E41</f>
        <v>45131</v>
      </c>
      <c r="G41" s="19">
        <f t="shared" ref="G41:G43" si="42">F41+1</f>
        <v>45132</v>
      </c>
      <c r="H41" s="75" t="s">
        <v>2270</v>
      </c>
      <c r="I41" s="19">
        <f t="shared" ref="I41:I43" si="43">G41+9</f>
        <v>45141</v>
      </c>
      <c r="J41" s="19">
        <f t="shared" ref="J41:J43" si="44">I41+1</f>
        <v>45142</v>
      </c>
      <c r="K41" s="19">
        <f t="shared" ref="K41:K43" si="45">J41+1</f>
        <v>45143</v>
      </c>
      <c r="L41" s="19">
        <f t="shared" ref="L41:L43" si="46">K41+1</f>
        <v>45144</v>
      </c>
      <c r="M41" s="26"/>
      <c r="N41" s="26"/>
      <c r="O41" s="69"/>
      <c r="P41" s="69"/>
      <c r="Q41" s="26"/>
      <c r="R41" s="26"/>
      <c r="S41" s="26"/>
      <c r="T41" s="26"/>
    </row>
    <row r="42" spans="1:20" ht="15.95" customHeight="1" x14ac:dyDescent="0.2">
      <c r="A42" s="238" t="s">
        <v>2482</v>
      </c>
      <c r="B42" s="19">
        <v>45137</v>
      </c>
      <c r="C42" s="19">
        <f t="shared" si="38"/>
        <v>45138</v>
      </c>
      <c r="D42" s="19">
        <f t="shared" si="39"/>
        <v>45138</v>
      </c>
      <c r="E42" s="19">
        <f t="shared" si="40"/>
        <v>45138</v>
      </c>
      <c r="F42" s="19">
        <f t="shared" si="41"/>
        <v>45138</v>
      </c>
      <c r="G42" s="19">
        <f t="shared" si="42"/>
        <v>45139</v>
      </c>
      <c r="H42" s="100" t="s">
        <v>2483</v>
      </c>
      <c r="I42" s="19">
        <f t="shared" si="43"/>
        <v>45148</v>
      </c>
      <c r="J42" s="19">
        <f t="shared" si="44"/>
        <v>45149</v>
      </c>
      <c r="K42" s="19">
        <f t="shared" si="45"/>
        <v>45150</v>
      </c>
      <c r="L42" s="19">
        <f t="shared" si="46"/>
        <v>45151</v>
      </c>
      <c r="M42" s="26"/>
      <c r="N42" s="26"/>
      <c r="O42" s="69"/>
      <c r="P42" s="69"/>
      <c r="Q42" s="26"/>
      <c r="R42" s="26"/>
      <c r="S42" s="26"/>
      <c r="T42" s="26"/>
    </row>
    <row r="43" spans="1:20" x14ac:dyDescent="0.2">
      <c r="A43" s="65" t="s">
        <v>2520</v>
      </c>
      <c r="B43" s="49" t="s">
        <v>241</v>
      </c>
      <c r="C43" s="19">
        <v>45145</v>
      </c>
      <c r="D43" s="19">
        <f t="shared" si="39"/>
        <v>45145</v>
      </c>
      <c r="E43" s="19">
        <f t="shared" si="40"/>
        <v>45145</v>
      </c>
      <c r="F43" s="19">
        <f t="shared" si="41"/>
        <v>45145</v>
      </c>
      <c r="G43" s="19">
        <f t="shared" si="42"/>
        <v>45146</v>
      </c>
      <c r="H43" s="75" t="s">
        <v>2519</v>
      </c>
      <c r="I43" s="19">
        <f t="shared" si="43"/>
        <v>45155</v>
      </c>
      <c r="J43" s="19">
        <f t="shared" si="44"/>
        <v>45156</v>
      </c>
      <c r="K43" s="19">
        <f t="shared" si="45"/>
        <v>45157</v>
      </c>
      <c r="L43" s="19">
        <f t="shared" si="46"/>
        <v>45158</v>
      </c>
      <c r="M43" s="26"/>
      <c r="N43" s="26"/>
      <c r="O43" s="69"/>
      <c r="P43" s="69"/>
      <c r="Q43" s="26"/>
      <c r="R43" s="26"/>
      <c r="S43" s="26"/>
      <c r="T43" s="26"/>
    </row>
    <row r="44" spans="1:20" ht="15.95" customHeight="1" x14ac:dyDescent="0.2">
      <c r="A44" s="46" t="s">
        <v>1216</v>
      </c>
      <c r="B44" s="19">
        <v>45151</v>
      </c>
      <c r="C44" s="19">
        <f t="shared" ref="C44:C46" si="47">B44+1</f>
        <v>45152</v>
      </c>
      <c r="D44" s="19">
        <f t="shared" ref="D44:D46" si="48">C44</f>
        <v>45152</v>
      </c>
      <c r="E44" s="19">
        <f t="shared" ref="E44:E46" si="49">D44</f>
        <v>45152</v>
      </c>
      <c r="F44" s="19">
        <f t="shared" ref="F44:F46" si="50">E44</f>
        <v>45152</v>
      </c>
      <c r="G44" s="19">
        <f t="shared" ref="G44:G46" si="51">F44+1</f>
        <v>45153</v>
      </c>
      <c r="H44" s="75" t="s">
        <v>2484</v>
      </c>
      <c r="I44" s="19">
        <f t="shared" ref="I44:I46" si="52">G44+9</f>
        <v>45162</v>
      </c>
      <c r="J44" s="19">
        <f t="shared" ref="J44:J46" si="53">I44+1</f>
        <v>45163</v>
      </c>
      <c r="K44" s="19">
        <f t="shared" ref="K44:K46" si="54">J44+1</f>
        <v>45164</v>
      </c>
      <c r="L44" s="19">
        <f t="shared" ref="L44:L46" si="55">K44+1</f>
        <v>45165</v>
      </c>
      <c r="M44" s="26"/>
      <c r="N44" s="26"/>
      <c r="O44" s="69"/>
      <c r="P44" s="69"/>
      <c r="Q44" s="26"/>
      <c r="R44" s="26"/>
      <c r="S44" s="26"/>
      <c r="T44" s="26"/>
    </row>
    <row r="45" spans="1:20" ht="15.95" customHeight="1" x14ac:dyDescent="0.2">
      <c r="A45" s="239" t="s">
        <v>2482</v>
      </c>
      <c r="B45" s="19">
        <v>45158</v>
      </c>
      <c r="C45" s="19">
        <f t="shared" si="47"/>
        <v>45159</v>
      </c>
      <c r="D45" s="19">
        <f t="shared" si="48"/>
        <v>45159</v>
      </c>
      <c r="E45" s="19">
        <f t="shared" si="49"/>
        <v>45159</v>
      </c>
      <c r="F45" s="19">
        <f t="shared" si="50"/>
        <v>45159</v>
      </c>
      <c r="G45" s="19">
        <f t="shared" si="51"/>
        <v>45160</v>
      </c>
      <c r="H45" s="237" t="s">
        <v>2485</v>
      </c>
      <c r="I45" s="19">
        <f t="shared" si="52"/>
        <v>45169</v>
      </c>
      <c r="J45" s="19">
        <f t="shared" si="53"/>
        <v>45170</v>
      </c>
      <c r="K45" s="19">
        <f t="shared" si="54"/>
        <v>45171</v>
      </c>
      <c r="L45" s="19">
        <f t="shared" si="55"/>
        <v>45172</v>
      </c>
      <c r="M45" s="26"/>
      <c r="N45" s="26"/>
      <c r="O45" s="69"/>
      <c r="P45" s="69"/>
      <c r="Q45" s="26"/>
      <c r="R45" s="26"/>
      <c r="S45" s="26"/>
      <c r="T45" s="26"/>
    </row>
    <row r="46" spans="1:20" x14ac:dyDescent="0.2">
      <c r="A46" s="46" t="s">
        <v>2520</v>
      </c>
      <c r="B46" s="19">
        <v>45165</v>
      </c>
      <c r="C46" s="19">
        <f t="shared" si="47"/>
        <v>45166</v>
      </c>
      <c r="D46" s="19">
        <f t="shared" si="48"/>
        <v>45166</v>
      </c>
      <c r="E46" s="19">
        <f t="shared" si="49"/>
        <v>45166</v>
      </c>
      <c r="F46" s="19">
        <f t="shared" si="50"/>
        <v>45166</v>
      </c>
      <c r="G46" s="19">
        <f t="shared" si="51"/>
        <v>45167</v>
      </c>
      <c r="H46" s="75" t="s">
        <v>2486</v>
      </c>
      <c r="I46" s="19">
        <f t="shared" si="52"/>
        <v>45176</v>
      </c>
      <c r="J46" s="19">
        <f t="shared" si="53"/>
        <v>45177</v>
      </c>
      <c r="K46" s="19">
        <f t="shared" si="54"/>
        <v>45178</v>
      </c>
      <c r="L46" s="19">
        <f t="shared" si="55"/>
        <v>45179</v>
      </c>
      <c r="M46" s="26"/>
      <c r="N46" s="26"/>
      <c r="O46" s="69"/>
      <c r="P46" s="69"/>
      <c r="Q46" s="26"/>
      <c r="R46" s="26"/>
      <c r="S46" s="26"/>
      <c r="T46" s="26"/>
    </row>
    <row r="47" spans="1:20" x14ac:dyDescent="0.2">
      <c r="A47" s="46" t="s">
        <v>1216</v>
      </c>
      <c r="B47" s="19">
        <v>45172</v>
      </c>
      <c r="C47" s="19">
        <f t="shared" ref="C47" si="56">B47+1</f>
        <v>45173</v>
      </c>
      <c r="D47" s="19">
        <f t="shared" ref="D47" si="57">C47</f>
        <v>45173</v>
      </c>
      <c r="E47" s="19">
        <f t="shared" ref="E47" si="58">D47</f>
        <v>45173</v>
      </c>
      <c r="F47" s="19">
        <f t="shared" ref="F47" si="59">E47</f>
        <v>45173</v>
      </c>
      <c r="G47" s="19">
        <f t="shared" ref="G47" si="60">F47+1</f>
        <v>45174</v>
      </c>
      <c r="H47" s="75" t="s">
        <v>2521</v>
      </c>
      <c r="I47" s="19">
        <f t="shared" ref="I47" si="61">G47+9</f>
        <v>45183</v>
      </c>
      <c r="J47" s="19">
        <f t="shared" ref="J47" si="62">I47+1</f>
        <v>45184</v>
      </c>
      <c r="K47" s="19">
        <f t="shared" ref="K47" si="63">J47+1</f>
        <v>45185</v>
      </c>
      <c r="L47" s="19">
        <f t="shared" ref="L47" si="64">K47+1</f>
        <v>45186</v>
      </c>
    </row>
    <row r="49" spans="1:21" ht="15.95" customHeight="1" x14ac:dyDescent="0.3">
      <c r="A49" s="30" t="s">
        <v>17</v>
      </c>
      <c r="B49" s="275" t="s">
        <v>1241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1"/>
      <c r="N49" s="1"/>
      <c r="O49" s="1"/>
      <c r="P49" s="1"/>
      <c r="Q49" s="1"/>
      <c r="R49" s="1"/>
      <c r="S49" s="1"/>
    </row>
    <row r="50" spans="1:21" ht="15.95" customHeight="1" x14ac:dyDescent="0.3">
      <c r="A50" s="51" t="s">
        <v>20</v>
      </c>
      <c r="B50" s="450" t="s">
        <v>1242</v>
      </c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1"/>
      <c r="N50" s="1"/>
      <c r="O50" s="1"/>
      <c r="P50" s="1"/>
      <c r="Q50" s="1"/>
      <c r="R50" s="1"/>
      <c r="S50" s="1"/>
      <c r="T50" s="1"/>
      <c r="U50" s="1"/>
    </row>
    <row r="51" spans="1:21" ht="15.95" customHeight="1" x14ac:dyDescent="0.15">
      <c r="A51" s="34" t="s">
        <v>1243</v>
      </c>
      <c r="B51" s="252" t="s">
        <v>1244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1"/>
      <c r="N51" s="1"/>
      <c r="O51" s="1"/>
      <c r="P51" s="1"/>
      <c r="Q51" s="1"/>
      <c r="R51" s="1"/>
      <c r="S51" s="1"/>
      <c r="T51" s="1"/>
      <c r="U51" s="1"/>
    </row>
    <row r="52" spans="1:21" ht="15.95" customHeight="1" x14ac:dyDescent="0.15">
      <c r="A52" s="34" t="s">
        <v>1245</v>
      </c>
      <c r="B52" s="427" t="s">
        <v>1246</v>
      </c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1"/>
      <c r="N52" s="1"/>
      <c r="O52" s="1"/>
      <c r="P52" s="1"/>
      <c r="Q52" s="1"/>
      <c r="R52" s="1"/>
      <c r="S52" s="1"/>
    </row>
    <row r="53" spans="1:21" ht="15.95" customHeight="1" x14ac:dyDescent="0.15">
      <c r="A53" s="34" t="s">
        <v>1245</v>
      </c>
      <c r="B53" s="427" t="s">
        <v>1247</v>
      </c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1"/>
      <c r="N53" s="1"/>
      <c r="O53" s="1"/>
      <c r="P53" s="1"/>
      <c r="Q53" s="1"/>
      <c r="R53" s="1"/>
      <c r="S53" s="1"/>
    </row>
    <row r="54" spans="1:21" ht="15.95" customHeight="1" x14ac:dyDescent="0.15">
      <c r="A54" s="34" t="s">
        <v>1245</v>
      </c>
      <c r="B54" s="459" t="s">
        <v>1248</v>
      </c>
      <c r="C54" s="460"/>
      <c r="D54" s="460"/>
      <c r="E54" s="460"/>
      <c r="F54" s="460"/>
      <c r="G54" s="460"/>
      <c r="H54" s="460"/>
      <c r="I54" s="460"/>
      <c r="J54" s="460"/>
      <c r="K54" s="460"/>
      <c r="L54" s="461"/>
      <c r="M54" s="1"/>
      <c r="N54" s="1"/>
      <c r="O54" s="1"/>
      <c r="P54" s="1"/>
      <c r="Q54" s="1"/>
      <c r="R54" s="1"/>
      <c r="S54" s="1"/>
    </row>
    <row r="55" spans="1:21" ht="16.5" x14ac:dyDescent="0.3">
      <c r="A55" s="33" t="s">
        <v>1249</v>
      </c>
      <c r="B55" s="255" t="s">
        <v>1250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7"/>
      <c r="M55" s="1"/>
      <c r="N55" s="1"/>
      <c r="O55" s="1"/>
      <c r="P55" s="1"/>
      <c r="Q55" s="1"/>
      <c r="R55" s="1"/>
      <c r="S55" s="1"/>
    </row>
  </sheetData>
  <mergeCells count="44">
    <mergeCell ref="B40:G40"/>
    <mergeCell ref="I40:L40"/>
    <mergeCell ref="B27:G27"/>
    <mergeCell ref="I27:L27"/>
    <mergeCell ref="B55:L55"/>
    <mergeCell ref="B54:L54"/>
    <mergeCell ref="B49:L49"/>
    <mergeCell ref="B50:L50"/>
    <mergeCell ref="B51:L51"/>
    <mergeCell ref="B52:L52"/>
    <mergeCell ref="B53:L53"/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  <mergeCell ref="I6:J6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B12:G12"/>
    <mergeCell ref="I12:L12"/>
    <mergeCell ref="B14:G14"/>
    <mergeCell ref="I14:L14"/>
    <mergeCell ref="B15:G15"/>
    <mergeCell ref="I15:L15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pageSetUpPr fitToPage="1"/>
  </sheetPr>
  <dimension ref="A1:IT53"/>
  <sheetViews>
    <sheetView tabSelected="1" topLeftCell="A4" workbookViewId="0">
      <selection activeCell="O44" sqref="O44"/>
    </sheetView>
  </sheetViews>
  <sheetFormatPr defaultRowHeight="14.25" x14ac:dyDescent="0.15"/>
  <cols>
    <col min="1" max="1" width="19.875" customWidth="1"/>
    <col min="2" max="15" width="8.625" customWidth="1"/>
    <col min="16" max="17" width="7.5" customWidth="1"/>
  </cols>
  <sheetData>
    <row r="1" spans="1:254" ht="51" customHeight="1" x14ac:dyDescent="0.15">
      <c r="B1" s="285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37"/>
      <c r="Q1" s="37"/>
      <c r="R1" s="37"/>
      <c r="S1" s="37"/>
      <c r="T1" s="38"/>
    </row>
    <row r="2" spans="1:254" ht="17.100000000000001" customHeight="1" x14ac:dyDescent="0.15">
      <c r="B2" s="286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39"/>
      <c r="Q2" s="39"/>
      <c r="R2" s="39"/>
      <c r="S2" s="39"/>
      <c r="T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379" t="s">
        <v>538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47"/>
      <c r="O4" s="47"/>
    </row>
    <row r="5" spans="1:254" ht="15.75" x14ac:dyDescent="0.15">
      <c r="A5" s="31" t="s">
        <v>23</v>
      </c>
      <c r="B5" s="31" t="s">
        <v>24</v>
      </c>
      <c r="C5" s="454" t="s">
        <v>14</v>
      </c>
      <c r="D5" s="273"/>
      <c r="E5" s="31" t="s">
        <v>24</v>
      </c>
      <c r="F5" s="463" t="s">
        <v>29</v>
      </c>
      <c r="G5" s="330"/>
      <c r="H5" s="268" t="s">
        <v>30</v>
      </c>
      <c r="I5" s="269"/>
      <c r="J5" s="268" t="s">
        <v>110</v>
      </c>
      <c r="K5" s="269"/>
      <c r="L5" s="454" t="s">
        <v>14</v>
      </c>
      <c r="M5" s="273"/>
      <c r="N5" s="27"/>
      <c r="O5" s="27"/>
      <c r="P5" s="27"/>
      <c r="Q5" s="27"/>
      <c r="R5" s="27"/>
      <c r="S5" s="27"/>
    </row>
    <row r="6" spans="1:254" x14ac:dyDescent="0.15">
      <c r="A6" s="15" t="s">
        <v>3</v>
      </c>
      <c r="B6" s="15" t="s">
        <v>4</v>
      </c>
      <c r="C6" s="266" t="s">
        <v>11</v>
      </c>
      <c r="D6" s="266"/>
      <c r="E6" s="15" t="s">
        <v>4</v>
      </c>
      <c r="F6" s="325" t="s">
        <v>31</v>
      </c>
      <c r="G6" s="326"/>
      <c r="H6" s="325" t="s">
        <v>32</v>
      </c>
      <c r="I6" s="326"/>
      <c r="J6" s="325" t="s">
        <v>33</v>
      </c>
      <c r="K6" s="326"/>
      <c r="L6" s="266" t="s">
        <v>11</v>
      </c>
      <c r="M6" s="266"/>
      <c r="N6" s="27"/>
      <c r="O6" s="27"/>
      <c r="P6" s="27"/>
      <c r="Q6" s="27"/>
      <c r="R6" s="27"/>
      <c r="S6" s="27"/>
    </row>
    <row r="7" spans="1:254" x14ac:dyDescent="0.15">
      <c r="A7" s="16"/>
      <c r="B7" s="16"/>
      <c r="C7" s="465" t="s">
        <v>539</v>
      </c>
      <c r="D7" s="465"/>
      <c r="E7" s="64"/>
      <c r="F7" s="474" t="s">
        <v>540</v>
      </c>
      <c r="G7" s="475"/>
      <c r="H7" s="474" t="s">
        <v>541</v>
      </c>
      <c r="I7" s="475"/>
      <c r="J7" s="464" t="s">
        <v>751</v>
      </c>
      <c r="K7" s="464"/>
      <c r="L7" s="465" t="s">
        <v>539</v>
      </c>
      <c r="M7" s="465"/>
      <c r="N7" s="453"/>
      <c r="O7" s="453"/>
      <c r="P7" s="27"/>
      <c r="Q7" s="27"/>
      <c r="R7" s="27"/>
      <c r="S7" s="27"/>
    </row>
    <row r="8" spans="1:254" hidden="1" x14ac:dyDescent="0.2">
      <c r="A8" s="46" t="s">
        <v>118</v>
      </c>
      <c r="B8" s="18" t="s">
        <v>601</v>
      </c>
      <c r="C8" s="19">
        <v>44912</v>
      </c>
      <c r="D8" s="19">
        <v>44913</v>
      </c>
      <c r="E8" s="18" t="s">
        <v>602</v>
      </c>
      <c r="F8" s="20">
        <v>44922</v>
      </c>
      <c r="G8" s="19">
        <v>44923</v>
      </c>
      <c r="H8" s="20">
        <v>44924</v>
      </c>
      <c r="I8" s="19">
        <f>H8+1</f>
        <v>44925</v>
      </c>
      <c r="J8" s="20">
        <v>44931</v>
      </c>
      <c r="K8" s="19">
        <f>J8+2</f>
        <v>44933</v>
      </c>
      <c r="L8" s="19">
        <v>44940</v>
      </c>
      <c r="M8" s="19">
        <f t="shared" ref="M8" si="0">L8+1</f>
        <v>44941</v>
      </c>
      <c r="N8" s="27"/>
      <c r="O8" s="27"/>
    </row>
    <row r="9" spans="1:254" hidden="1" x14ac:dyDescent="0.2">
      <c r="A9" s="46" t="s">
        <v>609</v>
      </c>
      <c r="B9" s="18" t="s">
        <v>603</v>
      </c>
      <c r="C9" s="19">
        <v>44919</v>
      </c>
      <c r="D9" s="19">
        <v>44920</v>
      </c>
      <c r="E9" s="18" t="s">
        <v>604</v>
      </c>
      <c r="F9" s="20">
        <v>44929</v>
      </c>
      <c r="G9" s="19">
        <v>44930</v>
      </c>
      <c r="H9" s="20">
        <v>44931</v>
      </c>
      <c r="I9" s="19">
        <f t="shared" ref="I9:I10" si="1">H9+1</f>
        <v>44932</v>
      </c>
      <c r="J9" s="20">
        <v>44938</v>
      </c>
      <c r="K9" s="49" t="s">
        <v>866</v>
      </c>
      <c r="L9" s="19"/>
      <c r="M9" s="19"/>
      <c r="N9" s="27"/>
      <c r="O9" s="27"/>
    </row>
    <row r="10" spans="1:254" hidden="1" x14ac:dyDescent="0.2">
      <c r="A10" s="65" t="s">
        <v>265</v>
      </c>
      <c r="B10" s="62" t="s">
        <v>607</v>
      </c>
      <c r="C10" s="19">
        <v>44926</v>
      </c>
      <c r="D10" s="19">
        <v>44927</v>
      </c>
      <c r="E10" s="18" t="s">
        <v>608</v>
      </c>
      <c r="F10" s="20">
        <v>44936</v>
      </c>
      <c r="G10" s="19">
        <v>44937</v>
      </c>
      <c r="H10" s="20">
        <v>44938</v>
      </c>
      <c r="I10" s="19">
        <f t="shared" si="1"/>
        <v>44939</v>
      </c>
      <c r="J10" s="20">
        <v>44946</v>
      </c>
      <c r="K10" s="130">
        <v>44948</v>
      </c>
      <c r="L10" s="19">
        <v>44958</v>
      </c>
      <c r="M10" s="19">
        <v>44959</v>
      </c>
      <c r="N10" s="27"/>
      <c r="O10" s="27"/>
    </row>
    <row r="11" spans="1:254" hidden="1" x14ac:dyDescent="0.2">
      <c r="A11" s="65" t="s">
        <v>264</v>
      </c>
      <c r="B11" s="62" t="s">
        <v>605</v>
      </c>
      <c r="C11" s="19">
        <v>44933</v>
      </c>
      <c r="D11" s="19">
        <v>44934</v>
      </c>
      <c r="E11" s="18" t="s">
        <v>606</v>
      </c>
      <c r="F11" s="20">
        <v>44943</v>
      </c>
      <c r="G11" s="19">
        <v>44944</v>
      </c>
      <c r="H11" s="20">
        <v>44945</v>
      </c>
      <c r="I11" s="19">
        <v>44904</v>
      </c>
      <c r="J11" s="20">
        <v>44953</v>
      </c>
      <c r="K11" s="19">
        <f>J11+2</f>
        <v>44955</v>
      </c>
      <c r="L11" s="19">
        <v>44961</v>
      </c>
      <c r="M11" s="19">
        <f t="shared" ref="M11:M18" si="2">L11+1</f>
        <v>44962</v>
      </c>
      <c r="N11" s="27"/>
      <c r="O11" s="27"/>
    </row>
    <row r="12" spans="1:254" hidden="1" x14ac:dyDescent="0.2">
      <c r="A12" s="65" t="s">
        <v>402</v>
      </c>
      <c r="B12" s="18" t="s">
        <v>691</v>
      </c>
      <c r="C12" s="19">
        <v>44940</v>
      </c>
      <c r="D12" s="19">
        <v>44941</v>
      </c>
      <c r="E12" s="18" t="s">
        <v>692</v>
      </c>
      <c r="F12" s="20">
        <v>44950</v>
      </c>
      <c r="G12" s="19">
        <v>44951</v>
      </c>
      <c r="H12" s="20">
        <v>44952</v>
      </c>
      <c r="I12" s="19">
        <f t="shared" ref="I12" si="3">H12+1</f>
        <v>44953</v>
      </c>
      <c r="J12" s="20">
        <v>44960</v>
      </c>
      <c r="K12" s="19">
        <f>J12+2</f>
        <v>44962</v>
      </c>
      <c r="L12" s="19">
        <v>44968</v>
      </c>
      <c r="M12" s="19">
        <f t="shared" si="2"/>
        <v>44969</v>
      </c>
      <c r="N12" s="27"/>
      <c r="O12" s="27"/>
    </row>
    <row r="13" spans="1:254" hidden="1" x14ac:dyDescent="0.15">
      <c r="A13" s="148"/>
      <c r="B13" s="466" t="s">
        <v>867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7"/>
      <c r="N13" s="27"/>
      <c r="O13" s="27"/>
    </row>
    <row r="14" spans="1:254" hidden="1" x14ac:dyDescent="0.2">
      <c r="A14" s="65" t="s">
        <v>118</v>
      </c>
      <c r="B14" s="18" t="s">
        <v>693</v>
      </c>
      <c r="C14" s="19">
        <v>44954</v>
      </c>
      <c r="D14" s="19">
        <f>C14+1</f>
        <v>44955</v>
      </c>
      <c r="E14" s="18" t="s">
        <v>694</v>
      </c>
      <c r="F14" s="20">
        <f>D14+9</f>
        <v>44964</v>
      </c>
      <c r="G14" s="19">
        <f>F14+1</f>
        <v>44965</v>
      </c>
      <c r="H14" s="20">
        <f>G14+1</f>
        <v>44966</v>
      </c>
      <c r="I14" s="19">
        <f>H14+1</f>
        <v>44967</v>
      </c>
      <c r="J14" s="20">
        <f>I14+7</f>
        <v>44974</v>
      </c>
      <c r="K14" s="19">
        <f>J14+2</f>
        <v>44976</v>
      </c>
      <c r="L14" s="19">
        <f>K14+6</f>
        <v>44982</v>
      </c>
      <c r="M14" s="19">
        <f t="shared" si="2"/>
        <v>44983</v>
      </c>
      <c r="N14" s="27"/>
      <c r="O14" s="27"/>
    </row>
    <row r="15" spans="1:254" hidden="1" x14ac:dyDescent="0.2">
      <c r="A15" s="128" t="s">
        <v>264</v>
      </c>
      <c r="B15" s="18" t="s">
        <v>695</v>
      </c>
      <c r="C15" s="19">
        <v>44961</v>
      </c>
      <c r="D15" s="19">
        <v>44962</v>
      </c>
      <c r="E15" s="18" t="s">
        <v>696</v>
      </c>
      <c r="F15" s="20">
        <v>44971</v>
      </c>
      <c r="G15" s="19">
        <v>44972</v>
      </c>
      <c r="H15" s="20">
        <v>44973</v>
      </c>
      <c r="I15" s="19">
        <f t="shared" ref="I15" si="4">H15+1</f>
        <v>44974</v>
      </c>
      <c r="J15" s="20">
        <v>44981</v>
      </c>
      <c r="K15" s="19">
        <f t="shared" ref="K15" si="5">J15+2</f>
        <v>44983</v>
      </c>
      <c r="L15" s="19">
        <v>44989</v>
      </c>
      <c r="M15" s="19">
        <f t="shared" ref="M15" si="6">L15+1</f>
        <v>44990</v>
      </c>
      <c r="N15" s="27"/>
      <c r="O15" s="27"/>
    </row>
    <row r="16" spans="1:254" hidden="1" x14ac:dyDescent="0.2">
      <c r="A16" s="46" t="s">
        <v>1050</v>
      </c>
      <c r="B16" s="18" t="s">
        <v>752</v>
      </c>
      <c r="C16" s="19">
        <v>44968</v>
      </c>
      <c r="D16" s="19">
        <f t="shared" ref="D16:D23" si="7">C16+1</f>
        <v>44969</v>
      </c>
      <c r="E16" s="18" t="s">
        <v>753</v>
      </c>
      <c r="F16" s="20">
        <f t="shared" ref="F16:F23" si="8">D16+9</f>
        <v>44978</v>
      </c>
      <c r="G16" s="19">
        <f t="shared" ref="G16:H19" si="9">F16+1</f>
        <v>44979</v>
      </c>
      <c r="H16" s="20">
        <f t="shared" si="9"/>
        <v>44980</v>
      </c>
      <c r="I16" s="19">
        <f t="shared" ref="I16:I19" si="10">H16+1</f>
        <v>44981</v>
      </c>
      <c r="J16" s="20">
        <f t="shared" ref="J16:J23" si="11">I16+7</f>
        <v>44988</v>
      </c>
      <c r="K16" s="19">
        <f t="shared" ref="K16:K22" si="12">J16+2</f>
        <v>44990</v>
      </c>
      <c r="L16" s="19">
        <f t="shared" ref="L16:L22" si="13">K16+6</f>
        <v>44996</v>
      </c>
      <c r="M16" s="48" t="s">
        <v>1041</v>
      </c>
      <c r="N16" s="27"/>
      <c r="O16" s="27"/>
    </row>
    <row r="17" spans="1:15" hidden="1" x14ac:dyDescent="0.2">
      <c r="A17" s="65" t="s">
        <v>880</v>
      </c>
      <c r="B17" s="18" t="s">
        <v>754</v>
      </c>
      <c r="C17" s="19">
        <v>44975</v>
      </c>
      <c r="D17" s="19">
        <f t="shared" si="7"/>
        <v>44976</v>
      </c>
      <c r="E17" s="18" t="s">
        <v>755</v>
      </c>
      <c r="F17" s="20">
        <f t="shared" si="8"/>
        <v>44985</v>
      </c>
      <c r="G17" s="19">
        <f t="shared" si="9"/>
        <v>44986</v>
      </c>
      <c r="H17" s="20">
        <f t="shared" si="9"/>
        <v>44987</v>
      </c>
      <c r="I17" s="19">
        <f t="shared" si="10"/>
        <v>44988</v>
      </c>
      <c r="J17" s="20">
        <f t="shared" si="11"/>
        <v>44995</v>
      </c>
      <c r="K17" s="19">
        <f t="shared" si="12"/>
        <v>44997</v>
      </c>
      <c r="L17" s="19">
        <f t="shared" si="13"/>
        <v>45003</v>
      </c>
      <c r="M17" s="19">
        <f t="shared" si="2"/>
        <v>45004</v>
      </c>
      <c r="N17" s="27"/>
      <c r="O17" s="27"/>
    </row>
    <row r="18" spans="1:15" hidden="1" x14ac:dyDescent="0.2">
      <c r="A18" s="46" t="s">
        <v>118</v>
      </c>
      <c r="B18" s="18" t="s">
        <v>756</v>
      </c>
      <c r="C18" s="19">
        <v>44982</v>
      </c>
      <c r="D18" s="19">
        <f t="shared" si="7"/>
        <v>44983</v>
      </c>
      <c r="E18" s="18" t="s">
        <v>757</v>
      </c>
      <c r="F18" s="20">
        <f t="shared" si="8"/>
        <v>44992</v>
      </c>
      <c r="G18" s="19">
        <f t="shared" si="9"/>
        <v>44993</v>
      </c>
      <c r="H18" s="20">
        <f t="shared" si="9"/>
        <v>44994</v>
      </c>
      <c r="I18" s="19">
        <f t="shared" si="10"/>
        <v>44995</v>
      </c>
      <c r="J18" s="20">
        <f t="shared" si="11"/>
        <v>45002</v>
      </c>
      <c r="K18" s="19">
        <f t="shared" si="12"/>
        <v>45004</v>
      </c>
      <c r="L18" s="19">
        <f t="shared" si="13"/>
        <v>45010</v>
      </c>
      <c r="M18" s="19">
        <f t="shared" si="2"/>
        <v>45011</v>
      </c>
      <c r="N18" s="27"/>
      <c r="O18" s="27"/>
    </row>
    <row r="19" spans="1:15" hidden="1" x14ac:dyDescent="0.2">
      <c r="A19" s="128" t="s">
        <v>264</v>
      </c>
      <c r="B19" s="18" t="s">
        <v>758</v>
      </c>
      <c r="C19" s="19">
        <v>44989</v>
      </c>
      <c r="D19" s="19">
        <f t="shared" si="7"/>
        <v>44990</v>
      </c>
      <c r="E19" s="18" t="s">
        <v>759</v>
      </c>
      <c r="F19" s="20">
        <f t="shared" si="8"/>
        <v>44999</v>
      </c>
      <c r="G19" s="19">
        <f t="shared" si="9"/>
        <v>45000</v>
      </c>
      <c r="H19" s="20">
        <f t="shared" si="9"/>
        <v>45001</v>
      </c>
      <c r="I19" s="19">
        <f t="shared" si="10"/>
        <v>45002</v>
      </c>
      <c r="J19" s="20">
        <f t="shared" si="11"/>
        <v>45009</v>
      </c>
      <c r="K19" s="19">
        <f t="shared" si="12"/>
        <v>45011</v>
      </c>
      <c r="L19" s="19">
        <f t="shared" si="13"/>
        <v>45017</v>
      </c>
      <c r="M19" s="48" t="s">
        <v>1185</v>
      </c>
      <c r="N19" s="27"/>
      <c r="O19" s="27"/>
    </row>
    <row r="20" spans="1:15" hidden="1" x14ac:dyDescent="0.2">
      <c r="A20" s="149" t="s">
        <v>709</v>
      </c>
      <c r="B20" s="18" t="s">
        <v>882</v>
      </c>
      <c r="C20" s="19">
        <v>44996</v>
      </c>
      <c r="D20" s="19">
        <f t="shared" si="7"/>
        <v>44997</v>
      </c>
      <c r="E20" s="18" t="s">
        <v>883</v>
      </c>
      <c r="F20" s="20">
        <f t="shared" si="8"/>
        <v>45006</v>
      </c>
      <c r="G20" s="19">
        <f t="shared" ref="G20" si="14">F20+1</f>
        <v>45007</v>
      </c>
      <c r="H20" s="20">
        <f t="shared" ref="H20" si="15">G20+1</f>
        <v>45008</v>
      </c>
      <c r="I20" s="19">
        <f t="shared" ref="I20" si="16">H20+1</f>
        <v>45009</v>
      </c>
      <c r="J20" s="20">
        <f t="shared" si="11"/>
        <v>45016</v>
      </c>
      <c r="K20" s="19">
        <f t="shared" si="12"/>
        <v>45018</v>
      </c>
      <c r="L20" s="19">
        <f t="shared" si="13"/>
        <v>45024</v>
      </c>
      <c r="M20" s="19">
        <f t="shared" ref="M20" si="17">L20+1</f>
        <v>45025</v>
      </c>
      <c r="N20" s="27"/>
      <c r="O20" s="27"/>
    </row>
    <row r="21" spans="1:15" hidden="1" x14ac:dyDescent="0.2">
      <c r="A21" s="46" t="s">
        <v>880</v>
      </c>
      <c r="B21" s="18" t="s">
        <v>881</v>
      </c>
      <c r="C21" s="19">
        <v>45003</v>
      </c>
      <c r="D21" s="19">
        <f t="shared" si="7"/>
        <v>45004</v>
      </c>
      <c r="E21" s="18" t="s">
        <v>884</v>
      </c>
      <c r="F21" s="20">
        <f t="shared" si="8"/>
        <v>45013</v>
      </c>
      <c r="G21" s="19">
        <f t="shared" ref="G21:G24" si="18">F21+1</f>
        <v>45014</v>
      </c>
      <c r="H21" s="20">
        <f t="shared" ref="H21:H24" si="19">G21+1</f>
        <v>45015</v>
      </c>
      <c r="I21" s="19">
        <f t="shared" ref="I21:I24" si="20">H21+1</f>
        <v>45016</v>
      </c>
      <c r="J21" s="20">
        <f t="shared" si="11"/>
        <v>45023</v>
      </c>
      <c r="K21" s="19">
        <f t="shared" si="12"/>
        <v>45025</v>
      </c>
      <c r="L21" s="19">
        <f t="shared" si="13"/>
        <v>45031</v>
      </c>
      <c r="M21" s="19">
        <f t="shared" ref="M21:M24" si="21">L21+1</f>
        <v>45032</v>
      </c>
      <c r="N21" s="27"/>
      <c r="O21" s="27"/>
    </row>
    <row r="22" spans="1:15" hidden="1" x14ac:dyDescent="0.2">
      <c r="A22" s="46" t="s">
        <v>118</v>
      </c>
      <c r="B22" s="18" t="s">
        <v>885</v>
      </c>
      <c r="C22" s="19">
        <v>45010</v>
      </c>
      <c r="D22" s="19">
        <f t="shared" si="7"/>
        <v>45011</v>
      </c>
      <c r="E22" s="18" t="s">
        <v>886</v>
      </c>
      <c r="F22" s="20">
        <f t="shared" si="8"/>
        <v>45020</v>
      </c>
      <c r="G22" s="19">
        <f t="shared" si="18"/>
        <v>45021</v>
      </c>
      <c r="H22" s="20">
        <f t="shared" si="19"/>
        <v>45022</v>
      </c>
      <c r="I22" s="19">
        <f t="shared" si="20"/>
        <v>45023</v>
      </c>
      <c r="J22" s="20">
        <f t="shared" si="11"/>
        <v>45030</v>
      </c>
      <c r="K22" s="19">
        <f t="shared" si="12"/>
        <v>45032</v>
      </c>
      <c r="L22" s="19">
        <f t="shared" si="13"/>
        <v>45038</v>
      </c>
      <c r="M22" s="19">
        <f t="shared" si="21"/>
        <v>45039</v>
      </c>
      <c r="N22" s="27"/>
      <c r="O22" s="27"/>
    </row>
    <row r="23" spans="1:15" hidden="1" x14ac:dyDescent="0.2">
      <c r="A23" s="149" t="s">
        <v>1186</v>
      </c>
      <c r="B23" s="18" t="s">
        <v>887</v>
      </c>
      <c r="C23" s="19">
        <v>45017</v>
      </c>
      <c r="D23" s="19">
        <f t="shared" si="7"/>
        <v>45018</v>
      </c>
      <c r="E23" s="18" t="s">
        <v>888</v>
      </c>
      <c r="F23" s="20">
        <f t="shared" si="8"/>
        <v>45027</v>
      </c>
      <c r="G23" s="19">
        <f t="shared" si="18"/>
        <v>45028</v>
      </c>
      <c r="H23" s="20">
        <f t="shared" si="19"/>
        <v>45029</v>
      </c>
      <c r="I23" s="19">
        <f t="shared" si="20"/>
        <v>45030</v>
      </c>
      <c r="J23" s="20">
        <f t="shared" si="11"/>
        <v>45037</v>
      </c>
      <c r="K23" s="49" t="s">
        <v>1536</v>
      </c>
      <c r="L23" s="19"/>
      <c r="M23" s="19"/>
      <c r="N23" s="27"/>
      <c r="O23" s="27"/>
    </row>
    <row r="24" spans="1:15" hidden="1" x14ac:dyDescent="0.2">
      <c r="A24" s="128" t="s">
        <v>709</v>
      </c>
      <c r="B24" s="18" t="s">
        <v>1042</v>
      </c>
      <c r="C24" s="19">
        <v>45024</v>
      </c>
      <c r="D24" s="19">
        <f t="shared" ref="D24:D40" si="22">C24+1</f>
        <v>45025</v>
      </c>
      <c r="E24" s="18" t="s">
        <v>1043</v>
      </c>
      <c r="F24" s="20">
        <f t="shared" ref="F24:F40" si="23">D24+9</f>
        <v>45034</v>
      </c>
      <c r="G24" s="19">
        <f t="shared" si="18"/>
        <v>45035</v>
      </c>
      <c r="H24" s="20">
        <f t="shared" si="19"/>
        <v>45036</v>
      </c>
      <c r="I24" s="19">
        <f t="shared" si="20"/>
        <v>45037</v>
      </c>
      <c r="J24" s="20">
        <f t="shared" ref="J24:J40" si="24">I24+7</f>
        <v>45044</v>
      </c>
      <c r="K24" s="19">
        <f t="shared" ref="K24:K30" si="25">J24+2</f>
        <v>45046</v>
      </c>
      <c r="L24" s="19">
        <f t="shared" ref="L24:L30" si="26">K24+6</f>
        <v>45052</v>
      </c>
      <c r="M24" s="19">
        <f t="shared" si="21"/>
        <v>45053</v>
      </c>
      <c r="N24" s="27"/>
      <c r="O24" s="27"/>
    </row>
    <row r="25" spans="1:15" hidden="1" x14ac:dyDescent="0.2">
      <c r="A25" s="46" t="s">
        <v>880</v>
      </c>
      <c r="B25" s="18" t="s">
        <v>1044</v>
      </c>
      <c r="C25" s="19">
        <v>45031</v>
      </c>
      <c r="D25" s="19">
        <f t="shared" si="22"/>
        <v>45032</v>
      </c>
      <c r="E25" s="18" t="s">
        <v>1045</v>
      </c>
      <c r="F25" s="20">
        <f t="shared" si="23"/>
        <v>45041</v>
      </c>
      <c r="G25" s="19">
        <f t="shared" ref="G25:G40" si="27">F25+1</f>
        <v>45042</v>
      </c>
      <c r="H25" s="20">
        <f t="shared" ref="H25:H40" si="28">G25+1</f>
        <v>45043</v>
      </c>
      <c r="I25" s="19">
        <f t="shared" ref="I25:I40" si="29">H25+1</f>
        <v>45044</v>
      </c>
      <c r="J25" s="20">
        <f t="shared" si="24"/>
        <v>45051</v>
      </c>
      <c r="K25" s="19">
        <f t="shared" si="25"/>
        <v>45053</v>
      </c>
      <c r="L25" s="19">
        <f t="shared" si="26"/>
        <v>45059</v>
      </c>
      <c r="M25" s="19">
        <f t="shared" ref="M25:M27" si="30">L25+1</f>
        <v>45060</v>
      </c>
      <c r="N25" s="27"/>
      <c r="O25" s="27"/>
    </row>
    <row r="26" spans="1:15" hidden="1" x14ac:dyDescent="0.2">
      <c r="A26" s="46" t="s">
        <v>118</v>
      </c>
      <c r="B26" s="18" t="s">
        <v>1046</v>
      </c>
      <c r="C26" s="19">
        <v>45038</v>
      </c>
      <c r="D26" s="19">
        <f t="shared" si="22"/>
        <v>45039</v>
      </c>
      <c r="E26" s="18" t="s">
        <v>1047</v>
      </c>
      <c r="F26" s="20">
        <f t="shared" si="23"/>
        <v>45048</v>
      </c>
      <c r="G26" s="19">
        <f t="shared" si="27"/>
        <v>45049</v>
      </c>
      <c r="H26" s="20">
        <f t="shared" si="28"/>
        <v>45050</v>
      </c>
      <c r="I26" s="19">
        <f t="shared" si="29"/>
        <v>45051</v>
      </c>
      <c r="J26" s="20">
        <f t="shared" si="24"/>
        <v>45058</v>
      </c>
      <c r="K26" s="19">
        <f t="shared" si="25"/>
        <v>45060</v>
      </c>
      <c r="L26" s="19">
        <f t="shared" si="26"/>
        <v>45066</v>
      </c>
      <c r="M26" s="19">
        <f t="shared" si="30"/>
        <v>45067</v>
      </c>
      <c r="N26" s="27"/>
      <c r="O26" s="27"/>
    </row>
    <row r="27" spans="1:15" hidden="1" x14ac:dyDescent="0.2">
      <c r="A27" s="149" t="s">
        <v>1527</v>
      </c>
      <c r="B27" s="18" t="s">
        <v>1048</v>
      </c>
      <c r="C27" s="19">
        <v>45045</v>
      </c>
      <c r="D27" s="19">
        <f t="shared" si="22"/>
        <v>45046</v>
      </c>
      <c r="E27" s="18" t="s">
        <v>1049</v>
      </c>
      <c r="F27" s="20">
        <f t="shared" si="23"/>
        <v>45055</v>
      </c>
      <c r="G27" s="19">
        <f t="shared" si="27"/>
        <v>45056</v>
      </c>
      <c r="H27" s="20">
        <f t="shared" si="28"/>
        <v>45057</v>
      </c>
      <c r="I27" s="19">
        <f t="shared" si="29"/>
        <v>45058</v>
      </c>
      <c r="J27" s="20">
        <f t="shared" si="24"/>
        <v>45065</v>
      </c>
      <c r="K27" s="19">
        <f t="shared" si="25"/>
        <v>45067</v>
      </c>
      <c r="L27" s="19">
        <f t="shared" si="26"/>
        <v>45073</v>
      </c>
      <c r="M27" s="19">
        <f t="shared" si="30"/>
        <v>45074</v>
      </c>
      <c r="N27" s="27"/>
      <c r="O27" s="27"/>
    </row>
    <row r="28" spans="1:15" hidden="1" x14ac:dyDescent="0.2">
      <c r="A28" s="128" t="s">
        <v>709</v>
      </c>
      <c r="B28" s="18" t="s">
        <v>1528</v>
      </c>
      <c r="C28" s="19">
        <v>45052</v>
      </c>
      <c r="D28" s="19">
        <f t="shared" si="22"/>
        <v>45053</v>
      </c>
      <c r="E28" s="18" t="s">
        <v>1529</v>
      </c>
      <c r="F28" s="20">
        <f t="shared" si="23"/>
        <v>45062</v>
      </c>
      <c r="G28" s="19">
        <f t="shared" si="27"/>
        <v>45063</v>
      </c>
      <c r="H28" s="20">
        <f t="shared" si="28"/>
        <v>45064</v>
      </c>
      <c r="I28" s="19">
        <f t="shared" si="29"/>
        <v>45065</v>
      </c>
      <c r="J28" s="20">
        <f t="shared" si="24"/>
        <v>45072</v>
      </c>
      <c r="K28" s="19">
        <f t="shared" si="25"/>
        <v>45074</v>
      </c>
      <c r="L28" s="19">
        <f t="shared" si="26"/>
        <v>45080</v>
      </c>
      <c r="M28" s="48" t="s">
        <v>128</v>
      </c>
      <c r="N28" s="27"/>
      <c r="O28" s="27"/>
    </row>
    <row r="29" spans="1:15" hidden="1" x14ac:dyDescent="0.2">
      <c r="A29" s="46" t="s">
        <v>880</v>
      </c>
      <c r="B29" s="18" t="s">
        <v>1530</v>
      </c>
      <c r="C29" s="19">
        <v>45059</v>
      </c>
      <c r="D29" s="19">
        <f t="shared" si="22"/>
        <v>45060</v>
      </c>
      <c r="E29" s="18" t="s">
        <v>1531</v>
      </c>
      <c r="F29" s="20">
        <f t="shared" si="23"/>
        <v>45069</v>
      </c>
      <c r="G29" s="19">
        <f t="shared" si="27"/>
        <v>45070</v>
      </c>
      <c r="H29" s="20">
        <f t="shared" si="28"/>
        <v>45071</v>
      </c>
      <c r="I29" s="19">
        <f t="shared" si="29"/>
        <v>45072</v>
      </c>
      <c r="J29" s="20">
        <f t="shared" si="24"/>
        <v>45079</v>
      </c>
      <c r="K29" s="19">
        <f t="shared" si="25"/>
        <v>45081</v>
      </c>
      <c r="L29" s="19">
        <f t="shared" si="26"/>
        <v>45087</v>
      </c>
      <c r="M29" s="48" t="s">
        <v>128</v>
      </c>
      <c r="N29" s="27"/>
      <c r="O29" s="27"/>
    </row>
    <row r="30" spans="1:15" hidden="1" x14ac:dyDescent="0.2">
      <c r="A30" s="46" t="s">
        <v>118</v>
      </c>
      <c r="B30" s="18" t="s">
        <v>1532</v>
      </c>
      <c r="C30" s="19">
        <v>45066</v>
      </c>
      <c r="D30" s="19">
        <f t="shared" si="22"/>
        <v>45067</v>
      </c>
      <c r="E30" s="18" t="s">
        <v>1533</v>
      </c>
      <c r="F30" s="20">
        <f t="shared" si="23"/>
        <v>45076</v>
      </c>
      <c r="G30" s="19">
        <f t="shared" si="27"/>
        <v>45077</v>
      </c>
      <c r="H30" s="20">
        <f t="shared" si="28"/>
        <v>45078</v>
      </c>
      <c r="I30" s="19">
        <f t="shared" si="29"/>
        <v>45079</v>
      </c>
      <c r="J30" s="20">
        <f t="shared" si="24"/>
        <v>45086</v>
      </c>
      <c r="K30" s="19">
        <f t="shared" si="25"/>
        <v>45088</v>
      </c>
      <c r="L30" s="19">
        <f t="shared" si="26"/>
        <v>45094</v>
      </c>
      <c r="M30" s="19">
        <f t="shared" ref="M30" si="31">L30+1</f>
        <v>45095</v>
      </c>
      <c r="N30" s="27"/>
      <c r="O30" s="27"/>
    </row>
    <row r="31" spans="1:15" hidden="1" x14ac:dyDescent="0.2">
      <c r="A31" s="128" t="s">
        <v>1527</v>
      </c>
      <c r="B31" s="18" t="s">
        <v>1534</v>
      </c>
      <c r="C31" s="19">
        <v>45073</v>
      </c>
      <c r="D31" s="19">
        <f t="shared" si="22"/>
        <v>45074</v>
      </c>
      <c r="E31" s="18" t="s">
        <v>1535</v>
      </c>
      <c r="F31" s="20">
        <f t="shared" si="23"/>
        <v>45083</v>
      </c>
      <c r="G31" s="19">
        <f t="shared" si="27"/>
        <v>45084</v>
      </c>
      <c r="H31" s="20">
        <f t="shared" si="28"/>
        <v>45085</v>
      </c>
      <c r="I31" s="19">
        <f t="shared" si="29"/>
        <v>45086</v>
      </c>
      <c r="J31" s="20">
        <f t="shared" si="24"/>
        <v>45093</v>
      </c>
      <c r="K31" s="49" t="s">
        <v>128</v>
      </c>
      <c r="L31" s="19"/>
      <c r="M31" s="19"/>
      <c r="N31" s="27"/>
      <c r="O31" s="27"/>
    </row>
    <row r="32" spans="1:15" x14ac:dyDescent="0.2">
      <c r="A32" s="149" t="s">
        <v>1906</v>
      </c>
      <c r="B32" s="18" t="s">
        <v>1904</v>
      </c>
      <c r="C32" s="19">
        <v>45080</v>
      </c>
      <c r="D32" s="19">
        <f t="shared" si="22"/>
        <v>45081</v>
      </c>
      <c r="E32" s="18" t="s">
        <v>1905</v>
      </c>
      <c r="F32" s="20">
        <f t="shared" si="23"/>
        <v>45090</v>
      </c>
      <c r="G32" s="19">
        <f t="shared" si="27"/>
        <v>45091</v>
      </c>
      <c r="H32" s="20">
        <f t="shared" si="28"/>
        <v>45092</v>
      </c>
      <c r="I32" s="19">
        <f t="shared" si="29"/>
        <v>45093</v>
      </c>
      <c r="J32" s="20">
        <f t="shared" si="24"/>
        <v>45100</v>
      </c>
      <c r="K32" s="19">
        <f t="shared" ref="K32:K40" si="32">J32+2</f>
        <v>45102</v>
      </c>
      <c r="L32" s="19">
        <f t="shared" ref="L32:L40" si="33">K32+6</f>
        <v>45108</v>
      </c>
      <c r="M32" s="19">
        <f t="shared" ref="M32:M40" si="34">L32+1</f>
        <v>45109</v>
      </c>
      <c r="N32" s="27"/>
      <c r="O32" s="27"/>
    </row>
    <row r="33" spans="1:25" x14ac:dyDescent="0.2">
      <c r="A33" s="149" t="s">
        <v>1903</v>
      </c>
      <c r="B33" s="18" t="s">
        <v>1907</v>
      </c>
      <c r="C33" s="19">
        <v>45087</v>
      </c>
      <c r="D33" s="19">
        <f t="shared" si="22"/>
        <v>45088</v>
      </c>
      <c r="E33" s="18" t="s">
        <v>1908</v>
      </c>
      <c r="F33" s="20">
        <f t="shared" si="23"/>
        <v>45097</v>
      </c>
      <c r="G33" s="19">
        <f t="shared" si="27"/>
        <v>45098</v>
      </c>
      <c r="H33" s="20">
        <f t="shared" si="28"/>
        <v>45099</v>
      </c>
      <c r="I33" s="19">
        <f t="shared" si="29"/>
        <v>45100</v>
      </c>
      <c r="J33" s="20">
        <f t="shared" si="24"/>
        <v>45107</v>
      </c>
      <c r="K33" s="19">
        <f t="shared" si="32"/>
        <v>45109</v>
      </c>
      <c r="L33" s="19">
        <f t="shared" si="33"/>
        <v>45115</v>
      </c>
      <c r="M33" s="19">
        <f t="shared" si="34"/>
        <v>45116</v>
      </c>
      <c r="N33" s="27"/>
      <c r="O33" s="27"/>
    </row>
    <row r="34" spans="1:25" x14ac:dyDescent="0.2">
      <c r="A34" s="46" t="s">
        <v>118</v>
      </c>
      <c r="B34" s="18" t="s">
        <v>2157</v>
      </c>
      <c r="C34" s="19">
        <v>45094</v>
      </c>
      <c r="D34" s="19">
        <f t="shared" si="22"/>
        <v>45095</v>
      </c>
      <c r="E34" s="18" t="s">
        <v>2158</v>
      </c>
      <c r="F34" s="20">
        <f t="shared" si="23"/>
        <v>45104</v>
      </c>
      <c r="G34" s="19">
        <f t="shared" si="27"/>
        <v>45105</v>
      </c>
      <c r="H34" s="20">
        <f t="shared" si="28"/>
        <v>45106</v>
      </c>
      <c r="I34" s="19">
        <f t="shared" si="29"/>
        <v>45107</v>
      </c>
      <c r="J34" s="20">
        <f t="shared" si="24"/>
        <v>45114</v>
      </c>
      <c r="K34" s="19">
        <f t="shared" si="32"/>
        <v>45116</v>
      </c>
      <c r="L34" s="19">
        <f t="shared" si="33"/>
        <v>45122</v>
      </c>
      <c r="M34" s="49" t="s">
        <v>128</v>
      </c>
      <c r="N34" s="27"/>
      <c r="O34" s="27"/>
    </row>
    <row r="35" spans="1:25" x14ac:dyDescent="0.2">
      <c r="A35" s="149" t="s">
        <v>2159</v>
      </c>
      <c r="B35" s="18" t="s">
        <v>2160</v>
      </c>
      <c r="C35" s="19">
        <v>45101</v>
      </c>
      <c r="D35" s="19">
        <f t="shared" si="22"/>
        <v>45102</v>
      </c>
      <c r="E35" s="18" t="s">
        <v>2161</v>
      </c>
      <c r="F35" s="20">
        <f t="shared" si="23"/>
        <v>45111</v>
      </c>
      <c r="G35" s="19">
        <f t="shared" si="27"/>
        <v>45112</v>
      </c>
      <c r="H35" s="20">
        <f t="shared" si="28"/>
        <v>45113</v>
      </c>
      <c r="I35" s="19">
        <f t="shared" si="29"/>
        <v>45114</v>
      </c>
      <c r="J35" s="20">
        <f t="shared" si="24"/>
        <v>45121</v>
      </c>
      <c r="K35" s="19">
        <f t="shared" si="32"/>
        <v>45123</v>
      </c>
      <c r="L35" s="19">
        <f t="shared" si="33"/>
        <v>45129</v>
      </c>
      <c r="M35" s="19">
        <f t="shared" si="34"/>
        <v>45130</v>
      </c>
      <c r="N35" s="27"/>
      <c r="O35" s="27"/>
    </row>
    <row r="36" spans="1:25" x14ac:dyDescent="0.2">
      <c r="A36" s="128" t="s">
        <v>1906</v>
      </c>
      <c r="B36" s="18" t="s">
        <v>2162</v>
      </c>
      <c r="C36" s="19">
        <v>45108</v>
      </c>
      <c r="D36" s="19">
        <f t="shared" si="22"/>
        <v>45109</v>
      </c>
      <c r="E36" s="18" t="s">
        <v>2163</v>
      </c>
      <c r="F36" s="20">
        <f t="shared" si="23"/>
        <v>45118</v>
      </c>
      <c r="G36" s="19">
        <f t="shared" si="27"/>
        <v>45119</v>
      </c>
      <c r="H36" s="20">
        <f t="shared" si="28"/>
        <v>45120</v>
      </c>
      <c r="I36" s="19">
        <f t="shared" si="29"/>
        <v>45121</v>
      </c>
      <c r="J36" s="79" t="s">
        <v>48</v>
      </c>
      <c r="K36" s="49" t="s">
        <v>48</v>
      </c>
      <c r="L36" s="19">
        <v>45136</v>
      </c>
      <c r="M36" s="19">
        <f t="shared" si="34"/>
        <v>45137</v>
      </c>
      <c r="N36" s="27"/>
      <c r="O36" s="27"/>
    </row>
    <row r="37" spans="1:25" x14ac:dyDescent="0.2">
      <c r="A37" s="128" t="s">
        <v>1903</v>
      </c>
      <c r="B37" s="18" t="s">
        <v>2164</v>
      </c>
      <c r="C37" s="19">
        <v>45115</v>
      </c>
      <c r="D37" s="19">
        <f t="shared" si="22"/>
        <v>45116</v>
      </c>
      <c r="E37" s="18" t="s">
        <v>2165</v>
      </c>
      <c r="F37" s="20">
        <f t="shared" si="23"/>
        <v>45125</v>
      </c>
      <c r="G37" s="19">
        <f t="shared" si="27"/>
        <v>45126</v>
      </c>
      <c r="H37" s="20">
        <f t="shared" si="28"/>
        <v>45127</v>
      </c>
      <c r="I37" s="19">
        <f t="shared" si="29"/>
        <v>45128</v>
      </c>
      <c r="J37" s="20">
        <f t="shared" si="24"/>
        <v>45135</v>
      </c>
      <c r="K37" s="19">
        <f t="shared" si="32"/>
        <v>45137</v>
      </c>
      <c r="L37" s="19">
        <f t="shared" si="33"/>
        <v>45143</v>
      </c>
      <c r="M37" s="19">
        <f t="shared" si="34"/>
        <v>45144</v>
      </c>
      <c r="N37" s="27"/>
      <c r="O37" s="27"/>
    </row>
    <row r="38" spans="1:25" x14ac:dyDescent="0.2">
      <c r="A38" s="65" t="s">
        <v>264</v>
      </c>
      <c r="B38" s="18" t="s">
        <v>2166</v>
      </c>
      <c r="C38" s="49" t="s">
        <v>241</v>
      </c>
      <c r="D38" s="19">
        <v>45123</v>
      </c>
      <c r="E38" s="18" t="s">
        <v>2167</v>
      </c>
      <c r="F38" s="20">
        <f t="shared" si="23"/>
        <v>45132</v>
      </c>
      <c r="G38" s="19">
        <f t="shared" si="27"/>
        <v>45133</v>
      </c>
      <c r="H38" s="20">
        <f t="shared" si="28"/>
        <v>45134</v>
      </c>
      <c r="I38" s="19">
        <f t="shared" si="29"/>
        <v>45135</v>
      </c>
      <c r="J38" s="20">
        <f t="shared" si="24"/>
        <v>45142</v>
      </c>
      <c r="K38" s="19">
        <f t="shared" si="32"/>
        <v>45144</v>
      </c>
      <c r="L38" s="19">
        <f t="shared" si="33"/>
        <v>45150</v>
      </c>
      <c r="M38" s="19">
        <f t="shared" si="34"/>
        <v>45151</v>
      </c>
      <c r="N38" s="27"/>
      <c r="O38" s="27"/>
    </row>
    <row r="39" spans="1:25" x14ac:dyDescent="0.2">
      <c r="A39" s="128" t="s">
        <v>2159</v>
      </c>
      <c r="B39" s="18" t="s">
        <v>2168</v>
      </c>
      <c r="C39" s="19">
        <v>45129</v>
      </c>
      <c r="D39" s="19">
        <f t="shared" si="22"/>
        <v>45130</v>
      </c>
      <c r="E39" s="18" t="s">
        <v>2324</v>
      </c>
      <c r="F39" s="20">
        <f t="shared" si="23"/>
        <v>45139</v>
      </c>
      <c r="G39" s="19">
        <f t="shared" si="27"/>
        <v>45140</v>
      </c>
      <c r="H39" s="20">
        <f t="shared" si="28"/>
        <v>45141</v>
      </c>
      <c r="I39" s="19">
        <f t="shared" si="29"/>
        <v>45142</v>
      </c>
      <c r="J39" s="20">
        <f t="shared" si="24"/>
        <v>45149</v>
      </c>
      <c r="K39" s="19">
        <f t="shared" si="32"/>
        <v>45151</v>
      </c>
      <c r="L39" s="19">
        <f t="shared" si="33"/>
        <v>45157</v>
      </c>
      <c r="M39" s="19">
        <f t="shared" si="34"/>
        <v>45158</v>
      </c>
      <c r="N39" s="27"/>
      <c r="O39" s="27"/>
    </row>
    <row r="40" spans="1:25" x14ac:dyDescent="0.2">
      <c r="A40" s="128" t="s">
        <v>1906</v>
      </c>
      <c r="B40" s="18" t="s">
        <v>2325</v>
      </c>
      <c r="C40" s="19">
        <v>45136</v>
      </c>
      <c r="D40" s="19">
        <f t="shared" si="22"/>
        <v>45137</v>
      </c>
      <c r="E40" s="18" t="s">
        <v>2169</v>
      </c>
      <c r="F40" s="20">
        <f t="shared" si="23"/>
        <v>45146</v>
      </c>
      <c r="G40" s="19">
        <f t="shared" si="27"/>
        <v>45147</v>
      </c>
      <c r="H40" s="20">
        <f t="shared" si="28"/>
        <v>45148</v>
      </c>
      <c r="I40" s="19">
        <f t="shared" si="29"/>
        <v>45149</v>
      </c>
      <c r="J40" s="20">
        <f t="shared" si="24"/>
        <v>45156</v>
      </c>
      <c r="K40" s="19">
        <f t="shared" si="32"/>
        <v>45158</v>
      </c>
      <c r="L40" s="19">
        <f t="shared" si="33"/>
        <v>45164</v>
      </c>
      <c r="M40" s="19">
        <f t="shared" si="34"/>
        <v>45165</v>
      </c>
      <c r="N40" s="27"/>
      <c r="O40" s="27"/>
    </row>
    <row r="41" spans="1:25" x14ac:dyDescent="0.2">
      <c r="A41" s="128" t="s">
        <v>1903</v>
      </c>
      <c r="B41" s="18" t="s">
        <v>2524</v>
      </c>
      <c r="C41" s="19">
        <v>45143</v>
      </c>
      <c r="D41" s="19">
        <f t="shared" ref="D41:D44" si="35">C41+1</f>
        <v>45144</v>
      </c>
      <c r="E41" s="18" t="s">
        <v>2525</v>
      </c>
      <c r="F41" s="20">
        <f t="shared" ref="F41:F44" si="36">D41+9</f>
        <v>45153</v>
      </c>
      <c r="G41" s="19">
        <f t="shared" ref="G41:G44" si="37">F41+1</f>
        <v>45154</v>
      </c>
      <c r="H41" s="20">
        <f t="shared" ref="H41:H44" si="38">G41+1</f>
        <v>45155</v>
      </c>
      <c r="I41" s="19">
        <f t="shared" ref="I41:I44" si="39">H41+1</f>
        <v>45156</v>
      </c>
      <c r="J41" s="20">
        <f t="shared" ref="J41:J44" si="40">I41+7</f>
        <v>45163</v>
      </c>
      <c r="K41" s="19">
        <f t="shared" ref="K41:K44" si="41">J41+2</f>
        <v>45165</v>
      </c>
      <c r="L41" s="19">
        <f t="shared" ref="L41:L44" si="42">K41+6</f>
        <v>45171</v>
      </c>
      <c r="M41" s="19">
        <f t="shared" ref="M41:M44" si="43">L41+1</f>
        <v>45172</v>
      </c>
      <c r="N41" s="27"/>
      <c r="O41" s="27"/>
    </row>
    <row r="42" spans="1:25" x14ac:dyDescent="0.2">
      <c r="A42" s="65" t="s">
        <v>264</v>
      </c>
      <c r="B42" s="18" t="s">
        <v>2526</v>
      </c>
      <c r="C42" s="19">
        <v>45150</v>
      </c>
      <c r="D42" s="19">
        <f t="shared" si="35"/>
        <v>45151</v>
      </c>
      <c r="E42" s="18" t="s">
        <v>2527</v>
      </c>
      <c r="F42" s="20">
        <f t="shared" si="36"/>
        <v>45160</v>
      </c>
      <c r="G42" s="19">
        <f t="shared" si="37"/>
        <v>45161</v>
      </c>
      <c r="H42" s="20">
        <f t="shared" si="38"/>
        <v>45162</v>
      </c>
      <c r="I42" s="19">
        <f t="shared" si="39"/>
        <v>45163</v>
      </c>
      <c r="J42" s="20">
        <f t="shared" si="40"/>
        <v>45170</v>
      </c>
      <c r="K42" s="19">
        <f t="shared" si="41"/>
        <v>45172</v>
      </c>
      <c r="L42" s="19">
        <f t="shared" si="42"/>
        <v>45178</v>
      </c>
      <c r="M42" s="19">
        <f t="shared" si="43"/>
        <v>45179</v>
      </c>
      <c r="N42" s="27"/>
      <c r="O42" s="27"/>
    </row>
    <row r="43" spans="1:25" x14ac:dyDescent="0.2">
      <c r="A43" s="128" t="s">
        <v>2159</v>
      </c>
      <c r="B43" s="18" t="s">
        <v>2528</v>
      </c>
      <c r="C43" s="19">
        <v>45157</v>
      </c>
      <c r="D43" s="19">
        <f t="shared" si="35"/>
        <v>45158</v>
      </c>
      <c r="E43" s="18" t="s">
        <v>2529</v>
      </c>
      <c r="F43" s="20">
        <f t="shared" si="36"/>
        <v>45167</v>
      </c>
      <c r="G43" s="19">
        <f t="shared" si="37"/>
        <v>45168</v>
      </c>
      <c r="H43" s="20">
        <f t="shared" si="38"/>
        <v>45169</v>
      </c>
      <c r="I43" s="19">
        <f t="shared" si="39"/>
        <v>45170</v>
      </c>
      <c r="J43" s="20">
        <f t="shared" si="40"/>
        <v>45177</v>
      </c>
      <c r="K43" s="19">
        <f t="shared" si="41"/>
        <v>45179</v>
      </c>
      <c r="L43" s="19">
        <f t="shared" si="42"/>
        <v>45185</v>
      </c>
      <c r="M43" s="19">
        <f t="shared" si="43"/>
        <v>45186</v>
      </c>
      <c r="N43" s="27"/>
      <c r="O43" s="27"/>
    </row>
    <row r="44" spans="1:25" x14ac:dyDescent="0.2">
      <c r="A44" s="128" t="s">
        <v>1906</v>
      </c>
      <c r="B44" s="18" t="s">
        <v>2530</v>
      </c>
      <c r="C44" s="19">
        <v>45164</v>
      </c>
      <c r="D44" s="19">
        <f t="shared" si="35"/>
        <v>45165</v>
      </c>
      <c r="E44" s="18" t="s">
        <v>2531</v>
      </c>
      <c r="F44" s="20">
        <f t="shared" si="36"/>
        <v>45174</v>
      </c>
      <c r="G44" s="19">
        <f t="shared" si="37"/>
        <v>45175</v>
      </c>
      <c r="H44" s="20">
        <f t="shared" si="38"/>
        <v>45176</v>
      </c>
      <c r="I44" s="19">
        <f t="shared" si="39"/>
        <v>45177</v>
      </c>
      <c r="J44" s="20">
        <f t="shared" si="40"/>
        <v>45184</v>
      </c>
      <c r="K44" s="19">
        <f t="shared" si="41"/>
        <v>45186</v>
      </c>
      <c r="L44" s="19">
        <f t="shared" si="42"/>
        <v>45192</v>
      </c>
      <c r="M44" s="19">
        <f t="shared" si="43"/>
        <v>45193</v>
      </c>
      <c r="N44" s="27"/>
      <c r="O44" s="27"/>
    </row>
    <row r="45" spans="1:25" ht="15.75" x14ac:dyDescent="0.15">
      <c r="A45" s="3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5" ht="16.5" x14ac:dyDescent="0.3">
      <c r="A46" s="30" t="s">
        <v>17</v>
      </c>
      <c r="B46" s="275" t="s">
        <v>94</v>
      </c>
      <c r="C46" s="462"/>
      <c r="D46" s="462"/>
      <c r="E46" s="462"/>
      <c r="F46" s="462"/>
      <c r="G46" s="462"/>
      <c r="H46" s="462"/>
      <c r="I46" s="46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350000000000001" customHeight="1" x14ac:dyDescent="0.3">
      <c r="A47" s="36" t="s">
        <v>18</v>
      </c>
      <c r="B47" s="469" t="s">
        <v>126</v>
      </c>
      <c r="C47" s="470"/>
      <c r="D47" s="470"/>
      <c r="E47" s="470"/>
      <c r="F47" s="470"/>
      <c r="G47" s="470"/>
      <c r="H47" s="470"/>
      <c r="I47" s="47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350000000000001" customHeight="1" x14ac:dyDescent="0.15">
      <c r="A48" s="34" t="s">
        <v>39</v>
      </c>
      <c r="B48" s="257" t="s">
        <v>50</v>
      </c>
      <c r="C48" s="468"/>
      <c r="D48" s="468"/>
      <c r="E48" s="468"/>
      <c r="F48" s="468"/>
      <c r="G48" s="468"/>
      <c r="H48" s="468"/>
      <c r="I48" s="46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350000000000001" customHeight="1" x14ac:dyDescent="0.15">
      <c r="A49" s="34" t="s">
        <v>40</v>
      </c>
      <c r="B49" s="257" t="s">
        <v>173</v>
      </c>
      <c r="C49" s="468"/>
      <c r="D49" s="468"/>
      <c r="E49" s="468"/>
      <c r="F49" s="468"/>
      <c r="G49" s="468"/>
      <c r="H49" s="468"/>
      <c r="I49" s="46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350000000000001" hidden="1" customHeight="1" x14ac:dyDescent="0.15">
      <c r="A50" s="34"/>
      <c r="B50" s="471" t="s">
        <v>111</v>
      </c>
      <c r="C50" s="472"/>
      <c r="D50" s="472"/>
      <c r="E50" s="472"/>
      <c r="F50" s="472"/>
      <c r="G50" s="472"/>
      <c r="H50" s="472"/>
      <c r="I50" s="47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350000000000001" customHeight="1" x14ac:dyDescent="0.3">
      <c r="A51" s="33" t="s">
        <v>100</v>
      </c>
      <c r="B51" s="257" t="s">
        <v>49</v>
      </c>
      <c r="C51" s="468"/>
      <c r="D51" s="468"/>
      <c r="E51" s="468"/>
      <c r="F51" s="468"/>
      <c r="G51" s="468"/>
      <c r="H51" s="468"/>
      <c r="I51" s="46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350000000000001" customHeight="1" x14ac:dyDescent="0.15">
      <c r="A52" s="34" t="s">
        <v>52</v>
      </c>
      <c r="B52" s="255" t="s">
        <v>95</v>
      </c>
      <c r="C52" s="256"/>
      <c r="D52" s="256"/>
      <c r="E52" s="256"/>
      <c r="F52" s="256"/>
      <c r="G52" s="256"/>
      <c r="H52" s="256"/>
      <c r="I52" s="25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350000000000001" customHeight="1" x14ac:dyDescent="0.15">
      <c r="A53" s="34" t="s">
        <v>96</v>
      </c>
      <c r="B53" s="255" t="s">
        <v>192</v>
      </c>
      <c r="C53" s="256"/>
      <c r="D53" s="256"/>
      <c r="E53" s="256"/>
      <c r="F53" s="256"/>
      <c r="G53" s="256"/>
      <c r="H53" s="256"/>
      <c r="I53" s="25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28">
    <mergeCell ref="B1:O1"/>
    <mergeCell ref="B2:O2"/>
    <mergeCell ref="B53:I53"/>
    <mergeCell ref="B49:I49"/>
    <mergeCell ref="B51:I51"/>
    <mergeCell ref="B48:I48"/>
    <mergeCell ref="B47:I47"/>
    <mergeCell ref="B52:I52"/>
    <mergeCell ref="B50:I50"/>
    <mergeCell ref="N7:O7"/>
    <mergeCell ref="H6:I6"/>
    <mergeCell ref="J6:K6"/>
    <mergeCell ref="L6:M6"/>
    <mergeCell ref="C7:D7"/>
    <mergeCell ref="F7:G7"/>
    <mergeCell ref="H7:I7"/>
    <mergeCell ref="B46:I46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3:M13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U62"/>
  <sheetViews>
    <sheetView topLeftCell="A3" workbookViewId="0">
      <selection activeCell="K51" sqref="K51"/>
    </sheetView>
  </sheetViews>
  <sheetFormatPr defaultRowHeight="14.25" x14ac:dyDescent="0.15"/>
  <cols>
    <col min="1" max="1" width="19.5" customWidth="1"/>
    <col min="2" max="15" width="9.5" customWidth="1"/>
    <col min="16" max="21" width="6.625" customWidth="1"/>
  </cols>
  <sheetData>
    <row r="1" spans="1:21" ht="46.7" customHeight="1" x14ac:dyDescent="0.15">
      <c r="B1" s="285" t="s">
        <v>1568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37"/>
      <c r="Q1" s="37"/>
      <c r="R1" s="37"/>
      <c r="S1" s="37"/>
      <c r="T1" s="37"/>
      <c r="U1" s="37"/>
    </row>
    <row r="2" spans="1:21" ht="17.100000000000001" customHeight="1" x14ac:dyDescent="0.15">
      <c r="B2" s="286" t="s">
        <v>1569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39"/>
      <c r="Q2" s="39"/>
      <c r="R2" s="39"/>
      <c r="S2" s="39"/>
      <c r="T2" s="39"/>
      <c r="U2" s="39"/>
    </row>
    <row r="3" spans="1:21" ht="15.75" x14ac:dyDescent="0.15">
      <c r="A3" s="379" t="s">
        <v>1570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1"/>
      <c r="O3" s="1"/>
      <c r="P3" s="47"/>
      <c r="Q3" s="47"/>
    </row>
    <row r="4" spans="1:21" ht="15.75" x14ac:dyDescent="0.15">
      <c r="A4" s="31" t="s">
        <v>23</v>
      </c>
      <c r="B4" s="31" t="s">
        <v>24</v>
      </c>
      <c r="C4" s="268" t="s">
        <v>1571</v>
      </c>
      <c r="D4" s="336"/>
      <c r="E4" s="272" t="s">
        <v>1572</v>
      </c>
      <c r="F4" s="273"/>
      <c r="G4" s="31" t="s">
        <v>24</v>
      </c>
      <c r="H4" s="463" t="s">
        <v>29</v>
      </c>
      <c r="I4" s="330"/>
      <c r="J4" s="268" t="s">
        <v>30</v>
      </c>
      <c r="K4" s="269"/>
      <c r="L4" s="273" t="s">
        <v>25</v>
      </c>
      <c r="M4" s="273"/>
      <c r="N4" s="1"/>
      <c r="O4" s="1"/>
    </row>
    <row r="5" spans="1:21" ht="15.75" x14ac:dyDescent="0.15">
      <c r="A5" s="15" t="s">
        <v>3</v>
      </c>
      <c r="B5" s="15" t="s">
        <v>4</v>
      </c>
      <c r="C5" s="325" t="s">
        <v>8</v>
      </c>
      <c r="D5" s="335"/>
      <c r="E5" s="266" t="s">
        <v>7</v>
      </c>
      <c r="F5" s="266"/>
      <c r="G5" s="15" t="s">
        <v>4</v>
      </c>
      <c r="H5" s="325" t="s">
        <v>31</v>
      </c>
      <c r="I5" s="326"/>
      <c r="J5" s="325" t="s">
        <v>32</v>
      </c>
      <c r="K5" s="326"/>
      <c r="L5" s="266" t="s">
        <v>8</v>
      </c>
      <c r="M5" s="266"/>
      <c r="N5" s="1"/>
      <c r="O5" s="1"/>
    </row>
    <row r="6" spans="1:21" ht="15.75" x14ac:dyDescent="0.15">
      <c r="A6" s="15" t="s">
        <v>34</v>
      </c>
      <c r="B6" s="70"/>
      <c r="C6" s="325" t="s">
        <v>36</v>
      </c>
      <c r="D6" s="335"/>
      <c r="E6" s="325" t="s">
        <v>1573</v>
      </c>
      <c r="F6" s="335"/>
      <c r="G6" s="70"/>
      <c r="H6" s="325" t="s">
        <v>35</v>
      </c>
      <c r="I6" s="326"/>
      <c r="J6" s="325" t="s">
        <v>37</v>
      </c>
      <c r="K6" s="326"/>
      <c r="L6" s="359" t="s">
        <v>36</v>
      </c>
      <c r="M6" s="359"/>
      <c r="N6" s="1"/>
      <c r="O6" s="1"/>
    </row>
    <row r="7" spans="1:21" ht="15.75" hidden="1" x14ac:dyDescent="0.2">
      <c r="A7" s="65" t="s">
        <v>1574</v>
      </c>
      <c r="B7" s="18" t="s">
        <v>1575</v>
      </c>
      <c r="C7" s="20">
        <v>44898</v>
      </c>
      <c r="D7" s="20">
        <f t="shared" ref="D7:D9" si="0">C7</f>
        <v>44898</v>
      </c>
      <c r="E7" s="20">
        <f t="shared" ref="E7:F9" si="1">D7+1</f>
        <v>44899</v>
      </c>
      <c r="F7" s="19">
        <f t="shared" si="1"/>
        <v>44900</v>
      </c>
      <c r="G7" s="18" t="s">
        <v>1576</v>
      </c>
      <c r="H7" s="19">
        <v>44910</v>
      </c>
      <c r="I7" s="19">
        <f t="shared" ref="I7:K8" si="2">H7+1</f>
        <v>44911</v>
      </c>
      <c r="J7" s="19">
        <f t="shared" si="2"/>
        <v>44912</v>
      </c>
      <c r="K7" s="19">
        <f t="shared" si="2"/>
        <v>44913</v>
      </c>
      <c r="L7" s="19">
        <v>44926</v>
      </c>
      <c r="M7" s="19">
        <v>44926</v>
      </c>
      <c r="N7" s="1"/>
      <c r="O7" s="1"/>
    </row>
    <row r="8" spans="1:21" ht="15.75" hidden="1" x14ac:dyDescent="0.2">
      <c r="A8" s="46" t="s">
        <v>1577</v>
      </c>
      <c r="B8" s="18" t="s">
        <v>1578</v>
      </c>
      <c r="C8" s="20">
        <v>44905</v>
      </c>
      <c r="D8" s="20">
        <f t="shared" si="0"/>
        <v>44905</v>
      </c>
      <c r="E8" s="20">
        <f t="shared" si="1"/>
        <v>44906</v>
      </c>
      <c r="F8" s="19">
        <f t="shared" si="1"/>
        <v>44907</v>
      </c>
      <c r="G8" s="18" t="s">
        <v>1579</v>
      </c>
      <c r="H8" s="19">
        <v>44917</v>
      </c>
      <c r="I8" s="19">
        <f t="shared" si="2"/>
        <v>44918</v>
      </c>
      <c r="J8" s="19">
        <f t="shared" si="2"/>
        <v>44919</v>
      </c>
      <c r="K8" s="19">
        <f t="shared" si="2"/>
        <v>44920</v>
      </c>
      <c r="L8" s="19">
        <v>44933</v>
      </c>
      <c r="M8" s="19">
        <v>44933</v>
      </c>
      <c r="N8" s="1"/>
      <c r="O8" s="1"/>
    </row>
    <row r="9" spans="1:21" ht="15.75" hidden="1" x14ac:dyDescent="0.2">
      <c r="A9" s="65" t="s">
        <v>1580</v>
      </c>
      <c r="B9" s="18" t="s">
        <v>1581</v>
      </c>
      <c r="C9" s="20">
        <v>44912</v>
      </c>
      <c r="D9" s="20">
        <f t="shared" si="0"/>
        <v>44912</v>
      </c>
      <c r="E9" s="20">
        <f t="shared" si="1"/>
        <v>44913</v>
      </c>
      <c r="F9" s="19">
        <f t="shared" si="1"/>
        <v>44914</v>
      </c>
      <c r="G9" s="480" t="s">
        <v>766</v>
      </c>
      <c r="H9" s="481"/>
      <c r="I9" s="481"/>
      <c r="J9" s="481"/>
      <c r="K9" s="481"/>
      <c r="L9" s="481"/>
      <c r="M9" s="482"/>
      <c r="N9" s="1"/>
      <c r="O9" s="1"/>
    </row>
    <row r="10" spans="1:21" ht="15.75" hidden="1" x14ac:dyDescent="0.2">
      <c r="A10" s="63" t="s">
        <v>1583</v>
      </c>
      <c r="B10" s="18" t="s">
        <v>1584</v>
      </c>
      <c r="C10" s="20"/>
      <c r="D10" s="20"/>
      <c r="E10" s="483" t="s">
        <v>1585</v>
      </c>
      <c r="F10" s="484"/>
      <c r="G10" s="18" t="s">
        <v>1586</v>
      </c>
      <c r="H10" s="19">
        <v>44924</v>
      </c>
      <c r="I10" s="19">
        <f t="shared" ref="I10:K25" si="3">H10+1</f>
        <v>44925</v>
      </c>
      <c r="J10" s="19">
        <f t="shared" si="3"/>
        <v>44926</v>
      </c>
      <c r="K10" s="19">
        <f t="shared" si="3"/>
        <v>44927</v>
      </c>
      <c r="L10" s="19">
        <v>44940</v>
      </c>
      <c r="M10" s="19">
        <v>44940</v>
      </c>
      <c r="N10" s="1"/>
      <c r="O10" s="1"/>
    </row>
    <row r="11" spans="1:21" ht="15.75" hidden="1" x14ac:dyDescent="0.2">
      <c r="A11" s="46" t="s">
        <v>1587</v>
      </c>
      <c r="B11" s="18" t="s">
        <v>1588</v>
      </c>
      <c r="C11" s="20">
        <v>44919</v>
      </c>
      <c r="D11" s="20">
        <f t="shared" ref="D11:D32" si="4">C11</f>
        <v>44919</v>
      </c>
      <c r="E11" s="20">
        <f t="shared" ref="E11:F26" si="5">D11+1</f>
        <v>44920</v>
      </c>
      <c r="F11" s="19">
        <f t="shared" si="5"/>
        <v>44921</v>
      </c>
      <c r="G11" s="18" t="s">
        <v>1589</v>
      </c>
      <c r="H11" s="19">
        <v>44931</v>
      </c>
      <c r="I11" s="19">
        <f t="shared" si="3"/>
        <v>44932</v>
      </c>
      <c r="J11" s="19">
        <f t="shared" si="3"/>
        <v>44933</v>
      </c>
      <c r="K11" s="49" t="s">
        <v>1590</v>
      </c>
      <c r="L11" s="19"/>
      <c r="M11" s="19"/>
      <c r="N11" s="1"/>
      <c r="O11" s="1"/>
    </row>
    <row r="12" spans="1:21" ht="15.75" hidden="1" x14ac:dyDescent="0.2">
      <c r="A12" s="46" t="s">
        <v>1591</v>
      </c>
      <c r="B12" s="18" t="s">
        <v>1592</v>
      </c>
      <c r="C12" s="20">
        <v>44926</v>
      </c>
      <c r="D12" s="20">
        <f t="shared" si="4"/>
        <v>44926</v>
      </c>
      <c r="E12" s="20">
        <f t="shared" si="5"/>
        <v>44927</v>
      </c>
      <c r="F12" s="19">
        <f t="shared" si="5"/>
        <v>44928</v>
      </c>
      <c r="G12" s="18" t="s">
        <v>1593</v>
      </c>
      <c r="H12" s="19">
        <v>44938</v>
      </c>
      <c r="I12" s="19">
        <f t="shared" si="3"/>
        <v>44939</v>
      </c>
      <c r="J12" s="19">
        <f t="shared" si="3"/>
        <v>44940</v>
      </c>
      <c r="K12" s="112">
        <v>44941</v>
      </c>
      <c r="L12" s="19">
        <f>K12+13</f>
        <v>44954</v>
      </c>
      <c r="M12" s="19">
        <f>L12</f>
        <v>44954</v>
      </c>
      <c r="N12" s="1"/>
      <c r="O12" s="1"/>
    </row>
    <row r="13" spans="1:21" ht="15.75" hidden="1" x14ac:dyDescent="0.2">
      <c r="A13" s="46" t="s">
        <v>1594</v>
      </c>
      <c r="B13" s="18" t="s">
        <v>1595</v>
      </c>
      <c r="C13" s="20">
        <v>44933</v>
      </c>
      <c r="D13" s="20">
        <f t="shared" si="4"/>
        <v>44933</v>
      </c>
      <c r="E13" s="20">
        <f t="shared" si="5"/>
        <v>44934</v>
      </c>
      <c r="F13" s="19">
        <f t="shared" si="5"/>
        <v>44935</v>
      </c>
      <c r="G13" s="18" t="s">
        <v>1596</v>
      </c>
      <c r="H13" s="19">
        <v>44945</v>
      </c>
      <c r="I13" s="19">
        <f t="shared" si="3"/>
        <v>44946</v>
      </c>
      <c r="J13" s="19">
        <f t="shared" si="3"/>
        <v>44947</v>
      </c>
      <c r="K13" s="19">
        <f t="shared" si="3"/>
        <v>44948</v>
      </c>
      <c r="L13" s="19">
        <v>44961</v>
      </c>
      <c r="M13" s="19">
        <v>44961</v>
      </c>
      <c r="N13" s="1"/>
      <c r="O13" s="1"/>
    </row>
    <row r="14" spans="1:21" ht="15.75" hidden="1" x14ac:dyDescent="0.2">
      <c r="A14" s="128" t="s">
        <v>1582</v>
      </c>
      <c r="B14" s="18" t="s">
        <v>1597</v>
      </c>
      <c r="C14" s="20">
        <v>44940</v>
      </c>
      <c r="D14" s="20">
        <f t="shared" si="4"/>
        <v>44940</v>
      </c>
      <c r="E14" s="20">
        <f t="shared" si="5"/>
        <v>44941</v>
      </c>
      <c r="F14" s="19">
        <f>E14+1</f>
        <v>44942</v>
      </c>
      <c r="G14" s="18" t="s">
        <v>1598</v>
      </c>
      <c r="H14" s="19">
        <f>F14+10</f>
        <v>44952</v>
      </c>
      <c r="I14" s="19">
        <f t="shared" si="3"/>
        <v>44953</v>
      </c>
      <c r="J14" s="19">
        <f t="shared" si="3"/>
        <v>44954</v>
      </c>
      <c r="K14" s="19">
        <f t="shared" si="3"/>
        <v>44955</v>
      </c>
      <c r="L14" s="19">
        <f>K14+13</f>
        <v>44968</v>
      </c>
      <c r="M14" s="19">
        <f>L14+0</f>
        <v>44968</v>
      </c>
      <c r="N14" s="1"/>
      <c r="O14" s="1"/>
    </row>
    <row r="15" spans="1:21" ht="15.75" hidden="1" x14ac:dyDescent="0.2">
      <c r="A15" s="46"/>
      <c r="B15" s="18" t="s">
        <v>1599</v>
      </c>
      <c r="C15" s="337" t="s">
        <v>867</v>
      </c>
      <c r="D15" s="479"/>
      <c r="E15" s="479"/>
      <c r="F15" s="338"/>
      <c r="G15" s="18" t="s">
        <v>1600</v>
      </c>
      <c r="H15" s="311" t="s">
        <v>1601</v>
      </c>
      <c r="I15" s="312"/>
      <c r="J15" s="312"/>
      <c r="K15" s="312"/>
      <c r="L15" s="312"/>
      <c r="M15" s="313"/>
      <c r="N15" s="1"/>
      <c r="O15" s="1"/>
    </row>
    <row r="16" spans="1:21" ht="15.75" hidden="1" x14ac:dyDescent="0.2">
      <c r="A16" s="46"/>
      <c r="B16" s="18" t="s">
        <v>1602</v>
      </c>
      <c r="C16" s="337" t="s">
        <v>867</v>
      </c>
      <c r="D16" s="479"/>
      <c r="E16" s="479"/>
      <c r="F16" s="338"/>
      <c r="G16" s="18" t="s">
        <v>1603</v>
      </c>
      <c r="H16" s="311" t="s">
        <v>1601</v>
      </c>
      <c r="I16" s="312"/>
      <c r="J16" s="312"/>
      <c r="K16" s="312"/>
      <c r="L16" s="312"/>
      <c r="M16" s="313"/>
      <c r="N16" s="1"/>
      <c r="O16" s="1"/>
    </row>
    <row r="17" spans="1:15" ht="15.75" hidden="1" x14ac:dyDescent="0.2">
      <c r="A17" s="46" t="s">
        <v>1577</v>
      </c>
      <c r="B17" s="18" t="s">
        <v>1604</v>
      </c>
      <c r="C17" s="20">
        <v>44961</v>
      </c>
      <c r="D17" s="20">
        <f t="shared" si="4"/>
        <v>44961</v>
      </c>
      <c r="E17" s="20">
        <f t="shared" si="5"/>
        <v>44962</v>
      </c>
      <c r="F17" s="19">
        <f t="shared" si="5"/>
        <v>44963</v>
      </c>
      <c r="G17" s="18" t="s">
        <v>1605</v>
      </c>
      <c r="H17" s="19">
        <v>44973</v>
      </c>
      <c r="I17" s="19">
        <f t="shared" si="3"/>
        <v>44974</v>
      </c>
      <c r="J17" s="19">
        <f t="shared" si="3"/>
        <v>44975</v>
      </c>
      <c r="K17" s="19">
        <f t="shared" si="3"/>
        <v>44976</v>
      </c>
      <c r="L17" s="19">
        <v>44989</v>
      </c>
      <c r="M17" s="19">
        <v>44989</v>
      </c>
      <c r="N17" s="1"/>
      <c r="O17" s="1"/>
    </row>
    <row r="18" spans="1:15" ht="15.75" hidden="1" x14ac:dyDescent="0.2">
      <c r="A18" s="128" t="s">
        <v>1606</v>
      </c>
      <c r="B18" s="18" t="s">
        <v>1607</v>
      </c>
      <c r="C18" s="20">
        <v>44968</v>
      </c>
      <c r="D18" s="20">
        <f t="shared" si="4"/>
        <v>44968</v>
      </c>
      <c r="E18" s="20">
        <f t="shared" si="5"/>
        <v>44969</v>
      </c>
      <c r="F18" s="19">
        <f>E18+1</f>
        <v>44970</v>
      </c>
      <c r="G18" s="18" t="s">
        <v>1608</v>
      </c>
      <c r="H18" s="19">
        <f>F18+10</f>
        <v>44980</v>
      </c>
      <c r="I18" s="19">
        <f t="shared" si="3"/>
        <v>44981</v>
      </c>
      <c r="J18" s="19">
        <f t="shared" si="3"/>
        <v>44982</v>
      </c>
      <c r="K18" s="19">
        <f t="shared" si="3"/>
        <v>44983</v>
      </c>
      <c r="L18" s="19">
        <f>K18+13</f>
        <v>44996</v>
      </c>
      <c r="M18" s="19">
        <f>L18+0</f>
        <v>44996</v>
      </c>
      <c r="N18" s="1"/>
      <c r="O18" s="1"/>
    </row>
    <row r="19" spans="1:15" ht="15.75" hidden="1" x14ac:dyDescent="0.2">
      <c r="A19" s="65" t="s">
        <v>1609</v>
      </c>
      <c r="B19" s="18" t="s">
        <v>1610</v>
      </c>
      <c r="C19" s="20">
        <v>44975</v>
      </c>
      <c r="D19" s="20">
        <f t="shared" si="4"/>
        <v>44975</v>
      </c>
      <c r="E19" s="20">
        <f t="shared" si="5"/>
        <v>44976</v>
      </c>
      <c r="F19" s="19">
        <f t="shared" si="5"/>
        <v>44977</v>
      </c>
      <c r="G19" s="18" t="s">
        <v>1611</v>
      </c>
      <c r="H19" s="19">
        <v>44987</v>
      </c>
      <c r="I19" s="19">
        <f t="shared" si="3"/>
        <v>44988</v>
      </c>
      <c r="J19" s="19">
        <f t="shared" si="3"/>
        <v>44989</v>
      </c>
      <c r="K19" s="19">
        <f t="shared" si="3"/>
        <v>44990</v>
      </c>
      <c r="L19" s="19">
        <v>45003</v>
      </c>
      <c r="M19" s="19">
        <v>45003</v>
      </c>
      <c r="N19" s="1"/>
      <c r="O19" s="1"/>
    </row>
    <row r="20" spans="1:15" ht="15.75" hidden="1" x14ac:dyDescent="0.15">
      <c r="A20" s="158" t="s">
        <v>947</v>
      </c>
      <c r="B20" s="18" t="s">
        <v>1612</v>
      </c>
      <c r="C20" s="20">
        <v>44982</v>
      </c>
      <c r="D20" s="20">
        <f t="shared" si="4"/>
        <v>44982</v>
      </c>
      <c r="E20" s="20">
        <f t="shared" si="5"/>
        <v>44983</v>
      </c>
      <c r="F20" s="19">
        <f>E20+1</f>
        <v>44984</v>
      </c>
      <c r="G20" s="18" t="s">
        <v>1613</v>
      </c>
      <c r="H20" s="19">
        <f>F20+10</f>
        <v>44994</v>
      </c>
      <c r="I20" s="19">
        <f t="shared" si="3"/>
        <v>44995</v>
      </c>
      <c r="J20" s="19">
        <f t="shared" si="3"/>
        <v>44996</v>
      </c>
      <c r="K20" s="19">
        <f t="shared" si="3"/>
        <v>44997</v>
      </c>
      <c r="L20" s="19">
        <f>K20+13</f>
        <v>45010</v>
      </c>
      <c r="M20" s="48" t="s">
        <v>1590</v>
      </c>
      <c r="N20" s="1"/>
      <c r="O20" s="1"/>
    </row>
    <row r="21" spans="1:15" ht="15.75" hidden="1" x14ac:dyDescent="0.2">
      <c r="A21" s="46" t="s">
        <v>1614</v>
      </c>
      <c r="B21" s="122" t="s">
        <v>1615</v>
      </c>
      <c r="C21" s="20">
        <v>44989</v>
      </c>
      <c r="D21" s="20">
        <f t="shared" si="4"/>
        <v>44989</v>
      </c>
      <c r="E21" s="20">
        <f t="shared" si="5"/>
        <v>44990</v>
      </c>
      <c r="F21" s="19">
        <f t="shared" si="5"/>
        <v>44991</v>
      </c>
      <c r="G21" s="122" t="s">
        <v>1616</v>
      </c>
      <c r="H21" s="19">
        <v>45001</v>
      </c>
      <c r="I21" s="19">
        <f t="shared" si="3"/>
        <v>45002</v>
      </c>
      <c r="J21" s="19">
        <f t="shared" si="3"/>
        <v>45003</v>
      </c>
      <c r="K21" s="19">
        <f t="shared" si="3"/>
        <v>45004</v>
      </c>
      <c r="L21" s="19">
        <v>45017</v>
      </c>
      <c r="M21" s="19">
        <v>45017</v>
      </c>
      <c r="N21" s="1"/>
      <c r="O21" s="1"/>
    </row>
    <row r="22" spans="1:15" ht="15.75" hidden="1" x14ac:dyDescent="0.2">
      <c r="A22" s="128" t="s">
        <v>1583</v>
      </c>
      <c r="B22" s="18" t="s">
        <v>1617</v>
      </c>
      <c r="C22" s="20">
        <v>44996</v>
      </c>
      <c r="D22" s="20">
        <f t="shared" si="4"/>
        <v>44996</v>
      </c>
      <c r="E22" s="20">
        <f t="shared" si="5"/>
        <v>44997</v>
      </c>
      <c r="F22" s="19">
        <f>E22+1</f>
        <v>44998</v>
      </c>
      <c r="G22" s="18" t="s">
        <v>1618</v>
      </c>
      <c r="H22" s="19">
        <f t="shared" ref="H22:H32" si="6">F22+10</f>
        <v>45008</v>
      </c>
      <c r="I22" s="19">
        <f t="shared" si="3"/>
        <v>45009</v>
      </c>
      <c r="J22" s="19">
        <f t="shared" si="3"/>
        <v>45010</v>
      </c>
      <c r="K22" s="19">
        <f t="shared" si="3"/>
        <v>45011</v>
      </c>
      <c r="L22" s="19">
        <f t="shared" ref="L22:L32" si="7">K22+13</f>
        <v>45024</v>
      </c>
      <c r="M22" s="19">
        <f>L22+0</f>
        <v>45024</v>
      </c>
      <c r="N22" s="1"/>
      <c r="O22" s="1"/>
    </row>
    <row r="23" spans="1:15" ht="15.75" hidden="1" x14ac:dyDescent="0.2">
      <c r="A23" s="128" t="s">
        <v>1619</v>
      </c>
      <c r="B23" s="18" t="s">
        <v>1620</v>
      </c>
      <c r="C23" s="20">
        <v>45003</v>
      </c>
      <c r="D23" s="20">
        <f t="shared" si="4"/>
        <v>45003</v>
      </c>
      <c r="E23" s="20">
        <f t="shared" si="5"/>
        <v>45004</v>
      </c>
      <c r="F23" s="19">
        <f t="shared" si="5"/>
        <v>45005</v>
      </c>
      <c r="G23" s="18" t="s">
        <v>1621</v>
      </c>
      <c r="H23" s="19">
        <f t="shared" si="6"/>
        <v>45015</v>
      </c>
      <c r="I23" s="19">
        <f t="shared" si="3"/>
        <v>45016</v>
      </c>
      <c r="J23" s="19">
        <f t="shared" si="3"/>
        <v>45017</v>
      </c>
      <c r="K23" s="19">
        <f t="shared" si="3"/>
        <v>45018</v>
      </c>
      <c r="L23" s="19">
        <f t="shared" si="7"/>
        <v>45031</v>
      </c>
      <c r="M23" s="19">
        <f>L23</f>
        <v>45031</v>
      </c>
      <c r="N23" s="1"/>
      <c r="O23" s="1"/>
    </row>
    <row r="24" spans="1:15" ht="15.75" hidden="1" x14ac:dyDescent="0.2">
      <c r="A24" s="149" t="s">
        <v>1622</v>
      </c>
      <c r="B24" s="18" t="s">
        <v>1623</v>
      </c>
      <c r="C24" s="20">
        <v>45010</v>
      </c>
      <c r="D24" s="20">
        <f t="shared" si="4"/>
        <v>45010</v>
      </c>
      <c r="E24" s="20">
        <f t="shared" si="5"/>
        <v>45011</v>
      </c>
      <c r="F24" s="19">
        <f>E24+1</f>
        <v>45012</v>
      </c>
      <c r="G24" s="18" t="s">
        <v>1624</v>
      </c>
      <c r="H24" s="19">
        <f t="shared" si="6"/>
        <v>45022</v>
      </c>
      <c r="I24" s="19">
        <f t="shared" si="3"/>
        <v>45023</v>
      </c>
      <c r="J24" s="19">
        <f t="shared" si="3"/>
        <v>45024</v>
      </c>
      <c r="K24" s="19">
        <f t="shared" si="3"/>
        <v>45025</v>
      </c>
      <c r="L24" s="19">
        <f t="shared" si="7"/>
        <v>45038</v>
      </c>
      <c r="M24" s="49" t="s">
        <v>1803</v>
      </c>
      <c r="N24" s="1"/>
      <c r="O24" s="1"/>
    </row>
    <row r="25" spans="1:15" ht="15.75" hidden="1" x14ac:dyDescent="0.2">
      <c r="A25" s="46" t="s">
        <v>1625</v>
      </c>
      <c r="B25" s="122" t="s">
        <v>1626</v>
      </c>
      <c r="C25" s="20">
        <v>45017</v>
      </c>
      <c r="D25" s="20">
        <f t="shared" si="4"/>
        <v>45017</v>
      </c>
      <c r="E25" s="20">
        <f t="shared" si="5"/>
        <v>45018</v>
      </c>
      <c r="F25" s="19">
        <f t="shared" si="5"/>
        <v>45019</v>
      </c>
      <c r="G25" s="62" t="s">
        <v>1627</v>
      </c>
      <c r="H25" s="19">
        <f t="shared" si="6"/>
        <v>45029</v>
      </c>
      <c r="I25" s="19">
        <f t="shared" si="3"/>
        <v>45030</v>
      </c>
      <c r="J25" s="19">
        <f t="shared" si="3"/>
        <v>45031</v>
      </c>
      <c r="K25" s="19">
        <f t="shared" si="3"/>
        <v>45032</v>
      </c>
      <c r="L25" s="19">
        <f t="shared" si="7"/>
        <v>45045</v>
      </c>
      <c r="M25" s="19">
        <f>L25</f>
        <v>45045</v>
      </c>
      <c r="N25" s="1"/>
      <c r="O25" s="1"/>
    </row>
    <row r="26" spans="1:15" ht="15.75" hidden="1" x14ac:dyDescent="0.2">
      <c r="A26" s="128" t="s">
        <v>1583</v>
      </c>
      <c r="B26" s="18" t="s">
        <v>1628</v>
      </c>
      <c r="C26" s="20">
        <v>45024</v>
      </c>
      <c r="D26" s="20">
        <f t="shared" si="4"/>
        <v>45024</v>
      </c>
      <c r="E26" s="20">
        <f t="shared" si="5"/>
        <v>45025</v>
      </c>
      <c r="F26" s="19">
        <f>E26+1</f>
        <v>45026</v>
      </c>
      <c r="G26" s="18" t="s">
        <v>1629</v>
      </c>
      <c r="H26" s="19">
        <f t="shared" si="6"/>
        <v>45036</v>
      </c>
      <c r="I26" s="19">
        <f t="shared" ref="I26:K32" si="8">H26+1</f>
        <v>45037</v>
      </c>
      <c r="J26" s="19">
        <f t="shared" si="8"/>
        <v>45038</v>
      </c>
      <c r="K26" s="19">
        <f t="shared" si="8"/>
        <v>45039</v>
      </c>
      <c r="L26" s="19">
        <f t="shared" si="7"/>
        <v>45052</v>
      </c>
      <c r="M26" s="19">
        <f>L26+0</f>
        <v>45052</v>
      </c>
      <c r="N26" s="1"/>
      <c r="O26" s="1"/>
    </row>
    <row r="27" spans="1:15" ht="15.75" hidden="1" x14ac:dyDescent="0.2">
      <c r="A27" s="128" t="s">
        <v>1619</v>
      </c>
      <c r="B27" s="18" t="s">
        <v>1630</v>
      </c>
      <c r="C27" s="20">
        <v>45031</v>
      </c>
      <c r="D27" s="20">
        <f t="shared" si="4"/>
        <v>45031</v>
      </c>
      <c r="E27" s="20">
        <f t="shared" ref="E27:F32" si="9">D27+1</f>
        <v>45032</v>
      </c>
      <c r="F27" s="19">
        <f t="shared" si="9"/>
        <v>45033</v>
      </c>
      <c r="G27" s="18" t="s">
        <v>1631</v>
      </c>
      <c r="H27" s="19">
        <f t="shared" si="6"/>
        <v>45043</v>
      </c>
      <c r="I27" s="19">
        <f t="shared" si="8"/>
        <v>45044</v>
      </c>
      <c r="J27" s="19">
        <f t="shared" si="8"/>
        <v>45045</v>
      </c>
      <c r="K27" s="19">
        <f t="shared" si="8"/>
        <v>45046</v>
      </c>
      <c r="L27" s="19">
        <f t="shared" si="7"/>
        <v>45059</v>
      </c>
      <c r="M27" s="49" t="s">
        <v>128</v>
      </c>
      <c r="N27" s="1"/>
      <c r="O27" s="1"/>
    </row>
    <row r="28" spans="1:15" ht="15.75" hidden="1" x14ac:dyDescent="0.2">
      <c r="A28" s="149" t="s">
        <v>1794</v>
      </c>
      <c r="B28" s="18" t="s">
        <v>1632</v>
      </c>
      <c r="C28" s="20">
        <v>45038</v>
      </c>
      <c r="D28" s="20">
        <f t="shared" si="4"/>
        <v>45038</v>
      </c>
      <c r="E28" s="20">
        <f t="shared" si="9"/>
        <v>45039</v>
      </c>
      <c r="F28" s="19">
        <f>E28+1</f>
        <v>45040</v>
      </c>
      <c r="G28" s="18" t="s">
        <v>1633</v>
      </c>
      <c r="H28" s="19">
        <f t="shared" si="6"/>
        <v>45050</v>
      </c>
      <c r="I28" s="19">
        <f t="shared" si="8"/>
        <v>45051</v>
      </c>
      <c r="J28" s="19">
        <f t="shared" si="8"/>
        <v>45052</v>
      </c>
      <c r="K28" s="19">
        <f t="shared" si="8"/>
        <v>45053</v>
      </c>
      <c r="L28" s="19">
        <f t="shared" si="7"/>
        <v>45066</v>
      </c>
      <c r="M28" s="19">
        <f>L28</f>
        <v>45066</v>
      </c>
      <c r="N28" s="1"/>
      <c r="O28" s="1"/>
    </row>
    <row r="29" spans="1:15" ht="15.75" hidden="1" x14ac:dyDescent="0.2">
      <c r="A29" s="46" t="s">
        <v>1577</v>
      </c>
      <c r="B29" s="122" t="s">
        <v>1634</v>
      </c>
      <c r="C29" s="20">
        <v>45045</v>
      </c>
      <c r="D29" s="20">
        <f t="shared" si="4"/>
        <v>45045</v>
      </c>
      <c r="E29" s="20">
        <f t="shared" si="9"/>
        <v>45046</v>
      </c>
      <c r="F29" s="19">
        <f t="shared" si="9"/>
        <v>45047</v>
      </c>
      <c r="G29" s="122" t="s">
        <v>1635</v>
      </c>
      <c r="H29" s="19">
        <f t="shared" si="6"/>
        <v>45057</v>
      </c>
      <c r="I29" s="19">
        <f t="shared" si="8"/>
        <v>45058</v>
      </c>
      <c r="J29" s="19">
        <f t="shared" si="8"/>
        <v>45059</v>
      </c>
      <c r="K29" s="19">
        <f t="shared" si="8"/>
        <v>45060</v>
      </c>
      <c r="L29" s="19">
        <f t="shared" si="7"/>
        <v>45073</v>
      </c>
      <c r="M29" s="49" t="s">
        <v>128</v>
      </c>
      <c r="N29" s="1"/>
      <c r="O29" s="1"/>
    </row>
    <row r="30" spans="1:15" ht="15.75" hidden="1" x14ac:dyDescent="0.2">
      <c r="A30" s="128" t="s">
        <v>1582</v>
      </c>
      <c r="B30" s="18" t="s">
        <v>1636</v>
      </c>
      <c r="C30" s="20">
        <v>45052</v>
      </c>
      <c r="D30" s="20">
        <f t="shared" si="4"/>
        <v>45052</v>
      </c>
      <c r="E30" s="20">
        <f t="shared" si="9"/>
        <v>45053</v>
      </c>
      <c r="F30" s="19">
        <f>E30+1</f>
        <v>45054</v>
      </c>
      <c r="G30" s="18" t="s">
        <v>1637</v>
      </c>
      <c r="H30" s="19">
        <f t="shared" si="6"/>
        <v>45064</v>
      </c>
      <c r="I30" s="19">
        <f t="shared" si="8"/>
        <v>45065</v>
      </c>
      <c r="J30" s="19">
        <f t="shared" si="8"/>
        <v>45066</v>
      </c>
      <c r="K30" s="19">
        <f t="shared" si="8"/>
        <v>45067</v>
      </c>
      <c r="L30" s="19">
        <f t="shared" si="7"/>
        <v>45080</v>
      </c>
      <c r="M30" s="49" t="s">
        <v>128</v>
      </c>
      <c r="N30" s="1"/>
      <c r="O30" s="1"/>
    </row>
    <row r="31" spans="1:15" ht="15.75" hidden="1" x14ac:dyDescent="0.2">
      <c r="A31" s="65" t="s">
        <v>1804</v>
      </c>
      <c r="B31" s="18" t="s">
        <v>1638</v>
      </c>
      <c r="C31" s="20">
        <v>45059</v>
      </c>
      <c r="D31" s="20">
        <f t="shared" si="4"/>
        <v>45059</v>
      </c>
      <c r="E31" s="20">
        <f t="shared" si="9"/>
        <v>45060</v>
      </c>
      <c r="F31" s="19">
        <f t="shared" si="9"/>
        <v>45061</v>
      </c>
      <c r="G31" s="18" t="s">
        <v>1639</v>
      </c>
      <c r="H31" s="19">
        <f t="shared" si="6"/>
        <v>45071</v>
      </c>
      <c r="I31" s="19">
        <f t="shared" si="8"/>
        <v>45072</v>
      </c>
      <c r="J31" s="19">
        <f t="shared" si="8"/>
        <v>45073</v>
      </c>
      <c r="K31" s="19">
        <f t="shared" si="8"/>
        <v>45074</v>
      </c>
      <c r="L31" s="19">
        <f t="shared" si="7"/>
        <v>45087</v>
      </c>
      <c r="M31" s="49" t="s">
        <v>128</v>
      </c>
      <c r="N31" s="1"/>
      <c r="O31" s="1"/>
    </row>
    <row r="32" spans="1:15" ht="15.75" hidden="1" x14ac:dyDescent="0.2">
      <c r="A32" s="128" t="s">
        <v>1794</v>
      </c>
      <c r="B32" s="18" t="s">
        <v>1640</v>
      </c>
      <c r="C32" s="20">
        <v>45066</v>
      </c>
      <c r="D32" s="20">
        <f t="shared" si="4"/>
        <v>45066</v>
      </c>
      <c r="E32" s="20">
        <f t="shared" si="9"/>
        <v>45067</v>
      </c>
      <c r="F32" s="19">
        <f>E32+1</f>
        <v>45068</v>
      </c>
      <c r="G32" s="18" t="s">
        <v>1641</v>
      </c>
      <c r="H32" s="19">
        <f t="shared" si="6"/>
        <v>45078</v>
      </c>
      <c r="I32" s="19">
        <f t="shared" si="8"/>
        <v>45079</v>
      </c>
      <c r="J32" s="19">
        <f t="shared" si="8"/>
        <v>45080</v>
      </c>
      <c r="K32" s="19">
        <f t="shared" si="8"/>
        <v>45081</v>
      </c>
      <c r="L32" s="19">
        <f t="shared" si="7"/>
        <v>45094</v>
      </c>
      <c r="M32" s="19">
        <f>L32+0</f>
        <v>45094</v>
      </c>
      <c r="N32" s="1"/>
      <c r="O32" s="1"/>
    </row>
    <row r="33" spans="1:21" ht="15.75" hidden="1" x14ac:dyDescent="0.2">
      <c r="A33" s="46"/>
      <c r="B33" s="122" t="s">
        <v>1642</v>
      </c>
      <c r="C33" s="337" t="s">
        <v>131</v>
      </c>
      <c r="D33" s="479"/>
      <c r="E33" s="479"/>
      <c r="F33" s="338"/>
      <c r="G33" s="122" t="s">
        <v>1643</v>
      </c>
      <c r="H33" s="311" t="s">
        <v>131</v>
      </c>
      <c r="I33" s="312"/>
      <c r="J33" s="312"/>
      <c r="K33" s="312"/>
      <c r="L33" s="312"/>
      <c r="M33" s="313"/>
      <c r="N33" s="1"/>
      <c r="O33" s="1"/>
    </row>
    <row r="34" spans="1:21" ht="15.75" x14ac:dyDescent="0.2">
      <c r="A34" s="149" t="s">
        <v>1577</v>
      </c>
      <c r="B34" s="18" t="s">
        <v>1644</v>
      </c>
      <c r="C34" s="20">
        <v>45080</v>
      </c>
      <c r="D34" s="20">
        <f t="shared" ref="D34:D42" si="10">C34</f>
        <v>45080</v>
      </c>
      <c r="E34" s="20">
        <f t="shared" ref="E34:F42" si="11">D34+1</f>
        <v>45081</v>
      </c>
      <c r="F34" s="19">
        <f>E34+1</f>
        <v>45082</v>
      </c>
      <c r="G34" s="18" t="s">
        <v>1645</v>
      </c>
      <c r="H34" s="19">
        <f t="shared" ref="H34:H42" si="12">F34+10</f>
        <v>45092</v>
      </c>
      <c r="I34" s="19">
        <f t="shared" ref="I34:K42" si="13">H34+1</f>
        <v>45093</v>
      </c>
      <c r="J34" s="19">
        <f t="shared" si="13"/>
        <v>45094</v>
      </c>
      <c r="K34" s="19">
        <f t="shared" si="13"/>
        <v>45095</v>
      </c>
      <c r="L34" s="19">
        <f t="shared" ref="L34:L42" si="14">K34+13</f>
        <v>45108</v>
      </c>
      <c r="M34" s="49" t="s">
        <v>128</v>
      </c>
      <c r="N34" s="1"/>
      <c r="O34" s="1"/>
    </row>
    <row r="35" spans="1:21" ht="15.75" x14ac:dyDescent="0.2">
      <c r="A35" s="149" t="s">
        <v>2214</v>
      </c>
      <c r="B35" s="18" t="s">
        <v>1836</v>
      </c>
      <c r="C35" s="20">
        <v>45087</v>
      </c>
      <c r="D35" s="20">
        <f t="shared" si="10"/>
        <v>45087</v>
      </c>
      <c r="E35" s="20">
        <f t="shared" si="11"/>
        <v>45088</v>
      </c>
      <c r="F35" s="19">
        <f>E35+1</f>
        <v>45089</v>
      </c>
      <c r="G35" s="18" t="s">
        <v>1837</v>
      </c>
      <c r="H35" s="19">
        <f t="shared" si="12"/>
        <v>45099</v>
      </c>
      <c r="I35" s="19">
        <f t="shared" si="13"/>
        <v>45100</v>
      </c>
      <c r="J35" s="19">
        <f t="shared" si="13"/>
        <v>45101</v>
      </c>
      <c r="K35" s="19">
        <f t="shared" si="13"/>
        <v>45102</v>
      </c>
      <c r="L35" s="19">
        <f t="shared" si="14"/>
        <v>45115</v>
      </c>
      <c r="M35" s="19">
        <f>L35+0</f>
        <v>45115</v>
      </c>
      <c r="N35" s="1"/>
      <c r="O35" s="1"/>
    </row>
    <row r="36" spans="1:21" ht="15.75" x14ac:dyDescent="0.2">
      <c r="A36" s="128" t="s">
        <v>1794</v>
      </c>
      <c r="B36" s="18" t="s">
        <v>1811</v>
      </c>
      <c r="C36" s="20">
        <v>45094</v>
      </c>
      <c r="D36" s="20">
        <f t="shared" si="10"/>
        <v>45094</v>
      </c>
      <c r="E36" s="20">
        <f t="shared" si="11"/>
        <v>45095</v>
      </c>
      <c r="F36" s="19">
        <f>E36+1</f>
        <v>45096</v>
      </c>
      <c r="G36" s="18" t="s">
        <v>1812</v>
      </c>
      <c r="H36" s="19">
        <f t="shared" si="12"/>
        <v>45106</v>
      </c>
      <c r="I36" s="19">
        <f t="shared" si="13"/>
        <v>45107</v>
      </c>
      <c r="J36" s="19">
        <f t="shared" si="13"/>
        <v>45108</v>
      </c>
      <c r="K36" s="19">
        <f t="shared" si="13"/>
        <v>45109</v>
      </c>
      <c r="L36" s="19">
        <f t="shared" si="14"/>
        <v>45122</v>
      </c>
      <c r="M36" s="49" t="s">
        <v>128</v>
      </c>
      <c r="N36" s="1"/>
      <c r="O36" s="1"/>
    </row>
    <row r="37" spans="1:21" ht="15.75" x14ac:dyDescent="0.2">
      <c r="A37" s="149" t="s">
        <v>2259</v>
      </c>
      <c r="B37" s="122" t="s">
        <v>1813</v>
      </c>
      <c r="C37" s="20">
        <v>45101</v>
      </c>
      <c r="D37" s="20">
        <f t="shared" si="10"/>
        <v>45101</v>
      </c>
      <c r="E37" s="50" t="s">
        <v>2326</v>
      </c>
      <c r="F37" s="48" t="s">
        <v>2326</v>
      </c>
      <c r="G37" s="122" t="s">
        <v>1814</v>
      </c>
      <c r="H37" s="19">
        <v>45113</v>
      </c>
      <c r="I37" s="19">
        <f t="shared" si="13"/>
        <v>45114</v>
      </c>
      <c r="J37" s="19">
        <f t="shared" si="13"/>
        <v>45115</v>
      </c>
      <c r="K37" s="19">
        <f>J37+1</f>
        <v>45116</v>
      </c>
      <c r="L37" s="49" t="s">
        <v>2353</v>
      </c>
      <c r="M37" s="161" t="s">
        <v>2354</v>
      </c>
      <c r="N37" s="1"/>
      <c r="O37" s="1"/>
    </row>
    <row r="38" spans="1:21" ht="15.75" x14ac:dyDescent="0.2">
      <c r="A38" s="149" t="s">
        <v>2236</v>
      </c>
      <c r="B38" s="18" t="s">
        <v>1815</v>
      </c>
      <c r="C38" s="20">
        <v>45108</v>
      </c>
      <c r="D38" s="20">
        <f t="shared" si="10"/>
        <v>45108</v>
      </c>
      <c r="E38" s="20">
        <f t="shared" si="11"/>
        <v>45109</v>
      </c>
      <c r="F38" s="19">
        <f>E38+1</f>
        <v>45110</v>
      </c>
      <c r="G38" s="18" t="s">
        <v>1816</v>
      </c>
      <c r="H38" s="19">
        <f t="shared" si="12"/>
        <v>45120</v>
      </c>
      <c r="I38" s="19">
        <f t="shared" si="13"/>
        <v>45121</v>
      </c>
      <c r="J38" s="19">
        <f t="shared" si="13"/>
        <v>45122</v>
      </c>
      <c r="K38" s="19">
        <f t="shared" si="13"/>
        <v>45123</v>
      </c>
      <c r="L38" s="19">
        <f t="shared" si="14"/>
        <v>45136</v>
      </c>
      <c r="M38" s="19">
        <f>L38+0</f>
        <v>45136</v>
      </c>
      <c r="N38" s="1"/>
      <c r="O38" s="1"/>
    </row>
    <row r="39" spans="1:21" ht="15.75" x14ac:dyDescent="0.2">
      <c r="A39" s="128" t="s">
        <v>2214</v>
      </c>
      <c r="B39" s="18" t="s">
        <v>2301</v>
      </c>
      <c r="C39" s="20">
        <v>45115</v>
      </c>
      <c r="D39" s="20">
        <f t="shared" si="10"/>
        <v>45115</v>
      </c>
      <c r="E39" s="20">
        <f t="shared" si="11"/>
        <v>45116</v>
      </c>
      <c r="F39" s="19">
        <f>E39+1</f>
        <v>45117</v>
      </c>
      <c r="G39" s="18" t="s">
        <v>2302</v>
      </c>
      <c r="H39" s="19">
        <f t="shared" si="12"/>
        <v>45127</v>
      </c>
      <c r="I39" s="19">
        <f t="shared" si="13"/>
        <v>45128</v>
      </c>
      <c r="J39" s="19">
        <f t="shared" si="13"/>
        <v>45129</v>
      </c>
      <c r="K39" s="19">
        <f t="shared" si="13"/>
        <v>45130</v>
      </c>
      <c r="L39" s="19">
        <f t="shared" si="14"/>
        <v>45143</v>
      </c>
      <c r="M39" s="19">
        <f>L39+0</f>
        <v>45143</v>
      </c>
      <c r="N39" s="1"/>
      <c r="O39" s="1"/>
    </row>
    <row r="40" spans="1:21" ht="15.75" x14ac:dyDescent="0.2">
      <c r="A40" s="149" t="s">
        <v>2327</v>
      </c>
      <c r="B40" s="18" t="s">
        <v>2037</v>
      </c>
      <c r="C40" s="20">
        <v>45122</v>
      </c>
      <c r="D40" s="20">
        <f t="shared" si="10"/>
        <v>45122</v>
      </c>
      <c r="E40" s="20">
        <f t="shared" si="11"/>
        <v>45123</v>
      </c>
      <c r="F40" s="19">
        <f>E40+1</f>
        <v>45124</v>
      </c>
      <c r="G40" s="18" t="s">
        <v>2038</v>
      </c>
      <c r="H40" s="19">
        <f t="shared" si="12"/>
        <v>45134</v>
      </c>
      <c r="I40" s="19">
        <f t="shared" si="13"/>
        <v>45135</v>
      </c>
      <c r="J40" s="19">
        <f t="shared" si="13"/>
        <v>45136</v>
      </c>
      <c r="K40" s="19">
        <f t="shared" si="13"/>
        <v>45137</v>
      </c>
      <c r="L40" s="19">
        <f t="shared" si="14"/>
        <v>45150</v>
      </c>
      <c r="M40" s="19">
        <f>L40+0</f>
        <v>45150</v>
      </c>
      <c r="N40" s="1"/>
      <c r="O40" s="1"/>
    </row>
    <row r="41" spans="1:21" ht="15.75" x14ac:dyDescent="0.2">
      <c r="A41" s="65" t="s">
        <v>2452</v>
      </c>
      <c r="B41" s="122" t="s">
        <v>2303</v>
      </c>
      <c r="C41" s="20">
        <v>45129</v>
      </c>
      <c r="D41" s="20">
        <f t="shared" si="10"/>
        <v>45129</v>
      </c>
      <c r="E41" s="20">
        <f t="shared" si="11"/>
        <v>45130</v>
      </c>
      <c r="F41" s="19">
        <f t="shared" si="11"/>
        <v>45131</v>
      </c>
      <c r="G41" s="122" t="s">
        <v>2336</v>
      </c>
      <c r="H41" s="19">
        <f t="shared" si="12"/>
        <v>45141</v>
      </c>
      <c r="I41" s="19">
        <f t="shared" si="13"/>
        <v>45142</v>
      </c>
      <c r="J41" s="19">
        <f t="shared" si="13"/>
        <v>45143</v>
      </c>
      <c r="K41" s="19">
        <f t="shared" si="13"/>
        <v>45144</v>
      </c>
      <c r="L41" s="19">
        <f t="shared" si="14"/>
        <v>45157</v>
      </c>
      <c r="M41" s="19">
        <f>L41</f>
        <v>45157</v>
      </c>
      <c r="N41" s="1"/>
      <c r="O41" s="1"/>
    </row>
    <row r="42" spans="1:21" ht="15.75" x14ac:dyDescent="0.2">
      <c r="A42" s="128" t="s">
        <v>2304</v>
      </c>
      <c r="B42" s="18" t="s">
        <v>2337</v>
      </c>
      <c r="C42" s="20">
        <v>45136</v>
      </c>
      <c r="D42" s="20">
        <f t="shared" si="10"/>
        <v>45136</v>
      </c>
      <c r="E42" s="20">
        <f t="shared" si="11"/>
        <v>45137</v>
      </c>
      <c r="F42" s="19">
        <f>E42+1</f>
        <v>45138</v>
      </c>
      <c r="G42" s="18" t="s">
        <v>2338</v>
      </c>
      <c r="H42" s="19">
        <f t="shared" si="12"/>
        <v>45148</v>
      </c>
      <c r="I42" s="19">
        <f t="shared" si="13"/>
        <v>45149</v>
      </c>
      <c r="J42" s="19">
        <f t="shared" si="13"/>
        <v>45150</v>
      </c>
      <c r="K42" s="19">
        <f t="shared" si="13"/>
        <v>45151</v>
      </c>
      <c r="L42" s="19">
        <f t="shared" si="14"/>
        <v>45164</v>
      </c>
      <c r="M42" s="19">
        <f>L42+0</f>
        <v>45164</v>
      </c>
      <c r="N42" s="1"/>
      <c r="O42" s="1"/>
    </row>
    <row r="43" spans="1:21" ht="15.75" x14ac:dyDescent="0.2">
      <c r="A43" s="128" t="s">
        <v>2214</v>
      </c>
      <c r="B43" s="18" t="s">
        <v>2328</v>
      </c>
      <c r="C43" s="20">
        <v>45143</v>
      </c>
      <c r="D43" s="20">
        <f t="shared" ref="D43:D47" si="15">C43</f>
        <v>45143</v>
      </c>
      <c r="E43" s="20">
        <f t="shared" ref="E43:E47" si="16">D43+1</f>
        <v>45144</v>
      </c>
      <c r="F43" s="19">
        <f>E43+1</f>
        <v>45145</v>
      </c>
      <c r="G43" s="18" t="s">
        <v>2329</v>
      </c>
      <c r="H43" s="19">
        <f t="shared" ref="H43:H46" si="17">F43+10</f>
        <v>45155</v>
      </c>
      <c r="I43" s="19">
        <f t="shared" ref="I43:I46" si="18">H43+1</f>
        <v>45156</v>
      </c>
      <c r="J43" s="19">
        <f t="shared" ref="J43:J46" si="19">I43+1</f>
        <v>45157</v>
      </c>
      <c r="K43" s="19">
        <f t="shared" ref="K43:K46" si="20">J43+1</f>
        <v>45158</v>
      </c>
      <c r="L43" s="19">
        <f t="shared" ref="L43:L46" si="21">K43+13</f>
        <v>45171</v>
      </c>
      <c r="M43" s="19">
        <f>L43+0</f>
        <v>45171</v>
      </c>
      <c r="N43" s="1"/>
      <c r="O43" s="1"/>
    </row>
    <row r="44" spans="1:21" ht="15.75" x14ac:dyDescent="0.2">
      <c r="A44" s="128" t="s">
        <v>2327</v>
      </c>
      <c r="B44" s="18" t="s">
        <v>2330</v>
      </c>
      <c r="C44" s="20">
        <v>45150</v>
      </c>
      <c r="D44" s="20">
        <f t="shared" si="15"/>
        <v>45150</v>
      </c>
      <c r="E44" s="20">
        <f t="shared" si="16"/>
        <v>45151</v>
      </c>
      <c r="F44" s="19">
        <f>E44+1</f>
        <v>45152</v>
      </c>
      <c r="G44" s="18" t="s">
        <v>2331</v>
      </c>
      <c r="H44" s="19">
        <f t="shared" si="17"/>
        <v>45162</v>
      </c>
      <c r="I44" s="19">
        <f t="shared" si="18"/>
        <v>45163</v>
      </c>
      <c r="J44" s="19">
        <f t="shared" si="19"/>
        <v>45164</v>
      </c>
      <c r="K44" s="19">
        <f t="shared" si="20"/>
        <v>45165</v>
      </c>
      <c r="L44" s="19">
        <f t="shared" si="21"/>
        <v>45178</v>
      </c>
      <c r="M44" s="19">
        <f>L44+0</f>
        <v>45178</v>
      </c>
      <c r="N44" s="1"/>
      <c r="O44" s="1"/>
    </row>
    <row r="45" spans="1:21" ht="15.75" x14ac:dyDescent="0.2">
      <c r="A45" s="128" t="s">
        <v>2452</v>
      </c>
      <c r="B45" s="122" t="s">
        <v>2332</v>
      </c>
      <c r="C45" s="20">
        <v>45157</v>
      </c>
      <c r="D45" s="20">
        <f t="shared" si="15"/>
        <v>45157</v>
      </c>
      <c r="E45" s="20">
        <f t="shared" si="16"/>
        <v>45158</v>
      </c>
      <c r="F45" s="19">
        <f t="shared" ref="F45" si="22">E45+1</f>
        <v>45159</v>
      </c>
      <c r="G45" s="122" t="s">
        <v>2333</v>
      </c>
      <c r="H45" s="19">
        <f t="shared" si="17"/>
        <v>45169</v>
      </c>
      <c r="I45" s="19">
        <f t="shared" si="18"/>
        <v>45170</v>
      </c>
      <c r="J45" s="19">
        <f t="shared" si="19"/>
        <v>45171</v>
      </c>
      <c r="K45" s="19">
        <f t="shared" si="20"/>
        <v>45172</v>
      </c>
      <c r="L45" s="19">
        <f t="shared" si="21"/>
        <v>45185</v>
      </c>
      <c r="M45" s="19">
        <f>L45</f>
        <v>45185</v>
      </c>
      <c r="N45" s="1"/>
      <c r="O45" s="1"/>
    </row>
    <row r="46" spans="1:21" ht="15.75" x14ac:dyDescent="0.2">
      <c r="A46" s="128" t="s">
        <v>2236</v>
      </c>
      <c r="B46" s="18" t="s">
        <v>2334</v>
      </c>
      <c r="C46" s="20">
        <f>C45+7</f>
        <v>45164</v>
      </c>
      <c r="D46" s="20">
        <f t="shared" si="15"/>
        <v>45164</v>
      </c>
      <c r="E46" s="20">
        <f t="shared" si="16"/>
        <v>45165</v>
      </c>
      <c r="F46" s="19">
        <f>E46+1</f>
        <v>45166</v>
      </c>
      <c r="G46" s="18" t="s">
        <v>2335</v>
      </c>
      <c r="H46" s="19">
        <f t="shared" si="17"/>
        <v>45176</v>
      </c>
      <c r="I46" s="19">
        <f t="shared" si="18"/>
        <v>45177</v>
      </c>
      <c r="J46" s="19">
        <f t="shared" si="19"/>
        <v>45178</v>
      </c>
      <c r="K46" s="19">
        <f t="shared" si="20"/>
        <v>45179</v>
      </c>
      <c r="L46" s="19">
        <f t="shared" si="21"/>
        <v>45192</v>
      </c>
      <c r="M46" s="19">
        <f>L46+0</f>
        <v>45192</v>
      </c>
      <c r="N46" s="1"/>
      <c r="O46" s="1"/>
    </row>
    <row r="47" spans="1:21" ht="15.75" x14ac:dyDescent="0.2">
      <c r="A47" s="128" t="s">
        <v>2214</v>
      </c>
      <c r="B47" s="18" t="s">
        <v>2522</v>
      </c>
      <c r="C47" s="20">
        <v>45171</v>
      </c>
      <c r="D47" s="20">
        <f t="shared" si="15"/>
        <v>45171</v>
      </c>
      <c r="E47" s="20">
        <f t="shared" si="16"/>
        <v>45172</v>
      </c>
      <c r="F47" s="19">
        <f>E47+1</f>
        <v>45173</v>
      </c>
      <c r="G47" s="18" t="s">
        <v>2523</v>
      </c>
      <c r="H47" s="19">
        <f t="shared" ref="H47" si="23">F47+10</f>
        <v>45183</v>
      </c>
      <c r="I47" s="19">
        <f t="shared" ref="I47" si="24">H47+1</f>
        <v>45184</v>
      </c>
      <c r="J47" s="19">
        <f t="shared" ref="J47" si="25">I47+1</f>
        <v>45185</v>
      </c>
      <c r="K47" s="19">
        <f t="shared" ref="K47" si="26">J47+1</f>
        <v>45186</v>
      </c>
      <c r="L47" s="19">
        <f t="shared" ref="L47" si="27">K47+13</f>
        <v>45199</v>
      </c>
      <c r="M47" s="19">
        <f>L47+0</f>
        <v>45199</v>
      </c>
      <c r="N47" s="1"/>
      <c r="O47" s="1"/>
    </row>
    <row r="48" spans="1:21" ht="15.7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x14ac:dyDescent="0.3">
      <c r="A49" s="30" t="s">
        <v>17</v>
      </c>
      <c r="B49" s="275" t="s">
        <v>38</v>
      </c>
      <c r="C49" s="462"/>
      <c r="D49" s="462"/>
      <c r="E49" s="462"/>
      <c r="F49" s="462"/>
      <c r="G49" s="462"/>
      <c r="H49" s="462"/>
      <c r="I49" s="46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350000000000001" hidden="1" customHeight="1" x14ac:dyDescent="0.3">
      <c r="A50" s="33" t="s">
        <v>1646</v>
      </c>
      <c r="B50" s="257" t="s">
        <v>1647</v>
      </c>
      <c r="C50" s="468"/>
      <c r="D50" s="468"/>
      <c r="E50" s="468"/>
      <c r="F50" s="468"/>
      <c r="G50" s="468"/>
      <c r="H50" s="468"/>
      <c r="I50" s="46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350000000000001" customHeight="1" x14ac:dyDescent="0.3">
      <c r="A51" s="33" t="s">
        <v>1648</v>
      </c>
      <c r="B51" s="476" t="s">
        <v>1649</v>
      </c>
      <c r="C51" s="477"/>
      <c r="D51" s="477"/>
      <c r="E51" s="477"/>
      <c r="F51" s="477"/>
      <c r="G51" s="477"/>
      <c r="H51" s="477"/>
      <c r="I51" s="47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350000000000001" customHeight="1" x14ac:dyDescent="0.3">
      <c r="A52" s="33" t="s">
        <v>1650</v>
      </c>
      <c r="B52" s="255" t="s">
        <v>1651</v>
      </c>
      <c r="C52" s="256"/>
      <c r="D52" s="256"/>
      <c r="E52" s="256"/>
      <c r="F52" s="256"/>
      <c r="G52" s="256"/>
      <c r="H52" s="256"/>
      <c r="I52" s="25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6.350000000000001" customHeight="1" x14ac:dyDescent="0.3">
      <c r="A53" s="33" t="s">
        <v>21</v>
      </c>
      <c r="B53" s="257" t="s">
        <v>1652</v>
      </c>
      <c r="C53" s="468"/>
      <c r="D53" s="468"/>
      <c r="E53" s="468"/>
      <c r="F53" s="468"/>
      <c r="G53" s="468"/>
      <c r="H53" s="468"/>
      <c r="I53" s="46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350000000000001" customHeight="1" x14ac:dyDescent="0.3">
      <c r="A54" s="33" t="s">
        <v>1653</v>
      </c>
      <c r="B54" s="255" t="s">
        <v>1654</v>
      </c>
      <c r="C54" s="256"/>
      <c r="D54" s="256"/>
      <c r="E54" s="256"/>
      <c r="F54" s="256"/>
      <c r="G54" s="256"/>
      <c r="H54" s="256"/>
      <c r="I54" s="25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.350000000000001" customHeight="1" x14ac:dyDescent="0.15">
      <c r="A55" s="34" t="s">
        <v>39</v>
      </c>
      <c r="B55" s="257" t="s">
        <v>1655</v>
      </c>
      <c r="C55" s="468"/>
      <c r="D55" s="468"/>
      <c r="E55" s="468"/>
      <c r="F55" s="468"/>
      <c r="G55" s="468"/>
      <c r="H55" s="468"/>
      <c r="I55" s="46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350000000000001" hidden="1" customHeight="1" x14ac:dyDescent="0.15">
      <c r="A56" s="34" t="s">
        <v>39</v>
      </c>
      <c r="B56" s="257" t="s">
        <v>2213</v>
      </c>
      <c r="C56" s="468"/>
      <c r="D56" s="468"/>
      <c r="E56" s="468"/>
      <c r="F56" s="468"/>
      <c r="G56" s="468"/>
      <c r="H56" s="468"/>
      <c r="I56" s="46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350000000000001" customHeight="1" x14ac:dyDescent="0.15">
      <c r="A57" s="34" t="s">
        <v>40</v>
      </c>
      <c r="B57" s="257" t="s">
        <v>1656</v>
      </c>
      <c r="C57" s="468"/>
      <c r="D57" s="468"/>
      <c r="E57" s="468"/>
      <c r="F57" s="468"/>
      <c r="G57" s="468"/>
      <c r="H57" s="468"/>
      <c r="I57" s="46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350000000000001" customHeight="1" x14ac:dyDescent="0.15">
      <c r="A58" s="34" t="s">
        <v>1657</v>
      </c>
      <c r="B58" s="255" t="s">
        <v>1658</v>
      </c>
      <c r="C58" s="256"/>
      <c r="D58" s="256"/>
      <c r="E58" s="256"/>
      <c r="F58" s="256"/>
      <c r="G58" s="256"/>
      <c r="H58" s="256"/>
      <c r="I58" s="25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350000000000001" customHeight="1" x14ac:dyDescent="0.3">
      <c r="A59" s="33" t="s">
        <v>41</v>
      </c>
      <c r="B59" s="257" t="s">
        <v>1659</v>
      </c>
      <c r="C59" s="468"/>
      <c r="D59" s="468"/>
      <c r="E59" s="468"/>
      <c r="F59" s="468"/>
      <c r="G59" s="468"/>
      <c r="H59" s="468"/>
      <c r="I59" s="46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350000000000001" hidden="1" customHeight="1" x14ac:dyDescent="0.3">
      <c r="A60" s="33" t="s">
        <v>1657</v>
      </c>
      <c r="B60" s="398" t="s">
        <v>1660</v>
      </c>
      <c r="C60" s="398"/>
      <c r="D60" s="398"/>
      <c r="E60" s="398"/>
      <c r="F60" s="398"/>
      <c r="G60" s="398"/>
      <c r="H60" s="398"/>
      <c r="I60" s="39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2" spans="1:21" ht="15" hidden="1" x14ac:dyDescent="0.15">
      <c r="A62" s="485" t="s">
        <v>1661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</row>
  </sheetData>
  <mergeCells count="39">
    <mergeCell ref="B58:I58"/>
    <mergeCell ref="B59:I59"/>
    <mergeCell ref="B60:I60"/>
    <mergeCell ref="A62:N62"/>
    <mergeCell ref="B52:I52"/>
    <mergeCell ref="B53:I53"/>
    <mergeCell ref="B54:I54"/>
    <mergeCell ref="B55:I55"/>
    <mergeCell ref="B57:I57"/>
    <mergeCell ref="B56:I56"/>
    <mergeCell ref="A3:M3"/>
    <mergeCell ref="B49:I49"/>
    <mergeCell ref="H16:M16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B51:I51"/>
    <mergeCell ref="B50:I50"/>
    <mergeCell ref="L4:M4"/>
    <mergeCell ref="C15:F15"/>
    <mergeCell ref="H15:M15"/>
    <mergeCell ref="G9:M9"/>
    <mergeCell ref="E10:F10"/>
    <mergeCell ref="C16:F16"/>
    <mergeCell ref="C4:D4"/>
    <mergeCell ref="E4:F4"/>
    <mergeCell ref="H4:I4"/>
    <mergeCell ref="J4:K4"/>
    <mergeCell ref="C33:F33"/>
    <mergeCell ref="H33:M33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44"/>
  <sheetViews>
    <sheetView workbookViewId="0">
      <selection activeCell="H25" sqref="H25"/>
    </sheetView>
  </sheetViews>
  <sheetFormatPr defaultRowHeight="14.25" x14ac:dyDescent="0.15"/>
  <cols>
    <col min="1" max="1" width="19" customWidth="1"/>
    <col min="2" max="23" width="6.625" customWidth="1"/>
  </cols>
  <sheetData>
    <row r="1" spans="1:257" ht="45" customHeight="1" x14ac:dyDescent="0.15">
      <c r="B1" s="285" t="s">
        <v>44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</row>
    <row r="2" spans="1:257" ht="17.100000000000001" customHeight="1" x14ac:dyDescent="0.15">
      <c r="B2" s="286" t="s">
        <v>45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</row>
    <row r="3" spans="1:257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x14ac:dyDescent="0.15">
      <c r="A4" s="495" t="s">
        <v>163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</row>
    <row r="5" spans="1:257" ht="15.75" x14ac:dyDescent="0.15">
      <c r="A5" s="31" t="s">
        <v>23</v>
      </c>
      <c r="B5" s="31" t="s">
        <v>24</v>
      </c>
      <c r="C5" s="268" t="s">
        <v>133</v>
      </c>
      <c r="D5" s="330"/>
      <c r="E5" s="268" t="s">
        <v>152</v>
      </c>
      <c r="F5" s="330"/>
      <c r="G5" s="268" t="s">
        <v>939</v>
      </c>
      <c r="H5" s="330"/>
      <c r="I5" s="268" t="s">
        <v>674</v>
      </c>
      <c r="J5" s="330"/>
      <c r="K5" s="31" t="s">
        <v>24</v>
      </c>
      <c r="L5" s="272" t="s">
        <v>165</v>
      </c>
      <c r="M5" s="273"/>
      <c r="N5" s="272" t="s">
        <v>134</v>
      </c>
      <c r="O5" s="273"/>
      <c r="P5" s="272" t="s">
        <v>135</v>
      </c>
      <c r="Q5" s="273"/>
      <c r="R5" s="272" t="s">
        <v>136</v>
      </c>
      <c r="S5" s="273"/>
      <c r="T5" s="268" t="s">
        <v>137</v>
      </c>
      <c r="U5" s="330"/>
      <c r="V5" s="268" t="s">
        <v>133</v>
      </c>
      <c r="W5" s="330"/>
    </row>
    <row r="6" spans="1:257" x14ac:dyDescent="0.15">
      <c r="A6" s="15" t="s">
        <v>3</v>
      </c>
      <c r="B6" s="15" t="s">
        <v>4</v>
      </c>
      <c r="C6" s="325" t="s">
        <v>132</v>
      </c>
      <c r="D6" s="326"/>
      <c r="E6" s="325" t="s">
        <v>46</v>
      </c>
      <c r="F6" s="326"/>
      <c r="G6" s="325" t="s">
        <v>60</v>
      </c>
      <c r="H6" s="326"/>
      <c r="I6" s="325" t="s">
        <v>140</v>
      </c>
      <c r="J6" s="326"/>
      <c r="K6" s="15" t="s">
        <v>4</v>
      </c>
      <c r="L6" s="266" t="s">
        <v>142</v>
      </c>
      <c r="M6" s="266"/>
      <c r="N6" s="266" t="s">
        <v>143</v>
      </c>
      <c r="O6" s="266"/>
      <c r="P6" s="266" t="s">
        <v>143</v>
      </c>
      <c r="Q6" s="266"/>
      <c r="R6" s="266" t="s">
        <v>146</v>
      </c>
      <c r="S6" s="266"/>
      <c r="T6" s="325" t="s">
        <v>147</v>
      </c>
      <c r="U6" s="326"/>
      <c r="V6" s="325" t="s">
        <v>132</v>
      </c>
      <c r="W6" s="326"/>
    </row>
    <row r="7" spans="1:257" x14ac:dyDescent="0.15">
      <c r="A7" s="15"/>
      <c r="B7" s="15"/>
      <c r="C7" s="325" t="s">
        <v>127</v>
      </c>
      <c r="D7" s="326"/>
      <c r="E7" s="325" t="s">
        <v>138</v>
      </c>
      <c r="F7" s="326"/>
      <c r="G7" s="325" t="s">
        <v>139</v>
      </c>
      <c r="H7" s="326"/>
      <c r="I7" s="325" t="s">
        <v>141</v>
      </c>
      <c r="J7" s="326"/>
      <c r="K7" s="15"/>
      <c r="L7" s="325" t="s">
        <v>141</v>
      </c>
      <c r="M7" s="326"/>
      <c r="N7" s="325" t="s">
        <v>144</v>
      </c>
      <c r="O7" s="326"/>
      <c r="P7" s="325" t="s">
        <v>145</v>
      </c>
      <c r="Q7" s="326"/>
      <c r="R7" s="325" t="s">
        <v>144</v>
      </c>
      <c r="S7" s="326"/>
      <c r="T7" s="325" t="s">
        <v>51</v>
      </c>
      <c r="U7" s="326"/>
      <c r="V7" s="325" t="s">
        <v>127</v>
      </c>
      <c r="W7" s="326"/>
    </row>
    <row r="8" spans="1:257" hidden="1" x14ac:dyDescent="0.15">
      <c r="A8" s="32" t="s">
        <v>499</v>
      </c>
      <c r="B8" s="18" t="s">
        <v>561</v>
      </c>
      <c r="C8" s="20">
        <v>44894</v>
      </c>
      <c r="D8" s="19">
        <f t="shared" ref="D8" si="0">C8+1</f>
        <v>44895</v>
      </c>
      <c r="E8" s="20">
        <v>44896</v>
      </c>
      <c r="F8" s="19">
        <f t="shared" ref="F8:F22" si="1">E8</f>
        <v>44896</v>
      </c>
      <c r="G8" s="19">
        <f t="shared" ref="G8:G22" si="2">F8+2</f>
        <v>44898</v>
      </c>
      <c r="H8" s="19">
        <f t="shared" ref="H8:J22" si="3">G8+1</f>
        <v>44899</v>
      </c>
      <c r="I8" s="19">
        <f t="shared" si="3"/>
        <v>44900</v>
      </c>
      <c r="J8" s="19">
        <f t="shared" si="3"/>
        <v>44901</v>
      </c>
      <c r="K8" s="18" t="s">
        <v>563</v>
      </c>
      <c r="L8" s="49" t="s">
        <v>48</v>
      </c>
      <c r="M8" s="49" t="s">
        <v>48</v>
      </c>
      <c r="N8" s="20">
        <v>44909</v>
      </c>
      <c r="O8" s="20">
        <f t="shared" ref="O8:O22" si="4">N8+1</f>
        <v>44910</v>
      </c>
      <c r="P8" s="20">
        <f t="shared" ref="P8:P22" si="5">O8</f>
        <v>44910</v>
      </c>
      <c r="Q8" s="19">
        <f t="shared" ref="Q8:Q22" si="6">P8+1</f>
        <v>44911</v>
      </c>
      <c r="R8" s="20">
        <f t="shared" ref="R8:R9" si="7">Q8+5</f>
        <v>44916</v>
      </c>
      <c r="S8" s="19">
        <f t="shared" ref="S8:S22" si="8">R8+1</f>
        <v>44917</v>
      </c>
      <c r="T8" s="20">
        <f t="shared" ref="T8:T22" si="9">S8+3</f>
        <v>44920</v>
      </c>
      <c r="U8" s="19">
        <f t="shared" ref="U8:W22" si="10">T8+1</f>
        <v>44921</v>
      </c>
      <c r="V8" s="20">
        <f t="shared" si="10"/>
        <v>44922</v>
      </c>
      <c r="W8" s="19">
        <f t="shared" si="10"/>
        <v>44923</v>
      </c>
    </row>
    <row r="9" spans="1:257" hidden="1" x14ac:dyDescent="0.15">
      <c r="A9" s="32" t="s">
        <v>234</v>
      </c>
      <c r="B9" s="18" t="s">
        <v>562</v>
      </c>
      <c r="C9" s="79" t="s">
        <v>48</v>
      </c>
      <c r="D9" s="49" t="s">
        <v>48</v>
      </c>
      <c r="E9" s="20">
        <v>44903</v>
      </c>
      <c r="F9" s="19">
        <f t="shared" si="1"/>
        <v>44903</v>
      </c>
      <c r="G9" s="19">
        <f t="shared" si="2"/>
        <v>44905</v>
      </c>
      <c r="H9" s="19">
        <f t="shared" si="3"/>
        <v>44906</v>
      </c>
      <c r="I9" s="19">
        <f t="shared" si="3"/>
        <v>44907</v>
      </c>
      <c r="J9" s="19">
        <f t="shared" si="3"/>
        <v>44908</v>
      </c>
      <c r="K9" s="18" t="s">
        <v>564</v>
      </c>
      <c r="L9" s="49" t="s">
        <v>48</v>
      </c>
      <c r="M9" s="49" t="s">
        <v>48</v>
      </c>
      <c r="N9" s="20">
        <v>44916</v>
      </c>
      <c r="O9" s="20">
        <f t="shared" si="4"/>
        <v>44917</v>
      </c>
      <c r="P9" s="20">
        <f t="shared" si="5"/>
        <v>44917</v>
      </c>
      <c r="Q9" s="19">
        <f t="shared" si="6"/>
        <v>44918</v>
      </c>
      <c r="R9" s="20">
        <f t="shared" si="7"/>
        <v>44923</v>
      </c>
      <c r="S9" s="19">
        <f t="shared" si="8"/>
        <v>44924</v>
      </c>
      <c r="T9" s="20">
        <f t="shared" si="9"/>
        <v>44927</v>
      </c>
      <c r="U9" s="19">
        <f t="shared" si="10"/>
        <v>44928</v>
      </c>
      <c r="V9" s="79" t="s">
        <v>48</v>
      </c>
      <c r="W9" s="49" t="s">
        <v>48</v>
      </c>
    </row>
    <row r="10" spans="1:257" hidden="1" x14ac:dyDescent="0.2">
      <c r="A10" s="46" t="s">
        <v>705</v>
      </c>
      <c r="B10" s="94" t="s">
        <v>405</v>
      </c>
      <c r="C10" s="79" t="s">
        <v>48</v>
      </c>
      <c r="D10" s="49" t="s">
        <v>48</v>
      </c>
      <c r="E10" s="20">
        <v>44910</v>
      </c>
      <c r="F10" s="19">
        <f t="shared" si="1"/>
        <v>44910</v>
      </c>
      <c r="G10" s="19">
        <f t="shared" si="2"/>
        <v>44912</v>
      </c>
      <c r="H10" s="19">
        <f t="shared" si="3"/>
        <v>44913</v>
      </c>
      <c r="I10" s="19">
        <f t="shared" si="3"/>
        <v>44914</v>
      </c>
      <c r="J10" s="19">
        <f t="shared" si="3"/>
        <v>44915</v>
      </c>
      <c r="K10" s="18" t="s">
        <v>406</v>
      </c>
      <c r="L10" s="49" t="s">
        <v>48</v>
      </c>
      <c r="M10" s="49" t="s">
        <v>48</v>
      </c>
      <c r="N10" s="20">
        <v>44923</v>
      </c>
      <c r="O10" s="20">
        <f t="shared" si="4"/>
        <v>44924</v>
      </c>
      <c r="P10" s="20">
        <f t="shared" si="5"/>
        <v>44924</v>
      </c>
      <c r="Q10" s="19">
        <f t="shared" si="6"/>
        <v>44925</v>
      </c>
      <c r="R10" s="20">
        <f>Q10+5</f>
        <v>44930</v>
      </c>
      <c r="S10" s="19">
        <f t="shared" si="8"/>
        <v>44931</v>
      </c>
      <c r="T10" s="20">
        <f t="shared" si="9"/>
        <v>44934</v>
      </c>
      <c r="U10" s="19">
        <f t="shared" si="10"/>
        <v>44935</v>
      </c>
      <c r="V10" s="79" t="s">
        <v>48</v>
      </c>
      <c r="W10" s="49" t="s">
        <v>48</v>
      </c>
    </row>
    <row r="11" spans="1:257" hidden="1" x14ac:dyDescent="0.15">
      <c r="A11" s="32" t="s">
        <v>168</v>
      </c>
      <c r="B11" s="18" t="s">
        <v>562</v>
      </c>
      <c r="C11" s="20">
        <v>44915</v>
      </c>
      <c r="D11" s="19">
        <f t="shared" ref="D11" si="11">C11+1</f>
        <v>44916</v>
      </c>
      <c r="E11" s="20">
        <v>44917</v>
      </c>
      <c r="F11" s="19">
        <f t="shared" si="1"/>
        <v>44917</v>
      </c>
      <c r="G11" s="19">
        <f t="shared" si="2"/>
        <v>44919</v>
      </c>
      <c r="H11" s="19">
        <f t="shared" si="3"/>
        <v>44920</v>
      </c>
      <c r="I11" s="19">
        <f t="shared" si="3"/>
        <v>44921</v>
      </c>
      <c r="J11" s="19">
        <f t="shared" si="3"/>
        <v>44922</v>
      </c>
      <c r="K11" s="18" t="s">
        <v>564</v>
      </c>
      <c r="L11" s="49" t="s">
        <v>48</v>
      </c>
      <c r="M11" s="49" t="s">
        <v>48</v>
      </c>
      <c r="N11" s="20">
        <v>44930</v>
      </c>
      <c r="O11" s="20">
        <f t="shared" si="4"/>
        <v>44931</v>
      </c>
      <c r="P11" s="20">
        <f t="shared" si="5"/>
        <v>44931</v>
      </c>
      <c r="Q11" s="19">
        <f t="shared" si="6"/>
        <v>44932</v>
      </c>
      <c r="R11" s="20">
        <f t="shared" ref="R11:R14" si="12">Q11+5</f>
        <v>44937</v>
      </c>
      <c r="S11" s="19">
        <f t="shared" si="8"/>
        <v>44938</v>
      </c>
      <c r="T11" s="20">
        <f t="shared" si="9"/>
        <v>44941</v>
      </c>
      <c r="U11" s="19">
        <f t="shared" si="10"/>
        <v>44942</v>
      </c>
      <c r="V11" s="20">
        <f t="shared" si="10"/>
        <v>44943</v>
      </c>
      <c r="W11" s="19">
        <f t="shared" si="10"/>
        <v>44944</v>
      </c>
    </row>
    <row r="12" spans="1:257" hidden="1" x14ac:dyDescent="0.15">
      <c r="A12" s="32" t="s">
        <v>499</v>
      </c>
      <c r="B12" s="121" t="s">
        <v>661</v>
      </c>
      <c r="C12" s="20">
        <v>44922</v>
      </c>
      <c r="D12" s="19">
        <v>44923</v>
      </c>
      <c r="E12" s="20">
        <v>44924</v>
      </c>
      <c r="F12" s="19">
        <f t="shared" si="1"/>
        <v>44924</v>
      </c>
      <c r="G12" s="19">
        <f t="shared" si="2"/>
        <v>44926</v>
      </c>
      <c r="H12" s="19">
        <f t="shared" si="3"/>
        <v>44927</v>
      </c>
      <c r="I12" s="19">
        <f t="shared" si="3"/>
        <v>44928</v>
      </c>
      <c r="J12" s="19">
        <f t="shared" si="3"/>
        <v>44929</v>
      </c>
      <c r="K12" s="492" t="s">
        <v>131</v>
      </c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4"/>
    </row>
    <row r="13" spans="1:257" hidden="1" x14ac:dyDescent="0.15">
      <c r="A13" s="32"/>
      <c r="B13" s="123"/>
      <c r="C13" s="20"/>
      <c r="D13" s="19"/>
      <c r="E13" s="20"/>
      <c r="F13" s="19"/>
      <c r="G13" s="19"/>
      <c r="H13" s="19"/>
      <c r="I13" s="19"/>
      <c r="J13" s="19"/>
      <c r="K13" s="121" t="s">
        <v>662</v>
      </c>
      <c r="L13" s="49" t="s">
        <v>48</v>
      </c>
      <c r="M13" s="49" t="s">
        <v>48</v>
      </c>
      <c r="N13" s="20">
        <v>44944</v>
      </c>
      <c r="O13" s="20">
        <f t="shared" si="4"/>
        <v>44945</v>
      </c>
      <c r="P13" s="20">
        <f t="shared" si="5"/>
        <v>44945</v>
      </c>
      <c r="Q13" s="19">
        <f t="shared" si="6"/>
        <v>44946</v>
      </c>
      <c r="R13" s="20">
        <f t="shared" si="12"/>
        <v>44951</v>
      </c>
      <c r="S13" s="19">
        <f t="shared" si="8"/>
        <v>44952</v>
      </c>
      <c r="T13" s="20">
        <f t="shared" si="9"/>
        <v>44955</v>
      </c>
      <c r="U13" s="19">
        <f t="shared" si="10"/>
        <v>44956</v>
      </c>
      <c r="V13" s="20">
        <v>44957</v>
      </c>
      <c r="W13" s="19">
        <v>44958</v>
      </c>
    </row>
    <row r="14" spans="1:257" hidden="1" x14ac:dyDescent="0.15">
      <c r="A14" s="32" t="s">
        <v>234</v>
      </c>
      <c r="B14" s="18" t="s">
        <v>579</v>
      </c>
      <c r="C14" s="79" t="s">
        <v>48</v>
      </c>
      <c r="D14" s="49" t="s">
        <v>48</v>
      </c>
      <c r="E14" s="20">
        <v>44931</v>
      </c>
      <c r="F14" s="19">
        <f t="shared" si="1"/>
        <v>44931</v>
      </c>
      <c r="G14" s="19">
        <f t="shared" si="2"/>
        <v>44933</v>
      </c>
      <c r="H14" s="19">
        <f t="shared" si="3"/>
        <v>44934</v>
      </c>
      <c r="I14" s="19">
        <f t="shared" si="3"/>
        <v>44935</v>
      </c>
      <c r="J14" s="19">
        <f t="shared" si="3"/>
        <v>44936</v>
      </c>
      <c r="K14" s="18" t="s">
        <v>580</v>
      </c>
      <c r="L14" s="49" t="s">
        <v>48</v>
      </c>
      <c r="M14" s="49" t="s">
        <v>48</v>
      </c>
      <c r="N14" s="20">
        <v>44951</v>
      </c>
      <c r="O14" s="20">
        <f t="shared" si="4"/>
        <v>44952</v>
      </c>
      <c r="P14" s="20">
        <f t="shared" si="5"/>
        <v>44952</v>
      </c>
      <c r="Q14" s="19">
        <f t="shared" si="6"/>
        <v>44953</v>
      </c>
      <c r="R14" s="20">
        <f t="shared" si="12"/>
        <v>44958</v>
      </c>
      <c r="S14" s="19">
        <f t="shared" si="8"/>
        <v>44959</v>
      </c>
      <c r="T14" s="20">
        <f t="shared" si="9"/>
        <v>44962</v>
      </c>
      <c r="U14" s="19">
        <f t="shared" si="10"/>
        <v>44963</v>
      </c>
      <c r="V14" s="20">
        <f t="shared" si="10"/>
        <v>44964</v>
      </c>
      <c r="W14" s="19">
        <f t="shared" si="10"/>
        <v>44965</v>
      </c>
    </row>
    <row r="15" spans="1:257" hidden="1" x14ac:dyDescent="0.2">
      <c r="A15" s="46" t="s">
        <v>705</v>
      </c>
      <c r="B15" s="122" t="s">
        <v>579</v>
      </c>
      <c r="C15" s="79" t="s">
        <v>48</v>
      </c>
      <c r="D15" s="49" t="s">
        <v>48</v>
      </c>
      <c r="E15" s="20">
        <v>44938</v>
      </c>
      <c r="F15" s="19">
        <f t="shared" si="1"/>
        <v>44938</v>
      </c>
      <c r="G15" s="19">
        <f t="shared" si="2"/>
        <v>44940</v>
      </c>
      <c r="H15" s="19">
        <f t="shared" si="3"/>
        <v>44941</v>
      </c>
      <c r="I15" s="19">
        <f t="shared" si="3"/>
        <v>44942</v>
      </c>
      <c r="J15" s="19">
        <f t="shared" si="3"/>
        <v>44943</v>
      </c>
      <c r="K15" s="18" t="s">
        <v>580</v>
      </c>
      <c r="L15" s="49" t="s">
        <v>48</v>
      </c>
      <c r="M15" s="49" t="s">
        <v>48</v>
      </c>
      <c r="N15" s="20">
        <v>44958</v>
      </c>
      <c r="O15" s="20">
        <f t="shared" si="4"/>
        <v>44959</v>
      </c>
      <c r="P15" s="20">
        <f t="shared" si="5"/>
        <v>44959</v>
      </c>
      <c r="Q15" s="19">
        <f t="shared" si="6"/>
        <v>44960</v>
      </c>
      <c r="R15" s="20">
        <f>Q15+5</f>
        <v>44965</v>
      </c>
      <c r="S15" s="19">
        <f t="shared" si="8"/>
        <v>44966</v>
      </c>
      <c r="T15" s="20">
        <f t="shared" si="9"/>
        <v>44969</v>
      </c>
      <c r="U15" s="19">
        <f t="shared" si="10"/>
        <v>44970</v>
      </c>
      <c r="V15" s="111">
        <f>U15+1</f>
        <v>44971</v>
      </c>
      <c r="W15" s="112">
        <f>V15+1</f>
        <v>44972</v>
      </c>
    </row>
    <row r="16" spans="1:257" hidden="1" x14ac:dyDescent="0.15">
      <c r="A16" s="32" t="s">
        <v>168</v>
      </c>
      <c r="B16" s="18" t="s">
        <v>579</v>
      </c>
      <c r="C16" s="20">
        <v>44943</v>
      </c>
      <c r="D16" s="19">
        <f t="shared" ref="D16:D18" si="13">C16+1</f>
        <v>44944</v>
      </c>
      <c r="E16" s="20">
        <v>44945</v>
      </c>
      <c r="F16" s="19">
        <f t="shared" si="1"/>
        <v>44945</v>
      </c>
      <c r="G16" s="19">
        <f t="shared" si="2"/>
        <v>44947</v>
      </c>
      <c r="H16" s="19">
        <f t="shared" si="3"/>
        <v>44948</v>
      </c>
      <c r="I16" s="19">
        <f t="shared" si="3"/>
        <v>44949</v>
      </c>
      <c r="J16" s="19">
        <f t="shared" si="3"/>
        <v>44950</v>
      </c>
      <c r="K16" s="18" t="s">
        <v>580</v>
      </c>
      <c r="L16" s="49" t="s">
        <v>48</v>
      </c>
      <c r="M16" s="49" t="s">
        <v>48</v>
      </c>
      <c r="N16" s="20">
        <v>44965</v>
      </c>
      <c r="O16" s="20">
        <f t="shared" si="4"/>
        <v>44966</v>
      </c>
      <c r="P16" s="20">
        <f t="shared" si="5"/>
        <v>44966</v>
      </c>
      <c r="Q16" s="19">
        <f t="shared" si="6"/>
        <v>44967</v>
      </c>
      <c r="R16" s="20">
        <f t="shared" ref="R16:R19" si="14">Q16+5</f>
        <v>44972</v>
      </c>
      <c r="S16" s="19">
        <f t="shared" si="8"/>
        <v>44973</v>
      </c>
      <c r="T16" s="20">
        <f t="shared" si="9"/>
        <v>44976</v>
      </c>
      <c r="U16" s="19">
        <f t="shared" si="10"/>
        <v>44977</v>
      </c>
      <c r="V16" s="20">
        <f t="shared" si="10"/>
        <v>44978</v>
      </c>
      <c r="W16" s="19">
        <f t="shared" si="10"/>
        <v>44979</v>
      </c>
    </row>
    <row r="17" spans="1:23" hidden="1" x14ac:dyDescent="0.15">
      <c r="A17" s="32"/>
      <c r="B17" s="18"/>
      <c r="C17" s="483" t="s">
        <v>131</v>
      </c>
      <c r="D17" s="486"/>
      <c r="E17" s="486"/>
      <c r="F17" s="486"/>
      <c r="G17" s="486"/>
      <c r="H17" s="486"/>
      <c r="I17" s="486"/>
      <c r="J17" s="484"/>
      <c r="K17" s="18"/>
      <c r="L17" s="120"/>
      <c r="M17" s="120"/>
      <c r="N17" s="20"/>
      <c r="O17" s="20"/>
      <c r="P17" s="20"/>
      <c r="Q17" s="19"/>
      <c r="R17" s="20"/>
      <c r="S17" s="19"/>
      <c r="T17" s="20"/>
      <c r="U17" s="19"/>
      <c r="V17" s="20"/>
      <c r="W17" s="19"/>
    </row>
    <row r="18" spans="1:23" hidden="1" x14ac:dyDescent="0.15">
      <c r="A18" s="32" t="s">
        <v>499</v>
      </c>
      <c r="B18" s="123" t="s">
        <v>706</v>
      </c>
      <c r="C18" s="20">
        <v>44957</v>
      </c>
      <c r="D18" s="19">
        <f t="shared" si="13"/>
        <v>44958</v>
      </c>
      <c r="E18" s="20">
        <v>44959</v>
      </c>
      <c r="F18" s="19">
        <f t="shared" si="1"/>
        <v>44959</v>
      </c>
      <c r="G18" s="19">
        <f t="shared" si="2"/>
        <v>44961</v>
      </c>
      <c r="H18" s="19">
        <f t="shared" si="3"/>
        <v>44962</v>
      </c>
      <c r="I18" s="19">
        <f t="shared" si="3"/>
        <v>44963</v>
      </c>
      <c r="J18" s="19">
        <f t="shared" si="3"/>
        <v>44964</v>
      </c>
      <c r="K18" s="123" t="s">
        <v>707</v>
      </c>
      <c r="L18" s="49" t="s">
        <v>48</v>
      </c>
      <c r="M18" s="49" t="s">
        <v>48</v>
      </c>
      <c r="N18" s="20">
        <v>44972</v>
      </c>
      <c r="O18" s="20">
        <f t="shared" si="4"/>
        <v>44973</v>
      </c>
      <c r="P18" s="20">
        <f t="shared" si="5"/>
        <v>44973</v>
      </c>
      <c r="Q18" s="19">
        <f t="shared" si="6"/>
        <v>44974</v>
      </c>
      <c r="R18" s="20">
        <f t="shared" si="14"/>
        <v>44979</v>
      </c>
      <c r="S18" s="19">
        <f t="shared" si="8"/>
        <v>44980</v>
      </c>
      <c r="T18" s="20">
        <f t="shared" si="9"/>
        <v>44983</v>
      </c>
      <c r="U18" s="19">
        <f t="shared" si="10"/>
        <v>44984</v>
      </c>
      <c r="V18" s="20">
        <f t="shared" si="10"/>
        <v>44985</v>
      </c>
      <c r="W18" s="19">
        <f t="shared" si="10"/>
        <v>44986</v>
      </c>
    </row>
    <row r="19" spans="1:23" hidden="1" x14ac:dyDescent="0.15">
      <c r="A19" s="32" t="s">
        <v>234</v>
      </c>
      <c r="B19" s="122" t="s">
        <v>620</v>
      </c>
      <c r="C19" s="129">
        <v>44964</v>
      </c>
      <c r="D19" s="130">
        <v>44965</v>
      </c>
      <c r="E19" s="20">
        <v>44966</v>
      </c>
      <c r="F19" s="19">
        <f t="shared" si="1"/>
        <v>44966</v>
      </c>
      <c r="G19" s="19">
        <f t="shared" si="2"/>
        <v>44968</v>
      </c>
      <c r="H19" s="19">
        <f t="shared" si="3"/>
        <v>44969</v>
      </c>
      <c r="I19" s="19">
        <f t="shared" si="3"/>
        <v>44970</v>
      </c>
      <c r="J19" s="19">
        <f t="shared" si="3"/>
        <v>44971</v>
      </c>
      <c r="K19" s="18" t="s">
        <v>621</v>
      </c>
      <c r="L19" s="49" t="s">
        <v>48</v>
      </c>
      <c r="M19" s="49" t="s">
        <v>48</v>
      </c>
      <c r="N19" s="20">
        <v>44979</v>
      </c>
      <c r="O19" s="20">
        <f t="shared" si="4"/>
        <v>44980</v>
      </c>
      <c r="P19" s="20">
        <f t="shared" si="5"/>
        <v>44980</v>
      </c>
      <c r="Q19" s="19">
        <f t="shared" si="6"/>
        <v>44981</v>
      </c>
      <c r="R19" s="20">
        <f t="shared" si="14"/>
        <v>44986</v>
      </c>
      <c r="S19" s="19">
        <f t="shared" si="8"/>
        <v>44987</v>
      </c>
      <c r="T19" s="20">
        <f t="shared" si="9"/>
        <v>44990</v>
      </c>
      <c r="U19" s="19">
        <f t="shared" si="10"/>
        <v>44991</v>
      </c>
      <c r="V19" s="20">
        <f t="shared" si="10"/>
        <v>44992</v>
      </c>
      <c r="W19" s="19">
        <f t="shared" si="10"/>
        <v>44993</v>
      </c>
    </row>
    <row r="20" spans="1:23" hidden="1" x14ac:dyDescent="0.2">
      <c r="A20" s="46" t="s">
        <v>705</v>
      </c>
      <c r="B20" s="122" t="s">
        <v>620</v>
      </c>
      <c r="C20" s="129">
        <v>44971</v>
      </c>
      <c r="D20" s="130">
        <f>C20+1</f>
        <v>44972</v>
      </c>
      <c r="E20" s="20">
        <f>D20+1</f>
        <v>44973</v>
      </c>
      <c r="F20" s="19">
        <f t="shared" si="1"/>
        <v>44973</v>
      </c>
      <c r="G20" s="19">
        <f t="shared" si="2"/>
        <v>44975</v>
      </c>
      <c r="H20" s="19">
        <f t="shared" si="3"/>
        <v>44976</v>
      </c>
      <c r="I20" s="19">
        <f t="shared" si="3"/>
        <v>44977</v>
      </c>
      <c r="J20" s="19">
        <f t="shared" si="3"/>
        <v>44978</v>
      </c>
      <c r="K20" s="18" t="s">
        <v>621</v>
      </c>
      <c r="L20" s="49" t="s">
        <v>48</v>
      </c>
      <c r="M20" s="49" t="s">
        <v>48</v>
      </c>
      <c r="N20" s="20">
        <v>44986</v>
      </c>
      <c r="O20" s="20">
        <f t="shared" si="4"/>
        <v>44987</v>
      </c>
      <c r="P20" s="20">
        <f t="shared" si="5"/>
        <v>44987</v>
      </c>
      <c r="Q20" s="19">
        <f t="shared" si="6"/>
        <v>44988</v>
      </c>
      <c r="R20" s="20">
        <f>Q20+5</f>
        <v>44993</v>
      </c>
      <c r="S20" s="19">
        <f t="shared" si="8"/>
        <v>44994</v>
      </c>
      <c r="T20" s="20">
        <f t="shared" si="9"/>
        <v>44997</v>
      </c>
      <c r="U20" s="19">
        <f t="shared" si="10"/>
        <v>44998</v>
      </c>
      <c r="V20" s="111">
        <v>44999</v>
      </c>
      <c r="W20" s="112">
        <v>45000</v>
      </c>
    </row>
    <row r="21" spans="1:23" hidden="1" x14ac:dyDescent="0.15">
      <c r="A21" s="32" t="s">
        <v>168</v>
      </c>
      <c r="B21" s="122" t="s">
        <v>620</v>
      </c>
      <c r="C21" s="20">
        <v>44978</v>
      </c>
      <c r="D21" s="19">
        <f t="shared" ref="D21:D22" si="15">C21+1</f>
        <v>44979</v>
      </c>
      <c r="E21" s="20">
        <f t="shared" ref="E21:E26" si="16">D21+1</f>
        <v>44980</v>
      </c>
      <c r="F21" s="19">
        <f t="shared" si="1"/>
        <v>44980</v>
      </c>
      <c r="G21" s="19">
        <f t="shared" si="2"/>
        <v>44982</v>
      </c>
      <c r="H21" s="19">
        <f t="shared" si="3"/>
        <v>44983</v>
      </c>
      <c r="I21" s="19">
        <f t="shared" si="3"/>
        <v>44984</v>
      </c>
      <c r="J21" s="19">
        <f t="shared" si="3"/>
        <v>44985</v>
      </c>
      <c r="K21" s="18" t="s">
        <v>621</v>
      </c>
      <c r="L21" s="49" t="s">
        <v>48</v>
      </c>
      <c r="M21" s="49" t="s">
        <v>48</v>
      </c>
      <c r="N21" s="20">
        <v>44993</v>
      </c>
      <c r="O21" s="20">
        <f t="shared" si="4"/>
        <v>44994</v>
      </c>
      <c r="P21" s="20">
        <f t="shared" si="5"/>
        <v>44994</v>
      </c>
      <c r="Q21" s="19">
        <f t="shared" si="6"/>
        <v>44995</v>
      </c>
      <c r="R21" s="20">
        <f t="shared" ref="R21:R23" si="17">Q21+5</f>
        <v>45000</v>
      </c>
      <c r="S21" s="19">
        <f t="shared" si="8"/>
        <v>45001</v>
      </c>
      <c r="T21" s="20">
        <f t="shared" si="9"/>
        <v>45004</v>
      </c>
      <c r="U21" s="19">
        <f t="shared" si="10"/>
        <v>45005</v>
      </c>
      <c r="V21" s="20">
        <f t="shared" si="10"/>
        <v>45006</v>
      </c>
      <c r="W21" s="19">
        <f t="shared" si="10"/>
        <v>45007</v>
      </c>
    </row>
    <row r="22" spans="1:23" hidden="1" x14ac:dyDescent="0.15">
      <c r="A22" s="32" t="s">
        <v>499</v>
      </c>
      <c r="B22" s="122" t="s">
        <v>743</v>
      </c>
      <c r="C22" s="20">
        <v>44985</v>
      </c>
      <c r="D22" s="19">
        <f t="shared" si="15"/>
        <v>44986</v>
      </c>
      <c r="E22" s="20">
        <f t="shared" si="16"/>
        <v>44987</v>
      </c>
      <c r="F22" s="19">
        <f t="shared" si="1"/>
        <v>44987</v>
      </c>
      <c r="G22" s="19">
        <f t="shared" si="2"/>
        <v>44989</v>
      </c>
      <c r="H22" s="19">
        <f t="shared" si="3"/>
        <v>44990</v>
      </c>
      <c r="I22" s="19">
        <f t="shared" si="3"/>
        <v>44991</v>
      </c>
      <c r="J22" s="19">
        <f t="shared" si="3"/>
        <v>44992</v>
      </c>
      <c r="K22" s="122" t="s">
        <v>742</v>
      </c>
      <c r="L22" s="49" t="s">
        <v>48</v>
      </c>
      <c r="M22" s="49" t="s">
        <v>48</v>
      </c>
      <c r="N22" s="20">
        <v>45000</v>
      </c>
      <c r="O22" s="20">
        <f t="shared" si="4"/>
        <v>45001</v>
      </c>
      <c r="P22" s="20">
        <f t="shared" si="5"/>
        <v>45001</v>
      </c>
      <c r="Q22" s="19">
        <f t="shared" si="6"/>
        <v>45002</v>
      </c>
      <c r="R22" s="20">
        <f t="shared" si="17"/>
        <v>45007</v>
      </c>
      <c r="S22" s="19">
        <f t="shared" si="8"/>
        <v>45008</v>
      </c>
      <c r="T22" s="20">
        <f t="shared" si="9"/>
        <v>45011</v>
      </c>
      <c r="U22" s="19">
        <f t="shared" si="10"/>
        <v>45012</v>
      </c>
      <c r="V22" s="20">
        <f t="shared" si="10"/>
        <v>45013</v>
      </c>
      <c r="W22" s="19">
        <f t="shared" si="10"/>
        <v>45014</v>
      </c>
    </row>
    <row r="23" spans="1:23" hidden="1" x14ac:dyDescent="0.15">
      <c r="A23" s="32" t="s">
        <v>234</v>
      </c>
      <c r="B23" s="122" t="s">
        <v>735</v>
      </c>
      <c r="C23" s="129">
        <v>44992</v>
      </c>
      <c r="D23" s="130">
        <f t="shared" ref="D23:D29" si="18">C23+1</f>
        <v>44993</v>
      </c>
      <c r="E23" s="20">
        <f t="shared" si="16"/>
        <v>44994</v>
      </c>
      <c r="F23" s="19">
        <f t="shared" ref="F23" si="19">E23</f>
        <v>44994</v>
      </c>
      <c r="G23" s="19">
        <f t="shared" ref="G23" si="20">F23+2</f>
        <v>44996</v>
      </c>
      <c r="H23" s="19">
        <f t="shared" ref="H23" si="21">G23+1</f>
        <v>44997</v>
      </c>
      <c r="I23" s="19">
        <f t="shared" ref="I23" si="22">H23+1</f>
        <v>44998</v>
      </c>
      <c r="J23" s="19">
        <f t="shared" ref="J23" si="23">I23+1</f>
        <v>44999</v>
      </c>
      <c r="K23" s="18" t="s">
        <v>769</v>
      </c>
      <c r="L23" s="49" t="s">
        <v>48</v>
      </c>
      <c r="M23" s="49" t="s">
        <v>48</v>
      </c>
      <c r="N23" s="20">
        <f t="shared" ref="N23:N29" si="24">J23+8</f>
        <v>45007</v>
      </c>
      <c r="O23" s="20">
        <f t="shared" ref="O23" si="25">N23+1</f>
        <v>45008</v>
      </c>
      <c r="P23" s="20">
        <f t="shared" ref="P23" si="26">O23</f>
        <v>45008</v>
      </c>
      <c r="Q23" s="19">
        <f t="shared" ref="Q23" si="27">P23+1</f>
        <v>45009</v>
      </c>
      <c r="R23" s="20">
        <f t="shared" si="17"/>
        <v>45014</v>
      </c>
      <c r="S23" s="19">
        <f t="shared" ref="S23" si="28">R23+1</f>
        <v>45015</v>
      </c>
      <c r="T23" s="20">
        <f t="shared" ref="T23" si="29">S23+3</f>
        <v>45018</v>
      </c>
      <c r="U23" s="19">
        <f t="shared" ref="U23" si="30">T23+1</f>
        <v>45019</v>
      </c>
      <c r="V23" s="20">
        <f t="shared" ref="V23" si="31">U23+1</f>
        <v>45020</v>
      </c>
      <c r="W23" s="19">
        <f t="shared" ref="W23" si="32">V23+1</f>
        <v>45021</v>
      </c>
    </row>
    <row r="24" spans="1:23" hidden="1" x14ac:dyDescent="0.15">
      <c r="A24" s="32" t="s">
        <v>705</v>
      </c>
      <c r="B24" s="122" t="s">
        <v>735</v>
      </c>
      <c r="C24" s="129">
        <v>44999</v>
      </c>
      <c r="D24" s="130">
        <f t="shared" si="18"/>
        <v>45000</v>
      </c>
      <c r="E24" s="20">
        <f t="shared" si="16"/>
        <v>45001</v>
      </c>
      <c r="F24" s="19">
        <f t="shared" ref="F24" si="33">E24</f>
        <v>45001</v>
      </c>
      <c r="G24" s="19">
        <f t="shared" ref="G24" si="34">F24+2</f>
        <v>45003</v>
      </c>
      <c r="H24" s="19">
        <f t="shared" ref="H24" si="35">G24+1</f>
        <v>45004</v>
      </c>
      <c r="I24" s="19">
        <f t="shared" ref="I24" si="36">H24+1</f>
        <v>45005</v>
      </c>
      <c r="J24" s="19">
        <f t="shared" ref="J24" si="37">I24+1</f>
        <v>45006</v>
      </c>
      <c r="K24" s="18" t="s">
        <v>769</v>
      </c>
      <c r="L24" s="49" t="s">
        <v>48</v>
      </c>
      <c r="M24" s="49" t="s">
        <v>48</v>
      </c>
      <c r="N24" s="20">
        <f t="shared" si="24"/>
        <v>45014</v>
      </c>
      <c r="O24" s="20">
        <f t="shared" ref="O24" si="38">N24+1</f>
        <v>45015</v>
      </c>
      <c r="P24" s="20">
        <f t="shared" ref="P24" si="39">O24</f>
        <v>45015</v>
      </c>
      <c r="Q24" s="19">
        <f t="shared" ref="Q24" si="40">P24+1</f>
        <v>45016</v>
      </c>
      <c r="R24" s="20">
        <f t="shared" ref="R24" si="41">Q24+5</f>
        <v>45021</v>
      </c>
      <c r="S24" s="19">
        <f t="shared" ref="S24" si="42">R24+1</f>
        <v>45022</v>
      </c>
      <c r="T24" s="20">
        <f t="shared" ref="T24" si="43">S24+3</f>
        <v>45025</v>
      </c>
      <c r="U24" s="19">
        <f t="shared" ref="U24" si="44">T24+1</f>
        <v>45026</v>
      </c>
      <c r="V24" s="20">
        <f t="shared" ref="V24" si="45">U24+1</f>
        <v>45027</v>
      </c>
      <c r="W24" s="19">
        <f t="shared" ref="W24" si="46">V24+1</f>
        <v>45028</v>
      </c>
    </row>
    <row r="25" spans="1:23" x14ac:dyDescent="0.15">
      <c r="A25" s="32" t="s">
        <v>168</v>
      </c>
      <c r="B25" s="122" t="s">
        <v>735</v>
      </c>
      <c r="C25" s="129">
        <v>45006</v>
      </c>
      <c r="D25" s="130">
        <f t="shared" si="18"/>
        <v>45007</v>
      </c>
      <c r="E25" s="20">
        <f t="shared" si="16"/>
        <v>45008</v>
      </c>
      <c r="F25" s="19">
        <f t="shared" ref="F25" si="47">E25</f>
        <v>45008</v>
      </c>
      <c r="G25" s="19">
        <f t="shared" ref="G25" si="48">F25+2</f>
        <v>45010</v>
      </c>
      <c r="H25" s="19">
        <f t="shared" ref="H25" si="49">G25+1</f>
        <v>45011</v>
      </c>
      <c r="I25" s="19">
        <f t="shared" ref="I25" si="50">H25+1</f>
        <v>45012</v>
      </c>
      <c r="J25" s="19">
        <f t="shared" ref="J25" si="51">I25+1</f>
        <v>45013</v>
      </c>
      <c r="K25" s="18" t="s">
        <v>769</v>
      </c>
      <c r="L25" s="49" t="s">
        <v>48</v>
      </c>
      <c r="M25" s="49" t="s">
        <v>48</v>
      </c>
      <c r="N25" s="20">
        <f t="shared" si="24"/>
        <v>45021</v>
      </c>
      <c r="O25" s="20">
        <f t="shared" ref="O25" si="52">N25+1</f>
        <v>45022</v>
      </c>
      <c r="P25" s="20">
        <f t="shared" ref="P25" si="53">O25</f>
        <v>45022</v>
      </c>
      <c r="Q25" s="19">
        <f t="shared" ref="Q25" si="54">P25+1</f>
        <v>45023</v>
      </c>
      <c r="R25" s="20">
        <f t="shared" ref="R25" si="55">Q25+5</f>
        <v>45028</v>
      </c>
      <c r="S25" s="19">
        <f t="shared" ref="S25" si="56">R25+1</f>
        <v>45029</v>
      </c>
      <c r="T25" s="20">
        <f t="shared" ref="T25" si="57">S25+3</f>
        <v>45032</v>
      </c>
      <c r="U25" s="19">
        <f t="shared" ref="U25" si="58">T25+1</f>
        <v>45033</v>
      </c>
      <c r="V25" s="20">
        <f t="shared" ref="V25" si="59">U25+1</f>
        <v>45034</v>
      </c>
      <c r="W25" s="19">
        <f t="shared" ref="W25" si="60">V25+1</f>
        <v>45035</v>
      </c>
    </row>
    <row r="26" spans="1:23" x14ac:dyDescent="0.15">
      <c r="A26" s="32" t="s">
        <v>890</v>
      </c>
      <c r="B26" s="122" t="s">
        <v>891</v>
      </c>
      <c r="C26" s="129">
        <v>45013</v>
      </c>
      <c r="D26" s="130">
        <f t="shared" si="18"/>
        <v>45014</v>
      </c>
      <c r="E26" s="20">
        <f t="shared" si="16"/>
        <v>45015</v>
      </c>
      <c r="F26" s="19">
        <f t="shared" ref="F26:F29" si="61">E26</f>
        <v>45015</v>
      </c>
      <c r="G26" s="19">
        <f t="shared" ref="G26:G29" si="62">F26+2</f>
        <v>45017</v>
      </c>
      <c r="H26" s="19">
        <f t="shared" ref="H26:H29" si="63">G26+1</f>
        <v>45018</v>
      </c>
      <c r="I26" s="19">
        <f t="shared" ref="I26:I29" si="64">H26+1</f>
        <v>45019</v>
      </c>
      <c r="J26" s="19">
        <f t="shared" ref="J26:J29" si="65">I26+1</f>
        <v>45020</v>
      </c>
      <c r="K26" s="18" t="s">
        <v>892</v>
      </c>
      <c r="L26" s="49" t="s">
        <v>48</v>
      </c>
      <c r="M26" s="49" t="s">
        <v>48</v>
      </c>
      <c r="N26" s="20">
        <f t="shared" si="24"/>
        <v>45028</v>
      </c>
      <c r="O26" s="20">
        <f t="shared" ref="O26:O29" si="66">N26+1</f>
        <v>45029</v>
      </c>
      <c r="P26" s="20">
        <f t="shared" ref="P26:P29" si="67">O26</f>
        <v>45029</v>
      </c>
      <c r="Q26" s="19">
        <f t="shared" ref="Q26:Q29" si="68">P26+1</f>
        <v>45030</v>
      </c>
      <c r="R26" s="20">
        <f t="shared" ref="R26:R29" si="69">Q26+5</f>
        <v>45035</v>
      </c>
      <c r="S26" s="112">
        <v>45036</v>
      </c>
      <c r="T26" s="20">
        <v>45039</v>
      </c>
      <c r="U26" s="49" t="s">
        <v>1510</v>
      </c>
      <c r="V26" s="20"/>
      <c r="W26" s="19"/>
    </row>
    <row r="27" spans="1:23" x14ac:dyDescent="0.15">
      <c r="A27" s="32" t="s">
        <v>234</v>
      </c>
      <c r="B27" s="122" t="s">
        <v>942</v>
      </c>
      <c r="C27" s="483" t="s">
        <v>131</v>
      </c>
      <c r="D27" s="486"/>
      <c r="E27" s="486"/>
      <c r="F27" s="486"/>
      <c r="G27" s="486"/>
      <c r="H27" s="486"/>
      <c r="I27" s="486"/>
      <c r="J27" s="484"/>
      <c r="K27" s="18" t="s">
        <v>787</v>
      </c>
      <c r="L27" s="368" t="s">
        <v>131</v>
      </c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</row>
    <row r="28" spans="1:23" x14ac:dyDescent="0.15">
      <c r="A28" s="32" t="s">
        <v>705</v>
      </c>
      <c r="B28" s="122" t="s">
        <v>786</v>
      </c>
      <c r="C28" s="129">
        <v>45027</v>
      </c>
      <c r="D28" s="130">
        <f t="shared" si="18"/>
        <v>45028</v>
      </c>
      <c r="E28" s="20">
        <f t="shared" ref="E28:E29" si="70">D28+1</f>
        <v>45029</v>
      </c>
      <c r="F28" s="19">
        <f t="shared" si="61"/>
        <v>45029</v>
      </c>
      <c r="G28" s="19">
        <f t="shared" si="62"/>
        <v>45031</v>
      </c>
      <c r="H28" s="19">
        <f t="shared" si="63"/>
        <v>45032</v>
      </c>
      <c r="I28" s="19">
        <f t="shared" si="64"/>
        <v>45033</v>
      </c>
      <c r="J28" s="19">
        <f t="shared" si="65"/>
        <v>45034</v>
      </c>
      <c r="K28" s="18" t="s">
        <v>787</v>
      </c>
      <c r="L28" s="49" t="s">
        <v>48</v>
      </c>
      <c r="M28" s="49" t="s">
        <v>48</v>
      </c>
      <c r="N28" s="20">
        <f t="shared" si="24"/>
        <v>45042</v>
      </c>
      <c r="O28" s="20">
        <f t="shared" si="66"/>
        <v>45043</v>
      </c>
      <c r="P28" s="20">
        <f t="shared" si="67"/>
        <v>45043</v>
      </c>
      <c r="Q28" s="19">
        <f t="shared" si="68"/>
        <v>45044</v>
      </c>
      <c r="R28" s="20">
        <f t="shared" si="69"/>
        <v>45049</v>
      </c>
      <c r="S28" s="19">
        <f t="shared" ref="S28:S29" si="71">R28+1</f>
        <v>45050</v>
      </c>
      <c r="T28" s="20">
        <f t="shared" ref="T28:T29" si="72">S28+3</f>
        <v>45053</v>
      </c>
      <c r="U28" s="49" t="s">
        <v>1775</v>
      </c>
      <c r="V28" s="20"/>
      <c r="W28" s="19"/>
    </row>
    <row r="29" spans="1:23" x14ac:dyDescent="0.15">
      <c r="A29" s="32" t="s">
        <v>168</v>
      </c>
      <c r="B29" s="122" t="s">
        <v>786</v>
      </c>
      <c r="C29" s="129">
        <v>45034</v>
      </c>
      <c r="D29" s="130">
        <f t="shared" si="18"/>
        <v>45035</v>
      </c>
      <c r="E29" s="20">
        <f t="shared" si="70"/>
        <v>45036</v>
      </c>
      <c r="F29" s="19">
        <f t="shared" si="61"/>
        <v>45036</v>
      </c>
      <c r="G29" s="19">
        <f t="shared" si="62"/>
        <v>45038</v>
      </c>
      <c r="H29" s="19">
        <f t="shared" si="63"/>
        <v>45039</v>
      </c>
      <c r="I29" s="19">
        <f t="shared" si="64"/>
        <v>45040</v>
      </c>
      <c r="J29" s="19">
        <f t="shared" si="65"/>
        <v>45041</v>
      </c>
      <c r="K29" s="18" t="s">
        <v>787</v>
      </c>
      <c r="L29" s="49" t="s">
        <v>48</v>
      </c>
      <c r="M29" s="49" t="s">
        <v>48</v>
      </c>
      <c r="N29" s="20">
        <f t="shared" si="24"/>
        <v>45049</v>
      </c>
      <c r="O29" s="20">
        <f t="shared" si="66"/>
        <v>45050</v>
      </c>
      <c r="P29" s="20">
        <f t="shared" si="67"/>
        <v>45050</v>
      </c>
      <c r="Q29" s="19">
        <f t="shared" si="68"/>
        <v>45051</v>
      </c>
      <c r="R29" s="20">
        <f t="shared" si="69"/>
        <v>45056</v>
      </c>
      <c r="S29" s="19">
        <f t="shared" si="71"/>
        <v>45057</v>
      </c>
      <c r="T29" s="20">
        <f t="shared" si="72"/>
        <v>45060</v>
      </c>
      <c r="U29" s="49" t="s">
        <v>1775</v>
      </c>
      <c r="V29" s="20"/>
      <c r="W29" s="19"/>
    </row>
    <row r="30" spans="1:23" ht="15.7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350000000000001" customHeight="1" x14ac:dyDescent="0.3">
      <c r="A31" s="30" t="s">
        <v>17</v>
      </c>
      <c r="B31" s="332" t="s">
        <v>216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3">
      <c r="A32" s="33" t="s">
        <v>148</v>
      </c>
      <c r="B32" s="427" t="s">
        <v>149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x14ac:dyDescent="0.3">
      <c r="A33" s="33" t="s">
        <v>150</v>
      </c>
      <c r="B33" s="488" t="s">
        <v>151</v>
      </c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5" x14ac:dyDescent="0.3">
      <c r="A34" s="33" t="s">
        <v>60</v>
      </c>
      <c r="B34" s="489" t="s">
        <v>893</v>
      </c>
      <c r="C34" s="490"/>
      <c r="D34" s="490"/>
      <c r="E34" s="490"/>
      <c r="F34" s="490"/>
      <c r="G34" s="490"/>
      <c r="H34" s="490"/>
      <c r="I34" s="490"/>
      <c r="J34" s="490"/>
      <c r="K34" s="490"/>
      <c r="L34" s="49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x14ac:dyDescent="0.3">
      <c r="A35" s="33" t="s">
        <v>47</v>
      </c>
      <c r="B35" s="437" t="s">
        <v>938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x14ac:dyDescent="0.3">
      <c r="A36" s="33" t="s">
        <v>47</v>
      </c>
      <c r="B36" s="427" t="s">
        <v>937</v>
      </c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5" hidden="1" x14ac:dyDescent="0.3">
      <c r="A37" s="33" t="s">
        <v>315</v>
      </c>
      <c r="B37" s="255" t="s">
        <v>314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5" x14ac:dyDescent="0.3">
      <c r="A38" s="33" t="s">
        <v>153</v>
      </c>
      <c r="B38" s="427" t="s">
        <v>154</v>
      </c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x14ac:dyDescent="0.15">
      <c r="A39" s="34" t="s">
        <v>155</v>
      </c>
      <c r="B39" s="427" t="s">
        <v>156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5" x14ac:dyDescent="0.15">
      <c r="A40" s="34" t="s">
        <v>157</v>
      </c>
      <c r="B40" s="427" t="s">
        <v>158</v>
      </c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x14ac:dyDescent="0.3">
      <c r="A41" s="33" t="s">
        <v>160</v>
      </c>
      <c r="B41" s="427" t="s">
        <v>159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x14ac:dyDescent="0.3">
      <c r="A42" s="33" t="s">
        <v>161</v>
      </c>
      <c r="B42" s="487" t="s">
        <v>162</v>
      </c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spans="1:23" x14ac:dyDescent="0.15">
      <c r="B44" s="25"/>
    </row>
  </sheetData>
  <mergeCells count="49"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C6:D6"/>
    <mergeCell ref="E6:F6"/>
    <mergeCell ref="G6:H6"/>
    <mergeCell ref="I6:J6"/>
    <mergeCell ref="L6:M6"/>
    <mergeCell ref="T5:U5"/>
    <mergeCell ref="V5:W5"/>
    <mergeCell ref="N6:O6"/>
    <mergeCell ref="P6:Q6"/>
    <mergeCell ref="R6:S6"/>
    <mergeCell ref="T6:U6"/>
    <mergeCell ref="V6:W6"/>
    <mergeCell ref="K12:W12"/>
    <mergeCell ref="C17:J17"/>
    <mergeCell ref="B39:L39"/>
    <mergeCell ref="B40:L40"/>
    <mergeCell ref="B1:W1"/>
    <mergeCell ref="B2:W2"/>
    <mergeCell ref="B37:L37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C27:J27"/>
    <mergeCell ref="L27:W27"/>
    <mergeCell ref="B41:L41"/>
    <mergeCell ref="B42:L42"/>
    <mergeCell ref="B31:L31"/>
    <mergeCell ref="B32:L32"/>
    <mergeCell ref="B33:L33"/>
    <mergeCell ref="B34:L34"/>
    <mergeCell ref="B36:L36"/>
    <mergeCell ref="B38:L38"/>
    <mergeCell ref="B35:L3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H60"/>
  <sheetViews>
    <sheetView topLeftCell="A4" workbookViewId="0">
      <selection activeCell="C52" sqref="C52"/>
    </sheetView>
  </sheetViews>
  <sheetFormatPr defaultRowHeight="14.25" x14ac:dyDescent="0.15"/>
  <cols>
    <col min="1" max="1" width="19" customWidth="1"/>
    <col min="2" max="19" width="8.625" customWidth="1"/>
  </cols>
  <sheetData>
    <row r="1" spans="1:242" ht="45" customHeight="1" x14ac:dyDescent="0.15">
      <c r="B1" s="285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242" ht="17.100000000000001" customHeight="1" x14ac:dyDescent="0.15">
      <c r="B2" s="286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x14ac:dyDescent="0.15">
      <c r="A4" s="379" t="s">
        <v>349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242" ht="15.75" x14ac:dyDescent="0.15">
      <c r="A5" s="31" t="s">
        <v>23</v>
      </c>
      <c r="B5" s="31" t="s">
        <v>24</v>
      </c>
      <c r="C5" s="268" t="s">
        <v>215</v>
      </c>
      <c r="D5" s="330"/>
      <c r="E5" s="268" t="s">
        <v>206</v>
      </c>
      <c r="F5" s="330"/>
      <c r="G5" s="268" t="s">
        <v>207</v>
      </c>
      <c r="H5" s="330"/>
      <c r="I5" s="268" t="s">
        <v>208</v>
      </c>
      <c r="J5" s="330"/>
      <c r="K5" s="268" t="s">
        <v>209</v>
      </c>
      <c r="L5" s="330"/>
      <c r="M5" s="31" t="s">
        <v>24</v>
      </c>
      <c r="N5" s="272" t="s">
        <v>169</v>
      </c>
      <c r="O5" s="273"/>
      <c r="P5" s="268" t="s">
        <v>208</v>
      </c>
      <c r="Q5" s="330"/>
      <c r="R5" s="268" t="s">
        <v>215</v>
      </c>
      <c r="S5" s="330"/>
    </row>
    <row r="6" spans="1:242" x14ac:dyDescent="0.15">
      <c r="A6" s="15" t="s">
        <v>3</v>
      </c>
      <c r="B6" s="15" t="s">
        <v>4</v>
      </c>
      <c r="C6" s="325" t="s">
        <v>210</v>
      </c>
      <c r="D6" s="326"/>
      <c r="E6" s="325" t="s">
        <v>211</v>
      </c>
      <c r="F6" s="326"/>
      <c r="G6" s="325" t="s">
        <v>212</v>
      </c>
      <c r="H6" s="326"/>
      <c r="I6" s="325" t="s">
        <v>213</v>
      </c>
      <c r="J6" s="326"/>
      <c r="K6" s="325" t="s">
        <v>214</v>
      </c>
      <c r="L6" s="326"/>
      <c r="M6" s="15" t="s">
        <v>4</v>
      </c>
      <c r="N6" s="325" t="s">
        <v>170</v>
      </c>
      <c r="O6" s="326"/>
      <c r="P6" s="325" t="s">
        <v>213</v>
      </c>
      <c r="Q6" s="326"/>
      <c r="R6" s="325" t="s">
        <v>210</v>
      </c>
      <c r="S6" s="326"/>
    </row>
    <row r="7" spans="1:242" x14ac:dyDescent="0.15">
      <c r="A7" s="15"/>
      <c r="B7" s="15"/>
      <c r="C7" s="325" t="s">
        <v>227</v>
      </c>
      <c r="D7" s="326"/>
      <c r="E7" s="325" t="s">
        <v>228</v>
      </c>
      <c r="F7" s="326"/>
      <c r="G7" s="325" t="s">
        <v>229</v>
      </c>
      <c r="H7" s="326"/>
      <c r="I7" s="325" t="s">
        <v>230</v>
      </c>
      <c r="J7" s="326"/>
      <c r="K7" s="325" t="s">
        <v>231</v>
      </c>
      <c r="L7" s="326"/>
      <c r="M7" s="15"/>
      <c r="N7" s="325" t="s">
        <v>232</v>
      </c>
      <c r="O7" s="326"/>
      <c r="P7" s="325" t="s">
        <v>228</v>
      </c>
      <c r="Q7" s="326"/>
      <c r="R7" s="325" t="s">
        <v>233</v>
      </c>
      <c r="S7" s="326"/>
    </row>
    <row r="8" spans="1:242" hidden="1" x14ac:dyDescent="0.15">
      <c r="A8" s="52" t="s">
        <v>312</v>
      </c>
      <c r="B8" s="18" t="s">
        <v>569</v>
      </c>
      <c r="C8" s="20">
        <v>44898</v>
      </c>
      <c r="D8" s="19">
        <f t="shared" ref="D8:D9" si="0">C8</f>
        <v>44898</v>
      </c>
      <c r="E8" s="19">
        <f t="shared" ref="E8" si="1">D8+1</f>
        <v>44899</v>
      </c>
      <c r="F8" s="19">
        <f t="shared" ref="F8" si="2">E8+1</f>
        <v>44900</v>
      </c>
      <c r="G8" s="20">
        <f t="shared" ref="G8" si="3">F8+1</f>
        <v>44901</v>
      </c>
      <c r="H8" s="20">
        <f t="shared" ref="H8:H9" si="4">G8</f>
        <v>44901</v>
      </c>
      <c r="I8" s="20">
        <f t="shared" ref="I8" si="5">H8+5</f>
        <v>44906</v>
      </c>
      <c r="J8" s="20">
        <f t="shared" ref="J8:J9" si="6">I8</f>
        <v>44906</v>
      </c>
      <c r="K8" s="20">
        <f t="shared" ref="K8" si="7">J8+1</f>
        <v>44907</v>
      </c>
      <c r="L8" s="20">
        <f t="shared" ref="L8" si="8">K8</f>
        <v>44907</v>
      </c>
      <c r="M8" s="18" t="s">
        <v>570</v>
      </c>
      <c r="N8" s="20">
        <f t="shared" ref="N8" si="9">L8+3</f>
        <v>44910</v>
      </c>
      <c r="O8" s="20">
        <f t="shared" ref="O8" si="10">N8+1</f>
        <v>44911</v>
      </c>
      <c r="P8" s="20">
        <f t="shared" ref="P8" si="11">O8+2</f>
        <v>44913</v>
      </c>
      <c r="Q8" s="20">
        <f t="shared" ref="Q8" si="12">P8+1</f>
        <v>44914</v>
      </c>
      <c r="R8" s="20">
        <f t="shared" ref="R8" si="13">Q8+5</f>
        <v>44919</v>
      </c>
      <c r="S8" s="20">
        <f t="shared" ref="S8" si="14">R8</f>
        <v>44919</v>
      </c>
    </row>
    <row r="9" spans="1:242" hidden="1" x14ac:dyDescent="0.15">
      <c r="A9" s="52" t="s">
        <v>568</v>
      </c>
      <c r="B9" s="18" t="s">
        <v>571</v>
      </c>
      <c r="C9" s="20">
        <v>44905</v>
      </c>
      <c r="D9" s="19">
        <f t="shared" si="0"/>
        <v>44905</v>
      </c>
      <c r="E9" s="49" t="s">
        <v>48</v>
      </c>
      <c r="F9" s="49" t="s">
        <v>48</v>
      </c>
      <c r="G9" s="20">
        <v>44908</v>
      </c>
      <c r="H9" s="20">
        <f t="shared" si="4"/>
        <v>44908</v>
      </c>
      <c r="I9" s="20">
        <v>44911</v>
      </c>
      <c r="J9" s="20">
        <f t="shared" si="6"/>
        <v>44911</v>
      </c>
      <c r="K9" s="50">
        <v>44912</v>
      </c>
      <c r="L9" s="134" t="s">
        <v>128</v>
      </c>
      <c r="M9" s="132"/>
      <c r="N9" s="132"/>
      <c r="O9" s="132"/>
      <c r="P9" s="132"/>
      <c r="Q9" s="132"/>
      <c r="R9" s="132"/>
      <c r="S9" s="133"/>
    </row>
    <row r="10" spans="1:242" hidden="1" x14ac:dyDescent="0.15">
      <c r="A10" s="135" t="s">
        <v>761</v>
      </c>
      <c r="B10" s="136" t="s">
        <v>360</v>
      </c>
      <c r="C10" s="496"/>
      <c r="D10" s="497"/>
      <c r="E10" s="497"/>
      <c r="F10" s="497"/>
      <c r="G10" s="497"/>
      <c r="H10" s="498"/>
      <c r="I10" s="50" t="s">
        <v>241</v>
      </c>
      <c r="J10" s="50">
        <v>44912</v>
      </c>
      <c r="K10" s="50">
        <v>44914</v>
      </c>
      <c r="L10" s="50">
        <v>44914</v>
      </c>
      <c r="M10" s="136" t="s">
        <v>359</v>
      </c>
      <c r="N10" s="20">
        <f t="shared" ref="N10" si="15">L10+3</f>
        <v>44917</v>
      </c>
      <c r="O10" s="20">
        <f t="shared" ref="O10:O23" si="16">N10+1</f>
        <v>44918</v>
      </c>
      <c r="P10" s="20">
        <f t="shared" ref="P10:P23" si="17">O10+2</f>
        <v>44920</v>
      </c>
      <c r="Q10" s="20">
        <f t="shared" ref="Q10" si="18">P10+1</f>
        <v>44921</v>
      </c>
      <c r="R10" s="20">
        <f t="shared" ref="R10" si="19">Q10+5</f>
        <v>44926</v>
      </c>
      <c r="S10" s="20">
        <f t="shared" ref="S10" si="20">R10</f>
        <v>44926</v>
      </c>
    </row>
    <row r="11" spans="1:242" hidden="1" x14ac:dyDescent="0.15">
      <c r="A11" s="52" t="s">
        <v>581</v>
      </c>
      <c r="B11" s="18" t="s">
        <v>613</v>
      </c>
      <c r="C11" s="20">
        <v>44912</v>
      </c>
      <c r="D11" s="19">
        <f t="shared" ref="D11:D23" si="21">C11</f>
        <v>44912</v>
      </c>
      <c r="E11" s="19">
        <f t="shared" ref="E11:G23" si="22">D11+1</f>
        <v>44913</v>
      </c>
      <c r="F11" s="19">
        <f t="shared" si="22"/>
        <v>44914</v>
      </c>
      <c r="G11" s="20">
        <f t="shared" si="22"/>
        <v>44915</v>
      </c>
      <c r="H11" s="20">
        <f t="shared" ref="H11:H23" si="23">G11</f>
        <v>44915</v>
      </c>
      <c r="I11" s="20">
        <f t="shared" ref="I11:I23" si="24">H11+5</f>
        <v>44920</v>
      </c>
      <c r="J11" s="20">
        <f t="shared" ref="J11:J23" si="25">I11</f>
        <v>44920</v>
      </c>
      <c r="K11" s="20">
        <f t="shared" ref="K11:K23" si="26">J11+1</f>
        <v>44921</v>
      </c>
      <c r="L11" s="20">
        <f t="shared" ref="L11:L23" si="27">K11</f>
        <v>44921</v>
      </c>
      <c r="M11" s="18" t="s">
        <v>614</v>
      </c>
      <c r="N11" s="20">
        <v>44931</v>
      </c>
      <c r="O11" s="20">
        <f t="shared" si="16"/>
        <v>44932</v>
      </c>
      <c r="P11" s="20">
        <f t="shared" si="17"/>
        <v>44934</v>
      </c>
      <c r="Q11" s="50" t="s">
        <v>128</v>
      </c>
      <c r="R11" s="20"/>
      <c r="S11" s="20"/>
    </row>
    <row r="12" spans="1:242" hidden="1" x14ac:dyDescent="0.15">
      <c r="A12" s="52" t="s">
        <v>312</v>
      </c>
      <c r="B12" s="18" t="s">
        <v>615</v>
      </c>
      <c r="C12" s="20">
        <v>44919</v>
      </c>
      <c r="D12" s="19">
        <f t="shared" si="21"/>
        <v>44919</v>
      </c>
      <c r="E12" s="19">
        <f t="shared" si="22"/>
        <v>44920</v>
      </c>
      <c r="F12" s="19">
        <f t="shared" si="22"/>
        <v>44921</v>
      </c>
      <c r="G12" s="20">
        <f t="shared" si="22"/>
        <v>44922</v>
      </c>
      <c r="H12" s="20">
        <f t="shared" si="23"/>
        <v>44922</v>
      </c>
      <c r="I12" s="20">
        <f t="shared" si="24"/>
        <v>44927</v>
      </c>
      <c r="J12" s="20">
        <f t="shared" si="25"/>
        <v>44927</v>
      </c>
      <c r="K12" s="20">
        <f t="shared" si="26"/>
        <v>44928</v>
      </c>
      <c r="L12" s="20">
        <f t="shared" si="27"/>
        <v>44928</v>
      </c>
      <c r="M12" s="18" t="s">
        <v>802</v>
      </c>
      <c r="N12" s="20">
        <v>44938</v>
      </c>
      <c r="O12" s="20">
        <f t="shared" si="16"/>
        <v>44939</v>
      </c>
      <c r="P12" s="20">
        <f t="shared" si="17"/>
        <v>44941</v>
      </c>
      <c r="Q12" s="20">
        <f t="shared" ref="Q12:Q23" si="28">P12+1</f>
        <v>44942</v>
      </c>
      <c r="R12" s="20">
        <f t="shared" ref="R12:R23" si="29">Q12+5</f>
        <v>44947</v>
      </c>
      <c r="S12" s="20">
        <f t="shared" ref="S12:S23" si="30">R12</f>
        <v>44947</v>
      </c>
    </row>
    <row r="13" spans="1:242" hidden="1" x14ac:dyDescent="0.15">
      <c r="A13" s="52" t="s">
        <v>761</v>
      </c>
      <c r="B13" s="18" t="s">
        <v>361</v>
      </c>
      <c r="C13" s="20">
        <v>44926</v>
      </c>
      <c r="D13" s="19">
        <f t="shared" si="21"/>
        <v>44926</v>
      </c>
      <c r="E13" s="19">
        <f t="shared" si="22"/>
        <v>44927</v>
      </c>
      <c r="F13" s="19">
        <f t="shared" si="22"/>
        <v>44928</v>
      </c>
      <c r="G13" s="20">
        <f t="shared" si="22"/>
        <v>44929</v>
      </c>
      <c r="H13" s="20">
        <f t="shared" si="23"/>
        <v>44929</v>
      </c>
      <c r="I13" s="20">
        <f t="shared" si="24"/>
        <v>44934</v>
      </c>
      <c r="J13" s="20">
        <f t="shared" si="25"/>
        <v>44934</v>
      </c>
      <c r="K13" s="20">
        <f t="shared" si="26"/>
        <v>44935</v>
      </c>
      <c r="L13" s="20">
        <f t="shared" si="27"/>
        <v>44935</v>
      </c>
      <c r="M13" s="18" t="s">
        <v>362</v>
      </c>
      <c r="N13" s="20">
        <v>44945</v>
      </c>
      <c r="O13" s="20">
        <f t="shared" si="16"/>
        <v>44946</v>
      </c>
      <c r="P13" s="20">
        <f t="shared" si="17"/>
        <v>44948</v>
      </c>
      <c r="Q13" s="20">
        <f t="shared" si="28"/>
        <v>44949</v>
      </c>
      <c r="R13" s="20">
        <f t="shared" si="29"/>
        <v>44954</v>
      </c>
      <c r="S13" s="20">
        <f t="shared" si="30"/>
        <v>44954</v>
      </c>
    </row>
    <row r="14" spans="1:242" hidden="1" x14ac:dyDescent="0.15">
      <c r="A14" s="52"/>
      <c r="B14" s="499" t="s">
        <v>131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7"/>
    </row>
    <row r="15" spans="1:242" hidden="1" x14ac:dyDescent="0.15">
      <c r="A15" s="52"/>
      <c r="B15" s="18" t="s">
        <v>697</v>
      </c>
      <c r="C15" s="337" t="s">
        <v>131</v>
      </c>
      <c r="D15" s="479"/>
      <c r="E15" s="479"/>
      <c r="F15" s="479"/>
      <c r="G15" s="479"/>
      <c r="H15" s="479"/>
      <c r="I15" s="479"/>
      <c r="J15" s="479"/>
      <c r="K15" s="479"/>
      <c r="L15" s="338"/>
      <c r="M15" s="18" t="s">
        <v>698</v>
      </c>
      <c r="N15" s="337" t="s">
        <v>131</v>
      </c>
      <c r="O15" s="479"/>
      <c r="P15" s="479"/>
      <c r="Q15" s="479"/>
      <c r="R15" s="479"/>
      <c r="S15" s="338"/>
    </row>
    <row r="16" spans="1:242" hidden="1" x14ac:dyDescent="0.15">
      <c r="A16" s="52" t="s">
        <v>312</v>
      </c>
      <c r="B16" s="18" t="s">
        <v>699</v>
      </c>
      <c r="C16" s="20">
        <v>44947</v>
      </c>
      <c r="D16" s="19">
        <f t="shared" si="21"/>
        <v>44947</v>
      </c>
      <c r="E16" s="19">
        <f t="shared" si="22"/>
        <v>44948</v>
      </c>
      <c r="F16" s="19">
        <f t="shared" si="22"/>
        <v>44949</v>
      </c>
      <c r="G16" s="20">
        <f t="shared" si="22"/>
        <v>44950</v>
      </c>
      <c r="H16" s="20">
        <f t="shared" si="23"/>
        <v>44950</v>
      </c>
      <c r="I16" s="20">
        <f t="shared" si="24"/>
        <v>44955</v>
      </c>
      <c r="J16" s="20">
        <f t="shared" si="25"/>
        <v>44955</v>
      </c>
      <c r="K16" s="20">
        <f t="shared" si="26"/>
        <v>44956</v>
      </c>
      <c r="L16" s="20">
        <f t="shared" si="27"/>
        <v>44956</v>
      </c>
      <c r="M16" s="18" t="s">
        <v>700</v>
      </c>
      <c r="N16" s="20">
        <f t="shared" ref="N16:N23" si="31">L16+3</f>
        <v>44959</v>
      </c>
      <c r="O16" s="20">
        <f t="shared" si="16"/>
        <v>44960</v>
      </c>
      <c r="P16" s="20">
        <f t="shared" si="17"/>
        <v>44962</v>
      </c>
      <c r="Q16" s="20">
        <f t="shared" si="28"/>
        <v>44963</v>
      </c>
      <c r="R16" s="20">
        <f t="shared" si="29"/>
        <v>44968</v>
      </c>
      <c r="S16" s="20">
        <f t="shared" si="30"/>
        <v>44968</v>
      </c>
    </row>
    <row r="17" spans="1:19" hidden="1" x14ac:dyDescent="0.15">
      <c r="A17" s="52" t="s">
        <v>761</v>
      </c>
      <c r="B17" s="94" t="s">
        <v>661</v>
      </c>
      <c r="C17" s="20">
        <v>44954</v>
      </c>
      <c r="D17" s="19">
        <f t="shared" si="21"/>
        <v>44954</v>
      </c>
      <c r="E17" s="19">
        <f t="shared" si="22"/>
        <v>44955</v>
      </c>
      <c r="F17" s="19">
        <f t="shared" si="22"/>
        <v>44956</v>
      </c>
      <c r="G17" s="20">
        <f t="shared" si="22"/>
        <v>44957</v>
      </c>
      <c r="H17" s="20">
        <f t="shared" si="23"/>
        <v>44957</v>
      </c>
      <c r="I17" s="20">
        <f t="shared" si="24"/>
        <v>44962</v>
      </c>
      <c r="J17" s="20">
        <f t="shared" si="25"/>
        <v>44962</v>
      </c>
      <c r="K17" s="20">
        <f t="shared" si="26"/>
        <v>44963</v>
      </c>
      <c r="L17" s="20">
        <f t="shared" si="27"/>
        <v>44963</v>
      </c>
      <c r="M17" s="94" t="s">
        <v>662</v>
      </c>
      <c r="N17" s="20">
        <f t="shared" si="31"/>
        <v>44966</v>
      </c>
      <c r="O17" s="20">
        <f t="shared" si="16"/>
        <v>44967</v>
      </c>
      <c r="P17" s="20">
        <f t="shared" si="17"/>
        <v>44969</v>
      </c>
      <c r="Q17" s="20">
        <f t="shared" si="28"/>
        <v>44970</v>
      </c>
      <c r="R17" s="20">
        <f t="shared" si="29"/>
        <v>44975</v>
      </c>
      <c r="S17" s="20">
        <f t="shared" si="30"/>
        <v>44975</v>
      </c>
    </row>
    <row r="18" spans="1:19" hidden="1" x14ac:dyDescent="0.15">
      <c r="A18" s="52" t="s">
        <v>567</v>
      </c>
      <c r="B18" s="18" t="s">
        <v>701</v>
      </c>
      <c r="C18" s="337" t="s">
        <v>131</v>
      </c>
      <c r="D18" s="479"/>
      <c r="E18" s="479"/>
      <c r="F18" s="479"/>
      <c r="G18" s="479"/>
      <c r="H18" s="479"/>
      <c r="I18" s="479"/>
      <c r="J18" s="479"/>
      <c r="K18" s="479"/>
      <c r="L18" s="338"/>
      <c r="M18" s="18" t="s">
        <v>702</v>
      </c>
      <c r="N18" s="337" t="s">
        <v>131</v>
      </c>
      <c r="O18" s="479"/>
      <c r="P18" s="479"/>
      <c r="Q18" s="479"/>
      <c r="R18" s="479"/>
      <c r="S18" s="338"/>
    </row>
    <row r="19" spans="1:19" hidden="1" x14ac:dyDescent="0.15">
      <c r="A19" s="52" t="s">
        <v>312</v>
      </c>
      <c r="B19" s="18" t="s">
        <v>703</v>
      </c>
      <c r="C19" s="20">
        <v>44968</v>
      </c>
      <c r="D19" s="19">
        <f t="shared" si="21"/>
        <v>44968</v>
      </c>
      <c r="E19" s="19">
        <f t="shared" si="22"/>
        <v>44969</v>
      </c>
      <c r="F19" s="19">
        <f t="shared" si="22"/>
        <v>44970</v>
      </c>
      <c r="G19" s="20">
        <f t="shared" si="22"/>
        <v>44971</v>
      </c>
      <c r="H19" s="20">
        <f t="shared" si="23"/>
        <v>44971</v>
      </c>
      <c r="I19" s="20">
        <f t="shared" si="24"/>
        <v>44976</v>
      </c>
      <c r="J19" s="20">
        <f t="shared" si="25"/>
        <v>44976</v>
      </c>
      <c r="K19" s="20">
        <f t="shared" si="26"/>
        <v>44977</v>
      </c>
      <c r="L19" s="20">
        <f t="shared" si="27"/>
        <v>44977</v>
      </c>
      <c r="M19" s="18" t="s">
        <v>704</v>
      </c>
      <c r="N19" s="20">
        <f t="shared" si="31"/>
        <v>44980</v>
      </c>
      <c r="O19" s="20">
        <f t="shared" si="16"/>
        <v>44981</v>
      </c>
      <c r="P19" s="20">
        <f t="shared" si="17"/>
        <v>44983</v>
      </c>
      <c r="Q19" s="20">
        <f t="shared" si="28"/>
        <v>44984</v>
      </c>
      <c r="R19" s="20">
        <f t="shared" si="29"/>
        <v>44989</v>
      </c>
      <c r="S19" s="20">
        <f t="shared" si="30"/>
        <v>44989</v>
      </c>
    </row>
    <row r="20" spans="1:19" hidden="1" x14ac:dyDescent="0.15">
      <c r="A20" s="52" t="s">
        <v>761</v>
      </c>
      <c r="B20" s="122" t="s">
        <v>706</v>
      </c>
      <c r="C20" s="20">
        <v>44975</v>
      </c>
      <c r="D20" s="19">
        <f t="shared" si="21"/>
        <v>44975</v>
      </c>
      <c r="E20" s="19">
        <f t="shared" si="22"/>
        <v>44976</v>
      </c>
      <c r="F20" s="19">
        <f t="shared" si="22"/>
        <v>44977</v>
      </c>
      <c r="G20" s="20">
        <f t="shared" si="22"/>
        <v>44978</v>
      </c>
      <c r="H20" s="20">
        <f t="shared" si="23"/>
        <v>44978</v>
      </c>
      <c r="I20" s="20">
        <f t="shared" si="24"/>
        <v>44983</v>
      </c>
      <c r="J20" s="20">
        <f t="shared" si="25"/>
        <v>44983</v>
      </c>
      <c r="K20" s="20">
        <f t="shared" si="26"/>
        <v>44984</v>
      </c>
      <c r="L20" s="20">
        <f t="shared" si="27"/>
        <v>44984</v>
      </c>
      <c r="M20" s="122" t="s">
        <v>707</v>
      </c>
      <c r="N20" s="20">
        <f t="shared" si="31"/>
        <v>44987</v>
      </c>
      <c r="O20" s="20">
        <f t="shared" si="16"/>
        <v>44988</v>
      </c>
      <c r="P20" s="20">
        <f t="shared" si="17"/>
        <v>44990</v>
      </c>
      <c r="Q20" s="20">
        <f t="shared" si="28"/>
        <v>44991</v>
      </c>
      <c r="R20" s="20">
        <f t="shared" si="29"/>
        <v>44996</v>
      </c>
      <c r="S20" s="20">
        <f t="shared" si="30"/>
        <v>44996</v>
      </c>
    </row>
    <row r="21" spans="1:19" hidden="1" x14ac:dyDescent="0.15">
      <c r="A21" s="77" t="s">
        <v>927</v>
      </c>
      <c r="B21" s="18" t="s">
        <v>803</v>
      </c>
      <c r="C21" s="20">
        <v>44982</v>
      </c>
      <c r="D21" s="19">
        <f t="shared" si="21"/>
        <v>44982</v>
      </c>
      <c r="E21" s="19">
        <f t="shared" si="22"/>
        <v>44983</v>
      </c>
      <c r="F21" s="19">
        <f t="shared" si="22"/>
        <v>44984</v>
      </c>
      <c r="G21" s="20">
        <f t="shared" si="22"/>
        <v>44985</v>
      </c>
      <c r="H21" s="20">
        <f t="shared" si="23"/>
        <v>44985</v>
      </c>
      <c r="I21" s="20">
        <f t="shared" si="24"/>
        <v>44990</v>
      </c>
      <c r="J21" s="20">
        <f t="shared" si="25"/>
        <v>44990</v>
      </c>
      <c r="K21" s="20">
        <f t="shared" si="26"/>
        <v>44991</v>
      </c>
      <c r="L21" s="20">
        <f t="shared" si="27"/>
        <v>44991</v>
      </c>
      <c r="M21" s="18" t="s">
        <v>804</v>
      </c>
      <c r="N21" s="20">
        <f t="shared" si="31"/>
        <v>44994</v>
      </c>
      <c r="O21" s="20">
        <f t="shared" si="16"/>
        <v>44995</v>
      </c>
      <c r="P21" s="20">
        <f t="shared" si="17"/>
        <v>44997</v>
      </c>
      <c r="Q21" s="20">
        <f t="shared" si="28"/>
        <v>44998</v>
      </c>
      <c r="R21" s="20">
        <f t="shared" si="29"/>
        <v>45003</v>
      </c>
      <c r="S21" s="20">
        <f t="shared" si="30"/>
        <v>45003</v>
      </c>
    </row>
    <row r="22" spans="1:19" hidden="1" x14ac:dyDescent="0.15">
      <c r="A22" s="52" t="s">
        <v>312</v>
      </c>
      <c r="B22" s="18" t="s">
        <v>805</v>
      </c>
      <c r="C22" s="20">
        <v>44989</v>
      </c>
      <c r="D22" s="19">
        <f t="shared" si="21"/>
        <v>44989</v>
      </c>
      <c r="E22" s="19">
        <f t="shared" si="22"/>
        <v>44990</v>
      </c>
      <c r="F22" s="19">
        <f t="shared" si="22"/>
        <v>44991</v>
      </c>
      <c r="G22" s="20">
        <f t="shared" si="22"/>
        <v>44992</v>
      </c>
      <c r="H22" s="20">
        <f t="shared" si="23"/>
        <v>44992</v>
      </c>
      <c r="I22" s="20">
        <f t="shared" si="24"/>
        <v>44997</v>
      </c>
      <c r="J22" s="20">
        <f t="shared" si="25"/>
        <v>44997</v>
      </c>
      <c r="K22" s="20">
        <f t="shared" si="26"/>
        <v>44998</v>
      </c>
      <c r="L22" s="20">
        <f t="shared" si="27"/>
        <v>44998</v>
      </c>
      <c r="M22" s="18" t="s">
        <v>935</v>
      </c>
      <c r="N22" s="20">
        <f t="shared" si="31"/>
        <v>45001</v>
      </c>
      <c r="O22" s="20">
        <f t="shared" si="16"/>
        <v>45002</v>
      </c>
      <c r="P22" s="20">
        <f t="shared" si="17"/>
        <v>45004</v>
      </c>
      <c r="Q22" s="20">
        <f t="shared" si="28"/>
        <v>45005</v>
      </c>
      <c r="R22" s="20">
        <f t="shared" si="29"/>
        <v>45010</v>
      </c>
      <c r="S22" s="20">
        <f t="shared" si="30"/>
        <v>45010</v>
      </c>
    </row>
    <row r="23" spans="1:19" hidden="1" x14ac:dyDescent="0.15">
      <c r="A23" s="52" t="s">
        <v>761</v>
      </c>
      <c r="B23" s="122" t="s">
        <v>743</v>
      </c>
      <c r="C23" s="20">
        <v>44996</v>
      </c>
      <c r="D23" s="19">
        <f t="shared" si="21"/>
        <v>44996</v>
      </c>
      <c r="E23" s="19">
        <f t="shared" si="22"/>
        <v>44997</v>
      </c>
      <c r="F23" s="19">
        <f t="shared" si="22"/>
        <v>44998</v>
      </c>
      <c r="G23" s="20">
        <f t="shared" si="22"/>
        <v>44999</v>
      </c>
      <c r="H23" s="20">
        <f t="shared" si="23"/>
        <v>44999</v>
      </c>
      <c r="I23" s="20">
        <f t="shared" si="24"/>
        <v>45004</v>
      </c>
      <c r="J23" s="20">
        <f t="shared" si="25"/>
        <v>45004</v>
      </c>
      <c r="K23" s="20">
        <f t="shared" si="26"/>
        <v>45005</v>
      </c>
      <c r="L23" s="20">
        <f t="shared" si="27"/>
        <v>45005</v>
      </c>
      <c r="M23" s="122" t="s">
        <v>742</v>
      </c>
      <c r="N23" s="20">
        <f t="shared" si="31"/>
        <v>45008</v>
      </c>
      <c r="O23" s="20">
        <f t="shared" si="16"/>
        <v>45009</v>
      </c>
      <c r="P23" s="20">
        <f t="shared" si="17"/>
        <v>45011</v>
      </c>
      <c r="Q23" s="20">
        <f t="shared" si="28"/>
        <v>45012</v>
      </c>
      <c r="R23" s="20">
        <f t="shared" si="29"/>
        <v>45017</v>
      </c>
      <c r="S23" s="20">
        <f t="shared" si="30"/>
        <v>45017</v>
      </c>
    </row>
    <row r="24" spans="1:19" hidden="1" x14ac:dyDescent="0.15">
      <c r="A24" s="52" t="s">
        <v>927</v>
      </c>
      <c r="B24" s="18" t="s">
        <v>907</v>
      </c>
      <c r="C24" s="20">
        <v>45003</v>
      </c>
      <c r="D24" s="19">
        <f t="shared" ref="D24:D27" si="32">C24</f>
        <v>45003</v>
      </c>
      <c r="E24" s="19">
        <f t="shared" ref="E24:E27" si="33">D24+1</f>
        <v>45004</v>
      </c>
      <c r="F24" s="19">
        <f t="shared" ref="F24:F27" si="34">E24+1</f>
        <v>45005</v>
      </c>
      <c r="G24" s="20">
        <f t="shared" ref="G24:G27" si="35">F24+1</f>
        <v>45006</v>
      </c>
      <c r="H24" s="20">
        <f t="shared" ref="H24:H27" si="36">G24</f>
        <v>45006</v>
      </c>
      <c r="I24" s="20">
        <f t="shared" ref="I24:I27" si="37">H24+5</f>
        <v>45011</v>
      </c>
      <c r="J24" s="20">
        <f t="shared" ref="J24:J27" si="38">I24</f>
        <v>45011</v>
      </c>
      <c r="K24" s="20">
        <f t="shared" ref="K24:K27" si="39">J24+1</f>
        <v>45012</v>
      </c>
      <c r="L24" s="20">
        <f t="shared" ref="L24:L27" si="40">K24</f>
        <v>45012</v>
      </c>
      <c r="M24" s="18" t="s">
        <v>908</v>
      </c>
      <c r="N24" s="20">
        <f t="shared" ref="N24:N27" si="41">L24+3</f>
        <v>45015</v>
      </c>
      <c r="O24" s="20">
        <f t="shared" ref="O24:O27" si="42">N24+1</f>
        <v>45016</v>
      </c>
      <c r="P24" s="20">
        <f t="shared" ref="P24:P27" si="43">O24+2</f>
        <v>45018</v>
      </c>
      <c r="Q24" s="79" t="s">
        <v>1196</v>
      </c>
      <c r="R24" s="20"/>
      <c r="S24" s="20"/>
    </row>
    <row r="25" spans="1:19" hidden="1" x14ac:dyDescent="0.15">
      <c r="A25" s="162" t="s">
        <v>1197</v>
      </c>
      <c r="B25" s="18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18" t="s">
        <v>1198</v>
      </c>
      <c r="N25" s="20"/>
      <c r="O25" s="20"/>
      <c r="P25" s="79" t="s">
        <v>1199</v>
      </c>
      <c r="Q25" s="111">
        <v>45019</v>
      </c>
      <c r="R25" s="20">
        <v>45024</v>
      </c>
      <c r="S25" s="20">
        <f>R25</f>
        <v>45024</v>
      </c>
    </row>
    <row r="26" spans="1:19" hidden="1" x14ac:dyDescent="0.15">
      <c r="A26" s="52" t="s">
        <v>312</v>
      </c>
      <c r="B26" s="18" t="s">
        <v>909</v>
      </c>
      <c r="C26" s="20">
        <v>45010</v>
      </c>
      <c r="D26" s="19">
        <f t="shared" si="32"/>
        <v>45010</v>
      </c>
      <c r="E26" s="19">
        <f t="shared" si="33"/>
        <v>45011</v>
      </c>
      <c r="F26" s="19">
        <f t="shared" si="34"/>
        <v>45012</v>
      </c>
      <c r="G26" s="20">
        <f t="shared" si="35"/>
        <v>45013</v>
      </c>
      <c r="H26" s="20">
        <f t="shared" si="36"/>
        <v>45013</v>
      </c>
      <c r="I26" s="20">
        <f t="shared" si="37"/>
        <v>45018</v>
      </c>
      <c r="J26" s="20">
        <f t="shared" si="38"/>
        <v>45018</v>
      </c>
      <c r="K26" s="20">
        <f t="shared" si="39"/>
        <v>45019</v>
      </c>
      <c r="L26" s="20">
        <f t="shared" si="40"/>
        <v>45019</v>
      </c>
      <c r="M26" s="18" t="s">
        <v>910</v>
      </c>
      <c r="N26" s="20">
        <f t="shared" si="41"/>
        <v>45022</v>
      </c>
      <c r="O26" s="20">
        <f t="shared" si="42"/>
        <v>45023</v>
      </c>
      <c r="P26" s="20">
        <f t="shared" si="43"/>
        <v>45025</v>
      </c>
      <c r="Q26" s="20">
        <f t="shared" ref="Q26:Q27" si="44">P26+1</f>
        <v>45026</v>
      </c>
      <c r="R26" s="20">
        <f t="shared" ref="R26:R27" si="45">Q26+5</f>
        <v>45031</v>
      </c>
      <c r="S26" s="20">
        <f t="shared" ref="S26:S27" si="46">R26</f>
        <v>45031</v>
      </c>
    </row>
    <row r="27" spans="1:19" hidden="1" x14ac:dyDescent="0.15">
      <c r="A27" s="52" t="s">
        <v>761</v>
      </c>
      <c r="B27" s="122" t="s">
        <v>911</v>
      </c>
      <c r="C27" s="20">
        <v>45017</v>
      </c>
      <c r="D27" s="19">
        <f t="shared" si="32"/>
        <v>45017</v>
      </c>
      <c r="E27" s="19">
        <f t="shared" si="33"/>
        <v>45018</v>
      </c>
      <c r="F27" s="19">
        <f t="shared" si="34"/>
        <v>45019</v>
      </c>
      <c r="G27" s="20">
        <f t="shared" si="35"/>
        <v>45020</v>
      </c>
      <c r="H27" s="20">
        <f t="shared" si="36"/>
        <v>45020</v>
      </c>
      <c r="I27" s="20">
        <f t="shared" si="37"/>
        <v>45025</v>
      </c>
      <c r="J27" s="20">
        <f t="shared" si="38"/>
        <v>45025</v>
      </c>
      <c r="K27" s="20">
        <f t="shared" si="39"/>
        <v>45026</v>
      </c>
      <c r="L27" s="20">
        <f t="shared" si="40"/>
        <v>45026</v>
      </c>
      <c r="M27" s="122" t="s">
        <v>912</v>
      </c>
      <c r="N27" s="20">
        <f t="shared" si="41"/>
        <v>45029</v>
      </c>
      <c r="O27" s="20">
        <f t="shared" si="42"/>
        <v>45030</v>
      </c>
      <c r="P27" s="20">
        <f t="shared" si="43"/>
        <v>45032</v>
      </c>
      <c r="Q27" s="20">
        <f t="shared" si="44"/>
        <v>45033</v>
      </c>
      <c r="R27" s="20">
        <f t="shared" si="45"/>
        <v>45038</v>
      </c>
      <c r="S27" s="20">
        <f t="shared" si="46"/>
        <v>45038</v>
      </c>
    </row>
    <row r="28" spans="1:19" hidden="1" x14ac:dyDescent="0.15">
      <c r="A28" s="52" t="s">
        <v>1197</v>
      </c>
      <c r="B28" s="18" t="s">
        <v>913</v>
      </c>
      <c r="C28" s="20">
        <v>45024</v>
      </c>
      <c r="D28" s="19">
        <f t="shared" ref="D28:D35" si="47">C28</f>
        <v>45024</v>
      </c>
      <c r="E28" s="19">
        <f t="shared" ref="E28:E35" si="48">D28+1</f>
        <v>45025</v>
      </c>
      <c r="F28" s="19">
        <f t="shared" ref="F28:F35" si="49">E28+1</f>
        <v>45026</v>
      </c>
      <c r="G28" s="20">
        <f t="shared" ref="G28:G35" si="50">F28+1</f>
        <v>45027</v>
      </c>
      <c r="H28" s="20">
        <f t="shared" ref="H28:H35" si="51">G28</f>
        <v>45027</v>
      </c>
      <c r="I28" s="20">
        <f t="shared" ref="I28:I35" si="52">H28+5</f>
        <v>45032</v>
      </c>
      <c r="J28" s="20">
        <f t="shared" ref="J28:J35" si="53">I28</f>
        <v>45032</v>
      </c>
      <c r="K28" s="20">
        <f t="shared" ref="K28:K35" si="54">J28+1</f>
        <v>45033</v>
      </c>
      <c r="L28" s="20">
        <f t="shared" ref="L28:L35" si="55">K28</f>
        <v>45033</v>
      </c>
      <c r="M28" s="18" t="s">
        <v>914</v>
      </c>
      <c r="N28" s="20">
        <f t="shared" ref="N28:N35" si="56">L28+3</f>
        <v>45036</v>
      </c>
      <c r="O28" s="79" t="s">
        <v>1550</v>
      </c>
      <c r="P28" s="20"/>
      <c r="Q28" s="20"/>
      <c r="R28" s="20"/>
      <c r="S28" s="20"/>
    </row>
    <row r="29" spans="1:19" hidden="1" x14ac:dyDescent="0.15">
      <c r="A29" s="162" t="s">
        <v>1551</v>
      </c>
      <c r="B29" s="18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18" t="s">
        <v>1552</v>
      </c>
      <c r="N29" s="79" t="s">
        <v>1553</v>
      </c>
      <c r="O29" s="20">
        <v>45037</v>
      </c>
      <c r="P29" s="20">
        <f>O29+2</f>
        <v>45039</v>
      </c>
      <c r="Q29" s="20">
        <f>P29+1</f>
        <v>45040</v>
      </c>
      <c r="R29" s="20">
        <f>Q29+5</f>
        <v>45045</v>
      </c>
      <c r="S29" s="20">
        <f>R29</f>
        <v>45045</v>
      </c>
    </row>
    <row r="30" spans="1:19" hidden="1" x14ac:dyDescent="0.15">
      <c r="A30" s="52" t="s">
        <v>312</v>
      </c>
      <c r="B30" s="18" t="s">
        <v>915</v>
      </c>
      <c r="C30" s="20">
        <v>45031</v>
      </c>
      <c r="D30" s="19">
        <f t="shared" si="47"/>
        <v>45031</v>
      </c>
      <c r="E30" s="19">
        <f t="shared" si="48"/>
        <v>45032</v>
      </c>
      <c r="F30" s="19">
        <f t="shared" si="49"/>
        <v>45033</v>
      </c>
      <c r="G30" s="20">
        <f t="shared" si="50"/>
        <v>45034</v>
      </c>
      <c r="H30" s="20">
        <f t="shared" si="51"/>
        <v>45034</v>
      </c>
      <c r="I30" s="20">
        <f t="shared" si="52"/>
        <v>45039</v>
      </c>
      <c r="J30" s="20">
        <f t="shared" si="53"/>
        <v>45039</v>
      </c>
      <c r="K30" s="20">
        <f t="shared" si="54"/>
        <v>45040</v>
      </c>
      <c r="L30" s="20">
        <f t="shared" si="55"/>
        <v>45040</v>
      </c>
      <c r="M30" s="18" t="s">
        <v>916</v>
      </c>
      <c r="N30" s="20">
        <f t="shared" si="56"/>
        <v>45043</v>
      </c>
      <c r="O30" s="20">
        <f t="shared" ref="O30:O35" si="57">N30+1</f>
        <v>45044</v>
      </c>
      <c r="P30" s="20">
        <f t="shared" ref="P30:P35" si="58">O30+2</f>
        <v>45046</v>
      </c>
      <c r="Q30" s="20">
        <f t="shared" ref="Q30:Q31" si="59">P30+1</f>
        <v>45047</v>
      </c>
      <c r="R30" s="20">
        <f t="shared" ref="R30:R31" si="60">Q30+5</f>
        <v>45052</v>
      </c>
      <c r="S30" s="20">
        <f t="shared" ref="S30:S31" si="61">R30</f>
        <v>45052</v>
      </c>
    </row>
    <row r="31" spans="1:19" hidden="1" x14ac:dyDescent="0.15">
      <c r="A31" s="52" t="s">
        <v>761</v>
      </c>
      <c r="B31" s="18" t="s">
        <v>1157</v>
      </c>
      <c r="C31" s="20">
        <v>45038</v>
      </c>
      <c r="D31" s="19">
        <f t="shared" si="47"/>
        <v>45038</v>
      </c>
      <c r="E31" s="19">
        <f t="shared" si="48"/>
        <v>45039</v>
      </c>
      <c r="F31" s="19">
        <f t="shared" si="49"/>
        <v>45040</v>
      </c>
      <c r="G31" s="20">
        <f t="shared" si="50"/>
        <v>45041</v>
      </c>
      <c r="H31" s="20">
        <f t="shared" si="51"/>
        <v>45041</v>
      </c>
      <c r="I31" s="20">
        <f t="shared" si="52"/>
        <v>45046</v>
      </c>
      <c r="J31" s="20">
        <f t="shared" si="53"/>
        <v>45046</v>
      </c>
      <c r="K31" s="20">
        <f t="shared" si="54"/>
        <v>45047</v>
      </c>
      <c r="L31" s="20">
        <f t="shared" si="55"/>
        <v>45047</v>
      </c>
      <c r="M31" s="18" t="s">
        <v>1158</v>
      </c>
      <c r="N31" s="20">
        <f t="shared" si="56"/>
        <v>45050</v>
      </c>
      <c r="O31" s="20">
        <f t="shared" si="57"/>
        <v>45051</v>
      </c>
      <c r="P31" s="20">
        <f t="shared" si="58"/>
        <v>45053</v>
      </c>
      <c r="Q31" s="20">
        <f t="shared" si="59"/>
        <v>45054</v>
      </c>
      <c r="R31" s="20">
        <f t="shared" si="60"/>
        <v>45059</v>
      </c>
      <c r="S31" s="20">
        <f t="shared" si="61"/>
        <v>45059</v>
      </c>
    </row>
    <row r="32" spans="1:19" hidden="1" x14ac:dyDescent="0.15">
      <c r="A32" s="52" t="s">
        <v>1551</v>
      </c>
      <c r="B32" s="18" t="s">
        <v>1159</v>
      </c>
      <c r="C32" s="20">
        <v>45045</v>
      </c>
      <c r="D32" s="19">
        <f t="shared" si="47"/>
        <v>45045</v>
      </c>
      <c r="E32" s="19">
        <f t="shared" si="48"/>
        <v>45046</v>
      </c>
      <c r="F32" s="19">
        <f t="shared" si="49"/>
        <v>45047</v>
      </c>
      <c r="G32" s="20">
        <f t="shared" si="50"/>
        <v>45048</v>
      </c>
      <c r="H32" s="20">
        <f t="shared" si="51"/>
        <v>45048</v>
      </c>
      <c r="I32" s="20">
        <f t="shared" si="52"/>
        <v>45053</v>
      </c>
      <c r="J32" s="20">
        <f t="shared" si="53"/>
        <v>45053</v>
      </c>
      <c r="K32" s="20">
        <f t="shared" si="54"/>
        <v>45054</v>
      </c>
      <c r="L32" s="20">
        <f t="shared" si="55"/>
        <v>45054</v>
      </c>
      <c r="M32" s="18" t="s">
        <v>1160</v>
      </c>
      <c r="N32" s="20">
        <f t="shared" si="56"/>
        <v>45057</v>
      </c>
      <c r="O32" s="20">
        <f t="shared" si="57"/>
        <v>45058</v>
      </c>
      <c r="P32" s="20">
        <f t="shared" si="58"/>
        <v>45060</v>
      </c>
      <c r="Q32" s="79" t="s">
        <v>128</v>
      </c>
      <c r="R32" s="20"/>
      <c r="S32" s="20"/>
    </row>
    <row r="33" spans="1:19" hidden="1" x14ac:dyDescent="0.15">
      <c r="A33" s="52" t="s">
        <v>312</v>
      </c>
      <c r="B33" s="18" t="s">
        <v>1161</v>
      </c>
      <c r="C33" s="20">
        <v>45052</v>
      </c>
      <c r="D33" s="19">
        <f t="shared" si="47"/>
        <v>45052</v>
      </c>
      <c r="E33" s="19">
        <f t="shared" si="48"/>
        <v>45053</v>
      </c>
      <c r="F33" s="19">
        <f t="shared" si="49"/>
        <v>45054</v>
      </c>
      <c r="G33" s="20">
        <f t="shared" si="50"/>
        <v>45055</v>
      </c>
      <c r="H33" s="79" t="s">
        <v>128</v>
      </c>
      <c r="I33" s="20"/>
      <c r="J33" s="20"/>
      <c r="K33" s="20"/>
      <c r="L33" s="20"/>
      <c r="M33" s="18"/>
      <c r="N33" s="20"/>
      <c r="O33" s="20"/>
      <c r="P33" s="20"/>
      <c r="Q33" s="20"/>
      <c r="R33" s="20"/>
      <c r="S33" s="20"/>
    </row>
    <row r="34" spans="1:19" hidden="1" x14ac:dyDescent="0.15">
      <c r="A34" s="77" t="s">
        <v>1831</v>
      </c>
      <c r="B34" s="182" t="s">
        <v>1832</v>
      </c>
      <c r="C34" s="20">
        <v>45052</v>
      </c>
      <c r="D34" s="19">
        <f t="shared" si="47"/>
        <v>45052</v>
      </c>
      <c r="E34" s="19">
        <f t="shared" si="48"/>
        <v>45053</v>
      </c>
      <c r="F34" s="19">
        <f t="shared" si="49"/>
        <v>45054</v>
      </c>
      <c r="G34" s="20">
        <f t="shared" si="50"/>
        <v>45055</v>
      </c>
      <c r="H34" s="20">
        <f t="shared" ref="H34" si="62">G34</f>
        <v>45055</v>
      </c>
      <c r="I34" s="20">
        <f t="shared" ref="I34" si="63">H34+5</f>
        <v>45060</v>
      </c>
      <c r="J34" s="20">
        <f t="shared" ref="J34" si="64">I34</f>
        <v>45060</v>
      </c>
      <c r="K34" s="20">
        <f t="shared" ref="K34" si="65">J34+1</f>
        <v>45061</v>
      </c>
      <c r="L34" s="20">
        <f t="shared" ref="L34" si="66">K34</f>
        <v>45061</v>
      </c>
      <c r="M34" s="94" t="s">
        <v>1833</v>
      </c>
      <c r="N34" s="50" t="s">
        <v>48</v>
      </c>
      <c r="O34" s="48" t="str">
        <f t="shared" ref="O34" si="67">N34</f>
        <v>OMIT</v>
      </c>
      <c r="P34" s="50" t="s">
        <v>48</v>
      </c>
      <c r="Q34" s="48" t="str">
        <f t="shared" ref="Q34" si="68">P34</f>
        <v>OMIT</v>
      </c>
      <c r="R34" s="20">
        <v>45073</v>
      </c>
      <c r="S34" s="19">
        <f t="shared" ref="S34:S35" si="69">R34</f>
        <v>45073</v>
      </c>
    </row>
    <row r="35" spans="1:19" hidden="1" x14ac:dyDescent="0.15">
      <c r="A35" s="52" t="s">
        <v>761</v>
      </c>
      <c r="B35" s="18" t="s">
        <v>1776</v>
      </c>
      <c r="C35" s="20">
        <v>45059</v>
      </c>
      <c r="D35" s="19">
        <f t="shared" si="47"/>
        <v>45059</v>
      </c>
      <c r="E35" s="19">
        <f t="shared" si="48"/>
        <v>45060</v>
      </c>
      <c r="F35" s="19">
        <f t="shared" si="49"/>
        <v>45061</v>
      </c>
      <c r="G35" s="20">
        <f t="shared" si="50"/>
        <v>45062</v>
      </c>
      <c r="H35" s="20">
        <f t="shared" si="51"/>
        <v>45062</v>
      </c>
      <c r="I35" s="20">
        <f t="shared" si="52"/>
        <v>45067</v>
      </c>
      <c r="J35" s="20">
        <f t="shared" si="53"/>
        <v>45067</v>
      </c>
      <c r="K35" s="20">
        <f t="shared" si="54"/>
        <v>45068</v>
      </c>
      <c r="L35" s="20">
        <f t="shared" si="55"/>
        <v>45068</v>
      </c>
      <c r="M35" s="18" t="s">
        <v>1777</v>
      </c>
      <c r="N35" s="20">
        <f t="shared" si="56"/>
        <v>45071</v>
      </c>
      <c r="O35" s="20">
        <f t="shared" si="57"/>
        <v>45072</v>
      </c>
      <c r="P35" s="20">
        <f t="shared" si="58"/>
        <v>45074</v>
      </c>
      <c r="Q35" s="20">
        <f t="shared" ref="Q35" si="70">P35+1</f>
        <v>45075</v>
      </c>
      <c r="R35" s="20">
        <f t="shared" ref="R35" si="71">Q35+5</f>
        <v>45080</v>
      </c>
      <c r="S35" s="20">
        <f t="shared" si="69"/>
        <v>45080</v>
      </c>
    </row>
    <row r="36" spans="1:19" hidden="1" x14ac:dyDescent="0.15">
      <c r="A36" s="52"/>
      <c r="B36" s="18" t="s">
        <v>1778</v>
      </c>
      <c r="C36" s="337" t="s">
        <v>131</v>
      </c>
      <c r="D36" s="479"/>
      <c r="E36" s="479"/>
      <c r="F36" s="479"/>
      <c r="G36" s="479"/>
      <c r="H36" s="479"/>
      <c r="I36" s="479"/>
      <c r="J36" s="479"/>
      <c r="K36" s="479"/>
      <c r="L36" s="338"/>
      <c r="M36" s="18" t="s">
        <v>1779</v>
      </c>
      <c r="N36" s="337" t="s">
        <v>131</v>
      </c>
      <c r="O36" s="479"/>
      <c r="P36" s="479"/>
      <c r="Q36" s="479"/>
      <c r="R36" s="479"/>
      <c r="S36" s="338"/>
    </row>
    <row r="37" spans="1:19" hidden="1" x14ac:dyDescent="0.15">
      <c r="A37" s="52" t="s">
        <v>1831</v>
      </c>
      <c r="B37" s="18" t="s">
        <v>1780</v>
      </c>
      <c r="C37" s="20">
        <v>45073</v>
      </c>
      <c r="D37" s="19">
        <f t="shared" ref="D37:D47" si="72">C37</f>
        <v>45073</v>
      </c>
      <c r="E37" s="19">
        <f t="shared" ref="E37:G47" si="73">D37+1</f>
        <v>45074</v>
      </c>
      <c r="F37" s="19">
        <f t="shared" si="73"/>
        <v>45075</v>
      </c>
      <c r="G37" s="20">
        <f t="shared" si="73"/>
        <v>45076</v>
      </c>
      <c r="H37" s="20">
        <f t="shared" ref="H37:H47" si="74">G37</f>
        <v>45076</v>
      </c>
      <c r="I37" s="20">
        <f t="shared" ref="I37:I47" si="75">H37+5</f>
        <v>45081</v>
      </c>
      <c r="J37" s="20">
        <f t="shared" ref="J37:J47" si="76">I37</f>
        <v>45081</v>
      </c>
      <c r="K37" s="20">
        <f t="shared" ref="K37:K47" si="77">J37+1</f>
        <v>45082</v>
      </c>
      <c r="L37" s="20">
        <f t="shared" ref="L37:L47" si="78">K37</f>
        <v>45082</v>
      </c>
      <c r="M37" s="18" t="s">
        <v>1781</v>
      </c>
      <c r="N37" s="20">
        <f t="shared" ref="N37:N47" si="79">L37+3</f>
        <v>45085</v>
      </c>
      <c r="O37" s="20">
        <f t="shared" ref="O37:O47" si="80">N37+1</f>
        <v>45086</v>
      </c>
      <c r="P37" s="20">
        <f t="shared" ref="P37:P47" si="81">O37+2</f>
        <v>45088</v>
      </c>
      <c r="Q37" s="20">
        <f t="shared" ref="Q37:Q47" si="82">P37+1</f>
        <v>45089</v>
      </c>
      <c r="R37" s="20">
        <f t="shared" ref="R37:R47" si="83">Q37+5</f>
        <v>45094</v>
      </c>
      <c r="S37" s="20">
        <f t="shared" ref="S37:S47" si="84">R37</f>
        <v>45094</v>
      </c>
    </row>
    <row r="38" spans="1:19" hidden="1" x14ac:dyDescent="0.15">
      <c r="A38" s="52" t="s">
        <v>761</v>
      </c>
      <c r="B38" s="18" t="s">
        <v>1782</v>
      </c>
      <c r="C38" s="20">
        <v>45080</v>
      </c>
      <c r="D38" s="19">
        <f t="shared" si="72"/>
        <v>45080</v>
      </c>
      <c r="E38" s="19">
        <f t="shared" si="73"/>
        <v>45081</v>
      </c>
      <c r="F38" s="19">
        <f t="shared" si="73"/>
        <v>45082</v>
      </c>
      <c r="G38" s="20">
        <f t="shared" si="73"/>
        <v>45083</v>
      </c>
      <c r="H38" s="20">
        <f t="shared" si="74"/>
        <v>45083</v>
      </c>
      <c r="I38" s="20">
        <f t="shared" si="75"/>
        <v>45088</v>
      </c>
      <c r="J38" s="20">
        <f t="shared" si="76"/>
        <v>45088</v>
      </c>
      <c r="K38" s="20">
        <f t="shared" si="77"/>
        <v>45089</v>
      </c>
      <c r="L38" s="20">
        <f t="shared" si="78"/>
        <v>45089</v>
      </c>
      <c r="M38" s="18" t="s">
        <v>1783</v>
      </c>
      <c r="N38" s="20">
        <f t="shared" si="79"/>
        <v>45092</v>
      </c>
      <c r="O38" s="20">
        <f t="shared" si="80"/>
        <v>45093</v>
      </c>
      <c r="P38" s="20">
        <f t="shared" si="81"/>
        <v>45095</v>
      </c>
      <c r="Q38" s="20">
        <f t="shared" si="82"/>
        <v>45096</v>
      </c>
      <c r="R38" s="20">
        <f t="shared" si="83"/>
        <v>45101</v>
      </c>
      <c r="S38" s="20">
        <f t="shared" si="84"/>
        <v>45101</v>
      </c>
    </row>
    <row r="39" spans="1:19" hidden="1" x14ac:dyDescent="0.15">
      <c r="A39" s="162" t="s">
        <v>2170</v>
      </c>
      <c r="B39" s="18" t="s">
        <v>1784</v>
      </c>
      <c r="C39" s="20">
        <v>45087</v>
      </c>
      <c r="D39" s="19">
        <f t="shared" si="72"/>
        <v>45087</v>
      </c>
      <c r="E39" s="19">
        <f t="shared" si="73"/>
        <v>45088</v>
      </c>
      <c r="F39" s="19">
        <f t="shared" si="73"/>
        <v>45089</v>
      </c>
      <c r="G39" s="20">
        <f t="shared" si="73"/>
        <v>45090</v>
      </c>
      <c r="H39" s="20">
        <f t="shared" si="74"/>
        <v>45090</v>
      </c>
      <c r="I39" s="20">
        <f t="shared" si="75"/>
        <v>45095</v>
      </c>
      <c r="J39" s="20">
        <f t="shared" si="76"/>
        <v>45095</v>
      </c>
      <c r="K39" s="20">
        <f t="shared" si="77"/>
        <v>45096</v>
      </c>
      <c r="L39" s="20">
        <f t="shared" si="78"/>
        <v>45096</v>
      </c>
      <c r="M39" s="18" t="s">
        <v>1785</v>
      </c>
      <c r="N39" s="20">
        <f t="shared" si="79"/>
        <v>45099</v>
      </c>
      <c r="O39" s="20">
        <f t="shared" si="80"/>
        <v>45100</v>
      </c>
      <c r="P39" s="20">
        <f t="shared" si="81"/>
        <v>45102</v>
      </c>
      <c r="Q39" s="20">
        <f t="shared" si="82"/>
        <v>45103</v>
      </c>
      <c r="R39" s="20">
        <f t="shared" si="83"/>
        <v>45108</v>
      </c>
      <c r="S39" s="20">
        <f t="shared" si="84"/>
        <v>45108</v>
      </c>
    </row>
    <row r="40" spans="1:19" x14ac:dyDescent="0.15">
      <c r="A40" s="52" t="s">
        <v>1831</v>
      </c>
      <c r="B40" s="18" t="s">
        <v>1786</v>
      </c>
      <c r="C40" s="20">
        <v>45094</v>
      </c>
      <c r="D40" s="19">
        <f t="shared" si="72"/>
        <v>45094</v>
      </c>
      <c r="E40" s="19">
        <f t="shared" si="73"/>
        <v>45095</v>
      </c>
      <c r="F40" s="19">
        <f t="shared" si="73"/>
        <v>45096</v>
      </c>
      <c r="G40" s="20">
        <f t="shared" si="73"/>
        <v>45097</v>
      </c>
      <c r="H40" s="20">
        <f t="shared" si="74"/>
        <v>45097</v>
      </c>
      <c r="I40" s="20">
        <f t="shared" si="75"/>
        <v>45102</v>
      </c>
      <c r="J40" s="20">
        <f t="shared" si="76"/>
        <v>45102</v>
      </c>
      <c r="K40" s="20">
        <f t="shared" si="77"/>
        <v>45103</v>
      </c>
      <c r="L40" s="20">
        <f t="shared" si="78"/>
        <v>45103</v>
      </c>
      <c r="M40" s="18" t="s">
        <v>1787</v>
      </c>
      <c r="N40" s="20">
        <f t="shared" si="79"/>
        <v>45106</v>
      </c>
      <c r="O40" s="20">
        <f t="shared" si="80"/>
        <v>45107</v>
      </c>
      <c r="P40" s="20">
        <f t="shared" si="81"/>
        <v>45109</v>
      </c>
      <c r="Q40" s="20">
        <f>P40+1</f>
        <v>45110</v>
      </c>
      <c r="R40" s="20">
        <f>Q40+5</f>
        <v>45115</v>
      </c>
      <c r="S40" s="111">
        <f>R40</f>
        <v>45115</v>
      </c>
    </row>
    <row r="41" spans="1:19" x14ac:dyDescent="0.15">
      <c r="A41" s="52" t="s">
        <v>761</v>
      </c>
      <c r="B41" s="18" t="s">
        <v>1788</v>
      </c>
      <c r="C41" s="20">
        <v>45101</v>
      </c>
      <c r="D41" s="19">
        <f t="shared" si="72"/>
        <v>45101</v>
      </c>
      <c r="E41" s="19">
        <f t="shared" si="73"/>
        <v>45102</v>
      </c>
      <c r="F41" s="19">
        <f t="shared" si="73"/>
        <v>45103</v>
      </c>
      <c r="G41" s="20">
        <f t="shared" si="73"/>
        <v>45104</v>
      </c>
      <c r="H41" s="20">
        <f t="shared" si="74"/>
        <v>45104</v>
      </c>
      <c r="I41" s="20">
        <f t="shared" si="75"/>
        <v>45109</v>
      </c>
      <c r="J41" s="20">
        <f t="shared" si="76"/>
        <v>45109</v>
      </c>
      <c r="K41" s="20">
        <f t="shared" si="77"/>
        <v>45110</v>
      </c>
      <c r="L41" s="20">
        <f t="shared" si="78"/>
        <v>45110</v>
      </c>
      <c r="M41" s="18" t="s">
        <v>1789</v>
      </c>
      <c r="N41" s="20">
        <f t="shared" si="79"/>
        <v>45113</v>
      </c>
      <c r="O41" s="20">
        <f t="shared" si="80"/>
        <v>45114</v>
      </c>
      <c r="P41" s="20">
        <f t="shared" si="81"/>
        <v>45116</v>
      </c>
      <c r="Q41" s="79" t="s">
        <v>2237</v>
      </c>
      <c r="R41" s="146" t="s">
        <v>2238</v>
      </c>
      <c r="S41" s="79" t="s">
        <v>2239</v>
      </c>
    </row>
    <row r="42" spans="1:19" x14ac:dyDescent="0.15">
      <c r="A42" s="225" t="s">
        <v>2170</v>
      </c>
      <c r="B42" s="18" t="s">
        <v>2171</v>
      </c>
      <c r="C42" s="20">
        <v>45108</v>
      </c>
      <c r="D42" s="19">
        <f t="shared" si="72"/>
        <v>45108</v>
      </c>
      <c r="E42" s="19">
        <f t="shared" si="73"/>
        <v>45109</v>
      </c>
      <c r="F42" s="19">
        <f t="shared" si="73"/>
        <v>45110</v>
      </c>
      <c r="G42" s="20">
        <f t="shared" si="73"/>
        <v>45111</v>
      </c>
      <c r="H42" s="20">
        <f t="shared" si="74"/>
        <v>45111</v>
      </c>
      <c r="I42" s="20">
        <f t="shared" si="75"/>
        <v>45116</v>
      </c>
      <c r="J42" s="20">
        <f t="shared" si="76"/>
        <v>45116</v>
      </c>
      <c r="K42" s="20">
        <f t="shared" si="77"/>
        <v>45117</v>
      </c>
      <c r="L42" s="20">
        <f t="shared" si="78"/>
        <v>45117</v>
      </c>
      <c r="M42" s="18" t="s">
        <v>2172</v>
      </c>
      <c r="N42" s="20">
        <f t="shared" si="79"/>
        <v>45120</v>
      </c>
      <c r="O42" s="79" t="s">
        <v>128</v>
      </c>
      <c r="P42" s="20"/>
      <c r="Q42" s="20"/>
      <c r="R42" s="20"/>
      <c r="S42" s="20"/>
    </row>
    <row r="43" spans="1:19" x14ac:dyDescent="0.15">
      <c r="A43" s="162" t="s">
        <v>581</v>
      </c>
      <c r="B43" s="18"/>
      <c r="C43" s="20"/>
      <c r="D43" s="19"/>
      <c r="E43" s="19"/>
      <c r="F43" s="19"/>
      <c r="G43" s="20"/>
      <c r="H43" s="20"/>
      <c r="I43" s="20"/>
      <c r="J43" s="20"/>
      <c r="K43" s="20"/>
      <c r="L43" s="20"/>
      <c r="M43" s="18" t="s">
        <v>2240</v>
      </c>
      <c r="N43" s="79" t="s">
        <v>241</v>
      </c>
      <c r="O43" s="111">
        <v>45121</v>
      </c>
      <c r="P43" s="20">
        <f>O43+2</f>
        <v>45123</v>
      </c>
      <c r="Q43" s="20">
        <f>P43+1</f>
        <v>45124</v>
      </c>
      <c r="R43" s="20">
        <v>45129</v>
      </c>
      <c r="S43" s="20">
        <f>R43</f>
        <v>45129</v>
      </c>
    </row>
    <row r="44" spans="1:19" x14ac:dyDescent="0.15">
      <c r="A44" s="225" t="s">
        <v>1831</v>
      </c>
      <c r="B44" s="18" t="s">
        <v>2173</v>
      </c>
      <c r="C44" s="20">
        <v>45115</v>
      </c>
      <c r="D44" s="19">
        <f t="shared" si="72"/>
        <v>45115</v>
      </c>
      <c r="E44" s="19">
        <f t="shared" si="73"/>
        <v>45116</v>
      </c>
      <c r="F44" s="19">
        <f t="shared" si="73"/>
        <v>45117</v>
      </c>
      <c r="G44" s="20">
        <f t="shared" si="73"/>
        <v>45118</v>
      </c>
      <c r="H44" s="20">
        <f t="shared" si="74"/>
        <v>45118</v>
      </c>
      <c r="I44" s="20">
        <f t="shared" si="75"/>
        <v>45123</v>
      </c>
      <c r="J44" s="20">
        <f t="shared" si="76"/>
        <v>45123</v>
      </c>
      <c r="K44" s="20">
        <f t="shared" si="77"/>
        <v>45124</v>
      </c>
      <c r="L44" s="20">
        <f t="shared" si="78"/>
        <v>45124</v>
      </c>
      <c r="M44" s="18" t="s">
        <v>2174</v>
      </c>
      <c r="N44" s="20">
        <f t="shared" si="79"/>
        <v>45127</v>
      </c>
      <c r="O44" s="20">
        <f t="shared" si="80"/>
        <v>45128</v>
      </c>
      <c r="P44" s="20">
        <f t="shared" si="81"/>
        <v>45130</v>
      </c>
      <c r="Q44" s="20">
        <f t="shared" si="82"/>
        <v>45131</v>
      </c>
      <c r="R44" s="20">
        <f t="shared" si="83"/>
        <v>45136</v>
      </c>
      <c r="S44" s="20">
        <f t="shared" si="84"/>
        <v>45136</v>
      </c>
    </row>
    <row r="45" spans="1:19" x14ac:dyDescent="0.15">
      <c r="A45" s="162" t="s">
        <v>2241</v>
      </c>
      <c r="B45" s="18" t="s">
        <v>2242</v>
      </c>
      <c r="C45" s="20">
        <v>45122</v>
      </c>
      <c r="D45" s="19">
        <f t="shared" si="72"/>
        <v>45122</v>
      </c>
      <c r="E45" s="19">
        <f t="shared" si="73"/>
        <v>45123</v>
      </c>
      <c r="F45" s="19">
        <f t="shared" si="73"/>
        <v>45124</v>
      </c>
      <c r="G45" s="20">
        <f t="shared" si="73"/>
        <v>45125</v>
      </c>
      <c r="H45" s="20">
        <f t="shared" si="74"/>
        <v>45125</v>
      </c>
      <c r="I45" s="20">
        <f t="shared" si="75"/>
        <v>45130</v>
      </c>
      <c r="J45" s="20">
        <f t="shared" si="76"/>
        <v>45130</v>
      </c>
      <c r="K45" s="20">
        <f t="shared" si="77"/>
        <v>45131</v>
      </c>
      <c r="L45" s="20">
        <f t="shared" si="78"/>
        <v>45131</v>
      </c>
      <c r="M45" s="18" t="s">
        <v>2243</v>
      </c>
      <c r="N45" s="20">
        <f t="shared" si="79"/>
        <v>45134</v>
      </c>
      <c r="O45" s="20">
        <f t="shared" si="80"/>
        <v>45135</v>
      </c>
      <c r="P45" s="20">
        <f t="shared" si="81"/>
        <v>45137</v>
      </c>
      <c r="Q45" s="20">
        <f t="shared" si="82"/>
        <v>45138</v>
      </c>
      <c r="R45" s="20">
        <f t="shared" si="83"/>
        <v>45143</v>
      </c>
      <c r="S45" s="20">
        <f t="shared" si="84"/>
        <v>45143</v>
      </c>
    </row>
    <row r="46" spans="1:19" x14ac:dyDescent="0.15">
      <c r="A46" s="225" t="s">
        <v>581</v>
      </c>
      <c r="B46" s="18" t="s">
        <v>2175</v>
      </c>
      <c r="C46" s="20">
        <v>45129</v>
      </c>
      <c r="D46" s="19">
        <f t="shared" si="72"/>
        <v>45129</v>
      </c>
      <c r="E46" s="19">
        <f t="shared" si="73"/>
        <v>45130</v>
      </c>
      <c r="F46" s="19">
        <f t="shared" si="73"/>
        <v>45131</v>
      </c>
      <c r="G46" s="20">
        <f t="shared" si="73"/>
        <v>45132</v>
      </c>
      <c r="H46" s="20">
        <f t="shared" si="74"/>
        <v>45132</v>
      </c>
      <c r="I46" s="20">
        <f t="shared" si="75"/>
        <v>45137</v>
      </c>
      <c r="J46" s="20">
        <f t="shared" si="76"/>
        <v>45137</v>
      </c>
      <c r="K46" s="20">
        <f t="shared" si="77"/>
        <v>45138</v>
      </c>
      <c r="L46" s="20">
        <f t="shared" si="78"/>
        <v>45138</v>
      </c>
      <c r="M46" s="18" t="s">
        <v>2176</v>
      </c>
      <c r="N46" s="20">
        <f t="shared" si="79"/>
        <v>45141</v>
      </c>
      <c r="O46" s="20">
        <f t="shared" si="80"/>
        <v>45142</v>
      </c>
      <c r="P46" s="20">
        <f t="shared" si="81"/>
        <v>45144</v>
      </c>
      <c r="Q46" s="20">
        <f t="shared" si="82"/>
        <v>45145</v>
      </c>
      <c r="R46" s="20">
        <f t="shared" si="83"/>
        <v>45150</v>
      </c>
      <c r="S46" s="20">
        <f t="shared" si="84"/>
        <v>45150</v>
      </c>
    </row>
    <row r="47" spans="1:19" x14ac:dyDescent="0.15">
      <c r="A47" s="52" t="s">
        <v>1831</v>
      </c>
      <c r="B47" s="18" t="s">
        <v>2177</v>
      </c>
      <c r="C47" s="20">
        <v>45136</v>
      </c>
      <c r="D47" s="19">
        <f t="shared" si="72"/>
        <v>45136</v>
      </c>
      <c r="E47" s="19">
        <f t="shared" si="73"/>
        <v>45137</v>
      </c>
      <c r="F47" s="19">
        <f t="shared" si="73"/>
        <v>45138</v>
      </c>
      <c r="G47" s="20">
        <f t="shared" si="73"/>
        <v>45139</v>
      </c>
      <c r="H47" s="20">
        <f t="shared" si="74"/>
        <v>45139</v>
      </c>
      <c r="I47" s="20">
        <f t="shared" si="75"/>
        <v>45144</v>
      </c>
      <c r="J47" s="20">
        <f t="shared" si="76"/>
        <v>45144</v>
      </c>
      <c r="K47" s="20">
        <f t="shared" si="77"/>
        <v>45145</v>
      </c>
      <c r="L47" s="20">
        <f t="shared" si="78"/>
        <v>45145</v>
      </c>
      <c r="M47" s="18" t="s">
        <v>2178</v>
      </c>
      <c r="N47" s="20">
        <f t="shared" si="79"/>
        <v>45148</v>
      </c>
      <c r="O47" s="20">
        <f t="shared" si="80"/>
        <v>45149</v>
      </c>
      <c r="P47" s="20">
        <f t="shared" si="81"/>
        <v>45151</v>
      </c>
      <c r="Q47" s="20">
        <f t="shared" si="82"/>
        <v>45152</v>
      </c>
      <c r="R47" s="20">
        <f t="shared" si="83"/>
        <v>45157</v>
      </c>
      <c r="S47" s="20">
        <f t="shared" si="84"/>
        <v>45157</v>
      </c>
    </row>
    <row r="48" spans="1:19" x14ac:dyDescent="0.15">
      <c r="A48" s="52" t="s">
        <v>2241</v>
      </c>
      <c r="B48" s="18" t="s">
        <v>2532</v>
      </c>
      <c r="C48" s="20">
        <v>45143</v>
      </c>
      <c r="D48" s="19">
        <f t="shared" ref="D48:D52" si="85">C48</f>
        <v>45143</v>
      </c>
      <c r="E48" s="19">
        <f t="shared" ref="E48:E52" si="86">D48+1</f>
        <v>45144</v>
      </c>
      <c r="F48" s="19">
        <f t="shared" ref="F48:F52" si="87">E48+1</f>
        <v>45145</v>
      </c>
      <c r="G48" s="20">
        <f t="shared" ref="G48:G52" si="88">F48+1</f>
        <v>45146</v>
      </c>
      <c r="H48" s="20">
        <f t="shared" ref="H48:H52" si="89">G48</f>
        <v>45146</v>
      </c>
      <c r="I48" s="20">
        <f t="shared" ref="I48:I52" si="90">H48+5</f>
        <v>45151</v>
      </c>
      <c r="J48" s="20">
        <f t="shared" ref="J48:J52" si="91">I48</f>
        <v>45151</v>
      </c>
      <c r="K48" s="20">
        <f t="shared" ref="K48:K52" si="92">J48+1</f>
        <v>45152</v>
      </c>
      <c r="L48" s="20">
        <f t="shared" ref="L48:L52" si="93">K48</f>
        <v>45152</v>
      </c>
      <c r="M48" s="18" t="s">
        <v>2533</v>
      </c>
      <c r="N48" s="20">
        <f t="shared" ref="N48:N52" si="94">L48+3</f>
        <v>45155</v>
      </c>
      <c r="O48" s="20">
        <f t="shared" ref="O48:O52" si="95">N48+1</f>
        <v>45156</v>
      </c>
      <c r="P48" s="20">
        <f t="shared" ref="P48:P52" si="96">O48+2</f>
        <v>45158</v>
      </c>
      <c r="Q48" s="20">
        <f t="shared" ref="Q48:Q52" si="97">P48+1</f>
        <v>45159</v>
      </c>
      <c r="R48" s="20">
        <f t="shared" ref="R48:R52" si="98">Q48+5</f>
        <v>45164</v>
      </c>
      <c r="S48" s="20">
        <f t="shared" ref="S48:S52" si="99">R48</f>
        <v>45164</v>
      </c>
    </row>
    <row r="49" spans="1:23" x14ac:dyDescent="0.15">
      <c r="A49" s="52" t="s">
        <v>581</v>
      </c>
      <c r="B49" s="18" t="s">
        <v>2534</v>
      </c>
      <c r="C49" s="20">
        <v>45150</v>
      </c>
      <c r="D49" s="19">
        <f t="shared" si="85"/>
        <v>45150</v>
      </c>
      <c r="E49" s="19">
        <f t="shared" si="86"/>
        <v>45151</v>
      </c>
      <c r="F49" s="19">
        <f t="shared" si="87"/>
        <v>45152</v>
      </c>
      <c r="G49" s="20">
        <f t="shared" si="88"/>
        <v>45153</v>
      </c>
      <c r="H49" s="20">
        <f t="shared" si="89"/>
        <v>45153</v>
      </c>
      <c r="I49" s="20">
        <f t="shared" si="90"/>
        <v>45158</v>
      </c>
      <c r="J49" s="20">
        <f t="shared" si="91"/>
        <v>45158</v>
      </c>
      <c r="K49" s="20">
        <f t="shared" si="92"/>
        <v>45159</v>
      </c>
      <c r="L49" s="20">
        <f t="shared" si="93"/>
        <v>45159</v>
      </c>
      <c r="M49" s="18" t="s">
        <v>2535</v>
      </c>
      <c r="N49" s="20">
        <f t="shared" si="94"/>
        <v>45162</v>
      </c>
      <c r="O49" s="20">
        <f t="shared" si="95"/>
        <v>45163</v>
      </c>
      <c r="P49" s="20">
        <f t="shared" si="96"/>
        <v>45165</v>
      </c>
      <c r="Q49" s="20">
        <f t="shared" si="97"/>
        <v>45166</v>
      </c>
      <c r="R49" s="20">
        <f t="shared" si="98"/>
        <v>45171</v>
      </c>
      <c r="S49" s="20">
        <f t="shared" si="99"/>
        <v>45171</v>
      </c>
    </row>
    <row r="50" spans="1:23" x14ac:dyDescent="0.15">
      <c r="A50" s="52" t="s">
        <v>1831</v>
      </c>
      <c r="B50" s="18" t="s">
        <v>2536</v>
      </c>
      <c r="C50" s="20">
        <v>45157</v>
      </c>
      <c r="D50" s="19">
        <f t="shared" si="85"/>
        <v>45157</v>
      </c>
      <c r="E50" s="19">
        <f t="shared" si="86"/>
        <v>45158</v>
      </c>
      <c r="F50" s="19">
        <f t="shared" si="87"/>
        <v>45159</v>
      </c>
      <c r="G50" s="20">
        <f t="shared" si="88"/>
        <v>45160</v>
      </c>
      <c r="H50" s="20">
        <f t="shared" si="89"/>
        <v>45160</v>
      </c>
      <c r="I50" s="20">
        <f t="shared" si="90"/>
        <v>45165</v>
      </c>
      <c r="J50" s="20">
        <f t="shared" si="91"/>
        <v>45165</v>
      </c>
      <c r="K50" s="20">
        <f t="shared" si="92"/>
        <v>45166</v>
      </c>
      <c r="L50" s="20">
        <f t="shared" si="93"/>
        <v>45166</v>
      </c>
      <c r="M50" s="18" t="s">
        <v>2537</v>
      </c>
      <c r="N50" s="20">
        <f t="shared" si="94"/>
        <v>45169</v>
      </c>
      <c r="O50" s="20">
        <f t="shared" si="95"/>
        <v>45170</v>
      </c>
      <c r="P50" s="20">
        <f t="shared" si="96"/>
        <v>45172</v>
      </c>
      <c r="Q50" s="20">
        <f t="shared" si="97"/>
        <v>45173</v>
      </c>
      <c r="R50" s="20">
        <f t="shared" si="98"/>
        <v>45178</v>
      </c>
      <c r="S50" s="20">
        <f t="shared" si="99"/>
        <v>45178</v>
      </c>
    </row>
    <row r="51" spans="1:23" x14ac:dyDescent="0.15">
      <c r="A51" s="52" t="s">
        <v>2241</v>
      </c>
      <c r="B51" s="18" t="s">
        <v>2538</v>
      </c>
      <c r="C51" s="20">
        <v>45164</v>
      </c>
      <c r="D51" s="19">
        <f t="shared" si="85"/>
        <v>45164</v>
      </c>
      <c r="E51" s="19">
        <f t="shared" si="86"/>
        <v>45165</v>
      </c>
      <c r="F51" s="19">
        <f t="shared" si="87"/>
        <v>45166</v>
      </c>
      <c r="G51" s="20">
        <f t="shared" si="88"/>
        <v>45167</v>
      </c>
      <c r="H51" s="20">
        <f t="shared" si="89"/>
        <v>45167</v>
      </c>
      <c r="I51" s="20">
        <f t="shared" si="90"/>
        <v>45172</v>
      </c>
      <c r="J51" s="20">
        <f t="shared" si="91"/>
        <v>45172</v>
      </c>
      <c r="K51" s="20">
        <f t="shared" si="92"/>
        <v>45173</v>
      </c>
      <c r="L51" s="20">
        <f t="shared" si="93"/>
        <v>45173</v>
      </c>
      <c r="M51" s="18" t="s">
        <v>2539</v>
      </c>
      <c r="N51" s="20">
        <f t="shared" si="94"/>
        <v>45176</v>
      </c>
      <c r="O51" s="20">
        <f t="shared" si="95"/>
        <v>45177</v>
      </c>
      <c r="P51" s="20">
        <f t="shared" si="96"/>
        <v>45179</v>
      </c>
      <c r="Q51" s="20">
        <f t="shared" si="97"/>
        <v>45180</v>
      </c>
      <c r="R51" s="20">
        <f t="shared" si="98"/>
        <v>45185</v>
      </c>
      <c r="S51" s="20">
        <f t="shared" si="99"/>
        <v>45185</v>
      </c>
    </row>
    <row r="52" spans="1:23" x14ac:dyDescent="0.15">
      <c r="A52" s="225" t="s">
        <v>581</v>
      </c>
      <c r="B52" s="18" t="s">
        <v>2540</v>
      </c>
      <c r="C52" s="20">
        <v>45171</v>
      </c>
      <c r="D52" s="19">
        <f t="shared" si="85"/>
        <v>45171</v>
      </c>
      <c r="E52" s="19">
        <f t="shared" si="86"/>
        <v>45172</v>
      </c>
      <c r="F52" s="19">
        <f t="shared" si="87"/>
        <v>45173</v>
      </c>
      <c r="G52" s="20">
        <f t="shared" si="88"/>
        <v>45174</v>
      </c>
      <c r="H52" s="20">
        <f t="shared" si="89"/>
        <v>45174</v>
      </c>
      <c r="I52" s="20">
        <f t="shared" si="90"/>
        <v>45179</v>
      </c>
      <c r="J52" s="20">
        <f t="shared" si="91"/>
        <v>45179</v>
      </c>
      <c r="K52" s="20">
        <f t="shared" si="92"/>
        <v>45180</v>
      </c>
      <c r="L52" s="20">
        <f t="shared" si="93"/>
        <v>45180</v>
      </c>
      <c r="M52" s="18" t="s">
        <v>2541</v>
      </c>
      <c r="N52" s="20">
        <f t="shared" si="94"/>
        <v>45183</v>
      </c>
      <c r="O52" s="20">
        <f t="shared" si="95"/>
        <v>45184</v>
      </c>
      <c r="P52" s="20">
        <f t="shared" si="96"/>
        <v>45186</v>
      </c>
      <c r="Q52" s="20">
        <f t="shared" si="97"/>
        <v>45187</v>
      </c>
      <c r="R52" s="20">
        <f t="shared" si="98"/>
        <v>45192</v>
      </c>
      <c r="S52" s="20">
        <f t="shared" si="99"/>
        <v>45192</v>
      </c>
    </row>
    <row r="53" spans="1:23" ht="15.75" x14ac:dyDescent="0.15">
      <c r="A53" s="1"/>
      <c r="B53" s="1"/>
      <c r="C53" s="1"/>
      <c r="D53" s="1"/>
      <c r="E53" s="1"/>
      <c r="F53" s="1"/>
    </row>
    <row r="54" spans="1:23" ht="16.350000000000001" customHeight="1" x14ac:dyDescent="0.3">
      <c r="A54" s="30" t="s">
        <v>17</v>
      </c>
      <c r="B54" s="332" t="s">
        <v>240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350000000000001" customHeight="1" x14ac:dyDescent="0.3">
      <c r="A55" s="33" t="s">
        <v>150</v>
      </c>
      <c r="B55" s="255" t="s">
        <v>226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x14ac:dyDescent="0.3">
      <c r="A56" s="33" t="s">
        <v>148</v>
      </c>
      <c r="B56" s="427" t="s">
        <v>217</v>
      </c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x14ac:dyDescent="0.3">
      <c r="A57" s="33" t="s">
        <v>219</v>
      </c>
      <c r="B57" s="255" t="s">
        <v>218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x14ac:dyDescent="0.3">
      <c r="A58" s="33" t="s">
        <v>220</v>
      </c>
      <c r="B58" s="427" t="s">
        <v>221</v>
      </c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x14ac:dyDescent="0.3">
      <c r="A59" s="33" t="s">
        <v>223</v>
      </c>
      <c r="B59" s="427" t="s">
        <v>222</v>
      </c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x14ac:dyDescent="0.15">
      <c r="A60" s="34" t="s">
        <v>224</v>
      </c>
      <c r="B60" s="427" t="s">
        <v>313</v>
      </c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</sheetData>
  <mergeCells count="42">
    <mergeCell ref="P6:Q6"/>
    <mergeCell ref="R6:S6"/>
    <mergeCell ref="N7:O7"/>
    <mergeCell ref="P7:Q7"/>
    <mergeCell ref="R7:S7"/>
    <mergeCell ref="N6:O6"/>
    <mergeCell ref="B60:L60"/>
    <mergeCell ref="I5:J5"/>
    <mergeCell ref="I6:J6"/>
    <mergeCell ref="I7:J7"/>
    <mergeCell ref="B54:L54"/>
    <mergeCell ref="B56:L56"/>
    <mergeCell ref="C7:D7"/>
    <mergeCell ref="E7:F7"/>
    <mergeCell ref="G7:H7"/>
    <mergeCell ref="K7:L7"/>
    <mergeCell ref="C6:D6"/>
    <mergeCell ref="E6:F6"/>
    <mergeCell ref="G6:H6"/>
    <mergeCell ref="K6:L6"/>
    <mergeCell ref="B57:L57"/>
    <mergeCell ref="B59:L59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C18:L18"/>
    <mergeCell ref="N18:S18"/>
    <mergeCell ref="B55:L55"/>
    <mergeCell ref="C10:H10"/>
    <mergeCell ref="B58:L58"/>
    <mergeCell ref="B14:S14"/>
    <mergeCell ref="C15:L15"/>
    <mergeCell ref="N15:S15"/>
    <mergeCell ref="C36:L36"/>
    <mergeCell ref="N36:S3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S60"/>
  <sheetViews>
    <sheetView topLeftCell="A4" workbookViewId="0">
      <selection activeCell="N51" sqref="N51"/>
    </sheetView>
  </sheetViews>
  <sheetFormatPr defaultRowHeight="14.25" x14ac:dyDescent="0.15"/>
  <cols>
    <col min="1" max="1" width="19" customWidth="1"/>
    <col min="2" max="17" width="7.75" customWidth="1"/>
    <col min="18" max="19" width="8.625" customWidth="1"/>
  </cols>
  <sheetData>
    <row r="1" spans="1:253" ht="51" customHeight="1" x14ac:dyDescent="0.15">
      <c r="B1" s="285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37"/>
      <c r="S1" s="37"/>
    </row>
    <row r="2" spans="1:253" ht="17.100000000000001" customHeight="1" x14ac:dyDescent="0.15">
      <c r="B2" s="286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39"/>
      <c r="S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x14ac:dyDescent="0.15">
      <c r="A4" s="379" t="s">
        <v>1105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253" ht="15.75" x14ac:dyDescent="0.15">
      <c r="A5" s="31" t="s">
        <v>23</v>
      </c>
      <c r="B5" s="31" t="s">
        <v>24</v>
      </c>
      <c r="C5" s="268" t="s">
        <v>1106</v>
      </c>
      <c r="D5" s="330"/>
      <c r="E5" s="272" t="s">
        <v>1107</v>
      </c>
      <c r="F5" s="273"/>
      <c r="G5" s="272" t="s">
        <v>1108</v>
      </c>
      <c r="H5" s="273"/>
      <c r="I5" s="272" t="s">
        <v>1067</v>
      </c>
      <c r="J5" s="273"/>
      <c r="K5" s="272" t="s">
        <v>1108</v>
      </c>
      <c r="L5" s="273"/>
      <c r="M5" s="31" t="s">
        <v>24</v>
      </c>
      <c r="N5" s="268" t="s">
        <v>1106</v>
      </c>
      <c r="O5" s="330"/>
      <c r="P5" s="272" t="s">
        <v>1107</v>
      </c>
      <c r="Q5" s="273"/>
    </row>
    <row r="6" spans="1:253" x14ac:dyDescent="0.15">
      <c r="A6" s="15" t="s">
        <v>3</v>
      </c>
      <c r="B6" s="15" t="s">
        <v>4</v>
      </c>
      <c r="C6" s="325" t="s">
        <v>1109</v>
      </c>
      <c r="D6" s="326"/>
      <c r="E6" s="325" t="s">
        <v>1110</v>
      </c>
      <c r="F6" s="326"/>
      <c r="G6" s="266" t="s">
        <v>26</v>
      </c>
      <c r="H6" s="266"/>
      <c r="I6" s="266" t="s">
        <v>1071</v>
      </c>
      <c r="J6" s="266"/>
      <c r="K6" s="266" t="s">
        <v>26</v>
      </c>
      <c r="L6" s="266"/>
      <c r="M6" s="15" t="s">
        <v>4</v>
      </c>
      <c r="N6" s="325" t="s">
        <v>1109</v>
      </c>
      <c r="O6" s="326"/>
      <c r="P6" s="325" t="s">
        <v>1110</v>
      </c>
      <c r="Q6" s="326"/>
    </row>
    <row r="7" spans="1:253" x14ac:dyDescent="0.15">
      <c r="A7" s="15"/>
      <c r="B7" s="15"/>
      <c r="C7" s="325" t="s">
        <v>1072</v>
      </c>
      <c r="D7" s="326"/>
      <c r="E7" s="325" t="s">
        <v>1111</v>
      </c>
      <c r="F7" s="326"/>
      <c r="G7" s="325" t="s">
        <v>1112</v>
      </c>
      <c r="H7" s="326"/>
      <c r="I7" s="325" t="s">
        <v>1072</v>
      </c>
      <c r="J7" s="326"/>
      <c r="K7" s="325" t="s">
        <v>1113</v>
      </c>
      <c r="L7" s="326"/>
      <c r="M7" s="15"/>
      <c r="N7" s="325" t="s">
        <v>1072</v>
      </c>
      <c r="O7" s="326"/>
      <c r="P7" s="325" t="s">
        <v>1111</v>
      </c>
      <c r="Q7" s="326"/>
    </row>
    <row r="8" spans="1:253" hidden="1" x14ac:dyDescent="0.15">
      <c r="A8" s="52" t="s">
        <v>1114</v>
      </c>
      <c r="B8" s="18" t="s">
        <v>1115</v>
      </c>
      <c r="C8" s="20">
        <v>44834</v>
      </c>
      <c r="D8" s="19">
        <f t="shared" ref="D8" si="0">C8+1</f>
        <v>44835</v>
      </c>
      <c r="E8" s="20">
        <f>D8</f>
        <v>44835</v>
      </c>
      <c r="F8" s="19">
        <f>E8+1</f>
        <v>44836</v>
      </c>
      <c r="G8" s="19">
        <f>F8+4</f>
        <v>44840</v>
      </c>
      <c r="H8" s="19">
        <f>G8</f>
        <v>44840</v>
      </c>
      <c r="I8" s="19">
        <f>H8+1</f>
        <v>44841</v>
      </c>
      <c r="J8" s="19">
        <f>I8+1</f>
        <v>44842</v>
      </c>
      <c r="K8" s="19">
        <f>J8+1</f>
        <v>44843</v>
      </c>
      <c r="L8" s="19">
        <f>K8</f>
        <v>44843</v>
      </c>
      <c r="M8" s="18" t="s">
        <v>1116</v>
      </c>
      <c r="N8" s="19">
        <f>L8+5</f>
        <v>44848</v>
      </c>
      <c r="O8" s="19">
        <f>N8+1</f>
        <v>44849</v>
      </c>
      <c r="P8" s="20">
        <f>O8</f>
        <v>44849</v>
      </c>
      <c r="Q8" s="20">
        <f>P8+1</f>
        <v>44850</v>
      </c>
    </row>
    <row r="9" spans="1:253" hidden="1" x14ac:dyDescent="0.15">
      <c r="A9" s="287" t="s">
        <v>1090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288"/>
    </row>
    <row r="10" spans="1:253" hidden="1" x14ac:dyDescent="0.15">
      <c r="A10" s="52" t="s">
        <v>1114</v>
      </c>
      <c r="B10" s="18" t="s">
        <v>1078</v>
      </c>
      <c r="C10" s="20">
        <v>44848</v>
      </c>
      <c r="D10" s="19">
        <f t="shared" ref="D10:D20" si="1">C10+1</f>
        <v>44849</v>
      </c>
      <c r="E10" s="20">
        <f t="shared" ref="E10:E24" si="2">D10</f>
        <v>44849</v>
      </c>
      <c r="F10" s="19">
        <f t="shared" ref="F10:F24" si="3">E10+1</f>
        <v>44850</v>
      </c>
      <c r="G10" s="19">
        <f t="shared" ref="G10:G24" si="4">F10+4</f>
        <v>44854</v>
      </c>
      <c r="H10" s="19">
        <f t="shared" ref="H10:H24" si="5">G10</f>
        <v>44854</v>
      </c>
      <c r="I10" s="19">
        <f t="shared" ref="I10:K20" si="6">H10+1</f>
        <v>44855</v>
      </c>
      <c r="J10" s="19">
        <f t="shared" si="6"/>
        <v>44856</v>
      </c>
      <c r="K10" s="19">
        <f t="shared" si="6"/>
        <v>44857</v>
      </c>
      <c r="L10" s="19">
        <f t="shared" ref="L10:L22" si="7">K10</f>
        <v>44857</v>
      </c>
      <c r="M10" s="18" t="s">
        <v>1079</v>
      </c>
      <c r="N10" s="19">
        <f t="shared" ref="N10:N22" si="8">L10+5</f>
        <v>44862</v>
      </c>
      <c r="O10" s="19">
        <f>N10+1</f>
        <v>44863</v>
      </c>
      <c r="P10" s="20">
        <f>O10</f>
        <v>44863</v>
      </c>
      <c r="Q10" s="20">
        <f>P10+1</f>
        <v>44864</v>
      </c>
    </row>
    <row r="11" spans="1:253" hidden="1" x14ac:dyDescent="0.15">
      <c r="A11" s="77" t="s">
        <v>1117</v>
      </c>
      <c r="B11" s="18" t="s">
        <v>1118</v>
      </c>
      <c r="C11" s="20">
        <v>44855</v>
      </c>
      <c r="D11" s="19">
        <f t="shared" si="1"/>
        <v>44856</v>
      </c>
      <c r="E11" s="20">
        <f t="shared" si="2"/>
        <v>44856</v>
      </c>
      <c r="F11" s="19">
        <f t="shared" si="3"/>
        <v>44857</v>
      </c>
      <c r="G11" s="19">
        <f t="shared" si="4"/>
        <v>44861</v>
      </c>
      <c r="H11" s="19">
        <f t="shared" si="5"/>
        <v>44861</v>
      </c>
      <c r="I11" s="19">
        <f t="shared" si="6"/>
        <v>44862</v>
      </c>
      <c r="J11" s="19">
        <f t="shared" si="6"/>
        <v>44863</v>
      </c>
      <c r="K11" s="19">
        <f t="shared" si="6"/>
        <v>44864</v>
      </c>
      <c r="L11" s="19">
        <f t="shared" si="7"/>
        <v>44864</v>
      </c>
      <c r="M11" s="18" t="s">
        <v>1119</v>
      </c>
      <c r="N11" s="19">
        <f t="shared" si="8"/>
        <v>44869</v>
      </c>
      <c r="O11" s="19">
        <f>N11+1</f>
        <v>44870</v>
      </c>
      <c r="P11" s="20">
        <f>O11</f>
        <v>44870</v>
      </c>
      <c r="Q11" s="20">
        <f>P11+1</f>
        <v>44871</v>
      </c>
    </row>
    <row r="12" spans="1:253" hidden="1" x14ac:dyDescent="0.15">
      <c r="A12" s="52" t="s">
        <v>1114</v>
      </c>
      <c r="B12" s="18" t="s">
        <v>543</v>
      </c>
      <c r="C12" s="20">
        <v>44862</v>
      </c>
      <c r="D12" s="19">
        <f t="shared" si="1"/>
        <v>44863</v>
      </c>
      <c r="E12" s="20">
        <f t="shared" si="2"/>
        <v>44863</v>
      </c>
      <c r="F12" s="19">
        <f t="shared" si="3"/>
        <v>44864</v>
      </c>
      <c r="G12" s="19">
        <f t="shared" si="4"/>
        <v>44868</v>
      </c>
      <c r="H12" s="19">
        <f t="shared" si="5"/>
        <v>44868</v>
      </c>
      <c r="I12" s="19">
        <f t="shared" si="6"/>
        <v>44869</v>
      </c>
      <c r="J12" s="19">
        <f t="shared" si="6"/>
        <v>44870</v>
      </c>
      <c r="K12" s="19">
        <f t="shared" si="6"/>
        <v>44871</v>
      </c>
      <c r="L12" s="19">
        <f t="shared" si="7"/>
        <v>44871</v>
      </c>
      <c r="M12" s="18" t="s">
        <v>542</v>
      </c>
      <c r="N12" s="48">
        <f t="shared" si="8"/>
        <v>44876</v>
      </c>
      <c r="O12" s="49" t="s">
        <v>1082</v>
      </c>
      <c r="P12" s="20"/>
      <c r="Q12" s="20"/>
    </row>
    <row r="13" spans="1:253" hidden="1" x14ac:dyDescent="0.15">
      <c r="A13" s="52" t="s">
        <v>1117</v>
      </c>
      <c r="B13" s="18" t="s">
        <v>544</v>
      </c>
      <c r="C13" s="20">
        <v>44869</v>
      </c>
      <c r="D13" s="19">
        <f t="shared" si="1"/>
        <v>44870</v>
      </c>
      <c r="E13" s="20">
        <f t="shared" si="2"/>
        <v>44870</v>
      </c>
      <c r="F13" s="19">
        <f t="shared" si="3"/>
        <v>44871</v>
      </c>
      <c r="G13" s="19">
        <f t="shared" si="4"/>
        <v>44875</v>
      </c>
      <c r="H13" s="19">
        <f t="shared" si="5"/>
        <v>44875</v>
      </c>
      <c r="I13" s="19">
        <f t="shared" si="6"/>
        <v>44876</v>
      </c>
      <c r="J13" s="19">
        <f t="shared" si="6"/>
        <v>44877</v>
      </c>
      <c r="K13" s="19">
        <f t="shared" si="6"/>
        <v>44878</v>
      </c>
      <c r="L13" s="19">
        <f t="shared" si="7"/>
        <v>44878</v>
      </c>
      <c r="M13" s="18" t="s">
        <v>545</v>
      </c>
      <c r="N13" s="19">
        <f t="shared" si="8"/>
        <v>44883</v>
      </c>
      <c r="O13" s="19">
        <f t="shared" ref="O13:O20" si="9">N13+1</f>
        <v>44884</v>
      </c>
      <c r="P13" s="20">
        <f t="shared" ref="P13:P20" si="10">O13</f>
        <v>44884</v>
      </c>
      <c r="Q13" s="20">
        <f t="shared" ref="Q13:Q20" si="11">P13+1</f>
        <v>44885</v>
      </c>
    </row>
    <row r="14" spans="1:253" hidden="1" x14ac:dyDescent="0.15">
      <c r="A14" s="77" t="s">
        <v>1120</v>
      </c>
      <c r="B14" s="18" t="s">
        <v>548</v>
      </c>
      <c r="C14" s="20">
        <v>44876</v>
      </c>
      <c r="D14" s="19">
        <f t="shared" si="1"/>
        <v>44877</v>
      </c>
      <c r="E14" s="20">
        <f t="shared" si="2"/>
        <v>44877</v>
      </c>
      <c r="F14" s="19">
        <f t="shared" si="3"/>
        <v>44878</v>
      </c>
      <c r="G14" s="19">
        <f t="shared" si="4"/>
        <v>44882</v>
      </c>
      <c r="H14" s="19">
        <f t="shared" si="5"/>
        <v>44882</v>
      </c>
      <c r="I14" s="19">
        <f t="shared" si="6"/>
        <v>44883</v>
      </c>
      <c r="J14" s="19">
        <f t="shared" si="6"/>
        <v>44884</v>
      </c>
      <c r="K14" s="19">
        <f t="shared" si="6"/>
        <v>44885</v>
      </c>
      <c r="L14" s="19">
        <f t="shared" si="7"/>
        <v>44885</v>
      </c>
      <c r="M14" s="18" t="s">
        <v>549</v>
      </c>
      <c r="N14" s="19">
        <f t="shared" si="8"/>
        <v>44890</v>
      </c>
      <c r="O14" s="19">
        <f t="shared" si="9"/>
        <v>44891</v>
      </c>
      <c r="P14" s="20">
        <f t="shared" si="10"/>
        <v>44891</v>
      </c>
      <c r="Q14" s="20">
        <f t="shared" si="11"/>
        <v>44892</v>
      </c>
    </row>
    <row r="15" spans="1:253" hidden="1" x14ac:dyDescent="0.15">
      <c r="A15" s="52" t="s">
        <v>1117</v>
      </c>
      <c r="B15" s="18" t="s">
        <v>550</v>
      </c>
      <c r="C15" s="20">
        <v>44883</v>
      </c>
      <c r="D15" s="19">
        <f t="shared" si="1"/>
        <v>44884</v>
      </c>
      <c r="E15" s="20">
        <f t="shared" si="2"/>
        <v>44884</v>
      </c>
      <c r="F15" s="19">
        <f t="shared" si="3"/>
        <v>44885</v>
      </c>
      <c r="G15" s="19">
        <f t="shared" si="4"/>
        <v>44889</v>
      </c>
      <c r="H15" s="19">
        <f t="shared" si="5"/>
        <v>44889</v>
      </c>
      <c r="I15" s="19">
        <f t="shared" si="6"/>
        <v>44890</v>
      </c>
      <c r="J15" s="19">
        <f t="shared" si="6"/>
        <v>44891</v>
      </c>
      <c r="K15" s="19">
        <f t="shared" si="6"/>
        <v>44892</v>
      </c>
      <c r="L15" s="19">
        <f t="shared" si="7"/>
        <v>44892</v>
      </c>
      <c r="M15" s="18" t="s">
        <v>551</v>
      </c>
      <c r="N15" s="19">
        <f t="shared" si="8"/>
        <v>44897</v>
      </c>
      <c r="O15" s="19">
        <f t="shared" si="9"/>
        <v>44898</v>
      </c>
      <c r="P15" s="20">
        <f t="shared" si="10"/>
        <v>44898</v>
      </c>
      <c r="Q15" s="20">
        <f t="shared" si="11"/>
        <v>44899</v>
      </c>
    </row>
    <row r="16" spans="1:253" hidden="1" x14ac:dyDescent="0.15">
      <c r="A16" s="52" t="s">
        <v>1120</v>
      </c>
      <c r="B16" s="18" t="s">
        <v>552</v>
      </c>
      <c r="C16" s="20">
        <v>44890</v>
      </c>
      <c r="D16" s="19">
        <f t="shared" si="1"/>
        <v>44891</v>
      </c>
      <c r="E16" s="20">
        <f t="shared" si="2"/>
        <v>44891</v>
      </c>
      <c r="F16" s="19">
        <f t="shared" si="3"/>
        <v>44892</v>
      </c>
      <c r="G16" s="19">
        <f t="shared" si="4"/>
        <v>44896</v>
      </c>
      <c r="H16" s="19">
        <f t="shared" si="5"/>
        <v>44896</v>
      </c>
      <c r="I16" s="19">
        <f t="shared" si="6"/>
        <v>44897</v>
      </c>
      <c r="J16" s="19">
        <f t="shared" si="6"/>
        <v>44898</v>
      </c>
      <c r="K16" s="19">
        <f t="shared" si="6"/>
        <v>44899</v>
      </c>
      <c r="L16" s="19">
        <f t="shared" si="7"/>
        <v>44899</v>
      </c>
      <c r="M16" s="18" t="s">
        <v>553</v>
      </c>
      <c r="N16" s="19">
        <f t="shared" si="8"/>
        <v>44904</v>
      </c>
      <c r="O16" s="19">
        <f t="shared" si="9"/>
        <v>44905</v>
      </c>
      <c r="P16" s="20">
        <f t="shared" si="10"/>
        <v>44905</v>
      </c>
      <c r="Q16" s="20">
        <f t="shared" si="11"/>
        <v>44906</v>
      </c>
    </row>
    <row r="17" spans="1:17" ht="15" hidden="1" customHeight="1" x14ac:dyDescent="0.15">
      <c r="A17" s="52" t="s">
        <v>1117</v>
      </c>
      <c r="B17" s="18" t="s">
        <v>582</v>
      </c>
      <c r="C17" s="20">
        <v>44897</v>
      </c>
      <c r="D17" s="19">
        <f t="shared" si="1"/>
        <v>44898</v>
      </c>
      <c r="E17" s="20">
        <f t="shared" si="2"/>
        <v>44898</v>
      </c>
      <c r="F17" s="19">
        <f t="shared" si="3"/>
        <v>44899</v>
      </c>
      <c r="G17" s="19">
        <f t="shared" si="4"/>
        <v>44903</v>
      </c>
      <c r="H17" s="19">
        <f t="shared" si="5"/>
        <v>44903</v>
      </c>
      <c r="I17" s="19">
        <f t="shared" si="6"/>
        <v>44904</v>
      </c>
      <c r="J17" s="19">
        <f t="shared" si="6"/>
        <v>44905</v>
      </c>
      <c r="K17" s="19">
        <f t="shared" si="6"/>
        <v>44906</v>
      </c>
      <c r="L17" s="19">
        <f t="shared" si="7"/>
        <v>44906</v>
      </c>
      <c r="M17" s="18" t="s">
        <v>583</v>
      </c>
      <c r="N17" s="19">
        <f t="shared" si="8"/>
        <v>44911</v>
      </c>
      <c r="O17" s="19">
        <f t="shared" si="9"/>
        <v>44912</v>
      </c>
      <c r="P17" s="20">
        <f t="shared" si="10"/>
        <v>44912</v>
      </c>
      <c r="Q17" s="20">
        <f t="shared" si="11"/>
        <v>44913</v>
      </c>
    </row>
    <row r="18" spans="1:17" ht="15" hidden="1" customHeight="1" x14ac:dyDescent="0.15">
      <c r="A18" s="52" t="s">
        <v>1120</v>
      </c>
      <c r="B18" s="18" t="s">
        <v>584</v>
      </c>
      <c r="C18" s="20">
        <v>44904</v>
      </c>
      <c r="D18" s="19">
        <f t="shared" si="1"/>
        <v>44905</v>
      </c>
      <c r="E18" s="20">
        <f t="shared" si="2"/>
        <v>44905</v>
      </c>
      <c r="F18" s="19">
        <f t="shared" si="3"/>
        <v>44906</v>
      </c>
      <c r="G18" s="19">
        <f t="shared" si="4"/>
        <v>44910</v>
      </c>
      <c r="H18" s="19">
        <f t="shared" si="5"/>
        <v>44910</v>
      </c>
      <c r="I18" s="19">
        <f t="shared" si="6"/>
        <v>44911</v>
      </c>
      <c r="J18" s="19">
        <f t="shared" si="6"/>
        <v>44912</v>
      </c>
      <c r="K18" s="19">
        <f t="shared" si="6"/>
        <v>44913</v>
      </c>
      <c r="L18" s="19">
        <f t="shared" si="7"/>
        <v>44913</v>
      </c>
      <c r="M18" s="18" t="s">
        <v>585</v>
      </c>
      <c r="N18" s="19">
        <f t="shared" si="8"/>
        <v>44918</v>
      </c>
      <c r="O18" s="19">
        <f t="shared" si="9"/>
        <v>44919</v>
      </c>
      <c r="P18" s="20">
        <f t="shared" si="10"/>
        <v>44919</v>
      </c>
      <c r="Q18" s="20">
        <f t="shared" si="11"/>
        <v>44920</v>
      </c>
    </row>
    <row r="19" spans="1:17" ht="15" hidden="1" customHeight="1" x14ac:dyDescent="0.15">
      <c r="A19" s="52" t="s">
        <v>1117</v>
      </c>
      <c r="B19" s="18" t="s">
        <v>665</v>
      </c>
      <c r="C19" s="20">
        <v>44911</v>
      </c>
      <c r="D19" s="19">
        <f t="shared" si="1"/>
        <v>44912</v>
      </c>
      <c r="E19" s="20">
        <f t="shared" si="2"/>
        <v>44912</v>
      </c>
      <c r="F19" s="19">
        <f t="shared" si="3"/>
        <v>44913</v>
      </c>
      <c r="G19" s="19">
        <f t="shared" si="4"/>
        <v>44917</v>
      </c>
      <c r="H19" s="19">
        <f t="shared" si="5"/>
        <v>44917</v>
      </c>
      <c r="I19" s="19">
        <f t="shared" si="6"/>
        <v>44918</v>
      </c>
      <c r="J19" s="19">
        <f t="shared" si="6"/>
        <v>44919</v>
      </c>
      <c r="K19" s="19">
        <f t="shared" si="6"/>
        <v>44920</v>
      </c>
      <c r="L19" s="19">
        <f t="shared" si="7"/>
        <v>44920</v>
      </c>
      <c r="M19" s="18" t="s">
        <v>667</v>
      </c>
      <c r="N19" s="19">
        <f t="shared" si="8"/>
        <v>44925</v>
      </c>
      <c r="O19" s="19">
        <f t="shared" si="9"/>
        <v>44926</v>
      </c>
      <c r="P19" s="20">
        <f t="shared" si="10"/>
        <v>44926</v>
      </c>
      <c r="Q19" s="20">
        <f t="shared" si="11"/>
        <v>44927</v>
      </c>
    </row>
    <row r="20" spans="1:17" ht="15" hidden="1" customHeight="1" x14ac:dyDescent="0.15">
      <c r="A20" s="52" t="s">
        <v>1120</v>
      </c>
      <c r="B20" s="18" t="s">
        <v>666</v>
      </c>
      <c r="C20" s="20">
        <v>44918</v>
      </c>
      <c r="D20" s="19">
        <f t="shared" si="1"/>
        <v>44919</v>
      </c>
      <c r="E20" s="20">
        <f t="shared" si="2"/>
        <v>44919</v>
      </c>
      <c r="F20" s="19">
        <f t="shared" si="3"/>
        <v>44920</v>
      </c>
      <c r="G20" s="19">
        <f t="shared" si="4"/>
        <v>44924</v>
      </c>
      <c r="H20" s="19">
        <f t="shared" si="5"/>
        <v>44924</v>
      </c>
      <c r="I20" s="19">
        <f t="shared" si="6"/>
        <v>44925</v>
      </c>
      <c r="J20" s="19">
        <f t="shared" si="6"/>
        <v>44926</v>
      </c>
      <c r="K20" s="19">
        <f t="shared" si="6"/>
        <v>44927</v>
      </c>
      <c r="L20" s="19">
        <f t="shared" si="7"/>
        <v>44927</v>
      </c>
      <c r="M20" s="18" t="s">
        <v>668</v>
      </c>
      <c r="N20" s="19">
        <f t="shared" si="8"/>
        <v>44932</v>
      </c>
      <c r="O20" s="19">
        <f t="shared" si="9"/>
        <v>44933</v>
      </c>
      <c r="P20" s="20">
        <f t="shared" si="10"/>
        <v>44933</v>
      </c>
      <c r="Q20" s="20">
        <f t="shared" si="11"/>
        <v>44934</v>
      </c>
    </row>
    <row r="21" spans="1:17" ht="15" hidden="1" customHeight="1" x14ac:dyDescent="0.15">
      <c r="A21" s="418" t="s">
        <v>1121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20"/>
    </row>
    <row r="22" spans="1:17" ht="15" hidden="1" customHeight="1" x14ac:dyDescent="0.15">
      <c r="A22" s="52" t="s">
        <v>1117</v>
      </c>
      <c r="B22" s="18" t="s">
        <v>1085</v>
      </c>
      <c r="C22" s="20">
        <v>44932</v>
      </c>
      <c r="D22" s="19">
        <f t="shared" ref="D22:D24" si="12">C22+1</f>
        <v>44933</v>
      </c>
      <c r="E22" s="20">
        <f t="shared" si="2"/>
        <v>44933</v>
      </c>
      <c r="F22" s="19">
        <f t="shared" si="3"/>
        <v>44934</v>
      </c>
      <c r="G22" s="19">
        <f t="shared" si="4"/>
        <v>44938</v>
      </c>
      <c r="H22" s="19">
        <f t="shared" si="5"/>
        <v>44938</v>
      </c>
      <c r="I22" s="19">
        <f t="shared" ref="I22:K25" si="13">H22+1</f>
        <v>44939</v>
      </c>
      <c r="J22" s="19">
        <f t="shared" si="13"/>
        <v>44940</v>
      </c>
      <c r="K22" s="19">
        <f t="shared" si="13"/>
        <v>44941</v>
      </c>
      <c r="L22" s="19">
        <f t="shared" si="7"/>
        <v>44941</v>
      </c>
      <c r="M22" s="18" t="s">
        <v>1086</v>
      </c>
      <c r="N22" s="19">
        <f t="shared" si="8"/>
        <v>44946</v>
      </c>
      <c r="O22" s="19">
        <f t="shared" ref="O22" si="14">N22+1</f>
        <v>44947</v>
      </c>
      <c r="P22" s="20">
        <f t="shared" ref="P22" si="15">O22</f>
        <v>44947</v>
      </c>
      <c r="Q22" s="20">
        <f t="shared" ref="Q22" si="16">P22+1</f>
        <v>44948</v>
      </c>
    </row>
    <row r="23" spans="1:17" ht="15" hidden="1" customHeight="1" x14ac:dyDescent="0.15">
      <c r="A23" s="52" t="s">
        <v>1120</v>
      </c>
      <c r="B23" s="18" t="s">
        <v>762</v>
      </c>
      <c r="C23" s="20">
        <v>44939</v>
      </c>
      <c r="D23" s="19">
        <f t="shared" si="12"/>
        <v>44940</v>
      </c>
      <c r="E23" s="20">
        <f t="shared" si="2"/>
        <v>44940</v>
      </c>
      <c r="F23" s="19">
        <f t="shared" si="3"/>
        <v>44941</v>
      </c>
      <c r="G23" s="19">
        <f t="shared" si="4"/>
        <v>44945</v>
      </c>
      <c r="H23" s="19">
        <f t="shared" si="5"/>
        <v>44945</v>
      </c>
      <c r="I23" s="19">
        <f t="shared" si="13"/>
        <v>44946</v>
      </c>
      <c r="J23" s="19">
        <f t="shared" si="13"/>
        <v>44947</v>
      </c>
      <c r="K23" s="499" t="s">
        <v>1090</v>
      </c>
      <c r="L23" s="466"/>
      <c r="M23" s="466"/>
      <c r="N23" s="466"/>
      <c r="O23" s="466"/>
      <c r="P23" s="466"/>
      <c r="Q23" s="467"/>
    </row>
    <row r="24" spans="1:17" ht="15" hidden="1" customHeight="1" x14ac:dyDescent="0.15">
      <c r="A24" s="52" t="s">
        <v>1117</v>
      </c>
      <c r="B24" s="18" t="s">
        <v>736</v>
      </c>
      <c r="C24" s="20">
        <v>44946</v>
      </c>
      <c r="D24" s="19">
        <f t="shared" si="12"/>
        <v>44947</v>
      </c>
      <c r="E24" s="20">
        <f t="shared" si="2"/>
        <v>44947</v>
      </c>
      <c r="F24" s="19">
        <f t="shared" si="3"/>
        <v>44948</v>
      </c>
      <c r="G24" s="19">
        <f t="shared" si="4"/>
        <v>44952</v>
      </c>
      <c r="H24" s="19">
        <f t="shared" si="5"/>
        <v>44952</v>
      </c>
      <c r="I24" s="19">
        <f t="shared" si="13"/>
        <v>44953</v>
      </c>
      <c r="J24" s="19">
        <f t="shared" si="13"/>
        <v>44954</v>
      </c>
      <c r="K24" s="19">
        <f t="shared" si="13"/>
        <v>44955</v>
      </c>
      <c r="L24" s="19">
        <f t="shared" ref="L24:L25" si="17">K24</f>
        <v>44955</v>
      </c>
      <c r="M24" s="18" t="s">
        <v>763</v>
      </c>
      <c r="N24" s="19">
        <f t="shared" ref="N24:N25" si="18">L24+5</f>
        <v>44960</v>
      </c>
      <c r="O24" s="19">
        <f t="shared" ref="O24:O25" si="19">N24+1</f>
        <v>44961</v>
      </c>
      <c r="P24" s="20">
        <f t="shared" ref="P24:P25" si="20">O24</f>
        <v>44961</v>
      </c>
      <c r="Q24" s="20">
        <f t="shared" ref="Q24:Q25" si="21">P24+1</f>
        <v>44962</v>
      </c>
    </row>
    <row r="25" spans="1:17" ht="15" hidden="1" customHeight="1" x14ac:dyDescent="0.15">
      <c r="A25" s="52" t="s">
        <v>1120</v>
      </c>
      <c r="B25" s="18" t="s">
        <v>765</v>
      </c>
      <c r="C25" s="395" t="s">
        <v>537</v>
      </c>
      <c r="D25" s="441"/>
      <c r="E25" s="441"/>
      <c r="F25" s="441"/>
      <c r="G25" s="441"/>
      <c r="H25" s="396"/>
      <c r="I25" s="19">
        <v>44960</v>
      </c>
      <c r="J25" s="19">
        <f t="shared" si="13"/>
        <v>44961</v>
      </c>
      <c r="K25" s="19">
        <f t="shared" si="13"/>
        <v>44962</v>
      </c>
      <c r="L25" s="19">
        <f t="shared" si="17"/>
        <v>44962</v>
      </c>
      <c r="M25" s="18" t="s">
        <v>764</v>
      </c>
      <c r="N25" s="19">
        <f t="shared" si="18"/>
        <v>44967</v>
      </c>
      <c r="O25" s="19">
        <f t="shared" si="19"/>
        <v>44968</v>
      </c>
      <c r="P25" s="20">
        <f t="shared" si="20"/>
        <v>44968</v>
      </c>
      <c r="Q25" s="20">
        <f t="shared" si="21"/>
        <v>44969</v>
      </c>
    </row>
    <row r="26" spans="1:17" ht="15" hidden="1" customHeight="1" x14ac:dyDescent="0.15">
      <c r="A26" s="52" t="s">
        <v>1117</v>
      </c>
      <c r="B26" s="18" t="s">
        <v>788</v>
      </c>
      <c r="C26" s="395" t="s">
        <v>1090</v>
      </c>
      <c r="D26" s="441"/>
      <c r="E26" s="441"/>
      <c r="F26" s="441"/>
      <c r="G26" s="441"/>
      <c r="H26" s="441"/>
      <c r="I26" s="441"/>
      <c r="J26" s="441"/>
      <c r="K26" s="441"/>
      <c r="L26" s="396"/>
      <c r="M26" s="18" t="s">
        <v>789</v>
      </c>
      <c r="N26" s="393" t="s">
        <v>1090</v>
      </c>
      <c r="O26" s="500"/>
      <c r="P26" s="500"/>
      <c r="Q26" s="394"/>
    </row>
    <row r="27" spans="1:17" hidden="1" x14ac:dyDescent="0.15">
      <c r="A27" s="52" t="s">
        <v>1120</v>
      </c>
      <c r="B27" s="18" t="s">
        <v>1091</v>
      </c>
      <c r="C27" s="20">
        <v>44967</v>
      </c>
      <c r="D27" s="19">
        <f t="shared" ref="D27:D42" si="22">C27+1</f>
        <v>44968</v>
      </c>
      <c r="E27" s="20">
        <f t="shared" ref="E27:E42" si="23">D27</f>
        <v>44968</v>
      </c>
      <c r="F27" s="19">
        <f t="shared" ref="F27:F42" si="24">E27+1</f>
        <v>44969</v>
      </c>
      <c r="G27" s="19">
        <f t="shared" ref="G27:G42" si="25">F27+4</f>
        <v>44973</v>
      </c>
      <c r="H27" s="19">
        <f t="shared" ref="H27:H42" si="26">G27</f>
        <v>44973</v>
      </c>
      <c r="I27" s="19">
        <f t="shared" ref="I27:K42" si="27">H27+1</f>
        <v>44974</v>
      </c>
      <c r="J27" s="19">
        <f t="shared" si="27"/>
        <v>44975</v>
      </c>
      <c r="K27" s="19">
        <f t="shared" si="27"/>
        <v>44976</v>
      </c>
      <c r="L27" s="19">
        <f t="shared" ref="L27:L42" si="28">K27</f>
        <v>44976</v>
      </c>
      <c r="M27" s="18" t="s">
        <v>770</v>
      </c>
      <c r="N27" s="19">
        <f t="shared" ref="N27:N42" si="29">L27+5</f>
        <v>44981</v>
      </c>
      <c r="O27" s="19">
        <f t="shared" ref="O27:O42" si="30">N27+1</f>
        <v>44982</v>
      </c>
      <c r="P27" s="20">
        <f t="shared" ref="P27:P42" si="31">O27</f>
        <v>44982</v>
      </c>
      <c r="Q27" s="20">
        <f t="shared" ref="Q27:Q42" si="32">P27+1</f>
        <v>44983</v>
      </c>
    </row>
    <row r="28" spans="1:17" hidden="1" x14ac:dyDescent="0.15">
      <c r="A28" s="52" t="s">
        <v>1117</v>
      </c>
      <c r="B28" s="18" t="s">
        <v>1092</v>
      </c>
      <c r="C28" s="20">
        <v>44974</v>
      </c>
      <c r="D28" s="19">
        <f t="shared" si="22"/>
        <v>44975</v>
      </c>
      <c r="E28" s="20">
        <f t="shared" si="23"/>
        <v>44975</v>
      </c>
      <c r="F28" s="19">
        <f t="shared" si="24"/>
        <v>44976</v>
      </c>
      <c r="G28" s="19">
        <f t="shared" si="25"/>
        <v>44980</v>
      </c>
      <c r="H28" s="19">
        <f t="shared" si="26"/>
        <v>44980</v>
      </c>
      <c r="I28" s="19">
        <f t="shared" si="27"/>
        <v>44981</v>
      </c>
      <c r="J28" s="19">
        <f t="shared" si="27"/>
        <v>44982</v>
      </c>
      <c r="K28" s="19">
        <f t="shared" si="27"/>
        <v>44983</v>
      </c>
      <c r="L28" s="19">
        <f t="shared" si="28"/>
        <v>44983</v>
      </c>
      <c r="M28" s="18" t="s">
        <v>1093</v>
      </c>
      <c r="N28" s="19">
        <f t="shared" si="29"/>
        <v>44988</v>
      </c>
      <c r="O28" s="19">
        <f t="shared" si="30"/>
        <v>44989</v>
      </c>
      <c r="P28" s="20">
        <f t="shared" si="31"/>
        <v>44989</v>
      </c>
      <c r="Q28" s="20">
        <f t="shared" si="32"/>
        <v>44990</v>
      </c>
    </row>
    <row r="29" spans="1:17" hidden="1" x14ac:dyDescent="0.15">
      <c r="A29" s="52" t="s">
        <v>1120</v>
      </c>
      <c r="B29" s="18" t="s">
        <v>1094</v>
      </c>
      <c r="C29" s="20">
        <v>44981</v>
      </c>
      <c r="D29" s="19">
        <f t="shared" si="22"/>
        <v>44982</v>
      </c>
      <c r="E29" s="20">
        <f t="shared" si="23"/>
        <v>44982</v>
      </c>
      <c r="F29" s="19">
        <f t="shared" si="24"/>
        <v>44983</v>
      </c>
      <c r="G29" s="19">
        <f t="shared" si="25"/>
        <v>44987</v>
      </c>
      <c r="H29" s="19">
        <f t="shared" si="26"/>
        <v>44987</v>
      </c>
      <c r="I29" s="19">
        <f t="shared" si="27"/>
        <v>44988</v>
      </c>
      <c r="J29" s="19">
        <f t="shared" si="27"/>
        <v>44989</v>
      </c>
      <c r="K29" s="19">
        <f t="shared" si="27"/>
        <v>44990</v>
      </c>
      <c r="L29" s="19">
        <f t="shared" si="28"/>
        <v>44990</v>
      </c>
      <c r="M29" s="18" t="s">
        <v>1095</v>
      </c>
      <c r="N29" s="19">
        <f t="shared" si="29"/>
        <v>44995</v>
      </c>
      <c r="O29" s="19">
        <f t="shared" si="30"/>
        <v>44996</v>
      </c>
      <c r="P29" s="20">
        <f t="shared" si="31"/>
        <v>44996</v>
      </c>
      <c r="Q29" s="20">
        <f t="shared" si="32"/>
        <v>44997</v>
      </c>
    </row>
    <row r="30" spans="1:17" hidden="1" x14ac:dyDescent="0.15">
      <c r="A30" s="52" t="s">
        <v>1117</v>
      </c>
      <c r="B30" s="18" t="s">
        <v>1096</v>
      </c>
      <c r="C30" s="20">
        <v>44988</v>
      </c>
      <c r="D30" s="19">
        <f t="shared" si="22"/>
        <v>44989</v>
      </c>
      <c r="E30" s="20">
        <f t="shared" si="23"/>
        <v>44989</v>
      </c>
      <c r="F30" s="19">
        <f t="shared" si="24"/>
        <v>44990</v>
      </c>
      <c r="G30" s="19">
        <f t="shared" si="25"/>
        <v>44994</v>
      </c>
      <c r="H30" s="19">
        <f t="shared" si="26"/>
        <v>44994</v>
      </c>
      <c r="I30" s="19">
        <f t="shared" si="27"/>
        <v>44995</v>
      </c>
      <c r="J30" s="19">
        <f t="shared" si="27"/>
        <v>44996</v>
      </c>
      <c r="K30" s="19">
        <f t="shared" si="27"/>
        <v>44997</v>
      </c>
      <c r="L30" s="19">
        <f t="shared" si="28"/>
        <v>44997</v>
      </c>
      <c r="M30" s="18" t="s">
        <v>771</v>
      </c>
      <c r="N30" s="19">
        <f t="shared" si="29"/>
        <v>45002</v>
      </c>
      <c r="O30" s="19">
        <f t="shared" si="30"/>
        <v>45003</v>
      </c>
      <c r="P30" s="20">
        <f t="shared" si="31"/>
        <v>45003</v>
      </c>
      <c r="Q30" s="20">
        <f t="shared" si="32"/>
        <v>45004</v>
      </c>
    </row>
    <row r="31" spans="1:17" hidden="1" x14ac:dyDescent="0.15">
      <c r="A31" s="52" t="s">
        <v>1120</v>
      </c>
      <c r="B31" s="18" t="s">
        <v>1122</v>
      </c>
      <c r="C31" s="20">
        <v>44995</v>
      </c>
      <c r="D31" s="19">
        <f t="shared" si="22"/>
        <v>44996</v>
      </c>
      <c r="E31" s="20">
        <f t="shared" si="23"/>
        <v>44996</v>
      </c>
      <c r="F31" s="19">
        <f t="shared" si="24"/>
        <v>44997</v>
      </c>
      <c r="G31" s="19">
        <f t="shared" si="25"/>
        <v>45001</v>
      </c>
      <c r="H31" s="19">
        <f t="shared" si="26"/>
        <v>45001</v>
      </c>
      <c r="I31" s="19">
        <f t="shared" si="27"/>
        <v>45002</v>
      </c>
      <c r="J31" s="19">
        <f t="shared" si="27"/>
        <v>45003</v>
      </c>
      <c r="K31" s="19">
        <f t="shared" si="27"/>
        <v>45004</v>
      </c>
      <c r="L31" s="19">
        <f t="shared" si="28"/>
        <v>45004</v>
      </c>
      <c r="M31" s="18" t="s">
        <v>1123</v>
      </c>
      <c r="N31" s="19">
        <f t="shared" si="29"/>
        <v>45009</v>
      </c>
      <c r="O31" s="19">
        <f t="shared" si="30"/>
        <v>45010</v>
      </c>
      <c r="P31" s="20">
        <f t="shared" si="31"/>
        <v>45010</v>
      </c>
      <c r="Q31" s="20">
        <f t="shared" si="32"/>
        <v>45011</v>
      </c>
    </row>
    <row r="32" spans="1:17" hidden="1" x14ac:dyDescent="0.15">
      <c r="A32" s="52" t="s">
        <v>1117</v>
      </c>
      <c r="B32" s="18" t="s">
        <v>1124</v>
      </c>
      <c r="C32" s="20">
        <v>45002</v>
      </c>
      <c r="D32" s="19">
        <f t="shared" si="22"/>
        <v>45003</v>
      </c>
      <c r="E32" s="20">
        <f t="shared" si="23"/>
        <v>45003</v>
      </c>
      <c r="F32" s="19">
        <f t="shared" si="24"/>
        <v>45004</v>
      </c>
      <c r="G32" s="19">
        <f t="shared" si="25"/>
        <v>45008</v>
      </c>
      <c r="H32" s="19">
        <f t="shared" si="26"/>
        <v>45008</v>
      </c>
      <c r="I32" s="19">
        <f t="shared" si="27"/>
        <v>45009</v>
      </c>
      <c r="J32" s="19">
        <f t="shared" si="27"/>
        <v>45010</v>
      </c>
      <c r="K32" s="19">
        <f t="shared" si="27"/>
        <v>45011</v>
      </c>
      <c r="L32" s="19">
        <f t="shared" si="28"/>
        <v>45011</v>
      </c>
      <c r="M32" s="18" t="s">
        <v>1125</v>
      </c>
      <c r="N32" s="19">
        <f t="shared" si="29"/>
        <v>45016</v>
      </c>
      <c r="O32" s="19">
        <f t="shared" si="30"/>
        <v>45017</v>
      </c>
      <c r="P32" s="20">
        <f t="shared" si="31"/>
        <v>45017</v>
      </c>
      <c r="Q32" s="20">
        <f t="shared" si="32"/>
        <v>45018</v>
      </c>
    </row>
    <row r="33" spans="1:17" hidden="1" x14ac:dyDescent="0.15">
      <c r="A33" s="52" t="s">
        <v>1120</v>
      </c>
      <c r="B33" s="18" t="s">
        <v>1126</v>
      </c>
      <c r="C33" s="20">
        <v>45009</v>
      </c>
      <c r="D33" s="19">
        <f t="shared" si="22"/>
        <v>45010</v>
      </c>
      <c r="E33" s="20">
        <f t="shared" si="23"/>
        <v>45010</v>
      </c>
      <c r="F33" s="19">
        <f t="shared" si="24"/>
        <v>45011</v>
      </c>
      <c r="G33" s="19">
        <f t="shared" si="25"/>
        <v>45015</v>
      </c>
      <c r="H33" s="19">
        <f t="shared" si="26"/>
        <v>45015</v>
      </c>
      <c r="I33" s="19">
        <f t="shared" si="27"/>
        <v>45016</v>
      </c>
      <c r="J33" s="19">
        <f t="shared" si="27"/>
        <v>45017</v>
      </c>
      <c r="K33" s="19">
        <f t="shared" si="27"/>
        <v>45018</v>
      </c>
      <c r="L33" s="19">
        <f t="shared" si="28"/>
        <v>45018</v>
      </c>
      <c r="M33" s="18" t="s">
        <v>1127</v>
      </c>
      <c r="N33" s="19">
        <f t="shared" si="29"/>
        <v>45023</v>
      </c>
      <c r="O33" s="19">
        <f t="shared" si="30"/>
        <v>45024</v>
      </c>
      <c r="P33" s="20">
        <f t="shared" si="31"/>
        <v>45024</v>
      </c>
      <c r="Q33" s="20">
        <f t="shared" si="32"/>
        <v>45025</v>
      </c>
    </row>
    <row r="34" spans="1:17" hidden="1" x14ac:dyDescent="0.15">
      <c r="A34" s="52" t="s">
        <v>1117</v>
      </c>
      <c r="B34" s="18" t="s">
        <v>1128</v>
      </c>
      <c r="C34" s="20">
        <v>45016</v>
      </c>
      <c r="D34" s="19">
        <f t="shared" si="22"/>
        <v>45017</v>
      </c>
      <c r="E34" s="20">
        <f t="shared" si="23"/>
        <v>45017</v>
      </c>
      <c r="F34" s="19">
        <f t="shared" si="24"/>
        <v>45018</v>
      </c>
      <c r="G34" s="19">
        <f t="shared" si="25"/>
        <v>45022</v>
      </c>
      <c r="H34" s="19">
        <f t="shared" si="26"/>
        <v>45022</v>
      </c>
      <c r="I34" s="19">
        <f t="shared" si="27"/>
        <v>45023</v>
      </c>
      <c r="J34" s="19">
        <f t="shared" si="27"/>
        <v>45024</v>
      </c>
      <c r="K34" s="19">
        <f t="shared" si="27"/>
        <v>45025</v>
      </c>
      <c r="L34" s="19">
        <f t="shared" si="28"/>
        <v>45025</v>
      </c>
      <c r="M34" s="18" t="s">
        <v>1129</v>
      </c>
      <c r="N34" s="19">
        <f t="shared" si="29"/>
        <v>45030</v>
      </c>
      <c r="O34" s="19">
        <f t="shared" si="30"/>
        <v>45031</v>
      </c>
      <c r="P34" s="20">
        <f t="shared" si="31"/>
        <v>45031</v>
      </c>
      <c r="Q34" s="20">
        <f t="shared" si="32"/>
        <v>45032</v>
      </c>
    </row>
    <row r="35" spans="1:17" hidden="1" x14ac:dyDescent="0.15">
      <c r="A35" s="52" t="s">
        <v>1120</v>
      </c>
      <c r="B35" s="18" t="s">
        <v>1130</v>
      </c>
      <c r="C35" s="20">
        <v>45023</v>
      </c>
      <c r="D35" s="19">
        <f t="shared" si="22"/>
        <v>45024</v>
      </c>
      <c r="E35" s="20">
        <f t="shared" si="23"/>
        <v>45024</v>
      </c>
      <c r="F35" s="19">
        <f t="shared" si="24"/>
        <v>45025</v>
      </c>
      <c r="G35" s="19">
        <f t="shared" si="25"/>
        <v>45029</v>
      </c>
      <c r="H35" s="19">
        <f t="shared" si="26"/>
        <v>45029</v>
      </c>
      <c r="I35" s="19">
        <f t="shared" si="27"/>
        <v>45030</v>
      </c>
      <c r="J35" s="19">
        <f t="shared" si="27"/>
        <v>45031</v>
      </c>
      <c r="K35" s="19">
        <f t="shared" si="27"/>
        <v>45032</v>
      </c>
      <c r="L35" s="19">
        <f t="shared" si="28"/>
        <v>45032</v>
      </c>
      <c r="M35" s="18" t="s">
        <v>1131</v>
      </c>
      <c r="N35" s="19">
        <f t="shared" si="29"/>
        <v>45037</v>
      </c>
      <c r="O35" s="19">
        <f t="shared" si="30"/>
        <v>45038</v>
      </c>
      <c r="P35" s="20">
        <f t="shared" si="31"/>
        <v>45038</v>
      </c>
      <c r="Q35" s="20">
        <f t="shared" si="32"/>
        <v>45039</v>
      </c>
    </row>
    <row r="36" spans="1:17" ht="15.95" hidden="1" customHeight="1" x14ac:dyDescent="0.15">
      <c r="A36" s="52" t="s">
        <v>1117</v>
      </c>
      <c r="B36" s="18" t="s">
        <v>1132</v>
      </c>
      <c r="C36" s="20">
        <v>45030</v>
      </c>
      <c r="D36" s="19">
        <f t="shared" si="22"/>
        <v>45031</v>
      </c>
      <c r="E36" s="20">
        <f t="shared" si="23"/>
        <v>45031</v>
      </c>
      <c r="F36" s="19">
        <f t="shared" si="24"/>
        <v>45032</v>
      </c>
      <c r="G36" s="19">
        <f t="shared" si="25"/>
        <v>45036</v>
      </c>
      <c r="H36" s="19">
        <f t="shared" si="26"/>
        <v>45036</v>
      </c>
      <c r="I36" s="19">
        <f t="shared" si="27"/>
        <v>45037</v>
      </c>
      <c r="J36" s="19">
        <f t="shared" si="27"/>
        <v>45038</v>
      </c>
      <c r="K36" s="19">
        <f t="shared" si="27"/>
        <v>45039</v>
      </c>
      <c r="L36" s="19">
        <f t="shared" si="28"/>
        <v>45039</v>
      </c>
      <c r="M36" s="18" t="s">
        <v>1133</v>
      </c>
      <c r="N36" s="19">
        <f t="shared" si="29"/>
        <v>45044</v>
      </c>
      <c r="O36" s="19">
        <f t="shared" si="30"/>
        <v>45045</v>
      </c>
      <c r="P36" s="20">
        <f t="shared" si="31"/>
        <v>45045</v>
      </c>
      <c r="Q36" s="20">
        <f t="shared" si="32"/>
        <v>45046</v>
      </c>
    </row>
    <row r="37" spans="1:17" ht="15.95" hidden="1" customHeight="1" x14ac:dyDescent="0.15">
      <c r="A37" s="52" t="s">
        <v>1120</v>
      </c>
      <c r="B37" s="18" t="s">
        <v>1134</v>
      </c>
      <c r="C37" s="20">
        <v>45037</v>
      </c>
      <c r="D37" s="19">
        <f t="shared" si="22"/>
        <v>45038</v>
      </c>
      <c r="E37" s="20">
        <f t="shared" si="23"/>
        <v>45038</v>
      </c>
      <c r="F37" s="19">
        <f t="shared" si="24"/>
        <v>45039</v>
      </c>
      <c r="G37" s="19">
        <f t="shared" si="25"/>
        <v>45043</v>
      </c>
      <c r="H37" s="19">
        <f t="shared" si="26"/>
        <v>45043</v>
      </c>
      <c r="I37" s="19">
        <f t="shared" si="27"/>
        <v>45044</v>
      </c>
      <c r="J37" s="19">
        <f t="shared" si="27"/>
        <v>45045</v>
      </c>
      <c r="K37" s="19">
        <f t="shared" si="27"/>
        <v>45046</v>
      </c>
      <c r="L37" s="19">
        <f t="shared" si="28"/>
        <v>45046</v>
      </c>
      <c r="M37" s="18" t="s">
        <v>1135</v>
      </c>
      <c r="N37" s="19">
        <f t="shared" si="29"/>
        <v>45051</v>
      </c>
      <c r="O37" s="19">
        <f t="shared" si="30"/>
        <v>45052</v>
      </c>
      <c r="P37" s="20">
        <f t="shared" si="31"/>
        <v>45052</v>
      </c>
      <c r="Q37" s="20">
        <f t="shared" si="32"/>
        <v>45053</v>
      </c>
    </row>
    <row r="38" spans="1:17" ht="15.95" hidden="1" customHeight="1" x14ac:dyDescent="0.15">
      <c r="A38" s="52" t="s">
        <v>1117</v>
      </c>
      <c r="B38" s="18" t="s">
        <v>1136</v>
      </c>
      <c r="C38" s="20">
        <v>45044</v>
      </c>
      <c r="D38" s="19">
        <f t="shared" si="22"/>
        <v>45045</v>
      </c>
      <c r="E38" s="20">
        <f t="shared" si="23"/>
        <v>45045</v>
      </c>
      <c r="F38" s="19">
        <f t="shared" si="24"/>
        <v>45046</v>
      </c>
      <c r="G38" s="19">
        <f t="shared" si="25"/>
        <v>45050</v>
      </c>
      <c r="H38" s="19">
        <f t="shared" si="26"/>
        <v>45050</v>
      </c>
      <c r="I38" s="19">
        <f t="shared" si="27"/>
        <v>45051</v>
      </c>
      <c r="J38" s="19">
        <f t="shared" si="27"/>
        <v>45052</v>
      </c>
      <c r="K38" s="19">
        <f t="shared" si="27"/>
        <v>45053</v>
      </c>
      <c r="L38" s="19">
        <f t="shared" si="28"/>
        <v>45053</v>
      </c>
      <c r="M38" s="18" t="s">
        <v>1137</v>
      </c>
      <c r="N38" s="19">
        <f t="shared" si="29"/>
        <v>45058</v>
      </c>
      <c r="O38" s="19">
        <f t="shared" si="30"/>
        <v>45059</v>
      </c>
      <c r="P38" s="20">
        <f t="shared" si="31"/>
        <v>45059</v>
      </c>
      <c r="Q38" s="20">
        <f t="shared" si="32"/>
        <v>45060</v>
      </c>
    </row>
    <row r="39" spans="1:17" ht="15.95" hidden="1" customHeight="1" x14ac:dyDescent="0.15">
      <c r="A39" s="52" t="s">
        <v>1120</v>
      </c>
      <c r="B39" s="18" t="s">
        <v>1138</v>
      </c>
      <c r="C39" s="20">
        <v>45051</v>
      </c>
      <c r="D39" s="19">
        <f t="shared" si="22"/>
        <v>45052</v>
      </c>
      <c r="E39" s="20">
        <f t="shared" si="23"/>
        <v>45052</v>
      </c>
      <c r="F39" s="19">
        <f t="shared" si="24"/>
        <v>45053</v>
      </c>
      <c r="G39" s="19">
        <f t="shared" si="25"/>
        <v>45057</v>
      </c>
      <c r="H39" s="19">
        <f t="shared" si="26"/>
        <v>45057</v>
      </c>
      <c r="I39" s="19">
        <f t="shared" si="27"/>
        <v>45058</v>
      </c>
      <c r="J39" s="19">
        <f t="shared" si="27"/>
        <v>45059</v>
      </c>
      <c r="K39" s="19">
        <f t="shared" si="27"/>
        <v>45060</v>
      </c>
      <c r="L39" s="19">
        <f t="shared" si="28"/>
        <v>45060</v>
      </c>
      <c r="M39" s="18" t="s">
        <v>1139</v>
      </c>
      <c r="N39" s="19">
        <f t="shared" si="29"/>
        <v>45065</v>
      </c>
      <c r="O39" s="19">
        <f t="shared" si="30"/>
        <v>45066</v>
      </c>
      <c r="P39" s="20">
        <f t="shared" si="31"/>
        <v>45066</v>
      </c>
      <c r="Q39" s="20">
        <f t="shared" si="32"/>
        <v>45067</v>
      </c>
    </row>
    <row r="40" spans="1:17" ht="15.95" hidden="1" customHeight="1" x14ac:dyDescent="0.15">
      <c r="A40" s="52" t="s">
        <v>1117</v>
      </c>
      <c r="B40" s="18" t="s">
        <v>1140</v>
      </c>
      <c r="C40" s="20">
        <v>45058</v>
      </c>
      <c r="D40" s="19">
        <f t="shared" si="22"/>
        <v>45059</v>
      </c>
      <c r="E40" s="20">
        <f t="shared" si="23"/>
        <v>45059</v>
      </c>
      <c r="F40" s="19">
        <f t="shared" si="24"/>
        <v>45060</v>
      </c>
      <c r="G40" s="19">
        <f t="shared" si="25"/>
        <v>45064</v>
      </c>
      <c r="H40" s="19">
        <f t="shared" si="26"/>
        <v>45064</v>
      </c>
      <c r="I40" s="19">
        <f t="shared" si="27"/>
        <v>45065</v>
      </c>
      <c r="J40" s="19">
        <f t="shared" si="27"/>
        <v>45066</v>
      </c>
      <c r="K40" s="19">
        <f t="shared" si="27"/>
        <v>45067</v>
      </c>
      <c r="L40" s="19">
        <f t="shared" si="28"/>
        <v>45067</v>
      </c>
      <c r="M40" s="18" t="s">
        <v>1141</v>
      </c>
      <c r="N40" s="19">
        <f t="shared" si="29"/>
        <v>45072</v>
      </c>
      <c r="O40" s="19">
        <f t="shared" si="30"/>
        <v>45073</v>
      </c>
      <c r="P40" s="20">
        <f t="shared" si="31"/>
        <v>45073</v>
      </c>
      <c r="Q40" s="20">
        <f t="shared" si="32"/>
        <v>45074</v>
      </c>
    </row>
    <row r="41" spans="1:17" hidden="1" x14ac:dyDescent="0.15">
      <c r="A41" s="52" t="s">
        <v>1120</v>
      </c>
      <c r="B41" s="18" t="s">
        <v>1142</v>
      </c>
      <c r="C41" s="20">
        <v>45065</v>
      </c>
      <c r="D41" s="19">
        <f t="shared" si="22"/>
        <v>45066</v>
      </c>
      <c r="E41" s="20">
        <f t="shared" si="23"/>
        <v>45066</v>
      </c>
      <c r="F41" s="19">
        <f t="shared" si="24"/>
        <v>45067</v>
      </c>
      <c r="G41" s="19">
        <f t="shared" si="25"/>
        <v>45071</v>
      </c>
      <c r="H41" s="19">
        <f t="shared" si="26"/>
        <v>45071</v>
      </c>
      <c r="I41" s="19">
        <f t="shared" si="27"/>
        <v>45072</v>
      </c>
      <c r="J41" s="19">
        <f t="shared" si="27"/>
        <v>45073</v>
      </c>
      <c r="K41" s="19">
        <f t="shared" si="27"/>
        <v>45074</v>
      </c>
      <c r="L41" s="19">
        <f t="shared" si="28"/>
        <v>45074</v>
      </c>
      <c r="M41" s="18" t="s">
        <v>1143</v>
      </c>
      <c r="N41" s="19">
        <f t="shared" si="29"/>
        <v>45079</v>
      </c>
      <c r="O41" s="19">
        <f t="shared" si="30"/>
        <v>45080</v>
      </c>
      <c r="P41" s="20">
        <f t="shared" si="31"/>
        <v>45080</v>
      </c>
      <c r="Q41" s="20">
        <f t="shared" si="32"/>
        <v>45081</v>
      </c>
    </row>
    <row r="42" spans="1:17" hidden="1" x14ac:dyDescent="0.15">
      <c r="A42" s="52" t="s">
        <v>1117</v>
      </c>
      <c r="B42" s="18" t="s">
        <v>1144</v>
      </c>
      <c r="C42" s="20">
        <v>45072</v>
      </c>
      <c r="D42" s="19">
        <f t="shared" si="22"/>
        <v>45073</v>
      </c>
      <c r="E42" s="20">
        <f t="shared" si="23"/>
        <v>45073</v>
      </c>
      <c r="F42" s="19">
        <f t="shared" si="24"/>
        <v>45074</v>
      </c>
      <c r="G42" s="19">
        <f t="shared" si="25"/>
        <v>45078</v>
      </c>
      <c r="H42" s="19">
        <f t="shared" si="26"/>
        <v>45078</v>
      </c>
      <c r="I42" s="19">
        <f t="shared" si="27"/>
        <v>45079</v>
      </c>
      <c r="J42" s="19">
        <f t="shared" si="27"/>
        <v>45080</v>
      </c>
      <c r="K42" s="19">
        <f t="shared" si="27"/>
        <v>45081</v>
      </c>
      <c r="L42" s="19">
        <f t="shared" si="28"/>
        <v>45081</v>
      </c>
      <c r="M42" s="18" t="s">
        <v>1145</v>
      </c>
      <c r="N42" s="19">
        <f t="shared" si="29"/>
        <v>45086</v>
      </c>
      <c r="O42" s="19">
        <f t="shared" si="30"/>
        <v>45087</v>
      </c>
      <c r="P42" s="20">
        <f t="shared" si="31"/>
        <v>45087</v>
      </c>
      <c r="Q42" s="20">
        <f t="shared" si="32"/>
        <v>45088</v>
      </c>
    </row>
    <row r="43" spans="1:17" hidden="1" x14ac:dyDescent="0.15">
      <c r="A43" s="52" t="s">
        <v>1120</v>
      </c>
      <c r="B43" s="18" t="s">
        <v>1919</v>
      </c>
      <c r="C43" s="20">
        <v>45079</v>
      </c>
      <c r="D43" s="19">
        <f t="shared" ref="D43:D44" si="33">C43+1</f>
        <v>45080</v>
      </c>
      <c r="E43" s="20">
        <f t="shared" ref="E43:E44" si="34">D43</f>
        <v>45080</v>
      </c>
      <c r="F43" s="19">
        <f t="shared" ref="F43:F44" si="35">E43+1</f>
        <v>45081</v>
      </c>
      <c r="G43" s="19">
        <f t="shared" ref="G43:G44" si="36">F43+4</f>
        <v>45085</v>
      </c>
      <c r="H43" s="19">
        <f t="shared" ref="H43:H44" si="37">G43</f>
        <v>45085</v>
      </c>
      <c r="I43" s="19">
        <f t="shared" ref="I43:I44" si="38">H43+1</f>
        <v>45086</v>
      </c>
      <c r="J43" s="19">
        <f t="shared" ref="J43:J44" si="39">I43+1</f>
        <v>45087</v>
      </c>
      <c r="K43" s="19">
        <f t="shared" ref="K43:K44" si="40">J43+1</f>
        <v>45088</v>
      </c>
      <c r="L43" s="19">
        <f t="shared" ref="L43:L44" si="41">K43</f>
        <v>45088</v>
      </c>
      <c r="M43" s="18" t="s">
        <v>1920</v>
      </c>
      <c r="N43" s="19">
        <f t="shared" ref="N43:N44" si="42">L43+5</f>
        <v>45093</v>
      </c>
      <c r="O43" s="19">
        <f t="shared" ref="O43:O44" si="43">N43+1</f>
        <v>45094</v>
      </c>
      <c r="P43" s="20">
        <f t="shared" ref="P43:P44" si="44">O43</f>
        <v>45094</v>
      </c>
      <c r="Q43" s="20">
        <f t="shared" ref="Q43:Q44" si="45">P43+1</f>
        <v>45095</v>
      </c>
    </row>
    <row r="44" spans="1:17" x14ac:dyDescent="0.15">
      <c r="A44" s="52" t="s">
        <v>1117</v>
      </c>
      <c r="B44" s="18" t="s">
        <v>1921</v>
      </c>
      <c r="C44" s="20">
        <v>45086</v>
      </c>
      <c r="D44" s="19">
        <f t="shared" si="33"/>
        <v>45087</v>
      </c>
      <c r="E44" s="20">
        <f t="shared" si="34"/>
        <v>45087</v>
      </c>
      <c r="F44" s="19">
        <f t="shared" si="35"/>
        <v>45088</v>
      </c>
      <c r="G44" s="19">
        <f t="shared" si="36"/>
        <v>45092</v>
      </c>
      <c r="H44" s="19">
        <f t="shared" si="37"/>
        <v>45092</v>
      </c>
      <c r="I44" s="19">
        <f t="shared" si="38"/>
        <v>45093</v>
      </c>
      <c r="J44" s="19">
        <f t="shared" si="39"/>
        <v>45094</v>
      </c>
      <c r="K44" s="19">
        <f t="shared" si="40"/>
        <v>45095</v>
      </c>
      <c r="L44" s="19">
        <f t="shared" si="41"/>
        <v>45095</v>
      </c>
      <c r="M44" s="18" t="s">
        <v>1922</v>
      </c>
      <c r="N44" s="19">
        <f t="shared" si="42"/>
        <v>45100</v>
      </c>
      <c r="O44" s="19">
        <f t="shared" si="43"/>
        <v>45101</v>
      </c>
      <c r="P44" s="20">
        <f t="shared" si="44"/>
        <v>45101</v>
      </c>
      <c r="Q44" s="20">
        <f t="shared" si="45"/>
        <v>45102</v>
      </c>
    </row>
    <row r="45" spans="1:17" x14ac:dyDescent="0.15">
      <c r="A45" s="52" t="s">
        <v>1120</v>
      </c>
      <c r="B45" s="18" t="s">
        <v>1923</v>
      </c>
      <c r="C45" s="20">
        <v>45093</v>
      </c>
      <c r="D45" s="19">
        <f t="shared" ref="D45:D46" si="46">C45+1</f>
        <v>45094</v>
      </c>
      <c r="E45" s="20">
        <f t="shared" ref="E45:E46" si="47">D45</f>
        <v>45094</v>
      </c>
      <c r="F45" s="19">
        <f t="shared" ref="F45:F46" si="48">E45+1</f>
        <v>45095</v>
      </c>
      <c r="G45" s="19">
        <f t="shared" ref="G45:G46" si="49">F45+4</f>
        <v>45099</v>
      </c>
      <c r="H45" s="19">
        <f t="shared" ref="H45:H46" si="50">G45</f>
        <v>45099</v>
      </c>
      <c r="I45" s="19">
        <f t="shared" ref="I45:I46" si="51">H45+1</f>
        <v>45100</v>
      </c>
      <c r="J45" s="19">
        <f t="shared" ref="J45:J46" si="52">I45+1</f>
        <v>45101</v>
      </c>
      <c r="K45" s="19">
        <f t="shared" ref="K45:K46" si="53">J45+1</f>
        <v>45102</v>
      </c>
      <c r="L45" s="19">
        <f t="shared" ref="L45:L46" si="54">K45</f>
        <v>45102</v>
      </c>
      <c r="M45" s="18" t="s">
        <v>1867</v>
      </c>
      <c r="N45" s="19">
        <f t="shared" ref="N45:N46" si="55">L45+5</f>
        <v>45107</v>
      </c>
      <c r="O45" s="19">
        <f t="shared" ref="O45:O46" si="56">N45+1</f>
        <v>45108</v>
      </c>
      <c r="P45" s="20">
        <f t="shared" ref="P45:P46" si="57">O45</f>
        <v>45108</v>
      </c>
      <c r="Q45" s="20">
        <f t="shared" ref="Q45:Q46" si="58">P45+1</f>
        <v>45109</v>
      </c>
    </row>
    <row r="46" spans="1:17" x14ac:dyDescent="0.15">
      <c r="A46" s="52" t="s">
        <v>1117</v>
      </c>
      <c r="B46" s="18" t="s">
        <v>1924</v>
      </c>
      <c r="C46" s="20">
        <v>45100</v>
      </c>
      <c r="D46" s="19">
        <f t="shared" si="46"/>
        <v>45101</v>
      </c>
      <c r="E46" s="20">
        <f t="shared" si="47"/>
        <v>45101</v>
      </c>
      <c r="F46" s="19">
        <f t="shared" si="48"/>
        <v>45102</v>
      </c>
      <c r="G46" s="19">
        <f t="shared" si="49"/>
        <v>45106</v>
      </c>
      <c r="H46" s="19">
        <f t="shared" si="50"/>
        <v>45106</v>
      </c>
      <c r="I46" s="19">
        <f t="shared" si="51"/>
        <v>45107</v>
      </c>
      <c r="J46" s="19">
        <f t="shared" si="52"/>
        <v>45108</v>
      </c>
      <c r="K46" s="19">
        <f t="shared" si="53"/>
        <v>45109</v>
      </c>
      <c r="L46" s="19">
        <f t="shared" si="54"/>
        <v>45109</v>
      </c>
      <c r="M46" s="18" t="s">
        <v>1925</v>
      </c>
      <c r="N46" s="19">
        <f t="shared" si="55"/>
        <v>45114</v>
      </c>
      <c r="O46" s="19">
        <f t="shared" si="56"/>
        <v>45115</v>
      </c>
      <c r="P46" s="20">
        <f t="shared" si="57"/>
        <v>45115</v>
      </c>
      <c r="Q46" s="20">
        <f t="shared" si="58"/>
        <v>45116</v>
      </c>
    </row>
    <row r="47" spans="1:17" x14ac:dyDescent="0.15">
      <c r="A47" s="52" t="s">
        <v>1120</v>
      </c>
      <c r="B47" s="18" t="s">
        <v>1926</v>
      </c>
      <c r="C47" s="20">
        <v>45107</v>
      </c>
      <c r="D47" s="19">
        <f t="shared" ref="D47:D48" si="59">C47+1</f>
        <v>45108</v>
      </c>
      <c r="E47" s="20">
        <f t="shared" ref="E47:E48" si="60">D47</f>
        <v>45108</v>
      </c>
      <c r="F47" s="19">
        <f t="shared" ref="F47:F48" si="61">E47+1</f>
        <v>45109</v>
      </c>
      <c r="G47" s="19">
        <f t="shared" ref="G47:G48" si="62">F47+4</f>
        <v>45113</v>
      </c>
      <c r="H47" s="19">
        <f t="shared" ref="H47:H48" si="63">G47</f>
        <v>45113</v>
      </c>
      <c r="I47" s="19">
        <f t="shared" ref="I47:I48" si="64">H47+1</f>
        <v>45114</v>
      </c>
      <c r="J47" s="19">
        <f t="shared" ref="J47:J48" si="65">I47+1</f>
        <v>45115</v>
      </c>
      <c r="K47" s="19">
        <f t="shared" ref="K47:K48" si="66">J47+1</f>
        <v>45116</v>
      </c>
      <c r="L47" s="19">
        <f t="shared" ref="L47:L48" si="67">K47</f>
        <v>45116</v>
      </c>
      <c r="M47" s="18" t="s">
        <v>1927</v>
      </c>
      <c r="N47" s="19">
        <f t="shared" ref="N47:N48" si="68">L47+5</f>
        <v>45121</v>
      </c>
      <c r="O47" s="19">
        <f t="shared" ref="O47:O48" si="69">N47+1</f>
        <v>45122</v>
      </c>
      <c r="P47" s="20">
        <f t="shared" ref="P47:P48" si="70">O47</f>
        <v>45122</v>
      </c>
      <c r="Q47" s="20">
        <f t="shared" ref="Q47:Q48" si="71">P47+1</f>
        <v>45123</v>
      </c>
    </row>
    <row r="48" spans="1:17" x14ac:dyDescent="0.15">
      <c r="A48" s="52" t="s">
        <v>1117</v>
      </c>
      <c r="B48" s="18" t="s">
        <v>1928</v>
      </c>
      <c r="C48" s="20">
        <v>45114</v>
      </c>
      <c r="D48" s="19">
        <f t="shared" si="59"/>
        <v>45115</v>
      </c>
      <c r="E48" s="20">
        <f t="shared" si="60"/>
        <v>45115</v>
      </c>
      <c r="F48" s="19">
        <f t="shared" si="61"/>
        <v>45116</v>
      </c>
      <c r="G48" s="19">
        <f t="shared" si="62"/>
        <v>45120</v>
      </c>
      <c r="H48" s="19">
        <f t="shared" si="63"/>
        <v>45120</v>
      </c>
      <c r="I48" s="19">
        <f t="shared" si="64"/>
        <v>45121</v>
      </c>
      <c r="J48" s="19">
        <f t="shared" si="65"/>
        <v>45122</v>
      </c>
      <c r="K48" s="19">
        <f t="shared" si="66"/>
        <v>45123</v>
      </c>
      <c r="L48" s="19">
        <f t="shared" si="67"/>
        <v>45123</v>
      </c>
      <c r="M48" s="18" t="s">
        <v>1929</v>
      </c>
      <c r="N48" s="19">
        <f t="shared" si="68"/>
        <v>45128</v>
      </c>
      <c r="O48" s="19">
        <f t="shared" si="69"/>
        <v>45129</v>
      </c>
      <c r="P48" s="20">
        <f t="shared" si="70"/>
        <v>45129</v>
      </c>
      <c r="Q48" s="20">
        <f t="shared" si="71"/>
        <v>45130</v>
      </c>
    </row>
    <row r="49" spans="1:19" x14ac:dyDescent="0.15">
      <c r="A49" s="52" t="s">
        <v>1120</v>
      </c>
      <c r="B49" s="18" t="s">
        <v>2311</v>
      </c>
      <c r="C49" s="20">
        <f>C48+7</f>
        <v>45121</v>
      </c>
      <c r="D49" s="19">
        <f t="shared" ref="D49:D50" si="72">C49+1</f>
        <v>45122</v>
      </c>
      <c r="E49" s="20">
        <f t="shared" ref="E49:E50" si="73">D49</f>
        <v>45122</v>
      </c>
      <c r="F49" s="19">
        <f t="shared" ref="F49:F50" si="74">E49+1</f>
        <v>45123</v>
      </c>
      <c r="G49" s="19">
        <f t="shared" ref="G49:G50" si="75">F49+4</f>
        <v>45127</v>
      </c>
      <c r="H49" s="19">
        <f t="shared" ref="H49:H50" si="76">G49</f>
        <v>45127</v>
      </c>
      <c r="I49" s="19">
        <f t="shared" ref="I49:I50" si="77">H49+1</f>
        <v>45128</v>
      </c>
      <c r="J49" s="19">
        <f t="shared" ref="J49:J50" si="78">I49+1</f>
        <v>45129</v>
      </c>
      <c r="K49" s="19">
        <f t="shared" ref="K49:K50" si="79">J49+1</f>
        <v>45130</v>
      </c>
      <c r="L49" s="19">
        <f t="shared" ref="L49:L50" si="80">K49</f>
        <v>45130</v>
      </c>
      <c r="M49" s="18" t="s">
        <v>2312</v>
      </c>
      <c r="N49" s="19">
        <f t="shared" ref="N49:N50" si="81">L49+5</f>
        <v>45135</v>
      </c>
      <c r="O49" s="19">
        <f t="shared" ref="O49:O50" si="82">N49+1</f>
        <v>45136</v>
      </c>
      <c r="P49" s="20">
        <f t="shared" ref="P49:P50" si="83">O49</f>
        <v>45136</v>
      </c>
      <c r="Q49" s="20">
        <f t="shared" ref="Q49:Q50" si="84">P49+1</f>
        <v>45137</v>
      </c>
    </row>
    <row r="50" spans="1:19" x14ac:dyDescent="0.15">
      <c r="A50" s="52" t="s">
        <v>1117</v>
      </c>
      <c r="B50" s="18" t="s">
        <v>2313</v>
      </c>
      <c r="C50" s="20">
        <f>C49+7</f>
        <v>45128</v>
      </c>
      <c r="D50" s="19">
        <f t="shared" si="72"/>
        <v>45129</v>
      </c>
      <c r="E50" s="20">
        <f t="shared" si="73"/>
        <v>45129</v>
      </c>
      <c r="F50" s="19">
        <f t="shared" si="74"/>
        <v>45130</v>
      </c>
      <c r="G50" s="19">
        <f t="shared" si="75"/>
        <v>45134</v>
      </c>
      <c r="H50" s="19">
        <f t="shared" si="76"/>
        <v>45134</v>
      </c>
      <c r="I50" s="19">
        <f t="shared" si="77"/>
        <v>45135</v>
      </c>
      <c r="J50" s="19">
        <f t="shared" si="78"/>
        <v>45136</v>
      </c>
      <c r="K50" s="19">
        <f t="shared" si="79"/>
        <v>45137</v>
      </c>
      <c r="L50" s="19">
        <f t="shared" si="80"/>
        <v>45137</v>
      </c>
      <c r="M50" s="18" t="s">
        <v>2314</v>
      </c>
      <c r="N50" s="19">
        <f t="shared" si="81"/>
        <v>45142</v>
      </c>
      <c r="O50" s="19">
        <f t="shared" si="82"/>
        <v>45143</v>
      </c>
      <c r="P50" s="20">
        <f t="shared" si="83"/>
        <v>45143</v>
      </c>
      <c r="Q50" s="20">
        <f t="shared" si="84"/>
        <v>45144</v>
      </c>
    </row>
    <row r="51" spans="1:19" x14ac:dyDescent="0.15">
      <c r="A51" s="52" t="s">
        <v>1120</v>
      </c>
      <c r="B51" s="18" t="s">
        <v>2315</v>
      </c>
      <c r="C51" s="20">
        <f>C50+7</f>
        <v>45135</v>
      </c>
      <c r="D51" s="19">
        <f t="shared" ref="D51:D52" si="85">C51+1</f>
        <v>45136</v>
      </c>
      <c r="E51" s="20">
        <f t="shared" ref="E51:E52" si="86">D51</f>
        <v>45136</v>
      </c>
      <c r="F51" s="19">
        <f t="shared" ref="F51:F52" si="87">E51+1</f>
        <v>45137</v>
      </c>
      <c r="G51" s="19">
        <f t="shared" ref="G51:G52" si="88">F51+4</f>
        <v>45141</v>
      </c>
      <c r="H51" s="19">
        <f t="shared" ref="H51:H52" si="89">G51</f>
        <v>45141</v>
      </c>
      <c r="I51" s="19">
        <f t="shared" ref="I51:I52" si="90">H51+1</f>
        <v>45142</v>
      </c>
      <c r="J51" s="19">
        <f t="shared" ref="J51:J52" si="91">I51+1</f>
        <v>45143</v>
      </c>
      <c r="K51" s="19">
        <f t="shared" ref="K51:K52" si="92">J51+1</f>
        <v>45144</v>
      </c>
      <c r="L51" s="19">
        <f t="shared" ref="L51:L52" si="93">K51</f>
        <v>45144</v>
      </c>
      <c r="M51" s="18" t="s">
        <v>2270</v>
      </c>
      <c r="N51" s="19">
        <f t="shared" ref="N51:N52" si="94">L51+5</f>
        <v>45149</v>
      </c>
      <c r="O51" s="19">
        <f t="shared" ref="O51:O52" si="95">N51+1</f>
        <v>45150</v>
      </c>
      <c r="P51" s="20">
        <f t="shared" ref="P51:P52" si="96">O51</f>
        <v>45150</v>
      </c>
      <c r="Q51" s="20">
        <f t="shared" ref="Q51:Q52" si="97">P51+1</f>
        <v>45151</v>
      </c>
    </row>
    <row r="52" spans="1:19" x14ac:dyDescent="0.15">
      <c r="A52" s="52" t="s">
        <v>1117</v>
      </c>
      <c r="B52" s="18" t="s">
        <v>2316</v>
      </c>
      <c r="C52" s="20">
        <f>C51+7</f>
        <v>45142</v>
      </c>
      <c r="D52" s="19">
        <f t="shared" si="85"/>
        <v>45143</v>
      </c>
      <c r="E52" s="20">
        <f t="shared" si="86"/>
        <v>45143</v>
      </c>
      <c r="F52" s="19">
        <f t="shared" si="87"/>
        <v>45144</v>
      </c>
      <c r="G52" s="19">
        <f t="shared" si="88"/>
        <v>45148</v>
      </c>
      <c r="H52" s="19">
        <f t="shared" si="89"/>
        <v>45148</v>
      </c>
      <c r="I52" s="19">
        <f t="shared" si="90"/>
        <v>45149</v>
      </c>
      <c r="J52" s="19">
        <f t="shared" si="91"/>
        <v>45150</v>
      </c>
      <c r="K52" s="19">
        <f t="shared" si="92"/>
        <v>45151</v>
      </c>
      <c r="L52" s="19">
        <f t="shared" si="93"/>
        <v>45151</v>
      </c>
      <c r="M52" s="18" t="s">
        <v>2317</v>
      </c>
      <c r="N52" s="19">
        <f t="shared" si="94"/>
        <v>45156</v>
      </c>
      <c r="O52" s="19">
        <f t="shared" si="95"/>
        <v>45157</v>
      </c>
      <c r="P52" s="20">
        <f t="shared" si="96"/>
        <v>45157</v>
      </c>
      <c r="Q52" s="20">
        <f t="shared" si="97"/>
        <v>45158</v>
      </c>
    </row>
    <row r="53" spans="1:19" ht="15.7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x14ac:dyDescent="0.3">
      <c r="A54" s="30" t="s">
        <v>17</v>
      </c>
      <c r="B54" s="275" t="s">
        <v>1146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1"/>
      <c r="P54" s="1"/>
      <c r="Q54" s="1"/>
      <c r="R54" s="1"/>
      <c r="S54" s="1"/>
    </row>
    <row r="55" spans="1:19" ht="16.5" x14ac:dyDescent="0.3">
      <c r="A55" s="33" t="s">
        <v>1109</v>
      </c>
      <c r="B55" s="427" t="s">
        <v>1147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1"/>
      <c r="P55" s="1"/>
      <c r="Q55" s="1"/>
      <c r="R55" s="1"/>
      <c r="S55" s="1"/>
    </row>
    <row r="56" spans="1:19" ht="16.5" x14ac:dyDescent="0.3">
      <c r="A56" s="33" t="s">
        <v>1110</v>
      </c>
      <c r="B56" s="427" t="s">
        <v>1148</v>
      </c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1"/>
      <c r="P56" s="1"/>
      <c r="Q56" s="1"/>
      <c r="R56" s="1"/>
      <c r="S56" s="1"/>
    </row>
    <row r="57" spans="1:19" ht="16.5" x14ac:dyDescent="0.3">
      <c r="A57" s="33" t="s">
        <v>1071</v>
      </c>
      <c r="B57" s="427" t="s">
        <v>1101</v>
      </c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1"/>
      <c r="P57" s="1"/>
      <c r="Q57" s="1"/>
      <c r="R57" s="1"/>
      <c r="S57" s="1"/>
    </row>
    <row r="58" spans="1:19" ht="16.5" x14ac:dyDescent="0.3">
      <c r="A58" s="33" t="s">
        <v>26</v>
      </c>
      <c r="B58" s="255" t="s">
        <v>1102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7"/>
      <c r="O58" s="1"/>
      <c r="P58" s="1"/>
      <c r="Q58" s="1"/>
      <c r="R58" s="1"/>
      <c r="S58" s="1"/>
    </row>
    <row r="60" spans="1:19" x14ac:dyDescent="0.15">
      <c r="B60" s="25"/>
    </row>
  </sheetData>
  <mergeCells count="35">
    <mergeCell ref="B54:N54"/>
    <mergeCell ref="B55:N55"/>
    <mergeCell ref="B56:N56"/>
    <mergeCell ref="B57:N57"/>
    <mergeCell ref="B58:N58"/>
    <mergeCell ref="K23:Q23"/>
    <mergeCell ref="C25:H25"/>
    <mergeCell ref="C26:L26"/>
    <mergeCell ref="N26:Q26"/>
    <mergeCell ref="C6:D6"/>
    <mergeCell ref="N7:O7"/>
    <mergeCell ref="I6:J6"/>
    <mergeCell ref="G6:H6"/>
    <mergeCell ref="I7:J7"/>
    <mergeCell ref="N6:O6"/>
    <mergeCell ref="A21:Q21"/>
    <mergeCell ref="G7:H7"/>
    <mergeCell ref="A9:Q9"/>
    <mergeCell ref="C7:D7"/>
    <mergeCell ref="E7:F7"/>
    <mergeCell ref="E6:F6"/>
    <mergeCell ref="K7:L7"/>
    <mergeCell ref="K6:L6"/>
    <mergeCell ref="P7:Q7"/>
    <mergeCell ref="P6:Q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V57"/>
  <sheetViews>
    <sheetView topLeftCell="A2" workbookViewId="0">
      <selection activeCell="U51" sqref="U51"/>
    </sheetView>
  </sheetViews>
  <sheetFormatPr defaultRowHeight="14.25" x14ac:dyDescent="0.15"/>
  <cols>
    <col min="1" max="1" width="28.25" customWidth="1"/>
    <col min="2" max="2" width="7.125" customWidth="1"/>
    <col min="3" max="22" width="6.625" customWidth="1"/>
  </cols>
  <sheetData>
    <row r="1" spans="1:256" ht="46.7" customHeight="1" x14ac:dyDescent="0.15">
      <c r="B1" s="291" t="s">
        <v>44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44"/>
      <c r="W1" s="37"/>
      <c r="X1" s="37"/>
      <c r="Y1" s="37"/>
      <c r="Z1" s="37"/>
      <c r="AA1" s="37"/>
      <c r="AB1" s="38"/>
    </row>
    <row r="2" spans="1:256" ht="17.100000000000001" customHeight="1" x14ac:dyDescent="0.15">
      <c r="B2" s="292" t="s">
        <v>101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45"/>
      <c r="W2" s="39"/>
      <c r="X2" s="39"/>
      <c r="Y2" s="39"/>
      <c r="Z2" s="39"/>
      <c r="AA2" s="39"/>
      <c r="AB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15">
      <c r="A4" s="298" t="s">
        <v>97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1:256" x14ac:dyDescent="0.15">
      <c r="A5" s="3" t="s">
        <v>1</v>
      </c>
      <c r="B5" s="3" t="s">
        <v>2</v>
      </c>
      <c r="C5" s="294" t="s">
        <v>92</v>
      </c>
      <c r="D5" s="295"/>
      <c r="E5" s="293" t="s">
        <v>54</v>
      </c>
      <c r="F5" s="293"/>
      <c r="G5" s="293" t="s">
        <v>55</v>
      </c>
      <c r="H5" s="293"/>
      <c r="I5" s="293" t="s">
        <v>56</v>
      </c>
      <c r="J5" s="293"/>
      <c r="K5" s="294" t="s">
        <v>57</v>
      </c>
      <c r="L5" s="297"/>
      <c r="M5" s="294" t="s">
        <v>58</v>
      </c>
      <c r="N5" s="297"/>
      <c r="O5" s="294" t="s">
        <v>59</v>
      </c>
      <c r="P5" s="297"/>
      <c r="Q5" s="3" t="s">
        <v>2</v>
      </c>
      <c r="R5" s="294" t="s">
        <v>93</v>
      </c>
      <c r="S5" s="295"/>
      <c r="T5" s="293" t="s">
        <v>54</v>
      </c>
      <c r="U5" s="293"/>
    </row>
    <row r="6" spans="1:256" x14ac:dyDescent="0.15">
      <c r="A6" s="300" t="s">
        <v>3</v>
      </c>
      <c r="B6" s="300" t="s">
        <v>4</v>
      </c>
      <c r="C6" s="265" t="s">
        <v>66</v>
      </c>
      <c r="D6" s="265"/>
      <c r="E6" s="265" t="s">
        <v>60</v>
      </c>
      <c r="F6" s="265"/>
      <c r="G6" s="265" t="s">
        <v>61</v>
      </c>
      <c r="H6" s="265"/>
      <c r="I6" s="265" t="s">
        <v>62</v>
      </c>
      <c r="J6" s="265"/>
      <c r="K6" s="289" t="s">
        <v>63</v>
      </c>
      <c r="L6" s="296"/>
      <c r="M6" s="289" t="s">
        <v>64</v>
      </c>
      <c r="N6" s="296"/>
      <c r="O6" s="289" t="s">
        <v>65</v>
      </c>
      <c r="P6" s="296"/>
      <c r="Q6" s="4" t="s">
        <v>4</v>
      </c>
      <c r="R6" s="265" t="s">
        <v>66</v>
      </c>
      <c r="S6" s="265"/>
      <c r="T6" s="265" t="s">
        <v>60</v>
      </c>
      <c r="U6" s="265"/>
    </row>
    <row r="7" spans="1:256" x14ac:dyDescent="0.15">
      <c r="A7" s="301"/>
      <c r="B7" s="301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0" t="s">
        <v>5</v>
      </c>
      <c r="L7" s="300"/>
      <c r="M7" s="300" t="s">
        <v>5</v>
      </c>
      <c r="N7" s="300"/>
      <c r="O7" s="300" t="s">
        <v>5</v>
      </c>
      <c r="P7" s="300"/>
      <c r="Q7" s="6"/>
      <c r="R7" s="300" t="s">
        <v>5</v>
      </c>
      <c r="S7" s="300"/>
      <c r="T7" s="300" t="s">
        <v>5</v>
      </c>
      <c r="U7" s="300"/>
    </row>
    <row r="8" spans="1:256" ht="25.5" x14ac:dyDescent="0.15">
      <c r="A8" s="5"/>
      <c r="B8" s="4"/>
      <c r="C8" s="7" t="s">
        <v>77</v>
      </c>
      <c r="D8" s="7" t="s">
        <v>78</v>
      </c>
      <c r="E8" s="7" t="s">
        <v>79</v>
      </c>
      <c r="F8" s="7" t="s">
        <v>80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8"/>
      <c r="R8" s="7" t="s">
        <v>77</v>
      </c>
      <c r="S8" s="7" t="s">
        <v>78</v>
      </c>
      <c r="T8" s="7" t="s">
        <v>79</v>
      </c>
      <c r="U8" s="7" t="s">
        <v>80</v>
      </c>
    </row>
    <row r="9" spans="1:256" hidden="1" x14ac:dyDescent="0.15">
      <c r="A9" s="11" t="s">
        <v>202</v>
      </c>
      <c r="B9" s="87" t="s">
        <v>590</v>
      </c>
      <c r="C9" s="9">
        <v>44903</v>
      </c>
      <c r="D9" s="9">
        <v>44903</v>
      </c>
      <c r="E9" s="9">
        <v>44904</v>
      </c>
      <c r="F9" s="9">
        <v>44905</v>
      </c>
      <c r="G9" s="9">
        <v>44908</v>
      </c>
      <c r="H9" s="9">
        <v>44909</v>
      </c>
      <c r="I9" s="9">
        <v>44909</v>
      </c>
      <c r="J9" s="9">
        <v>44909</v>
      </c>
      <c r="K9" s="9">
        <v>44910</v>
      </c>
      <c r="L9" s="9">
        <v>44910</v>
      </c>
      <c r="M9" s="60" t="s">
        <v>48</v>
      </c>
      <c r="N9" s="60" t="s">
        <v>48</v>
      </c>
      <c r="O9" s="60" t="s">
        <v>48</v>
      </c>
      <c r="P9" s="60" t="s">
        <v>48</v>
      </c>
      <c r="Q9" s="11" t="s">
        <v>591</v>
      </c>
      <c r="R9" s="9">
        <v>44917</v>
      </c>
      <c r="S9" s="9">
        <v>44917</v>
      </c>
      <c r="T9" s="9">
        <v>44918</v>
      </c>
      <c r="U9" s="9">
        <v>44919</v>
      </c>
    </row>
    <row r="10" spans="1:256" hidden="1" x14ac:dyDescent="0.15">
      <c r="A10" s="11" t="s">
        <v>357</v>
      </c>
      <c r="B10" s="87" t="s">
        <v>592</v>
      </c>
      <c r="C10" s="9">
        <v>44910</v>
      </c>
      <c r="D10" s="9">
        <v>44910</v>
      </c>
      <c r="E10" s="9">
        <v>44911</v>
      </c>
      <c r="F10" s="9">
        <v>44912</v>
      </c>
      <c r="G10" s="9">
        <v>44915</v>
      </c>
      <c r="H10" s="9">
        <v>44916</v>
      </c>
      <c r="I10" s="9">
        <v>44916</v>
      </c>
      <c r="J10" s="9">
        <v>44916</v>
      </c>
      <c r="K10" s="9">
        <v>44917</v>
      </c>
      <c r="L10" s="9">
        <v>44917</v>
      </c>
      <c r="M10" s="113">
        <f>L10+1</f>
        <v>44918</v>
      </c>
      <c r="N10" s="113">
        <f>M10</f>
        <v>44918</v>
      </c>
      <c r="O10" s="113">
        <f>N10</f>
        <v>44918</v>
      </c>
      <c r="P10" s="113">
        <f>O10</f>
        <v>44918</v>
      </c>
      <c r="Q10" s="11" t="s">
        <v>593</v>
      </c>
      <c r="R10" s="9">
        <v>44924</v>
      </c>
      <c r="S10" s="9">
        <v>44924</v>
      </c>
      <c r="T10" s="9">
        <v>44925</v>
      </c>
      <c r="U10" s="9">
        <v>44926</v>
      </c>
    </row>
    <row r="11" spans="1:256" hidden="1" x14ac:dyDescent="0.15">
      <c r="A11" s="11" t="s">
        <v>202</v>
      </c>
      <c r="B11" s="87" t="s">
        <v>594</v>
      </c>
      <c r="C11" s="9">
        <v>44917</v>
      </c>
      <c r="D11" s="9">
        <v>44917</v>
      </c>
      <c r="E11" s="9">
        <v>44918</v>
      </c>
      <c r="F11" s="9">
        <v>44919</v>
      </c>
      <c r="G11" s="9">
        <v>44922</v>
      </c>
      <c r="H11" s="9">
        <v>44923</v>
      </c>
      <c r="I11" s="9">
        <v>44923</v>
      </c>
      <c r="J11" s="9">
        <v>44923</v>
      </c>
      <c r="K11" s="9">
        <v>44924</v>
      </c>
      <c r="L11" s="9">
        <v>44924</v>
      </c>
      <c r="M11" s="127">
        <v>44925</v>
      </c>
      <c r="N11" s="127">
        <v>44925</v>
      </c>
      <c r="O11" s="127">
        <v>44925</v>
      </c>
      <c r="P11" s="127">
        <v>44925</v>
      </c>
      <c r="Q11" s="11" t="s">
        <v>595</v>
      </c>
      <c r="R11" s="9">
        <v>44931</v>
      </c>
      <c r="S11" s="9">
        <v>44931</v>
      </c>
      <c r="T11" s="9">
        <v>44932</v>
      </c>
      <c r="U11" s="9">
        <v>44933</v>
      </c>
    </row>
    <row r="12" spans="1:256" hidden="1" x14ac:dyDescent="0.15">
      <c r="A12" s="11" t="s">
        <v>357</v>
      </c>
      <c r="B12" s="87" t="s">
        <v>596</v>
      </c>
      <c r="C12" s="9">
        <v>44924</v>
      </c>
      <c r="D12" s="9">
        <v>44924</v>
      </c>
      <c r="E12" s="9">
        <v>44925</v>
      </c>
      <c r="F12" s="9">
        <v>44926</v>
      </c>
      <c r="G12" s="9">
        <v>44929</v>
      </c>
      <c r="H12" s="9">
        <v>44930</v>
      </c>
      <c r="I12" s="9">
        <v>44930</v>
      </c>
      <c r="J12" s="9">
        <v>44930</v>
      </c>
      <c r="K12" s="9">
        <v>44931</v>
      </c>
      <c r="L12" s="9">
        <v>44931</v>
      </c>
      <c r="M12" s="60" t="s">
        <v>48</v>
      </c>
      <c r="N12" s="60" t="s">
        <v>48</v>
      </c>
      <c r="O12" s="60" t="s">
        <v>48</v>
      </c>
      <c r="P12" s="60" t="s">
        <v>48</v>
      </c>
      <c r="Q12" s="11" t="s">
        <v>597</v>
      </c>
      <c r="R12" s="9">
        <v>44938</v>
      </c>
      <c r="S12" s="9">
        <v>44938</v>
      </c>
      <c r="T12" s="9">
        <v>44939</v>
      </c>
      <c r="U12" s="9">
        <v>44940</v>
      </c>
    </row>
    <row r="13" spans="1:256" hidden="1" x14ac:dyDescent="0.15">
      <c r="A13" s="11" t="s">
        <v>202</v>
      </c>
      <c r="B13" s="87" t="s">
        <v>623</v>
      </c>
      <c r="C13" s="9">
        <v>44931</v>
      </c>
      <c r="D13" s="9">
        <v>44931</v>
      </c>
      <c r="E13" s="9">
        <v>44932</v>
      </c>
      <c r="F13" s="9">
        <v>44933</v>
      </c>
      <c r="G13" s="9">
        <v>44936</v>
      </c>
      <c r="H13" s="9">
        <v>44937</v>
      </c>
      <c r="I13" s="9">
        <v>44937</v>
      </c>
      <c r="J13" s="9">
        <v>44937</v>
      </c>
      <c r="K13" s="9">
        <v>44938</v>
      </c>
      <c r="L13" s="9">
        <v>44938</v>
      </c>
      <c r="M13" s="60" t="s">
        <v>48</v>
      </c>
      <c r="N13" s="60" t="s">
        <v>48</v>
      </c>
      <c r="O13" s="60" t="s">
        <v>48</v>
      </c>
      <c r="P13" s="60" t="s">
        <v>48</v>
      </c>
      <c r="Q13" s="11" t="s">
        <v>622</v>
      </c>
      <c r="R13" s="9">
        <v>44945</v>
      </c>
      <c r="S13" s="9">
        <v>44945</v>
      </c>
      <c r="T13" s="9">
        <v>44946</v>
      </c>
      <c r="U13" s="9">
        <v>44947</v>
      </c>
    </row>
    <row r="14" spans="1:256" hidden="1" x14ac:dyDescent="0.15">
      <c r="A14" s="11" t="s">
        <v>741</v>
      </c>
      <c r="B14" s="87" t="s">
        <v>626</v>
      </c>
      <c r="C14" s="9">
        <v>44938</v>
      </c>
      <c r="D14" s="9">
        <v>44938</v>
      </c>
      <c r="E14" s="9">
        <v>44939</v>
      </c>
      <c r="F14" s="9">
        <v>44940</v>
      </c>
      <c r="G14" s="9">
        <v>44943</v>
      </c>
      <c r="H14" s="9">
        <v>44944</v>
      </c>
      <c r="I14" s="9">
        <v>44944</v>
      </c>
      <c r="J14" s="9">
        <v>44944</v>
      </c>
      <c r="K14" s="9">
        <v>44945</v>
      </c>
      <c r="L14" s="9">
        <v>44945</v>
      </c>
      <c r="M14" s="60" t="s">
        <v>48</v>
      </c>
      <c r="N14" s="60" t="s">
        <v>48</v>
      </c>
      <c r="O14" s="60" t="s">
        <v>48</v>
      </c>
      <c r="P14" s="60" t="s">
        <v>48</v>
      </c>
      <c r="Q14" s="11" t="s">
        <v>624</v>
      </c>
      <c r="R14" s="302" t="s">
        <v>822</v>
      </c>
      <c r="S14" s="303"/>
      <c r="T14" s="302" t="s">
        <v>823</v>
      </c>
      <c r="U14" s="303"/>
    </row>
    <row r="15" spans="1:256" hidden="1" x14ac:dyDescent="0.15">
      <c r="A15" s="11" t="s">
        <v>202</v>
      </c>
      <c r="B15" s="87" t="s">
        <v>627</v>
      </c>
      <c r="C15" s="9">
        <v>44945</v>
      </c>
      <c r="D15" s="9">
        <v>44945</v>
      </c>
      <c r="E15" s="9">
        <v>44946</v>
      </c>
      <c r="F15" s="9">
        <v>44947</v>
      </c>
      <c r="G15" s="9">
        <v>44951</v>
      </c>
      <c r="H15" s="9">
        <v>44951</v>
      </c>
      <c r="I15" s="9">
        <v>44951</v>
      </c>
      <c r="J15" s="9">
        <v>44951</v>
      </c>
      <c r="K15" s="9">
        <v>44952</v>
      </c>
      <c r="L15" s="9">
        <v>44952</v>
      </c>
      <c r="M15" s="60">
        <v>44953</v>
      </c>
      <c r="N15" s="60">
        <v>44953</v>
      </c>
      <c r="O15" s="60">
        <v>44953</v>
      </c>
      <c r="P15" s="137" t="s">
        <v>865</v>
      </c>
      <c r="Q15" s="11" t="s">
        <v>625</v>
      </c>
      <c r="R15" s="9">
        <v>44959</v>
      </c>
      <c r="S15" s="9">
        <v>44959</v>
      </c>
      <c r="T15" s="9">
        <v>44960</v>
      </c>
      <c r="U15" s="9">
        <v>44961</v>
      </c>
    </row>
    <row r="16" spans="1:256" hidden="1" x14ac:dyDescent="0.15">
      <c r="A16" s="11" t="s">
        <v>741</v>
      </c>
      <c r="B16" s="87" t="s">
        <v>714</v>
      </c>
      <c r="C16" s="302" t="s">
        <v>822</v>
      </c>
      <c r="D16" s="303"/>
      <c r="E16" s="302" t="s">
        <v>823</v>
      </c>
      <c r="F16" s="303"/>
      <c r="G16" s="9">
        <v>44957</v>
      </c>
      <c r="H16" s="9">
        <v>44958</v>
      </c>
      <c r="I16" s="9">
        <v>44958</v>
      </c>
      <c r="J16" s="9">
        <v>44958</v>
      </c>
      <c r="K16" s="9">
        <v>44959</v>
      </c>
      <c r="L16" s="9">
        <v>44959</v>
      </c>
      <c r="M16" s="60" t="s">
        <v>48</v>
      </c>
      <c r="N16" s="60" t="s">
        <v>48</v>
      </c>
      <c r="O16" s="60" t="s">
        <v>48</v>
      </c>
      <c r="P16" s="60" t="s">
        <v>48</v>
      </c>
      <c r="Q16" s="11" t="s">
        <v>710</v>
      </c>
      <c r="R16" s="9">
        <v>44966</v>
      </c>
      <c r="S16" s="9">
        <v>44966</v>
      </c>
      <c r="T16" s="9">
        <v>44967</v>
      </c>
      <c r="U16" s="9">
        <v>44968</v>
      </c>
    </row>
    <row r="17" spans="1:21" hidden="1" x14ac:dyDescent="0.15">
      <c r="A17" s="11" t="s">
        <v>202</v>
      </c>
      <c r="B17" s="87" t="s">
        <v>715</v>
      </c>
      <c r="C17" s="9">
        <v>44959</v>
      </c>
      <c r="D17" s="9">
        <v>44959</v>
      </c>
      <c r="E17" s="9">
        <v>44960</v>
      </c>
      <c r="F17" s="9">
        <v>44961</v>
      </c>
      <c r="G17" s="9">
        <v>44964</v>
      </c>
      <c r="H17" s="9">
        <v>44965</v>
      </c>
      <c r="I17" s="9">
        <v>44965</v>
      </c>
      <c r="J17" s="9">
        <v>44965</v>
      </c>
      <c r="K17" s="9">
        <v>44966</v>
      </c>
      <c r="L17" s="9">
        <v>44966</v>
      </c>
      <c r="M17" s="60" t="s">
        <v>48</v>
      </c>
      <c r="N17" s="60" t="s">
        <v>48</v>
      </c>
      <c r="O17" s="60" t="s">
        <v>48</v>
      </c>
      <c r="P17" s="60" t="s">
        <v>48</v>
      </c>
      <c r="Q17" s="11" t="s">
        <v>711</v>
      </c>
      <c r="R17" s="9">
        <v>44973</v>
      </c>
      <c r="S17" s="9">
        <v>44973</v>
      </c>
      <c r="T17" s="9">
        <v>44974</v>
      </c>
      <c r="U17" s="9">
        <v>44975</v>
      </c>
    </row>
    <row r="18" spans="1:21" hidden="1" x14ac:dyDescent="0.15">
      <c r="A18" s="11" t="s">
        <v>741</v>
      </c>
      <c r="B18" s="87" t="s">
        <v>716</v>
      </c>
      <c r="C18" s="9">
        <v>44966</v>
      </c>
      <c r="D18" s="9">
        <v>44966</v>
      </c>
      <c r="E18" s="9">
        <v>44967</v>
      </c>
      <c r="F18" s="9">
        <v>44968</v>
      </c>
      <c r="G18" s="9">
        <v>44971</v>
      </c>
      <c r="H18" s="9">
        <v>44972</v>
      </c>
      <c r="I18" s="9">
        <v>44972</v>
      </c>
      <c r="J18" s="9">
        <v>44972</v>
      </c>
      <c r="K18" s="9">
        <v>44973</v>
      </c>
      <c r="L18" s="9">
        <v>44973</v>
      </c>
      <c r="M18" s="60" t="s">
        <v>48</v>
      </c>
      <c r="N18" s="60" t="s">
        <v>48</v>
      </c>
      <c r="O18" s="60" t="s">
        <v>48</v>
      </c>
      <c r="P18" s="60" t="s">
        <v>48</v>
      </c>
      <c r="Q18" s="11" t="s">
        <v>712</v>
      </c>
      <c r="R18" s="9">
        <v>44980</v>
      </c>
      <c r="S18" s="9">
        <v>44980</v>
      </c>
      <c r="T18" s="9">
        <v>44981</v>
      </c>
      <c r="U18" s="9">
        <v>44982</v>
      </c>
    </row>
    <row r="19" spans="1:21" hidden="1" x14ac:dyDescent="0.15">
      <c r="A19" s="11" t="s">
        <v>202</v>
      </c>
      <c r="B19" s="87" t="s">
        <v>717</v>
      </c>
      <c r="C19" s="9">
        <v>44973</v>
      </c>
      <c r="D19" s="9">
        <v>44973</v>
      </c>
      <c r="E19" s="9">
        <v>44974</v>
      </c>
      <c r="F19" s="9">
        <v>44975</v>
      </c>
      <c r="G19" s="9">
        <v>44978</v>
      </c>
      <c r="H19" s="9">
        <v>44979</v>
      </c>
      <c r="I19" s="9">
        <v>44979</v>
      </c>
      <c r="J19" s="9">
        <v>44979</v>
      </c>
      <c r="K19" s="9">
        <v>44980</v>
      </c>
      <c r="L19" s="9">
        <v>44980</v>
      </c>
      <c r="M19" s="60" t="s">
        <v>48</v>
      </c>
      <c r="N19" s="60" t="s">
        <v>48</v>
      </c>
      <c r="O19" s="60" t="s">
        <v>48</v>
      </c>
      <c r="P19" s="60" t="s">
        <v>48</v>
      </c>
      <c r="Q19" s="11" t="s">
        <v>713</v>
      </c>
      <c r="R19" s="9">
        <v>44987</v>
      </c>
      <c r="S19" s="9">
        <v>44987</v>
      </c>
      <c r="T19" s="9">
        <v>44988</v>
      </c>
      <c r="U19" s="9">
        <v>44989</v>
      </c>
    </row>
    <row r="20" spans="1:21" hidden="1" x14ac:dyDescent="0.15">
      <c r="A20" s="11" t="s">
        <v>741</v>
      </c>
      <c r="B20" s="87" t="s">
        <v>780</v>
      </c>
      <c r="C20" s="9">
        <v>44980</v>
      </c>
      <c r="D20" s="9">
        <v>44980</v>
      </c>
      <c r="E20" s="9">
        <v>44981</v>
      </c>
      <c r="F20" s="9">
        <v>44982</v>
      </c>
      <c r="G20" s="9">
        <v>44985</v>
      </c>
      <c r="H20" s="9">
        <v>44986</v>
      </c>
      <c r="I20" s="9">
        <v>44986</v>
      </c>
      <c r="J20" s="9">
        <v>44986</v>
      </c>
      <c r="K20" s="9">
        <v>44987</v>
      </c>
      <c r="L20" s="9">
        <v>44987</v>
      </c>
      <c r="M20" s="60" t="s">
        <v>48</v>
      </c>
      <c r="N20" s="60" t="s">
        <v>48</v>
      </c>
      <c r="O20" s="60" t="s">
        <v>48</v>
      </c>
      <c r="P20" s="60" t="s">
        <v>48</v>
      </c>
      <c r="Q20" s="11" t="s">
        <v>781</v>
      </c>
      <c r="R20" s="9">
        <v>44994</v>
      </c>
      <c r="S20" s="9">
        <v>44994</v>
      </c>
      <c r="T20" s="9">
        <v>44995</v>
      </c>
      <c r="U20" s="60" t="s">
        <v>943</v>
      </c>
    </row>
    <row r="21" spans="1:21" hidden="1" x14ac:dyDescent="0.15">
      <c r="A21" s="11" t="s">
        <v>202</v>
      </c>
      <c r="B21" s="87" t="s">
        <v>782</v>
      </c>
      <c r="C21" s="9">
        <v>44987</v>
      </c>
      <c r="D21" s="9">
        <v>44987</v>
      </c>
      <c r="E21" s="9">
        <v>44988</v>
      </c>
      <c r="F21" s="9">
        <v>44989</v>
      </c>
      <c r="G21" s="9">
        <v>44992</v>
      </c>
      <c r="H21" s="9">
        <v>44993</v>
      </c>
      <c r="I21" s="9">
        <v>44993</v>
      </c>
      <c r="J21" s="9">
        <v>44993</v>
      </c>
      <c r="K21" s="9">
        <v>44994</v>
      </c>
      <c r="L21" s="9">
        <v>44994</v>
      </c>
      <c r="M21" s="60" t="s">
        <v>48</v>
      </c>
      <c r="N21" s="60" t="s">
        <v>48</v>
      </c>
      <c r="O21" s="60" t="s">
        <v>48</v>
      </c>
      <c r="P21" s="60" t="s">
        <v>48</v>
      </c>
      <c r="Q21" s="11" t="s">
        <v>783</v>
      </c>
      <c r="R21" s="9">
        <v>45001</v>
      </c>
      <c r="S21" s="9">
        <v>45001</v>
      </c>
      <c r="T21" s="9">
        <v>45002</v>
      </c>
      <c r="U21" s="9">
        <v>45003</v>
      </c>
    </row>
    <row r="22" spans="1:21" hidden="1" x14ac:dyDescent="0.15">
      <c r="A22" s="147" t="s">
        <v>944</v>
      </c>
      <c r="B22" s="87" t="s">
        <v>801</v>
      </c>
      <c r="C22" s="9"/>
      <c r="D22" s="9"/>
      <c r="E22" s="60" t="s">
        <v>946</v>
      </c>
      <c r="F22" s="9">
        <v>44996</v>
      </c>
      <c r="G22" s="9">
        <v>44999</v>
      </c>
      <c r="H22" s="9">
        <v>45000</v>
      </c>
      <c r="I22" s="9">
        <v>45000</v>
      </c>
      <c r="J22" s="9">
        <v>45000</v>
      </c>
      <c r="K22" s="9">
        <v>45001</v>
      </c>
      <c r="L22" s="9">
        <v>45001</v>
      </c>
      <c r="M22" s="60" t="s">
        <v>48</v>
      </c>
      <c r="N22" s="60" t="s">
        <v>48</v>
      </c>
      <c r="O22" s="60" t="s">
        <v>48</v>
      </c>
      <c r="P22" s="60" t="s">
        <v>48</v>
      </c>
      <c r="Q22" s="11" t="s">
        <v>800</v>
      </c>
      <c r="R22" s="9">
        <v>45008</v>
      </c>
      <c r="S22" s="9">
        <v>45008</v>
      </c>
      <c r="T22" s="9">
        <v>45009</v>
      </c>
      <c r="U22" s="9">
        <v>45010</v>
      </c>
    </row>
    <row r="23" spans="1:21" hidden="1" x14ac:dyDescent="0.15">
      <c r="A23" s="11" t="s">
        <v>202</v>
      </c>
      <c r="B23" s="87" t="s">
        <v>896</v>
      </c>
      <c r="C23" s="9">
        <v>45001</v>
      </c>
      <c r="D23" s="9">
        <v>45001</v>
      </c>
      <c r="E23" s="9">
        <v>45002</v>
      </c>
      <c r="F23" s="9">
        <v>45003</v>
      </c>
      <c r="G23" s="9">
        <v>45006</v>
      </c>
      <c r="H23" s="9">
        <v>45007</v>
      </c>
      <c r="I23" s="9">
        <v>45007</v>
      </c>
      <c r="J23" s="9">
        <v>45007</v>
      </c>
      <c r="K23" s="9">
        <v>45008</v>
      </c>
      <c r="L23" s="9">
        <v>45008</v>
      </c>
      <c r="M23" s="60" t="s">
        <v>48</v>
      </c>
      <c r="N23" s="60" t="s">
        <v>48</v>
      </c>
      <c r="O23" s="60" t="s">
        <v>48</v>
      </c>
      <c r="P23" s="60" t="s">
        <v>48</v>
      </c>
      <c r="Q23" s="11" t="s">
        <v>895</v>
      </c>
      <c r="R23" s="161" t="s">
        <v>1149</v>
      </c>
      <c r="S23" s="9">
        <v>45015</v>
      </c>
      <c r="T23" s="9">
        <v>45016</v>
      </c>
      <c r="U23" s="9">
        <v>45017</v>
      </c>
    </row>
    <row r="24" spans="1:21" hidden="1" x14ac:dyDescent="0.15">
      <c r="A24" s="32" t="s">
        <v>945</v>
      </c>
      <c r="B24" s="87" t="s">
        <v>898</v>
      </c>
      <c r="C24" s="9">
        <v>45008</v>
      </c>
      <c r="D24" s="9">
        <v>45008</v>
      </c>
      <c r="E24" s="9">
        <v>45009</v>
      </c>
      <c r="F24" s="9">
        <v>45010</v>
      </c>
      <c r="G24" s="9">
        <v>45013</v>
      </c>
      <c r="H24" s="9">
        <v>45014</v>
      </c>
      <c r="I24" s="9">
        <v>45014</v>
      </c>
      <c r="J24" s="9">
        <v>45014</v>
      </c>
      <c r="K24" s="9">
        <v>45015</v>
      </c>
      <c r="L24" s="9">
        <v>45015</v>
      </c>
      <c r="M24" s="60" t="s">
        <v>48</v>
      </c>
      <c r="N24" s="60" t="s">
        <v>48</v>
      </c>
      <c r="O24" s="60" t="s">
        <v>48</v>
      </c>
      <c r="P24" s="60" t="s">
        <v>48</v>
      </c>
      <c r="Q24" s="11" t="s">
        <v>897</v>
      </c>
      <c r="R24" s="9">
        <v>45022</v>
      </c>
      <c r="S24" s="9">
        <v>45022</v>
      </c>
      <c r="T24" s="9">
        <v>45023</v>
      </c>
      <c r="U24" s="9">
        <v>45024</v>
      </c>
    </row>
    <row r="25" spans="1:21" hidden="1" x14ac:dyDescent="0.15">
      <c r="A25" s="11" t="s">
        <v>202</v>
      </c>
      <c r="B25" s="87" t="s">
        <v>900</v>
      </c>
      <c r="C25" s="9">
        <v>45015</v>
      </c>
      <c r="D25" s="9">
        <v>45015</v>
      </c>
      <c r="E25" s="9">
        <v>45016</v>
      </c>
      <c r="F25" s="9">
        <v>45017</v>
      </c>
      <c r="G25" s="9">
        <v>45020</v>
      </c>
      <c r="H25" s="9">
        <v>45021</v>
      </c>
      <c r="I25" s="9">
        <v>45021</v>
      </c>
      <c r="J25" s="9">
        <v>45021</v>
      </c>
      <c r="K25" s="9">
        <v>45022</v>
      </c>
      <c r="L25" s="9">
        <v>45022</v>
      </c>
      <c r="M25" s="60" t="s">
        <v>48</v>
      </c>
      <c r="N25" s="60" t="s">
        <v>48</v>
      </c>
      <c r="O25" s="60" t="s">
        <v>48</v>
      </c>
      <c r="P25" s="60" t="s">
        <v>48</v>
      </c>
      <c r="Q25" s="11" t="s">
        <v>899</v>
      </c>
      <c r="R25" s="173">
        <v>45029</v>
      </c>
      <c r="S25" s="9">
        <v>45029</v>
      </c>
      <c r="T25" s="9">
        <v>45030</v>
      </c>
      <c r="U25" s="9">
        <v>45031</v>
      </c>
    </row>
    <row r="26" spans="1:21" hidden="1" x14ac:dyDescent="0.15">
      <c r="A26" s="11" t="s">
        <v>944</v>
      </c>
      <c r="B26" s="87" t="s">
        <v>902</v>
      </c>
      <c r="C26" s="9">
        <v>45022</v>
      </c>
      <c r="D26" s="9">
        <v>45022</v>
      </c>
      <c r="E26" s="9">
        <v>45023</v>
      </c>
      <c r="F26" s="9">
        <v>45024</v>
      </c>
      <c r="G26" s="9">
        <v>45027</v>
      </c>
      <c r="H26" s="9">
        <v>45028</v>
      </c>
      <c r="I26" s="9">
        <v>45028</v>
      </c>
      <c r="J26" s="9">
        <v>45028</v>
      </c>
      <c r="K26" s="9">
        <v>45029</v>
      </c>
      <c r="L26" s="9">
        <v>45029</v>
      </c>
      <c r="M26" s="60" t="s">
        <v>48</v>
      </c>
      <c r="N26" s="60" t="s">
        <v>48</v>
      </c>
      <c r="O26" s="60" t="s">
        <v>48</v>
      </c>
      <c r="P26" s="60" t="s">
        <v>48</v>
      </c>
      <c r="Q26" s="11" t="s">
        <v>901</v>
      </c>
      <c r="R26" s="9">
        <v>45036</v>
      </c>
      <c r="S26" s="9">
        <v>45036</v>
      </c>
      <c r="T26" s="9">
        <v>45037</v>
      </c>
      <c r="U26" s="9">
        <v>45038</v>
      </c>
    </row>
    <row r="27" spans="1:21" hidden="1" x14ac:dyDescent="0.15">
      <c r="A27" s="11" t="s">
        <v>202</v>
      </c>
      <c r="B27" s="87" t="s">
        <v>1055</v>
      </c>
      <c r="C27" s="9">
        <v>45029</v>
      </c>
      <c r="D27" s="9">
        <v>45029</v>
      </c>
      <c r="E27" s="9">
        <v>45030</v>
      </c>
      <c r="F27" s="9">
        <v>45031</v>
      </c>
      <c r="G27" s="161" t="s">
        <v>1511</v>
      </c>
      <c r="H27" s="9">
        <v>45035</v>
      </c>
      <c r="I27" s="9">
        <v>45035</v>
      </c>
      <c r="J27" s="9">
        <v>45035</v>
      </c>
      <c r="K27" s="9">
        <v>45036</v>
      </c>
      <c r="L27" s="9">
        <v>45036</v>
      </c>
      <c r="M27" s="60" t="s">
        <v>48</v>
      </c>
      <c r="N27" s="60" t="s">
        <v>48</v>
      </c>
      <c r="O27" s="60" t="s">
        <v>48</v>
      </c>
      <c r="P27" s="60" t="s">
        <v>48</v>
      </c>
      <c r="Q27" s="11" t="s">
        <v>1056</v>
      </c>
      <c r="R27" s="9">
        <v>45043</v>
      </c>
      <c r="S27" s="9">
        <v>45043</v>
      </c>
      <c r="T27" s="9">
        <v>45044</v>
      </c>
      <c r="U27" s="9">
        <v>45045</v>
      </c>
    </row>
    <row r="28" spans="1:21" hidden="1" x14ac:dyDescent="0.15">
      <c r="A28" s="32" t="s">
        <v>945</v>
      </c>
      <c r="B28" s="87" t="s">
        <v>1057</v>
      </c>
      <c r="C28" s="9">
        <v>45036</v>
      </c>
      <c r="D28" s="9">
        <v>45036</v>
      </c>
      <c r="E28" s="9">
        <v>45037</v>
      </c>
      <c r="F28" s="9">
        <v>45038</v>
      </c>
      <c r="G28" s="161" t="s">
        <v>1513</v>
      </c>
      <c r="H28" s="9">
        <v>45042</v>
      </c>
      <c r="I28" s="9">
        <v>45042</v>
      </c>
      <c r="J28" s="9">
        <v>45042</v>
      </c>
      <c r="K28" s="9">
        <v>45043</v>
      </c>
      <c r="L28" s="9">
        <v>45043</v>
      </c>
      <c r="M28" s="60" t="s">
        <v>48</v>
      </c>
      <c r="N28" s="60" t="s">
        <v>48</v>
      </c>
      <c r="O28" s="60" t="s">
        <v>48</v>
      </c>
      <c r="P28" s="60" t="s">
        <v>48</v>
      </c>
      <c r="Q28" s="11" t="s">
        <v>1058</v>
      </c>
      <c r="R28" s="9">
        <v>45050</v>
      </c>
      <c r="S28" s="9">
        <v>45050</v>
      </c>
      <c r="T28" s="9">
        <v>45051</v>
      </c>
      <c r="U28" s="9">
        <v>45052</v>
      </c>
    </row>
    <row r="29" spans="1:21" hidden="1" x14ac:dyDescent="0.15">
      <c r="A29" s="11" t="s">
        <v>202</v>
      </c>
      <c r="B29" s="87" t="s">
        <v>1059</v>
      </c>
      <c r="C29" s="9">
        <v>45043</v>
      </c>
      <c r="D29" s="9">
        <v>45043</v>
      </c>
      <c r="E29" s="9">
        <v>45044</v>
      </c>
      <c r="F29" s="9">
        <v>45045</v>
      </c>
      <c r="G29" s="161" t="s">
        <v>1706</v>
      </c>
      <c r="H29" s="9">
        <v>45049</v>
      </c>
      <c r="I29" s="9">
        <v>45049</v>
      </c>
      <c r="J29" s="9">
        <v>45049</v>
      </c>
      <c r="K29" s="9">
        <v>45050</v>
      </c>
      <c r="L29" s="9">
        <v>45050</v>
      </c>
      <c r="M29" s="60" t="s">
        <v>48</v>
      </c>
      <c r="N29" s="60" t="s">
        <v>48</v>
      </c>
      <c r="O29" s="60" t="s">
        <v>48</v>
      </c>
      <c r="P29" s="60" t="s">
        <v>48</v>
      </c>
      <c r="Q29" s="11" t="s">
        <v>1060</v>
      </c>
      <c r="R29" s="9">
        <v>45057</v>
      </c>
      <c r="S29" s="9">
        <v>45057</v>
      </c>
      <c r="T29" s="9">
        <v>45058</v>
      </c>
      <c r="U29" s="9">
        <v>45059</v>
      </c>
    </row>
    <row r="30" spans="1:21" hidden="1" x14ac:dyDescent="0.15">
      <c r="A30" s="32" t="s">
        <v>945</v>
      </c>
      <c r="B30" s="87" t="s">
        <v>1514</v>
      </c>
      <c r="C30" s="9">
        <v>45050</v>
      </c>
      <c r="D30" s="9">
        <v>45050</v>
      </c>
      <c r="E30" s="9">
        <v>45051</v>
      </c>
      <c r="F30" s="9">
        <v>45052</v>
      </c>
      <c r="G30" s="161" t="s">
        <v>1515</v>
      </c>
      <c r="H30" s="9">
        <v>45056</v>
      </c>
      <c r="I30" s="9">
        <v>45056</v>
      </c>
      <c r="J30" s="9">
        <v>45056</v>
      </c>
      <c r="K30" s="9">
        <v>45057</v>
      </c>
      <c r="L30" s="9">
        <v>45057</v>
      </c>
      <c r="M30" s="60" t="s">
        <v>48</v>
      </c>
      <c r="N30" s="60" t="s">
        <v>48</v>
      </c>
      <c r="O30" s="60" t="s">
        <v>48</v>
      </c>
      <c r="P30" s="60" t="s">
        <v>48</v>
      </c>
      <c r="Q30" s="11" t="s">
        <v>1516</v>
      </c>
      <c r="R30" s="9">
        <v>45064</v>
      </c>
      <c r="S30" s="9">
        <v>45064</v>
      </c>
      <c r="T30" s="9">
        <v>45065</v>
      </c>
      <c r="U30" s="9">
        <v>45066</v>
      </c>
    </row>
    <row r="31" spans="1:21" hidden="1" x14ac:dyDescent="0.15">
      <c r="A31" s="11" t="s">
        <v>202</v>
      </c>
      <c r="B31" s="87" t="s">
        <v>1517</v>
      </c>
      <c r="C31" s="9">
        <v>45057</v>
      </c>
      <c r="D31" s="9">
        <v>45057</v>
      </c>
      <c r="E31" s="9">
        <v>45058</v>
      </c>
      <c r="F31" s="9">
        <v>45059</v>
      </c>
      <c r="G31" s="161" t="s">
        <v>1830</v>
      </c>
      <c r="H31" s="9">
        <v>45063</v>
      </c>
      <c r="I31" s="9">
        <v>45063</v>
      </c>
      <c r="J31" s="9">
        <v>45063</v>
      </c>
      <c r="K31" s="9">
        <v>45064</v>
      </c>
      <c r="L31" s="9">
        <v>45064</v>
      </c>
      <c r="M31" s="60" t="s">
        <v>48</v>
      </c>
      <c r="N31" s="60" t="s">
        <v>48</v>
      </c>
      <c r="O31" s="60" t="s">
        <v>48</v>
      </c>
      <c r="P31" s="60" t="s">
        <v>48</v>
      </c>
      <c r="Q31" s="11" t="s">
        <v>1518</v>
      </c>
      <c r="R31" s="9">
        <v>45071</v>
      </c>
      <c r="S31" s="9">
        <v>45071</v>
      </c>
      <c r="T31" s="9">
        <v>45072</v>
      </c>
      <c r="U31" s="9">
        <v>45073</v>
      </c>
    </row>
    <row r="32" spans="1:21" hidden="1" x14ac:dyDescent="0.15">
      <c r="A32" s="11" t="s">
        <v>944</v>
      </c>
      <c r="B32" s="87" t="s">
        <v>1668</v>
      </c>
      <c r="C32" s="9">
        <v>45064</v>
      </c>
      <c r="D32" s="9">
        <v>45064</v>
      </c>
      <c r="E32" s="9">
        <v>45065</v>
      </c>
      <c r="F32" s="9">
        <v>45066</v>
      </c>
      <c r="G32" s="161" t="s">
        <v>1801</v>
      </c>
      <c r="H32" s="9">
        <f t="shared" ref="H32:H44" si="0">F32+4</f>
        <v>45070</v>
      </c>
      <c r="I32" s="9">
        <v>45070</v>
      </c>
      <c r="J32" s="9">
        <v>45070</v>
      </c>
      <c r="K32" s="9">
        <f t="shared" ref="K32:K44" si="1">H32+1</f>
        <v>45071</v>
      </c>
      <c r="L32" s="9">
        <f t="shared" ref="L32:L44" si="2">J32+1</f>
        <v>45071</v>
      </c>
      <c r="M32" s="60" t="s">
        <v>48</v>
      </c>
      <c r="N32" s="60" t="s">
        <v>48</v>
      </c>
      <c r="O32" s="60" t="s">
        <v>48</v>
      </c>
      <c r="P32" s="60" t="s">
        <v>48</v>
      </c>
      <c r="Q32" s="11" t="s">
        <v>1675</v>
      </c>
      <c r="R32" s="9">
        <f t="shared" ref="R32:R44" si="3">L32+7</f>
        <v>45078</v>
      </c>
      <c r="S32" s="9">
        <f t="shared" ref="S32:S44" si="4">L32+7</f>
        <v>45078</v>
      </c>
      <c r="T32" s="9">
        <f t="shared" ref="T32:T44" si="5">R32+1</f>
        <v>45079</v>
      </c>
      <c r="U32" s="9">
        <f t="shared" ref="U32:U44" si="6">R32+2</f>
        <v>45080</v>
      </c>
    </row>
    <row r="33" spans="1:21" hidden="1" x14ac:dyDescent="0.15">
      <c r="A33" s="11" t="s">
        <v>202</v>
      </c>
      <c r="B33" s="87" t="s">
        <v>1669</v>
      </c>
      <c r="C33" s="9">
        <v>45071</v>
      </c>
      <c r="D33" s="9">
        <v>45071</v>
      </c>
      <c r="E33" s="9">
        <v>45072</v>
      </c>
      <c r="F33" s="9">
        <v>45073</v>
      </c>
      <c r="G33" s="161" t="s">
        <v>1885</v>
      </c>
      <c r="H33" s="9">
        <f t="shared" si="0"/>
        <v>45077</v>
      </c>
      <c r="I33" s="9">
        <v>45077</v>
      </c>
      <c r="J33" s="9">
        <v>45077</v>
      </c>
      <c r="K33" s="9">
        <f t="shared" si="1"/>
        <v>45078</v>
      </c>
      <c r="L33" s="9">
        <f t="shared" si="2"/>
        <v>45078</v>
      </c>
      <c r="M33" s="60" t="s">
        <v>48</v>
      </c>
      <c r="N33" s="60" t="s">
        <v>48</v>
      </c>
      <c r="O33" s="60" t="s">
        <v>48</v>
      </c>
      <c r="P33" s="60" t="s">
        <v>48</v>
      </c>
      <c r="Q33" s="11" t="s">
        <v>1674</v>
      </c>
      <c r="R33" s="9">
        <f t="shared" si="3"/>
        <v>45085</v>
      </c>
      <c r="S33" s="9">
        <f t="shared" si="4"/>
        <v>45085</v>
      </c>
      <c r="T33" s="9">
        <f t="shared" si="5"/>
        <v>45086</v>
      </c>
      <c r="U33" s="9">
        <f t="shared" si="6"/>
        <v>45087</v>
      </c>
    </row>
    <row r="34" spans="1:21" hidden="1" x14ac:dyDescent="0.15">
      <c r="A34" s="11" t="s">
        <v>944</v>
      </c>
      <c r="B34" s="87" t="s">
        <v>1670</v>
      </c>
      <c r="C34" s="9">
        <v>45078</v>
      </c>
      <c r="D34" s="9">
        <v>45078</v>
      </c>
      <c r="E34" s="9">
        <v>45079</v>
      </c>
      <c r="F34" s="9">
        <v>45080</v>
      </c>
      <c r="G34" s="161" t="s">
        <v>1802</v>
      </c>
      <c r="H34" s="9">
        <f t="shared" si="0"/>
        <v>45084</v>
      </c>
      <c r="I34" s="9">
        <v>45084</v>
      </c>
      <c r="J34" s="9">
        <v>45084</v>
      </c>
      <c r="K34" s="9">
        <f t="shared" si="1"/>
        <v>45085</v>
      </c>
      <c r="L34" s="9">
        <f t="shared" si="2"/>
        <v>45085</v>
      </c>
      <c r="M34" s="60" t="s">
        <v>48</v>
      </c>
      <c r="N34" s="60" t="s">
        <v>48</v>
      </c>
      <c r="O34" s="60" t="s">
        <v>48</v>
      </c>
      <c r="P34" s="60" t="s">
        <v>48</v>
      </c>
      <c r="Q34" s="11" t="s">
        <v>1673</v>
      </c>
      <c r="R34" s="9">
        <f t="shared" si="3"/>
        <v>45092</v>
      </c>
      <c r="S34" s="9">
        <f t="shared" si="4"/>
        <v>45092</v>
      </c>
      <c r="T34" s="9">
        <f t="shared" si="5"/>
        <v>45093</v>
      </c>
      <c r="U34" s="9">
        <f t="shared" si="6"/>
        <v>45094</v>
      </c>
    </row>
    <row r="35" spans="1:21" hidden="1" x14ac:dyDescent="0.15">
      <c r="A35" s="11" t="s">
        <v>202</v>
      </c>
      <c r="B35" s="87" t="s">
        <v>1879</v>
      </c>
      <c r="C35" s="19">
        <v>45085</v>
      </c>
      <c r="D35" s="19">
        <v>45085</v>
      </c>
      <c r="E35" s="19">
        <f t="shared" ref="E35:E44" si="7">C35+1</f>
        <v>45086</v>
      </c>
      <c r="F35" s="19">
        <f t="shared" ref="F35:F44" si="8">D35+2</f>
        <v>45087</v>
      </c>
      <c r="G35" s="49" t="s">
        <v>2290</v>
      </c>
      <c r="H35" s="19">
        <f t="shared" si="0"/>
        <v>45091</v>
      </c>
      <c r="I35" s="19">
        <v>45091</v>
      </c>
      <c r="J35" s="19">
        <f t="shared" ref="J35:J44" si="9">H35</f>
        <v>45091</v>
      </c>
      <c r="K35" s="19">
        <f t="shared" si="1"/>
        <v>45092</v>
      </c>
      <c r="L35" s="19">
        <f t="shared" si="2"/>
        <v>45092</v>
      </c>
      <c r="M35" s="49" t="s">
        <v>2291</v>
      </c>
      <c r="N35" s="49" t="s">
        <v>2291</v>
      </c>
      <c r="O35" s="49" t="s">
        <v>2291</v>
      </c>
      <c r="P35" s="49" t="s">
        <v>2291</v>
      </c>
      <c r="Q35" s="11" t="s">
        <v>2292</v>
      </c>
      <c r="R35" s="19">
        <f t="shared" si="3"/>
        <v>45099</v>
      </c>
      <c r="S35" s="19">
        <f t="shared" si="4"/>
        <v>45099</v>
      </c>
      <c r="T35" s="19">
        <f t="shared" si="5"/>
        <v>45100</v>
      </c>
      <c r="U35" s="19">
        <f t="shared" si="6"/>
        <v>45101</v>
      </c>
    </row>
    <row r="36" spans="1:21" hidden="1" x14ac:dyDescent="0.15">
      <c r="A36" s="11" t="s">
        <v>944</v>
      </c>
      <c r="B36" s="87" t="s">
        <v>1886</v>
      </c>
      <c r="C36" s="19">
        <v>45092</v>
      </c>
      <c r="D36" s="19">
        <v>45092</v>
      </c>
      <c r="E36" s="19">
        <f t="shared" si="7"/>
        <v>45093</v>
      </c>
      <c r="F36" s="19">
        <f t="shared" si="8"/>
        <v>45094</v>
      </c>
      <c r="G36" s="49" t="s">
        <v>2293</v>
      </c>
      <c r="H36" s="19">
        <f t="shared" si="0"/>
        <v>45098</v>
      </c>
      <c r="I36" s="19">
        <v>45098</v>
      </c>
      <c r="J36" s="19">
        <f t="shared" si="9"/>
        <v>45098</v>
      </c>
      <c r="K36" s="19">
        <f t="shared" si="1"/>
        <v>45099</v>
      </c>
      <c r="L36" s="19">
        <f t="shared" si="2"/>
        <v>45099</v>
      </c>
      <c r="M36" s="49" t="s">
        <v>2291</v>
      </c>
      <c r="N36" s="49" t="s">
        <v>2291</v>
      </c>
      <c r="O36" s="49" t="s">
        <v>2291</v>
      </c>
      <c r="P36" s="49" t="s">
        <v>2291</v>
      </c>
      <c r="Q36" s="11" t="s">
        <v>2294</v>
      </c>
      <c r="R36" s="19">
        <f t="shared" si="3"/>
        <v>45106</v>
      </c>
      <c r="S36" s="19">
        <f t="shared" si="4"/>
        <v>45106</v>
      </c>
      <c r="T36" s="19">
        <f t="shared" si="5"/>
        <v>45107</v>
      </c>
      <c r="U36" s="19">
        <f t="shared" si="6"/>
        <v>45108</v>
      </c>
    </row>
    <row r="37" spans="1:21" x14ac:dyDescent="0.15">
      <c r="A37" s="11" t="s">
        <v>202</v>
      </c>
      <c r="B37" s="87" t="s">
        <v>1888</v>
      </c>
      <c r="C37" s="19">
        <v>45099</v>
      </c>
      <c r="D37" s="19">
        <v>45099</v>
      </c>
      <c r="E37" s="19">
        <f t="shared" si="7"/>
        <v>45100</v>
      </c>
      <c r="F37" s="19">
        <f t="shared" si="8"/>
        <v>45101</v>
      </c>
      <c r="G37" s="49" t="s">
        <v>2295</v>
      </c>
      <c r="H37" s="19">
        <f t="shared" si="0"/>
        <v>45105</v>
      </c>
      <c r="I37" s="19">
        <f t="shared" ref="I37:I44" si="10">H37</f>
        <v>45105</v>
      </c>
      <c r="J37" s="19">
        <f t="shared" si="9"/>
        <v>45105</v>
      </c>
      <c r="K37" s="19">
        <f t="shared" si="1"/>
        <v>45106</v>
      </c>
      <c r="L37" s="19">
        <f t="shared" si="2"/>
        <v>45106</v>
      </c>
      <c r="M37" s="49" t="s">
        <v>48</v>
      </c>
      <c r="N37" s="49" t="s">
        <v>48</v>
      </c>
      <c r="O37" s="49" t="s">
        <v>48</v>
      </c>
      <c r="P37" s="49" t="s">
        <v>48</v>
      </c>
      <c r="Q37" s="11" t="s">
        <v>1889</v>
      </c>
      <c r="R37" s="19">
        <f t="shared" si="3"/>
        <v>45113</v>
      </c>
      <c r="S37" s="19">
        <f t="shared" si="4"/>
        <v>45113</v>
      </c>
      <c r="T37" s="19">
        <f t="shared" si="5"/>
        <v>45114</v>
      </c>
      <c r="U37" s="19">
        <f t="shared" si="6"/>
        <v>45115</v>
      </c>
    </row>
    <row r="38" spans="1:21" x14ac:dyDescent="0.15">
      <c r="A38" s="11" t="s">
        <v>944</v>
      </c>
      <c r="B38" s="87" t="s">
        <v>1890</v>
      </c>
      <c r="C38" s="19">
        <v>45106</v>
      </c>
      <c r="D38" s="19">
        <v>45106</v>
      </c>
      <c r="E38" s="19">
        <f t="shared" si="7"/>
        <v>45107</v>
      </c>
      <c r="F38" s="19">
        <f t="shared" si="8"/>
        <v>45108</v>
      </c>
      <c r="G38" s="49" t="s">
        <v>2296</v>
      </c>
      <c r="H38" s="19">
        <f t="shared" si="0"/>
        <v>45112</v>
      </c>
      <c r="I38" s="19">
        <f t="shared" si="10"/>
        <v>45112</v>
      </c>
      <c r="J38" s="19">
        <f t="shared" si="9"/>
        <v>45112</v>
      </c>
      <c r="K38" s="19">
        <f t="shared" si="1"/>
        <v>45113</v>
      </c>
      <c r="L38" s="19">
        <f t="shared" si="2"/>
        <v>45113</v>
      </c>
      <c r="M38" s="49" t="s">
        <v>48</v>
      </c>
      <c r="N38" s="49" t="s">
        <v>48</v>
      </c>
      <c r="O38" s="49" t="s">
        <v>48</v>
      </c>
      <c r="P38" s="49" t="s">
        <v>48</v>
      </c>
      <c r="Q38" s="11" t="s">
        <v>2297</v>
      </c>
      <c r="R38" s="19">
        <f t="shared" si="3"/>
        <v>45120</v>
      </c>
      <c r="S38" s="19">
        <f t="shared" si="4"/>
        <v>45120</v>
      </c>
      <c r="T38" s="19">
        <f t="shared" si="5"/>
        <v>45121</v>
      </c>
      <c r="U38" s="19">
        <f t="shared" si="6"/>
        <v>45122</v>
      </c>
    </row>
    <row r="39" spans="1:21" x14ac:dyDescent="0.15">
      <c r="A39" s="11" t="s">
        <v>202</v>
      </c>
      <c r="B39" s="87" t="s">
        <v>2253</v>
      </c>
      <c r="C39" s="19">
        <v>45113</v>
      </c>
      <c r="D39" s="19">
        <v>45113</v>
      </c>
      <c r="E39" s="19">
        <f t="shared" si="7"/>
        <v>45114</v>
      </c>
      <c r="F39" s="19">
        <f t="shared" si="8"/>
        <v>45115</v>
      </c>
      <c r="G39" s="49" t="s">
        <v>2298</v>
      </c>
      <c r="H39" s="19">
        <f t="shared" si="0"/>
        <v>45119</v>
      </c>
      <c r="I39" s="19">
        <f t="shared" si="10"/>
        <v>45119</v>
      </c>
      <c r="J39" s="19">
        <f t="shared" si="9"/>
        <v>45119</v>
      </c>
      <c r="K39" s="19">
        <f t="shared" si="1"/>
        <v>45120</v>
      </c>
      <c r="L39" s="19">
        <f t="shared" si="2"/>
        <v>45120</v>
      </c>
      <c r="M39" s="49" t="s">
        <v>48</v>
      </c>
      <c r="N39" s="49" t="s">
        <v>48</v>
      </c>
      <c r="O39" s="49" t="s">
        <v>48</v>
      </c>
      <c r="P39" s="49" t="s">
        <v>48</v>
      </c>
      <c r="Q39" s="11" t="s">
        <v>2299</v>
      </c>
      <c r="R39" s="19">
        <f t="shared" si="3"/>
        <v>45127</v>
      </c>
      <c r="S39" s="19">
        <f t="shared" si="4"/>
        <v>45127</v>
      </c>
      <c r="T39" s="19">
        <f t="shared" si="5"/>
        <v>45128</v>
      </c>
      <c r="U39" s="19">
        <f t="shared" si="6"/>
        <v>45129</v>
      </c>
    </row>
    <row r="40" spans="1:21" x14ac:dyDescent="0.15">
      <c r="A40" s="11" t="s">
        <v>944</v>
      </c>
      <c r="B40" s="87" t="s">
        <v>2260</v>
      </c>
      <c r="C40" s="19">
        <v>45120</v>
      </c>
      <c r="D40" s="19">
        <v>45120</v>
      </c>
      <c r="E40" s="19">
        <f t="shared" si="7"/>
        <v>45121</v>
      </c>
      <c r="F40" s="19">
        <f t="shared" si="8"/>
        <v>45122</v>
      </c>
      <c r="G40" s="49" t="s">
        <v>2300</v>
      </c>
      <c r="H40" s="19">
        <f t="shared" si="0"/>
        <v>45126</v>
      </c>
      <c r="I40" s="19">
        <f t="shared" si="10"/>
        <v>45126</v>
      </c>
      <c r="J40" s="19">
        <f t="shared" si="9"/>
        <v>45126</v>
      </c>
      <c r="K40" s="19">
        <f t="shared" si="1"/>
        <v>45127</v>
      </c>
      <c r="L40" s="19">
        <f t="shared" si="2"/>
        <v>45127</v>
      </c>
      <c r="M40" s="49" t="s">
        <v>48</v>
      </c>
      <c r="N40" s="49" t="s">
        <v>48</v>
      </c>
      <c r="O40" s="49" t="s">
        <v>48</v>
      </c>
      <c r="P40" s="49" t="s">
        <v>48</v>
      </c>
      <c r="Q40" s="11" t="s">
        <v>2261</v>
      </c>
      <c r="R40" s="19">
        <f t="shared" si="3"/>
        <v>45134</v>
      </c>
      <c r="S40" s="19">
        <f t="shared" si="4"/>
        <v>45134</v>
      </c>
      <c r="T40" s="19">
        <f t="shared" si="5"/>
        <v>45135</v>
      </c>
      <c r="U40" s="19">
        <f t="shared" si="6"/>
        <v>45136</v>
      </c>
    </row>
    <row r="41" spans="1:21" x14ac:dyDescent="0.15">
      <c r="A41" s="11" t="s">
        <v>202</v>
      </c>
      <c r="B41" s="87" t="s">
        <v>2262</v>
      </c>
      <c r="C41" s="19">
        <v>45127</v>
      </c>
      <c r="D41" s="19">
        <v>45127</v>
      </c>
      <c r="E41" s="19">
        <f t="shared" si="7"/>
        <v>45128</v>
      </c>
      <c r="F41" s="19">
        <f t="shared" si="8"/>
        <v>45129</v>
      </c>
      <c r="G41" s="49" t="s">
        <v>2550</v>
      </c>
      <c r="H41" s="19">
        <f t="shared" si="0"/>
        <v>45133</v>
      </c>
      <c r="I41" s="19">
        <f t="shared" si="10"/>
        <v>45133</v>
      </c>
      <c r="J41" s="19">
        <f t="shared" si="9"/>
        <v>45133</v>
      </c>
      <c r="K41" s="19">
        <f t="shared" si="1"/>
        <v>45134</v>
      </c>
      <c r="L41" s="19">
        <f t="shared" si="2"/>
        <v>45134</v>
      </c>
      <c r="M41" s="49" t="s">
        <v>48</v>
      </c>
      <c r="N41" s="49" t="s">
        <v>48</v>
      </c>
      <c r="O41" s="49" t="s">
        <v>48</v>
      </c>
      <c r="P41" s="49" t="s">
        <v>48</v>
      </c>
      <c r="Q41" s="11" t="s">
        <v>2263</v>
      </c>
      <c r="R41" s="19">
        <f t="shared" si="3"/>
        <v>45141</v>
      </c>
      <c r="S41" s="19">
        <f t="shared" si="4"/>
        <v>45141</v>
      </c>
      <c r="T41" s="19">
        <f t="shared" si="5"/>
        <v>45142</v>
      </c>
      <c r="U41" s="19">
        <f t="shared" si="6"/>
        <v>45143</v>
      </c>
    </row>
    <row r="42" spans="1:21" x14ac:dyDescent="0.15">
      <c r="A42" s="11" t="s">
        <v>944</v>
      </c>
      <c r="B42" s="87" t="s">
        <v>2264</v>
      </c>
      <c r="C42" s="19">
        <v>45134</v>
      </c>
      <c r="D42" s="19">
        <f>C42</f>
        <v>45134</v>
      </c>
      <c r="E42" s="19">
        <f t="shared" si="7"/>
        <v>45135</v>
      </c>
      <c r="F42" s="19">
        <f t="shared" si="8"/>
        <v>45136</v>
      </c>
      <c r="G42" s="49" t="s">
        <v>2551</v>
      </c>
      <c r="H42" s="19">
        <f t="shared" si="0"/>
        <v>45140</v>
      </c>
      <c r="I42" s="19">
        <f t="shared" si="10"/>
        <v>45140</v>
      </c>
      <c r="J42" s="19">
        <f t="shared" si="9"/>
        <v>45140</v>
      </c>
      <c r="K42" s="19">
        <f t="shared" si="1"/>
        <v>45141</v>
      </c>
      <c r="L42" s="19">
        <f t="shared" si="2"/>
        <v>45141</v>
      </c>
      <c r="M42" s="49" t="s">
        <v>48</v>
      </c>
      <c r="N42" s="49" t="s">
        <v>48</v>
      </c>
      <c r="O42" s="49" t="s">
        <v>48</v>
      </c>
      <c r="P42" s="49" t="s">
        <v>48</v>
      </c>
      <c r="Q42" s="11" t="s">
        <v>2265</v>
      </c>
      <c r="R42" s="19">
        <f t="shared" si="3"/>
        <v>45148</v>
      </c>
      <c r="S42" s="19">
        <f t="shared" si="4"/>
        <v>45148</v>
      </c>
      <c r="T42" s="19">
        <f t="shared" si="5"/>
        <v>45149</v>
      </c>
      <c r="U42" s="19">
        <f t="shared" si="6"/>
        <v>45150</v>
      </c>
    </row>
    <row r="43" spans="1:21" x14ac:dyDescent="0.15">
      <c r="A43" s="11" t="s">
        <v>202</v>
      </c>
      <c r="B43" s="87" t="s">
        <v>2512</v>
      </c>
      <c r="C43" s="19">
        <v>45141</v>
      </c>
      <c r="D43" s="19">
        <f>C43</f>
        <v>45141</v>
      </c>
      <c r="E43" s="19">
        <f t="shared" si="7"/>
        <v>45142</v>
      </c>
      <c r="F43" s="19">
        <f t="shared" si="8"/>
        <v>45143</v>
      </c>
      <c r="G43" s="112">
        <f>F43+3</f>
        <v>45146</v>
      </c>
      <c r="H43" s="19">
        <f t="shared" si="0"/>
        <v>45147</v>
      </c>
      <c r="I43" s="19">
        <f t="shared" si="10"/>
        <v>45147</v>
      </c>
      <c r="J43" s="19">
        <f t="shared" si="9"/>
        <v>45147</v>
      </c>
      <c r="K43" s="19">
        <f t="shared" si="1"/>
        <v>45148</v>
      </c>
      <c r="L43" s="19">
        <f t="shared" si="2"/>
        <v>45148</v>
      </c>
      <c r="M43" s="49" t="s">
        <v>48</v>
      </c>
      <c r="N43" s="49" t="s">
        <v>48</v>
      </c>
      <c r="O43" s="49" t="s">
        <v>48</v>
      </c>
      <c r="P43" s="49" t="s">
        <v>48</v>
      </c>
      <c r="Q43" s="11" t="s">
        <v>2445</v>
      </c>
      <c r="R43" s="19">
        <f t="shared" si="3"/>
        <v>45155</v>
      </c>
      <c r="S43" s="19">
        <f t="shared" si="4"/>
        <v>45155</v>
      </c>
      <c r="T43" s="19">
        <f t="shared" si="5"/>
        <v>45156</v>
      </c>
      <c r="U43" s="19">
        <f t="shared" si="6"/>
        <v>45157</v>
      </c>
    </row>
    <row r="44" spans="1:21" x14ac:dyDescent="0.15">
      <c r="A44" s="11" t="s">
        <v>944</v>
      </c>
      <c r="B44" s="87" t="s">
        <v>2552</v>
      </c>
      <c r="C44" s="19">
        <v>45148</v>
      </c>
      <c r="D44" s="19">
        <f>C44</f>
        <v>45148</v>
      </c>
      <c r="E44" s="19">
        <f t="shared" si="7"/>
        <v>45149</v>
      </c>
      <c r="F44" s="19">
        <f t="shared" si="8"/>
        <v>45150</v>
      </c>
      <c r="G44" s="112">
        <f>F44+3</f>
        <v>45153</v>
      </c>
      <c r="H44" s="19">
        <f t="shared" si="0"/>
        <v>45154</v>
      </c>
      <c r="I44" s="19">
        <f t="shared" si="10"/>
        <v>45154</v>
      </c>
      <c r="J44" s="19">
        <f t="shared" si="9"/>
        <v>45154</v>
      </c>
      <c r="K44" s="19">
        <f t="shared" si="1"/>
        <v>45155</v>
      </c>
      <c r="L44" s="19">
        <f t="shared" si="2"/>
        <v>45155</v>
      </c>
      <c r="M44" s="49" t="s">
        <v>48</v>
      </c>
      <c r="N44" s="49" t="s">
        <v>48</v>
      </c>
      <c r="O44" s="49" t="s">
        <v>48</v>
      </c>
      <c r="P44" s="49" t="s">
        <v>48</v>
      </c>
      <c r="Q44" s="11" t="s">
        <v>2553</v>
      </c>
      <c r="R44" s="19">
        <f t="shared" si="3"/>
        <v>45162</v>
      </c>
      <c r="S44" s="19">
        <f t="shared" si="4"/>
        <v>45162</v>
      </c>
      <c r="T44" s="19">
        <f t="shared" si="5"/>
        <v>45163</v>
      </c>
      <c r="U44" s="19">
        <f t="shared" si="6"/>
        <v>45164</v>
      </c>
    </row>
    <row r="45" spans="1:21" x14ac:dyDescent="0.15">
      <c r="A45" s="24"/>
      <c r="B45" s="83"/>
      <c r="C45" s="26"/>
      <c r="D45" s="26"/>
      <c r="E45" s="26"/>
      <c r="F45" s="26"/>
      <c r="G45" s="244"/>
      <c r="H45" s="26"/>
      <c r="I45" s="26"/>
      <c r="J45" s="26"/>
      <c r="K45" s="26"/>
      <c r="L45" s="26"/>
      <c r="M45" s="241"/>
      <c r="N45" s="241"/>
      <c r="O45" s="241"/>
      <c r="P45" s="241"/>
      <c r="Q45" s="24"/>
      <c r="R45" s="26"/>
      <c r="S45" s="26"/>
      <c r="T45" s="26"/>
      <c r="U45" s="26"/>
    </row>
    <row r="46" spans="1:21" ht="16.5" x14ac:dyDescent="0.15">
      <c r="A46" s="12" t="s">
        <v>81</v>
      </c>
      <c r="B46" s="307" t="s">
        <v>117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</row>
    <row r="47" spans="1:21" ht="16.5" x14ac:dyDescent="0.15">
      <c r="A47" s="13" t="s">
        <v>166</v>
      </c>
      <c r="B47" s="260" t="s">
        <v>191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2"/>
      <c r="R47" s="2"/>
      <c r="S47" s="2"/>
    </row>
    <row r="48" spans="1:21" ht="16.5" x14ac:dyDescent="0.15">
      <c r="A48" s="13" t="s">
        <v>82</v>
      </c>
      <c r="B48" s="260" t="s">
        <v>235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2"/>
    </row>
    <row r="49" spans="1:20" ht="16.5" x14ac:dyDescent="0.15">
      <c r="A49" s="14" t="s">
        <v>83</v>
      </c>
      <c r="B49" s="308" t="s">
        <v>84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</row>
    <row r="50" spans="1:20" ht="16.5" x14ac:dyDescent="0.15">
      <c r="A50" s="14" t="s">
        <v>85</v>
      </c>
      <c r="B50" s="308" t="s">
        <v>86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T50" s="55"/>
    </row>
    <row r="51" spans="1:20" ht="16.5" x14ac:dyDescent="0.15">
      <c r="A51" s="14" t="s">
        <v>87</v>
      </c>
      <c r="B51" s="260" t="s">
        <v>88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2"/>
    </row>
    <row r="52" spans="1:20" ht="16.5" x14ac:dyDescent="0.15">
      <c r="A52" s="14" t="s">
        <v>89</v>
      </c>
      <c r="B52" s="260" t="s">
        <v>317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2"/>
    </row>
    <row r="53" spans="1:20" ht="16.5" x14ac:dyDescent="0.15">
      <c r="A53" s="41" t="s">
        <v>316</v>
      </c>
      <c r="B53" s="304" t="s">
        <v>345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6"/>
    </row>
    <row r="54" spans="1:20" ht="16.5" x14ac:dyDescent="0.15">
      <c r="A54" s="41" t="s">
        <v>874</v>
      </c>
      <c r="B54" s="304" t="s">
        <v>90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6"/>
    </row>
    <row r="57" spans="1:20" x14ac:dyDescent="0.15">
      <c r="K57" s="55"/>
    </row>
  </sheetData>
  <mergeCells count="45">
    <mergeCell ref="R14:S14"/>
    <mergeCell ref="T14:U14"/>
    <mergeCell ref="C16:D16"/>
    <mergeCell ref="E16:F16"/>
    <mergeCell ref="B54:Q54"/>
    <mergeCell ref="B46:Q46"/>
    <mergeCell ref="B48:Q48"/>
    <mergeCell ref="B49:Q49"/>
    <mergeCell ref="B51:Q51"/>
    <mergeCell ref="B52:Q52"/>
    <mergeCell ref="B53:Q53"/>
    <mergeCell ref="B50:Q50"/>
    <mergeCell ref="B47:Q47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E6:F6"/>
    <mergeCell ref="C7:D7"/>
    <mergeCell ref="E7:F7"/>
    <mergeCell ref="T7:U7"/>
    <mergeCell ref="K7:L7"/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K192"/>
  <sheetViews>
    <sheetView topLeftCell="A119" workbookViewId="0">
      <selection activeCell="S196" sqref="S196"/>
    </sheetView>
  </sheetViews>
  <sheetFormatPr defaultRowHeight="14.25" x14ac:dyDescent="0.15"/>
  <cols>
    <col min="1" max="1" width="15.875" customWidth="1"/>
    <col min="2" max="2" width="6.625" customWidth="1"/>
    <col min="3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spans="1:245" ht="52.35" customHeight="1" x14ac:dyDescent="0.15">
      <c r="B1" s="285" t="s">
        <v>236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37"/>
      <c r="Q1" s="37"/>
      <c r="R1" s="37"/>
      <c r="S1" s="37"/>
    </row>
    <row r="2" spans="1:245" ht="17.100000000000001" customHeight="1" x14ac:dyDescent="0.15">
      <c r="B2" s="286" t="s">
        <v>237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39"/>
      <c r="Q2" s="39"/>
      <c r="R2" s="39"/>
      <c r="S2" s="39"/>
    </row>
    <row r="3" spans="1:245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 x14ac:dyDescent="0.15">
      <c r="A4" s="267" t="s">
        <v>1934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245" ht="15.75" hidden="1" x14ac:dyDescent="0.15">
      <c r="A5" s="80" t="s">
        <v>1</v>
      </c>
      <c r="B5" s="80" t="s">
        <v>2</v>
      </c>
      <c r="C5" s="364" t="s">
        <v>54</v>
      </c>
      <c r="D5" s="365"/>
      <c r="E5" s="294" t="s">
        <v>164</v>
      </c>
      <c r="F5" s="295"/>
      <c r="G5" s="294" t="s">
        <v>175</v>
      </c>
      <c r="H5" s="295"/>
      <c r="I5" s="272" t="s">
        <v>188</v>
      </c>
      <c r="J5" s="273"/>
      <c r="K5" s="272" t="s">
        <v>189</v>
      </c>
      <c r="L5" s="273"/>
      <c r="M5" s="80" t="s">
        <v>2</v>
      </c>
      <c r="N5" s="364" t="s">
        <v>54</v>
      </c>
      <c r="O5" s="365"/>
      <c r="P5" s="294" t="s">
        <v>164</v>
      </c>
      <c r="Q5" s="295"/>
    </row>
    <row r="6" spans="1:245" hidden="1" x14ac:dyDescent="0.15">
      <c r="A6" s="15" t="s">
        <v>3</v>
      </c>
      <c r="B6" s="15" t="s">
        <v>4</v>
      </c>
      <c r="C6" s="266" t="s">
        <v>60</v>
      </c>
      <c r="D6" s="266"/>
      <c r="E6" s="265" t="s">
        <v>108</v>
      </c>
      <c r="F6" s="265"/>
      <c r="G6" s="265" t="s">
        <v>176</v>
      </c>
      <c r="H6" s="265"/>
      <c r="I6" s="266" t="s">
        <v>272</v>
      </c>
      <c r="J6" s="266"/>
      <c r="K6" s="266" t="s">
        <v>273</v>
      </c>
      <c r="L6" s="266"/>
      <c r="M6" s="15" t="s">
        <v>4</v>
      </c>
      <c r="N6" s="325" t="s">
        <v>60</v>
      </c>
      <c r="O6" s="326"/>
      <c r="P6" s="289" t="s">
        <v>108</v>
      </c>
      <c r="Q6" s="290"/>
    </row>
    <row r="7" spans="1:245" hidden="1" x14ac:dyDescent="0.15">
      <c r="A7" s="16"/>
      <c r="B7" s="70"/>
      <c r="C7" s="265" t="s">
        <v>5</v>
      </c>
      <c r="D7" s="265"/>
      <c r="E7" s="265" t="s">
        <v>5</v>
      </c>
      <c r="F7" s="265"/>
      <c r="G7" s="265" t="s">
        <v>5</v>
      </c>
      <c r="H7" s="265"/>
      <c r="I7" s="265" t="s">
        <v>5</v>
      </c>
      <c r="J7" s="265"/>
      <c r="K7" s="265" t="s">
        <v>5</v>
      </c>
      <c r="L7" s="265"/>
      <c r="M7" s="70"/>
      <c r="N7" s="289" t="s">
        <v>5</v>
      </c>
      <c r="O7" s="290"/>
      <c r="P7" s="289" t="s">
        <v>5</v>
      </c>
      <c r="Q7" s="290"/>
    </row>
    <row r="8" spans="1:245" ht="25.5" hidden="1" x14ac:dyDescent="0.15">
      <c r="A8" s="16"/>
      <c r="B8" s="71"/>
      <c r="C8" s="84" t="s">
        <v>326</v>
      </c>
      <c r="D8" s="84" t="s">
        <v>327</v>
      </c>
      <c r="E8" s="73" t="s">
        <v>274</v>
      </c>
      <c r="F8" s="73" t="s">
        <v>258</v>
      </c>
      <c r="G8" s="73" t="s">
        <v>1935</v>
      </c>
      <c r="H8" s="73" t="s">
        <v>1936</v>
      </c>
      <c r="I8" s="84" t="s">
        <v>1937</v>
      </c>
      <c r="J8" s="84" t="s">
        <v>1938</v>
      </c>
      <c r="K8" s="84" t="s">
        <v>798</v>
      </c>
      <c r="L8" s="84" t="s">
        <v>1939</v>
      </c>
      <c r="M8" s="71"/>
      <c r="N8" s="17" t="s">
        <v>326</v>
      </c>
      <c r="O8" s="17" t="s">
        <v>327</v>
      </c>
      <c r="P8" s="58" t="s">
        <v>274</v>
      </c>
      <c r="Q8" s="58" t="s">
        <v>258</v>
      </c>
    </row>
    <row r="9" spans="1:245" hidden="1" x14ac:dyDescent="0.2">
      <c r="A9" s="23" t="s">
        <v>1940</v>
      </c>
      <c r="B9" s="87" t="s">
        <v>1941</v>
      </c>
      <c r="C9" s="19">
        <v>44359</v>
      </c>
      <c r="D9" s="19">
        <v>44359</v>
      </c>
      <c r="E9" s="19">
        <v>44361</v>
      </c>
      <c r="F9" s="19">
        <v>44362</v>
      </c>
      <c r="G9" s="445" t="s">
        <v>1942</v>
      </c>
      <c r="H9" s="447"/>
      <c r="I9" s="22">
        <v>44365</v>
      </c>
      <c r="J9" s="21">
        <v>44366</v>
      </c>
      <c r="K9" s="21">
        <v>44366</v>
      </c>
      <c r="L9" s="21">
        <v>44367</v>
      </c>
      <c r="M9" s="11" t="s">
        <v>1943</v>
      </c>
      <c r="N9" s="19">
        <v>44373</v>
      </c>
      <c r="O9" s="19">
        <v>44374</v>
      </c>
      <c r="P9" s="19">
        <v>44375</v>
      </c>
      <c r="Q9" s="19">
        <v>44377</v>
      </c>
    </row>
    <row r="10" spans="1:245" hidden="1" x14ac:dyDescent="0.2">
      <c r="A10" s="89" t="s">
        <v>1944</v>
      </c>
      <c r="B10" s="23"/>
      <c r="C10" s="287" t="s">
        <v>131</v>
      </c>
      <c r="D10" s="389"/>
      <c r="E10" s="389"/>
      <c r="F10" s="389"/>
      <c r="G10" s="389"/>
      <c r="H10" s="288"/>
      <c r="I10" s="193">
        <v>44376</v>
      </c>
      <c r="J10" s="194">
        <v>44376</v>
      </c>
      <c r="K10" s="194">
        <v>44377</v>
      </c>
      <c r="L10" s="194">
        <v>44377</v>
      </c>
      <c r="M10" s="23" t="s">
        <v>1945</v>
      </c>
      <c r="N10" s="19">
        <v>44382</v>
      </c>
      <c r="O10" s="19">
        <f>N10</f>
        <v>44382</v>
      </c>
      <c r="P10" s="19">
        <f>O10+2</f>
        <v>44384</v>
      </c>
      <c r="Q10" s="19">
        <f>P10</f>
        <v>44384</v>
      </c>
    </row>
    <row r="11" spans="1:245" hidden="1" x14ac:dyDescent="0.2">
      <c r="A11" s="23" t="s">
        <v>1940</v>
      </c>
      <c r="B11" s="23" t="s">
        <v>1946</v>
      </c>
      <c r="C11" s="19">
        <v>44373</v>
      </c>
      <c r="D11" s="19">
        <v>44374</v>
      </c>
      <c r="E11" s="19">
        <v>44375</v>
      </c>
      <c r="F11" s="19">
        <v>44377</v>
      </c>
      <c r="G11" s="74" t="s">
        <v>48</v>
      </c>
      <c r="H11" s="74" t="s">
        <v>48</v>
      </c>
      <c r="I11" s="22">
        <v>44380</v>
      </c>
      <c r="J11" s="21">
        <v>44381</v>
      </c>
      <c r="K11" s="21">
        <v>44381</v>
      </c>
      <c r="L11" s="21">
        <f>K11+1</f>
        <v>44382</v>
      </c>
      <c r="M11" s="23" t="s">
        <v>1945</v>
      </c>
      <c r="N11" s="19">
        <f>L11+6</f>
        <v>44388</v>
      </c>
      <c r="O11" s="19">
        <v>44389</v>
      </c>
      <c r="P11" s="19">
        <f>O11+2</f>
        <v>44391</v>
      </c>
      <c r="Q11" s="19">
        <f>P11</f>
        <v>44391</v>
      </c>
    </row>
    <row r="12" spans="1:245" hidden="1" x14ac:dyDescent="0.2">
      <c r="A12" s="23" t="s">
        <v>1944</v>
      </c>
      <c r="B12" s="23" t="s">
        <v>1947</v>
      </c>
      <c r="C12" s="19">
        <v>44382</v>
      </c>
      <c r="D12" s="19">
        <f>C12</f>
        <v>44382</v>
      </c>
      <c r="E12" s="19">
        <f>D12+2</f>
        <v>44384</v>
      </c>
      <c r="F12" s="19">
        <f>E12</f>
        <v>44384</v>
      </c>
      <c r="G12" s="74" t="s">
        <v>48</v>
      </c>
      <c r="H12" s="74" t="s">
        <v>48</v>
      </c>
      <c r="I12" s="22">
        <v>44389</v>
      </c>
      <c r="J12" s="21">
        <f>I12</f>
        <v>44389</v>
      </c>
      <c r="K12" s="21">
        <f>J12</f>
        <v>44389</v>
      </c>
      <c r="L12" s="21">
        <f>K12+1</f>
        <v>44390</v>
      </c>
      <c r="M12" s="23" t="s">
        <v>1948</v>
      </c>
      <c r="N12" s="19">
        <f>L12+6</f>
        <v>44396</v>
      </c>
      <c r="O12" s="19">
        <f>N12</f>
        <v>44396</v>
      </c>
      <c r="P12" s="19">
        <f>O12+2</f>
        <v>44398</v>
      </c>
      <c r="Q12" s="19">
        <f>P12</f>
        <v>44398</v>
      </c>
    </row>
    <row r="13" spans="1:245" hidden="1" x14ac:dyDescent="0.2">
      <c r="A13" s="23" t="s">
        <v>1940</v>
      </c>
      <c r="B13" s="23" t="s">
        <v>1947</v>
      </c>
      <c r="C13" s="19">
        <v>44388</v>
      </c>
      <c r="D13" s="19">
        <v>44389</v>
      </c>
      <c r="E13" s="19">
        <f>D13+2</f>
        <v>44391</v>
      </c>
      <c r="F13" s="19">
        <f>E13</f>
        <v>44391</v>
      </c>
      <c r="G13" s="504" t="s">
        <v>1949</v>
      </c>
      <c r="H13" s="505"/>
      <c r="I13" s="22">
        <v>44396</v>
      </c>
      <c r="J13" s="21">
        <v>44397</v>
      </c>
      <c r="K13" s="21">
        <f>J13</f>
        <v>44397</v>
      </c>
      <c r="L13" s="21">
        <f>K13+1</f>
        <v>44398</v>
      </c>
      <c r="M13" s="23" t="s">
        <v>1948</v>
      </c>
      <c r="N13" s="19">
        <v>44403</v>
      </c>
      <c r="O13" s="19">
        <f>N13</f>
        <v>44403</v>
      </c>
      <c r="P13" s="19">
        <f>O13+2</f>
        <v>44405</v>
      </c>
      <c r="Q13" s="19">
        <f>P13</f>
        <v>44405</v>
      </c>
    </row>
    <row r="14" spans="1:245" hidden="1" x14ac:dyDescent="0.15">
      <c r="A14" s="267" t="s">
        <v>271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</row>
    <row r="15" spans="1:245" ht="15.75" hidden="1" x14ac:dyDescent="0.15">
      <c r="A15" s="80" t="s">
        <v>1</v>
      </c>
      <c r="B15" s="80" t="s">
        <v>2</v>
      </c>
      <c r="C15" s="364" t="s">
        <v>54</v>
      </c>
      <c r="D15" s="365"/>
      <c r="E15" s="294" t="s">
        <v>164</v>
      </c>
      <c r="F15" s="295"/>
      <c r="G15" s="272" t="s">
        <v>188</v>
      </c>
      <c r="H15" s="273"/>
      <c r="I15" s="272" t="s">
        <v>189</v>
      </c>
      <c r="J15" s="273"/>
      <c r="K15" s="80" t="s">
        <v>2</v>
      </c>
      <c r="L15" s="364" t="s">
        <v>54</v>
      </c>
      <c r="M15" s="365"/>
      <c r="N15" s="294" t="s">
        <v>164</v>
      </c>
      <c r="O15" s="295"/>
    </row>
    <row r="16" spans="1:245" hidden="1" x14ac:dyDescent="0.15">
      <c r="A16" s="15" t="s">
        <v>3</v>
      </c>
      <c r="B16" s="15" t="s">
        <v>4</v>
      </c>
      <c r="C16" s="266" t="s">
        <v>60</v>
      </c>
      <c r="D16" s="266"/>
      <c r="E16" s="265" t="s">
        <v>108</v>
      </c>
      <c r="F16" s="265"/>
      <c r="G16" s="266" t="s">
        <v>272</v>
      </c>
      <c r="H16" s="266"/>
      <c r="I16" s="266" t="s">
        <v>273</v>
      </c>
      <c r="J16" s="266"/>
      <c r="K16" s="15" t="s">
        <v>4</v>
      </c>
      <c r="L16" s="325" t="s">
        <v>60</v>
      </c>
      <c r="M16" s="326"/>
      <c r="N16" s="289" t="s">
        <v>108</v>
      </c>
      <c r="O16" s="290"/>
    </row>
    <row r="17" spans="1:19" hidden="1" x14ac:dyDescent="0.15">
      <c r="A17" s="16"/>
      <c r="B17" s="70"/>
      <c r="C17" s="265" t="s">
        <v>5</v>
      </c>
      <c r="D17" s="265"/>
      <c r="E17" s="265" t="s">
        <v>5</v>
      </c>
      <c r="F17" s="265"/>
      <c r="G17" s="265" t="s">
        <v>5</v>
      </c>
      <c r="H17" s="265"/>
      <c r="I17" s="265" t="s">
        <v>5</v>
      </c>
      <c r="J17" s="265"/>
      <c r="K17" s="70"/>
      <c r="L17" s="289" t="s">
        <v>5</v>
      </c>
      <c r="M17" s="290"/>
      <c r="N17" s="289" t="s">
        <v>5</v>
      </c>
      <c r="O17" s="290"/>
    </row>
    <row r="18" spans="1:19" ht="25.5" hidden="1" x14ac:dyDescent="0.15">
      <c r="A18" s="16"/>
      <c r="B18" s="71"/>
      <c r="C18" s="84" t="s">
        <v>326</v>
      </c>
      <c r="D18" s="84" t="s">
        <v>327</v>
      </c>
      <c r="E18" s="73" t="s">
        <v>274</v>
      </c>
      <c r="F18" s="73" t="s">
        <v>258</v>
      </c>
      <c r="G18" s="84" t="s">
        <v>1937</v>
      </c>
      <c r="H18" s="84" t="s">
        <v>1938</v>
      </c>
      <c r="I18" s="84" t="s">
        <v>798</v>
      </c>
      <c r="J18" s="84" t="s">
        <v>1939</v>
      </c>
      <c r="K18" s="71"/>
      <c r="L18" s="17" t="s">
        <v>326</v>
      </c>
      <c r="M18" s="17" t="s">
        <v>327</v>
      </c>
      <c r="N18" s="58" t="s">
        <v>274</v>
      </c>
      <c r="O18" s="58" t="s">
        <v>258</v>
      </c>
    </row>
    <row r="19" spans="1:19" ht="15" hidden="1" customHeight="1" x14ac:dyDescent="0.2">
      <c r="A19" s="23" t="s">
        <v>1950</v>
      </c>
      <c r="B19" s="23"/>
      <c r="C19" s="19"/>
      <c r="D19" s="19"/>
      <c r="E19" s="92"/>
      <c r="F19" s="92"/>
      <c r="G19" s="22"/>
      <c r="H19" s="21"/>
      <c r="I19" s="21"/>
      <c r="J19" s="21"/>
      <c r="K19" s="23"/>
      <c r="L19" s="19"/>
      <c r="M19" s="19"/>
      <c r="N19" s="19"/>
      <c r="O19" s="19"/>
    </row>
    <row r="20" spans="1:19" ht="15" hidden="1" customHeight="1" x14ac:dyDescent="0.2">
      <c r="A20" s="23" t="s">
        <v>1950</v>
      </c>
      <c r="B20" s="23"/>
      <c r="C20" s="19"/>
      <c r="D20" s="19"/>
      <c r="E20" s="92"/>
      <c r="F20" s="92"/>
      <c r="G20" s="22"/>
      <c r="H20" s="21"/>
      <c r="I20" s="21"/>
      <c r="J20" s="21"/>
      <c r="K20" s="23"/>
      <c r="L20" s="195"/>
      <c r="M20" s="195"/>
      <c r="N20" s="533"/>
      <c r="O20" s="534"/>
    </row>
    <row r="21" spans="1:19" ht="15" hidden="1" customHeight="1" x14ac:dyDescent="0.2">
      <c r="A21" s="23" t="s">
        <v>1944</v>
      </c>
      <c r="B21" s="23" t="s">
        <v>1951</v>
      </c>
      <c r="C21" s="19">
        <v>44410</v>
      </c>
      <c r="D21" s="19">
        <f>C21</f>
        <v>44410</v>
      </c>
      <c r="E21" s="49" t="s">
        <v>48</v>
      </c>
      <c r="F21" s="49" t="str">
        <f>E21</f>
        <v>OMIT</v>
      </c>
      <c r="G21" s="22">
        <v>44417</v>
      </c>
      <c r="H21" s="21">
        <v>12</v>
      </c>
      <c r="I21" s="21">
        <v>44423</v>
      </c>
      <c r="J21" s="21">
        <f>I21+1</f>
        <v>44424</v>
      </c>
      <c r="K21" s="88" t="s">
        <v>1952</v>
      </c>
      <c r="L21" s="311" t="s">
        <v>1953</v>
      </c>
      <c r="M21" s="312"/>
      <c r="N21" s="312"/>
      <c r="O21" s="313"/>
    </row>
    <row r="22" spans="1:19" ht="15" hidden="1" customHeight="1" x14ac:dyDescent="0.2">
      <c r="A22" s="23" t="s">
        <v>1940</v>
      </c>
      <c r="B22" s="23" t="s">
        <v>1951</v>
      </c>
      <c r="C22" s="19">
        <v>44417</v>
      </c>
      <c r="D22" s="19">
        <f>C22</f>
        <v>44417</v>
      </c>
      <c r="E22" s="19" t="s">
        <v>1954</v>
      </c>
      <c r="F22" s="48" t="s">
        <v>1955</v>
      </c>
      <c r="G22" s="49" t="s">
        <v>48</v>
      </c>
      <c r="H22" s="49" t="str">
        <f>G22</f>
        <v>OMIT</v>
      </c>
      <c r="I22" s="21">
        <v>44425</v>
      </c>
      <c r="J22" s="21">
        <f>I22+1</f>
        <v>44426</v>
      </c>
      <c r="K22" s="88" t="s">
        <v>1952</v>
      </c>
      <c r="L22" s="196" t="s">
        <v>1956</v>
      </c>
      <c r="M22" s="196" t="s">
        <v>1957</v>
      </c>
      <c r="N22" s="48">
        <v>44432</v>
      </c>
      <c r="O22" s="48">
        <f>N22</f>
        <v>44432</v>
      </c>
    </row>
    <row r="23" spans="1:19" ht="15" hidden="1" customHeight="1" x14ac:dyDescent="0.2">
      <c r="A23" s="88" t="s">
        <v>131</v>
      </c>
      <c r="B23" s="23"/>
      <c r="C23" s="19"/>
      <c r="D23" s="19"/>
      <c r="E23" s="19"/>
      <c r="F23" s="19"/>
      <c r="G23" s="22"/>
      <c r="H23" s="21"/>
      <c r="I23" s="21"/>
      <c r="J23" s="21"/>
      <c r="K23" s="23"/>
      <c r="L23" s="19"/>
      <c r="M23" s="19"/>
      <c r="N23" s="19"/>
      <c r="O23" s="19"/>
    </row>
    <row r="24" spans="1:19" ht="15" hidden="1" customHeight="1" x14ac:dyDescent="0.2">
      <c r="A24" s="88" t="s">
        <v>131</v>
      </c>
      <c r="B24" s="23"/>
      <c r="C24" s="19"/>
      <c r="D24" s="19"/>
      <c r="E24" s="19"/>
      <c r="F24" s="19"/>
      <c r="G24" s="22"/>
      <c r="H24" s="21"/>
      <c r="I24" s="21"/>
      <c r="J24" s="21"/>
      <c r="K24" s="23"/>
      <c r="L24" s="19"/>
      <c r="M24" s="19"/>
      <c r="N24" s="19"/>
      <c r="O24" s="19"/>
    </row>
    <row r="25" spans="1:19" ht="15" hidden="1" customHeight="1" x14ac:dyDescent="0.2">
      <c r="A25" s="88" t="s">
        <v>131</v>
      </c>
      <c r="B25" s="23"/>
      <c r="C25" s="19"/>
      <c r="D25" s="19"/>
      <c r="E25" s="19"/>
      <c r="F25" s="19"/>
      <c r="G25" s="22"/>
      <c r="H25" s="21"/>
      <c r="I25" s="21"/>
      <c r="J25" s="21"/>
      <c r="K25" s="23"/>
      <c r="L25" s="19"/>
      <c r="M25" s="19"/>
      <c r="N25" s="19"/>
      <c r="O25" s="19"/>
    </row>
    <row r="26" spans="1:19" ht="15" hidden="1" customHeight="1" x14ac:dyDescent="0.2">
      <c r="A26" s="23" t="s">
        <v>1958</v>
      </c>
      <c r="B26" s="23"/>
      <c r="C26" s="19"/>
      <c r="D26" s="19"/>
      <c r="E26" s="287" t="s">
        <v>1959</v>
      </c>
      <c r="F26" s="288"/>
      <c r="G26" s="276" t="s">
        <v>1960</v>
      </c>
      <c r="H26" s="278"/>
      <c r="I26" s="279" t="s">
        <v>1961</v>
      </c>
      <c r="J26" s="281"/>
      <c r="K26" s="23" t="s">
        <v>1962</v>
      </c>
      <c r="L26" s="311" t="s">
        <v>1963</v>
      </c>
      <c r="M26" s="313"/>
      <c r="N26" s="311" t="s">
        <v>1964</v>
      </c>
      <c r="O26" s="313"/>
    </row>
    <row r="27" spans="1:19" ht="15" hidden="1" customHeight="1" x14ac:dyDescent="0.2">
      <c r="A27" s="23" t="s">
        <v>1958</v>
      </c>
      <c r="B27" s="23" t="s">
        <v>1965</v>
      </c>
      <c r="C27" s="311" t="s">
        <v>1963</v>
      </c>
      <c r="D27" s="313"/>
      <c r="E27" s="311" t="s">
        <v>1964</v>
      </c>
      <c r="F27" s="313"/>
      <c r="G27" s="10" t="s">
        <v>48</v>
      </c>
      <c r="H27" s="106" t="s">
        <v>48</v>
      </c>
      <c r="I27" s="21">
        <v>44468</v>
      </c>
      <c r="J27" s="21">
        <v>44488</v>
      </c>
      <c r="K27" s="526" t="s">
        <v>1966</v>
      </c>
      <c r="L27" s="527"/>
      <c r="M27" s="527"/>
      <c r="N27" s="527"/>
      <c r="O27" s="528"/>
    </row>
    <row r="28" spans="1:19" ht="15" hidden="1" customHeight="1" x14ac:dyDescent="0.2">
      <c r="A28" s="23" t="s">
        <v>1967</v>
      </c>
      <c r="B28" s="23"/>
      <c r="C28" s="189"/>
      <c r="D28" s="190"/>
      <c r="E28" s="287" t="s">
        <v>1968</v>
      </c>
      <c r="F28" s="288"/>
      <c r="G28" s="276" t="s">
        <v>1969</v>
      </c>
      <c r="H28" s="278"/>
      <c r="I28" s="279" t="s">
        <v>1970</v>
      </c>
      <c r="J28" s="281"/>
      <c r="K28" s="23" t="s">
        <v>1971</v>
      </c>
      <c r="L28" s="287" t="s">
        <v>1972</v>
      </c>
      <c r="M28" s="288"/>
      <c r="N28" s="287" t="s">
        <v>1973</v>
      </c>
      <c r="O28" s="288"/>
    </row>
    <row r="29" spans="1:19" ht="15" hidden="1" customHeight="1" x14ac:dyDescent="0.2">
      <c r="A29" s="23" t="s">
        <v>1967</v>
      </c>
      <c r="B29" s="23" t="s">
        <v>1974</v>
      </c>
      <c r="C29" s="287" t="s">
        <v>1972</v>
      </c>
      <c r="D29" s="288"/>
      <c r="E29" s="287" t="s">
        <v>1975</v>
      </c>
      <c r="F29" s="288"/>
      <c r="G29" s="10" t="s">
        <v>48</v>
      </c>
      <c r="H29" s="106" t="s">
        <v>48</v>
      </c>
      <c r="I29" s="21">
        <v>44480</v>
      </c>
      <c r="J29" s="21">
        <v>44482</v>
      </c>
      <c r="K29" s="23" t="s">
        <v>1976</v>
      </c>
      <c r="L29" s="197" t="s">
        <v>1977</v>
      </c>
      <c r="M29" s="198" t="s">
        <v>1978</v>
      </c>
      <c r="N29" s="368" t="s">
        <v>1979</v>
      </c>
      <c r="O29" s="370"/>
    </row>
    <row r="30" spans="1:19" ht="15" hidden="1" customHeight="1" x14ac:dyDescent="0.2">
      <c r="A30" s="89" t="s">
        <v>1967</v>
      </c>
      <c r="B30" s="199" t="s">
        <v>1980</v>
      </c>
      <c r="C30" s="537" t="s">
        <v>1981</v>
      </c>
      <c r="D30" s="538"/>
      <c r="E30" s="518" t="s">
        <v>1982</v>
      </c>
      <c r="F30" s="519"/>
      <c r="G30" s="368" t="s">
        <v>1983</v>
      </c>
      <c r="H30" s="370"/>
      <c r="I30" s="529" t="s">
        <v>1984</v>
      </c>
      <c r="J30" s="530"/>
      <c r="K30" s="199" t="s">
        <v>1985</v>
      </c>
      <c r="L30" s="198">
        <v>44504</v>
      </c>
      <c r="M30" s="198">
        <v>44504</v>
      </c>
      <c r="N30" s="198">
        <v>44506</v>
      </c>
      <c r="O30" s="198">
        <v>44506</v>
      </c>
    </row>
    <row r="31" spans="1:19" ht="15" hidden="1" customHeight="1" x14ac:dyDescent="0.2">
      <c r="A31" s="88" t="s">
        <v>1940</v>
      </c>
      <c r="B31" s="23" t="s">
        <v>1986</v>
      </c>
      <c r="C31" s="287" t="s">
        <v>1987</v>
      </c>
      <c r="D31" s="288"/>
      <c r="E31" s="531" t="s">
        <v>1988</v>
      </c>
      <c r="F31" s="532"/>
      <c r="G31" s="22">
        <v>44498</v>
      </c>
      <c r="H31" s="21">
        <f>G31</f>
        <v>44498</v>
      </c>
      <c r="I31" s="22">
        <f>H31+1</f>
        <v>44499</v>
      </c>
      <c r="J31" s="21">
        <f>I31</f>
        <v>44499</v>
      </c>
      <c r="K31" s="23" t="s">
        <v>1989</v>
      </c>
      <c r="L31" s="48" t="s">
        <v>1990</v>
      </c>
      <c r="M31" s="48" t="s">
        <v>1991</v>
      </c>
      <c r="N31" s="200" t="s">
        <v>1992</v>
      </c>
      <c r="O31" s="201" t="s">
        <v>1993</v>
      </c>
      <c r="P31" s="26"/>
      <c r="Q31" s="26"/>
      <c r="R31" s="27"/>
      <c r="S31" s="26"/>
    </row>
    <row r="32" spans="1:19" ht="15" hidden="1" customHeight="1" x14ac:dyDescent="0.2">
      <c r="A32" s="23" t="s">
        <v>1967</v>
      </c>
      <c r="B32" s="23" t="s">
        <v>1994</v>
      </c>
      <c r="C32" s="19">
        <v>44504</v>
      </c>
      <c r="D32" s="19">
        <v>44505</v>
      </c>
      <c r="E32" s="19">
        <f>D32+2</f>
        <v>44507</v>
      </c>
      <c r="F32" s="19">
        <v>44509</v>
      </c>
      <c r="G32" s="10" t="s">
        <v>48</v>
      </c>
      <c r="H32" s="106" t="s">
        <v>48</v>
      </c>
      <c r="I32" s="21">
        <v>44513</v>
      </c>
      <c r="J32" s="21">
        <v>44516</v>
      </c>
      <c r="K32" s="23" t="s">
        <v>1995</v>
      </c>
      <c r="L32" s="311" t="s">
        <v>1996</v>
      </c>
      <c r="M32" s="313"/>
      <c r="N32" s="311" t="s">
        <v>1997</v>
      </c>
      <c r="O32" s="313"/>
    </row>
    <row r="33" spans="1:19" ht="15" hidden="1" customHeight="1" x14ac:dyDescent="0.2">
      <c r="A33" s="23" t="s">
        <v>290</v>
      </c>
      <c r="B33" s="23"/>
      <c r="C33" s="105"/>
      <c r="D33" s="105"/>
      <c r="E33" s="105"/>
      <c r="F33" s="105"/>
      <c r="G33" s="523" t="s">
        <v>1998</v>
      </c>
      <c r="H33" s="524"/>
      <c r="I33" s="524"/>
      <c r="J33" s="525"/>
      <c r="K33" s="23" t="s">
        <v>1999</v>
      </c>
      <c r="L33" s="287" t="s">
        <v>2000</v>
      </c>
      <c r="M33" s="288"/>
      <c r="N33" s="19"/>
      <c r="O33" s="19"/>
    </row>
    <row r="34" spans="1:19" ht="15" hidden="1" customHeight="1" x14ac:dyDescent="0.2">
      <c r="A34" s="23" t="s">
        <v>290</v>
      </c>
      <c r="B34" s="23"/>
      <c r="C34" s="105"/>
      <c r="D34" s="105"/>
      <c r="E34" s="287" t="s">
        <v>2000</v>
      </c>
      <c r="F34" s="288"/>
      <c r="G34" s="276" t="s">
        <v>2001</v>
      </c>
      <c r="H34" s="278"/>
      <c r="I34" s="263" t="s">
        <v>1942</v>
      </c>
      <c r="J34" s="264"/>
      <c r="K34" s="23" t="s">
        <v>2002</v>
      </c>
      <c r="L34" s="19">
        <v>44513</v>
      </c>
      <c r="M34" s="19">
        <v>44514</v>
      </c>
      <c r="N34" s="19">
        <v>44515</v>
      </c>
      <c r="O34" s="19">
        <f>N34</f>
        <v>44515</v>
      </c>
    </row>
    <row r="35" spans="1:19" ht="15" hidden="1" customHeight="1" x14ac:dyDescent="0.2">
      <c r="A35" s="88" t="s">
        <v>290</v>
      </c>
      <c r="B35" s="23" t="s">
        <v>2003</v>
      </c>
      <c r="C35" s="19">
        <v>44513</v>
      </c>
      <c r="D35" s="19">
        <v>44514</v>
      </c>
      <c r="E35" s="19">
        <v>44515</v>
      </c>
      <c r="F35" s="19">
        <v>44518</v>
      </c>
      <c r="G35" s="22">
        <v>44521</v>
      </c>
      <c r="H35" s="21">
        <v>44524</v>
      </c>
      <c r="I35" s="22">
        <f>H35</f>
        <v>44524</v>
      </c>
      <c r="J35" s="21">
        <f>I35+1</f>
        <v>44525</v>
      </c>
      <c r="K35" s="23" t="s">
        <v>2004</v>
      </c>
      <c r="L35" s="48">
        <v>44530</v>
      </c>
      <c r="M35" s="49" t="s">
        <v>2005</v>
      </c>
      <c r="N35" s="48" t="s">
        <v>48</v>
      </c>
      <c r="O35" s="48" t="s">
        <v>48</v>
      </c>
      <c r="P35" s="26"/>
      <c r="Q35" s="26"/>
      <c r="R35" s="27"/>
      <c r="S35" s="26"/>
    </row>
    <row r="36" spans="1:19" ht="15.6" hidden="1" customHeight="1" x14ac:dyDescent="0.2">
      <c r="A36" s="23" t="s">
        <v>1967</v>
      </c>
      <c r="B36" s="23" t="s">
        <v>2006</v>
      </c>
      <c r="C36" s="200" t="s">
        <v>2007</v>
      </c>
      <c r="D36" s="48" t="s">
        <v>2008</v>
      </c>
      <c r="E36" s="311" t="s">
        <v>2009</v>
      </c>
      <c r="F36" s="313"/>
      <c r="G36" s="22">
        <v>44533</v>
      </c>
      <c r="H36" s="21">
        <v>44535</v>
      </c>
      <c r="I36" s="21">
        <f>H36</f>
        <v>44535</v>
      </c>
      <c r="J36" s="21">
        <v>44537</v>
      </c>
      <c r="K36" s="23" t="s">
        <v>2010</v>
      </c>
      <c r="L36" s="311" t="s">
        <v>2011</v>
      </c>
      <c r="M36" s="313"/>
      <c r="N36" s="311" t="s">
        <v>2012</v>
      </c>
      <c r="O36" s="313"/>
    </row>
    <row r="37" spans="1:19" hidden="1" x14ac:dyDescent="0.2">
      <c r="A37" s="23" t="s">
        <v>205</v>
      </c>
      <c r="B37" s="23" t="s">
        <v>2013</v>
      </c>
      <c r="C37" s="19">
        <v>44528</v>
      </c>
      <c r="D37" s="19">
        <v>44529</v>
      </c>
      <c r="E37" s="19"/>
      <c r="F37" s="19"/>
      <c r="G37" s="22">
        <v>44534</v>
      </c>
      <c r="H37" s="21">
        <v>44537</v>
      </c>
      <c r="I37" s="22">
        <f>H37</f>
        <v>44537</v>
      </c>
      <c r="J37" s="21">
        <f>I37+1</f>
        <v>44538</v>
      </c>
      <c r="K37" s="23" t="s">
        <v>2014</v>
      </c>
      <c r="L37" s="368" t="s">
        <v>1942</v>
      </c>
      <c r="M37" s="370"/>
      <c r="N37" s="19">
        <v>44542</v>
      </c>
      <c r="O37" s="19">
        <v>44543</v>
      </c>
    </row>
    <row r="38" spans="1:19" hidden="1" x14ac:dyDescent="0.15">
      <c r="A38" s="267" t="s">
        <v>271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</row>
    <row r="39" spans="1:19" ht="15.75" hidden="1" x14ac:dyDescent="0.15">
      <c r="A39" s="80" t="s">
        <v>1</v>
      </c>
      <c r="B39" s="80" t="s">
        <v>2</v>
      </c>
      <c r="C39" s="294" t="s">
        <v>164</v>
      </c>
      <c r="D39" s="295"/>
      <c r="E39" s="309" t="s">
        <v>6</v>
      </c>
      <c r="F39" s="266"/>
      <c r="G39" s="294" t="s">
        <v>186</v>
      </c>
      <c r="H39" s="295"/>
      <c r="I39" s="272" t="s">
        <v>188</v>
      </c>
      <c r="J39" s="273"/>
      <c r="K39" s="272" t="s">
        <v>189</v>
      </c>
      <c r="L39" s="273"/>
      <c r="M39" s="80" t="s">
        <v>2</v>
      </c>
      <c r="N39" s="294" t="s">
        <v>164</v>
      </c>
      <c r="O39" s="295"/>
      <c r="P39" s="309" t="s">
        <v>6</v>
      </c>
      <c r="Q39" s="266"/>
      <c r="R39" s="294" t="s">
        <v>186</v>
      </c>
      <c r="S39" s="295"/>
    </row>
    <row r="40" spans="1:19" hidden="1" x14ac:dyDescent="0.15">
      <c r="A40" s="15" t="s">
        <v>3</v>
      </c>
      <c r="B40" s="15" t="s">
        <v>4</v>
      </c>
      <c r="C40" s="265" t="s">
        <v>108</v>
      </c>
      <c r="D40" s="265"/>
      <c r="E40" s="266" t="s">
        <v>9</v>
      </c>
      <c r="F40" s="266"/>
      <c r="G40" s="289" t="s">
        <v>187</v>
      </c>
      <c r="H40" s="290"/>
      <c r="I40" s="266" t="s">
        <v>272</v>
      </c>
      <c r="J40" s="266"/>
      <c r="K40" s="266" t="s">
        <v>273</v>
      </c>
      <c r="L40" s="266"/>
      <c r="M40" s="15" t="s">
        <v>4</v>
      </c>
      <c r="N40" s="265" t="s">
        <v>108</v>
      </c>
      <c r="O40" s="265"/>
      <c r="P40" s="266" t="s">
        <v>9</v>
      </c>
      <c r="Q40" s="266"/>
      <c r="R40" s="289" t="s">
        <v>187</v>
      </c>
      <c r="S40" s="290"/>
    </row>
    <row r="41" spans="1:19" hidden="1" x14ac:dyDescent="0.15">
      <c r="A41" s="16"/>
      <c r="B41" s="70"/>
      <c r="C41" s="265" t="s">
        <v>5</v>
      </c>
      <c r="D41" s="265"/>
      <c r="E41" s="265" t="s">
        <v>5</v>
      </c>
      <c r="F41" s="265"/>
      <c r="G41" s="265" t="s">
        <v>5</v>
      </c>
      <c r="H41" s="265"/>
      <c r="I41" s="265" t="s">
        <v>5</v>
      </c>
      <c r="J41" s="265"/>
      <c r="K41" s="265" t="s">
        <v>5</v>
      </c>
      <c r="L41" s="265"/>
      <c r="M41" s="70"/>
      <c r="N41" s="265" t="s">
        <v>5</v>
      </c>
      <c r="O41" s="265"/>
      <c r="P41" s="265" t="s">
        <v>5</v>
      </c>
      <c r="Q41" s="265"/>
      <c r="R41" s="265" t="s">
        <v>5</v>
      </c>
      <c r="S41" s="265"/>
    </row>
    <row r="42" spans="1:19" ht="25.5" hidden="1" x14ac:dyDescent="0.15">
      <c r="A42" s="16"/>
      <c r="B42" s="71"/>
      <c r="C42" s="73" t="s">
        <v>274</v>
      </c>
      <c r="D42" s="73" t="s">
        <v>258</v>
      </c>
      <c r="E42" s="73" t="s">
        <v>255</v>
      </c>
      <c r="F42" s="73" t="s">
        <v>275</v>
      </c>
      <c r="G42" s="73" t="s">
        <v>276</v>
      </c>
      <c r="H42" s="73" t="s">
        <v>277</v>
      </c>
      <c r="I42" s="84" t="s">
        <v>278</v>
      </c>
      <c r="J42" s="84" t="s">
        <v>279</v>
      </c>
      <c r="K42" s="84" t="s">
        <v>280</v>
      </c>
      <c r="L42" s="84" t="s">
        <v>281</v>
      </c>
      <c r="M42" s="71"/>
      <c r="N42" s="73" t="s">
        <v>274</v>
      </c>
      <c r="O42" s="73" t="s">
        <v>258</v>
      </c>
      <c r="P42" s="73" t="s">
        <v>255</v>
      </c>
      <c r="Q42" s="73" t="s">
        <v>275</v>
      </c>
      <c r="R42" s="73" t="s">
        <v>276</v>
      </c>
      <c r="S42" s="73" t="s">
        <v>282</v>
      </c>
    </row>
    <row r="43" spans="1:19" ht="15.6" hidden="1" customHeight="1" x14ac:dyDescent="0.2">
      <c r="A43" s="23" t="s">
        <v>205</v>
      </c>
      <c r="B43" s="23" t="s">
        <v>283</v>
      </c>
      <c r="C43" s="19">
        <v>44542</v>
      </c>
      <c r="D43" s="19">
        <v>44543</v>
      </c>
      <c r="E43" s="19">
        <f>D43+3</f>
        <v>44546</v>
      </c>
      <c r="F43" s="19">
        <f>E43</f>
        <v>44546</v>
      </c>
      <c r="G43" s="74">
        <v>44546</v>
      </c>
      <c r="H43" s="53">
        <v>44547</v>
      </c>
      <c r="I43" s="21">
        <v>44550</v>
      </c>
      <c r="J43" s="21">
        <f>I43+1</f>
        <v>44551</v>
      </c>
      <c r="K43" s="21">
        <v>44551</v>
      </c>
      <c r="L43" s="21">
        <f>K43+1</f>
        <v>44552</v>
      </c>
      <c r="M43" s="23" t="s">
        <v>284</v>
      </c>
      <c r="N43" s="53" t="s">
        <v>285</v>
      </c>
      <c r="O43" s="61" t="s">
        <v>286</v>
      </c>
      <c r="P43" s="48">
        <v>44563</v>
      </c>
      <c r="Q43" s="48">
        <v>44564</v>
      </c>
      <c r="R43" s="74" t="s">
        <v>48</v>
      </c>
      <c r="S43" s="74" t="s">
        <v>48</v>
      </c>
    </row>
    <row r="44" spans="1:19" ht="15.6" hidden="1" customHeight="1" x14ac:dyDescent="0.2">
      <c r="A44" s="23"/>
      <c r="B44" s="520" t="s">
        <v>131</v>
      </c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2"/>
    </row>
    <row r="45" spans="1:19" ht="15.6" hidden="1" customHeight="1" x14ac:dyDescent="0.2">
      <c r="A45" s="23" t="s">
        <v>205</v>
      </c>
      <c r="B45" s="23" t="s">
        <v>288</v>
      </c>
      <c r="C45" s="53" t="s">
        <v>285</v>
      </c>
      <c r="D45" s="61" t="s">
        <v>286</v>
      </c>
      <c r="E45" s="48">
        <v>44563</v>
      </c>
      <c r="F45" s="48">
        <v>44564</v>
      </c>
      <c r="G45" s="74" t="s">
        <v>48</v>
      </c>
      <c r="H45" s="74" t="s">
        <v>48</v>
      </c>
      <c r="I45" s="21">
        <v>44566</v>
      </c>
      <c r="J45" s="21">
        <v>44569</v>
      </c>
      <c r="K45" s="21">
        <f>J45</f>
        <v>44569</v>
      </c>
      <c r="L45" s="21">
        <v>44574</v>
      </c>
      <c r="M45" s="23" t="s">
        <v>289</v>
      </c>
      <c r="N45" s="311" t="s">
        <v>303</v>
      </c>
      <c r="O45" s="313"/>
      <c r="P45" s="311" t="s">
        <v>304</v>
      </c>
      <c r="Q45" s="313"/>
      <c r="R45" s="515" t="s">
        <v>305</v>
      </c>
      <c r="S45" s="349"/>
    </row>
    <row r="46" spans="1:19" ht="15.6" hidden="1" customHeight="1" x14ac:dyDescent="0.2">
      <c r="A46" s="23" t="s">
        <v>205</v>
      </c>
      <c r="B46" s="23" t="s">
        <v>297</v>
      </c>
      <c r="C46" s="311" t="s">
        <v>303</v>
      </c>
      <c r="D46" s="313"/>
      <c r="E46" s="311" t="s">
        <v>304</v>
      </c>
      <c r="F46" s="313"/>
      <c r="G46" s="515" t="s">
        <v>305</v>
      </c>
      <c r="H46" s="349"/>
      <c r="I46" s="263" t="s">
        <v>306</v>
      </c>
      <c r="J46" s="362"/>
      <c r="K46" s="362"/>
      <c r="L46" s="264"/>
      <c r="M46" s="23" t="s">
        <v>298</v>
      </c>
      <c r="N46" s="516" t="s">
        <v>2015</v>
      </c>
      <c r="O46" s="517"/>
      <c r="P46" s="518" t="s">
        <v>2016</v>
      </c>
      <c r="Q46" s="519"/>
      <c r="R46" s="518" t="s">
        <v>2017</v>
      </c>
      <c r="S46" s="519"/>
    </row>
    <row r="47" spans="1:19" hidden="1" x14ac:dyDescent="0.15">
      <c r="A47" s="267" t="s">
        <v>271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</row>
    <row r="48" spans="1:19" ht="15.75" hidden="1" x14ac:dyDescent="0.15">
      <c r="A48" s="80" t="s">
        <v>1</v>
      </c>
      <c r="B48" s="80" t="s">
        <v>2</v>
      </c>
      <c r="C48" s="364" t="s">
        <v>54</v>
      </c>
      <c r="D48" s="365"/>
      <c r="E48" s="294" t="s">
        <v>164</v>
      </c>
      <c r="F48" s="295"/>
      <c r="G48" s="272" t="s">
        <v>188</v>
      </c>
      <c r="H48" s="273"/>
      <c r="I48" s="272" t="s">
        <v>189</v>
      </c>
      <c r="J48" s="273"/>
      <c r="K48" s="80" t="s">
        <v>2</v>
      </c>
      <c r="L48" s="364" t="s">
        <v>54</v>
      </c>
      <c r="M48" s="365"/>
      <c r="N48" s="294" t="s">
        <v>164</v>
      </c>
      <c r="O48" s="295"/>
    </row>
    <row r="49" spans="1:25" hidden="1" x14ac:dyDescent="0.15">
      <c r="A49" s="15" t="s">
        <v>3</v>
      </c>
      <c r="B49" s="15" t="s">
        <v>4</v>
      </c>
      <c r="C49" s="266" t="s">
        <v>60</v>
      </c>
      <c r="D49" s="266"/>
      <c r="E49" s="265" t="s">
        <v>108</v>
      </c>
      <c r="F49" s="265"/>
      <c r="G49" s="266" t="s">
        <v>272</v>
      </c>
      <c r="H49" s="266"/>
      <c r="I49" s="266" t="s">
        <v>273</v>
      </c>
      <c r="J49" s="266"/>
      <c r="K49" s="15" t="s">
        <v>4</v>
      </c>
      <c r="L49" s="325" t="s">
        <v>60</v>
      </c>
      <c r="M49" s="326"/>
      <c r="N49" s="289" t="s">
        <v>108</v>
      </c>
      <c r="O49" s="290"/>
    </row>
    <row r="50" spans="1:25" hidden="1" x14ac:dyDescent="0.15">
      <c r="A50" s="16"/>
      <c r="B50" s="70"/>
      <c r="C50" s="265" t="s">
        <v>5</v>
      </c>
      <c r="D50" s="265"/>
      <c r="E50" s="265" t="s">
        <v>5</v>
      </c>
      <c r="F50" s="265"/>
      <c r="G50" s="265" t="s">
        <v>5</v>
      </c>
      <c r="H50" s="265"/>
      <c r="I50" s="265" t="s">
        <v>5</v>
      </c>
      <c r="J50" s="265"/>
      <c r="K50" s="70"/>
      <c r="L50" s="289" t="s">
        <v>5</v>
      </c>
      <c r="M50" s="290"/>
      <c r="N50" s="289" t="s">
        <v>5</v>
      </c>
      <c r="O50" s="290"/>
    </row>
    <row r="51" spans="1:25" ht="15.6" hidden="1" customHeight="1" x14ac:dyDescent="0.2">
      <c r="A51" s="23" t="s">
        <v>290</v>
      </c>
      <c r="B51" s="23" t="s">
        <v>291</v>
      </c>
      <c r="C51" s="19">
        <v>44572</v>
      </c>
      <c r="D51" s="19">
        <v>44573</v>
      </c>
      <c r="E51" s="49" t="s">
        <v>48</v>
      </c>
      <c r="F51" s="49" t="s">
        <v>48</v>
      </c>
      <c r="G51" s="22">
        <v>44577</v>
      </c>
      <c r="H51" s="21">
        <v>44581</v>
      </c>
      <c r="I51" s="21">
        <f t="shared" ref="I51" si="0">H51+1</f>
        <v>44582</v>
      </c>
      <c r="J51" s="21">
        <v>44585</v>
      </c>
      <c r="K51" s="23" t="s">
        <v>292</v>
      </c>
      <c r="L51" s="249" t="s">
        <v>307</v>
      </c>
      <c r="M51" s="250"/>
      <c r="N51" s="263" t="s">
        <v>308</v>
      </c>
      <c r="O51" s="264"/>
      <c r="P51" s="26"/>
      <c r="Q51" s="26"/>
      <c r="R51" s="43"/>
      <c r="S51" s="42"/>
    </row>
    <row r="52" spans="1:25" ht="15.6" hidden="1" customHeight="1" x14ac:dyDescent="0.2">
      <c r="A52" s="23" t="s">
        <v>293</v>
      </c>
      <c r="B52" s="23" t="s">
        <v>291</v>
      </c>
      <c r="C52" s="428" t="s">
        <v>294</v>
      </c>
      <c r="D52" s="428"/>
      <c r="E52" s="514" t="s">
        <v>295</v>
      </c>
      <c r="F52" s="514"/>
      <c r="G52" s="22">
        <v>44580</v>
      </c>
      <c r="H52" s="21">
        <v>44582</v>
      </c>
      <c r="I52" s="21">
        <f>H52</f>
        <v>44582</v>
      </c>
      <c r="J52" s="21">
        <v>44586</v>
      </c>
      <c r="K52" s="23" t="s">
        <v>292</v>
      </c>
      <c r="L52" s="22">
        <f>J52+5</f>
        <v>44591</v>
      </c>
      <c r="M52" s="21">
        <v>44591</v>
      </c>
      <c r="N52" s="21">
        <f>M52+1</f>
        <v>44592</v>
      </c>
      <c r="O52" s="21">
        <f>N52+1</f>
        <v>44593</v>
      </c>
      <c r="P52" s="26"/>
      <c r="Q52" s="26"/>
      <c r="R52" s="43"/>
      <c r="S52" s="42"/>
    </row>
    <row r="53" spans="1:25" ht="15.6" hidden="1" customHeight="1" x14ac:dyDescent="0.2">
      <c r="A53" s="23" t="s">
        <v>290</v>
      </c>
      <c r="B53" s="23" t="s">
        <v>267</v>
      </c>
      <c r="C53" s="91" t="s">
        <v>309</v>
      </c>
      <c r="D53" s="91" t="s">
        <v>310</v>
      </c>
      <c r="E53" s="263" t="s">
        <v>311</v>
      </c>
      <c r="F53" s="264"/>
      <c r="G53" s="91" t="s">
        <v>320</v>
      </c>
      <c r="H53" s="21" t="s">
        <v>318</v>
      </c>
      <c r="I53" s="49" t="s">
        <v>48</v>
      </c>
      <c r="J53" s="49" t="s">
        <v>48</v>
      </c>
      <c r="K53" s="23" t="s">
        <v>269</v>
      </c>
      <c r="L53" s="512" t="s">
        <v>321</v>
      </c>
      <c r="M53" s="513"/>
      <c r="N53" s="90">
        <v>44605</v>
      </c>
      <c r="O53" s="90">
        <f>N53</f>
        <v>44605</v>
      </c>
      <c r="P53" s="26"/>
      <c r="Q53" s="26"/>
      <c r="R53" s="43"/>
      <c r="S53" s="42"/>
    </row>
    <row r="54" spans="1:25" ht="15.6" hidden="1" customHeight="1" x14ac:dyDescent="0.2">
      <c r="A54" s="23" t="s">
        <v>293</v>
      </c>
      <c r="B54" s="88" t="s">
        <v>296</v>
      </c>
      <c r="C54" s="22">
        <v>44591</v>
      </c>
      <c r="D54" s="21">
        <v>44592</v>
      </c>
      <c r="E54" s="21">
        <f>D54+1</f>
        <v>44593</v>
      </c>
      <c r="F54" s="21">
        <f>E54</f>
        <v>44593</v>
      </c>
      <c r="G54" s="263" t="s">
        <v>319</v>
      </c>
      <c r="H54" s="264"/>
      <c r="I54" s="21">
        <v>44599</v>
      </c>
      <c r="J54" s="21">
        <f>I54+2</f>
        <v>44601</v>
      </c>
      <c r="K54" s="23" t="s">
        <v>269</v>
      </c>
      <c r="L54" s="22">
        <f>J54+5</f>
        <v>44606</v>
      </c>
      <c r="M54" s="21">
        <f>L54</f>
        <v>44606</v>
      </c>
      <c r="N54" s="21">
        <f>M54+2</f>
        <v>44608</v>
      </c>
      <c r="O54" s="21">
        <f>N54</f>
        <v>44608</v>
      </c>
      <c r="P54" s="26"/>
      <c r="Q54" s="26"/>
      <c r="R54" s="43"/>
      <c r="S54" s="42"/>
    </row>
    <row r="55" spans="1:25" hidden="1" x14ac:dyDescent="0.15">
      <c r="A55" s="267" t="s">
        <v>2018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</row>
    <row r="56" spans="1:25" ht="15.75" hidden="1" x14ac:dyDescent="0.15">
      <c r="A56" s="80" t="s">
        <v>1</v>
      </c>
      <c r="B56" s="80" t="s">
        <v>2</v>
      </c>
      <c r="C56" s="364" t="s">
        <v>54</v>
      </c>
      <c r="D56" s="365"/>
      <c r="E56" s="294" t="s">
        <v>164</v>
      </c>
      <c r="F56" s="295"/>
      <c r="G56" s="272" t="s">
        <v>188</v>
      </c>
      <c r="H56" s="273"/>
      <c r="I56" s="272" t="s">
        <v>189</v>
      </c>
      <c r="J56" s="273"/>
      <c r="K56" s="80" t="s">
        <v>2</v>
      </c>
      <c r="L56" s="272" t="s">
        <v>322</v>
      </c>
      <c r="M56" s="273"/>
      <c r="N56" s="272" t="s">
        <v>323</v>
      </c>
      <c r="O56" s="273"/>
      <c r="P56" s="272" t="s">
        <v>324</v>
      </c>
      <c r="Q56" s="273"/>
      <c r="R56" s="364" t="s">
        <v>54</v>
      </c>
      <c r="S56" s="365"/>
      <c r="T56" s="294" t="s">
        <v>164</v>
      </c>
      <c r="U56" s="295"/>
    </row>
    <row r="57" spans="1:25" hidden="1" x14ac:dyDescent="0.15">
      <c r="A57" s="15" t="s">
        <v>3</v>
      </c>
      <c r="B57" s="15" t="s">
        <v>4</v>
      </c>
      <c r="C57" s="266" t="s">
        <v>60</v>
      </c>
      <c r="D57" s="266"/>
      <c r="E57" s="265" t="s">
        <v>108</v>
      </c>
      <c r="F57" s="265"/>
      <c r="G57" s="266" t="s">
        <v>272</v>
      </c>
      <c r="H57" s="266"/>
      <c r="I57" s="266" t="s">
        <v>273</v>
      </c>
      <c r="J57" s="266"/>
      <c r="K57" s="15" t="s">
        <v>4</v>
      </c>
      <c r="L57" s="266" t="s">
        <v>65</v>
      </c>
      <c r="M57" s="266"/>
      <c r="N57" s="266" t="s">
        <v>64</v>
      </c>
      <c r="O57" s="266"/>
      <c r="P57" s="266" t="s">
        <v>325</v>
      </c>
      <c r="Q57" s="266"/>
      <c r="R57" s="325" t="s">
        <v>60</v>
      </c>
      <c r="S57" s="326"/>
      <c r="T57" s="289" t="s">
        <v>108</v>
      </c>
      <c r="U57" s="290"/>
    </row>
    <row r="58" spans="1:25" hidden="1" x14ac:dyDescent="0.15">
      <c r="A58" s="16"/>
      <c r="B58" s="70"/>
      <c r="C58" s="265" t="s">
        <v>5</v>
      </c>
      <c r="D58" s="265"/>
      <c r="E58" s="265" t="s">
        <v>5</v>
      </c>
      <c r="F58" s="265"/>
      <c r="G58" s="265" t="s">
        <v>5</v>
      </c>
      <c r="H58" s="265"/>
      <c r="I58" s="265" t="s">
        <v>5</v>
      </c>
      <c r="J58" s="265"/>
      <c r="K58" s="70"/>
      <c r="L58" s="265" t="s">
        <v>5</v>
      </c>
      <c r="M58" s="265"/>
      <c r="N58" s="265" t="s">
        <v>5</v>
      </c>
      <c r="O58" s="265"/>
      <c r="P58" s="265" t="s">
        <v>5</v>
      </c>
      <c r="Q58" s="265"/>
      <c r="R58" s="289" t="s">
        <v>5</v>
      </c>
      <c r="S58" s="290"/>
      <c r="T58" s="289" t="s">
        <v>5</v>
      </c>
      <c r="U58" s="290"/>
    </row>
    <row r="59" spans="1:25" ht="25.5" hidden="1" x14ac:dyDescent="0.15">
      <c r="A59" s="16"/>
      <c r="B59" s="71"/>
      <c r="C59" s="84" t="s">
        <v>326</v>
      </c>
      <c r="D59" s="84" t="s">
        <v>327</v>
      </c>
      <c r="E59" s="73" t="s">
        <v>274</v>
      </c>
      <c r="F59" s="73" t="s">
        <v>258</v>
      </c>
      <c r="G59" s="84" t="s">
        <v>343</v>
      </c>
      <c r="H59" s="84" t="s">
        <v>344</v>
      </c>
      <c r="I59" s="84" t="s">
        <v>343</v>
      </c>
      <c r="J59" s="84" t="s">
        <v>344</v>
      </c>
      <c r="K59" s="71"/>
      <c r="L59" s="84" t="s">
        <v>328</v>
      </c>
      <c r="M59" s="84" t="s">
        <v>329</v>
      </c>
      <c r="N59" s="84" t="s">
        <v>330</v>
      </c>
      <c r="O59" s="84" t="s">
        <v>331</v>
      </c>
      <c r="P59" s="84" t="s">
        <v>332</v>
      </c>
      <c r="Q59" s="84" t="s">
        <v>333</v>
      </c>
      <c r="R59" s="17" t="s">
        <v>326</v>
      </c>
      <c r="S59" s="17" t="s">
        <v>327</v>
      </c>
      <c r="T59" s="58" t="s">
        <v>274</v>
      </c>
      <c r="U59" s="58" t="s">
        <v>258</v>
      </c>
    </row>
    <row r="60" spans="1:25" ht="15.6" hidden="1" customHeight="1" x14ac:dyDescent="0.2">
      <c r="A60" s="23" t="s">
        <v>293</v>
      </c>
      <c r="B60" s="23" t="s">
        <v>300</v>
      </c>
      <c r="C60" s="19">
        <v>44606</v>
      </c>
      <c r="D60" s="19">
        <f t="shared" ref="D60" si="1">C60</f>
        <v>44606</v>
      </c>
      <c r="E60" s="19">
        <f t="shared" ref="E60" si="2">D60+2</f>
        <v>44608</v>
      </c>
      <c r="F60" s="19">
        <f t="shared" ref="F60" si="3">E60</f>
        <v>44608</v>
      </c>
      <c r="G60" s="91" t="s">
        <v>342</v>
      </c>
      <c r="H60" s="21">
        <v>44620</v>
      </c>
      <c r="I60" s="22">
        <f>H60+1</f>
        <v>44621</v>
      </c>
      <c r="J60" s="21">
        <f>I60</f>
        <v>44621</v>
      </c>
      <c r="K60" s="23" t="s">
        <v>301</v>
      </c>
      <c r="L60" s="21">
        <v>44626</v>
      </c>
      <c r="M60" s="21">
        <f>L60</f>
        <v>44626</v>
      </c>
      <c r="N60" s="53" t="s">
        <v>48</v>
      </c>
      <c r="O60" s="53" t="str">
        <f>N60</f>
        <v>OMIT</v>
      </c>
      <c r="P60" s="53" t="s">
        <v>48</v>
      </c>
      <c r="Q60" s="53" t="str">
        <f>P60</f>
        <v>OMIT</v>
      </c>
      <c r="R60" s="22">
        <f>M60+3</f>
        <v>44629</v>
      </c>
      <c r="S60" s="21">
        <f t="shared" ref="S60" si="4">R60</f>
        <v>44629</v>
      </c>
      <c r="T60" s="21">
        <f t="shared" ref="T60" si="5">S60+2</f>
        <v>44631</v>
      </c>
      <c r="U60" s="21">
        <f t="shared" ref="U60" si="6">T60</f>
        <v>44631</v>
      </c>
      <c r="V60" s="26"/>
      <c r="W60" s="26"/>
      <c r="X60" s="43"/>
      <c r="Y60" s="42"/>
    </row>
    <row r="61" spans="1:25" hidden="1" x14ac:dyDescent="0.15">
      <c r="A61" s="267" t="s">
        <v>2019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</row>
    <row r="62" spans="1:25" ht="15.75" hidden="1" x14ac:dyDescent="0.15">
      <c r="A62" s="80" t="s">
        <v>1</v>
      </c>
      <c r="B62" s="80" t="s">
        <v>2</v>
      </c>
      <c r="C62" s="364" t="s">
        <v>54</v>
      </c>
      <c r="D62" s="365"/>
      <c r="E62" s="294" t="s">
        <v>164</v>
      </c>
      <c r="F62" s="295"/>
      <c r="G62" s="272" t="s">
        <v>189</v>
      </c>
      <c r="H62" s="273"/>
      <c r="I62" s="80" t="s">
        <v>2</v>
      </c>
      <c r="J62" s="272" t="s">
        <v>322</v>
      </c>
      <c r="K62" s="273"/>
      <c r="L62" s="272" t="s">
        <v>323</v>
      </c>
      <c r="M62" s="273"/>
      <c r="N62" s="272" t="s">
        <v>324</v>
      </c>
      <c r="O62" s="273"/>
      <c r="P62" s="364" t="s">
        <v>54</v>
      </c>
      <c r="Q62" s="365"/>
      <c r="R62" s="294" t="s">
        <v>164</v>
      </c>
      <c r="S62" s="295"/>
    </row>
    <row r="63" spans="1:25" hidden="1" x14ac:dyDescent="0.15">
      <c r="A63" s="15" t="s">
        <v>3</v>
      </c>
      <c r="B63" s="15" t="s">
        <v>4</v>
      </c>
      <c r="C63" s="266" t="s">
        <v>60</v>
      </c>
      <c r="D63" s="266"/>
      <c r="E63" s="265" t="s">
        <v>108</v>
      </c>
      <c r="F63" s="265"/>
      <c r="G63" s="266" t="s">
        <v>273</v>
      </c>
      <c r="H63" s="266"/>
      <c r="I63" s="15" t="s">
        <v>4</v>
      </c>
      <c r="J63" s="266" t="s">
        <v>65</v>
      </c>
      <c r="K63" s="266"/>
      <c r="L63" s="266" t="s">
        <v>64</v>
      </c>
      <c r="M63" s="266"/>
      <c r="N63" s="266" t="s">
        <v>325</v>
      </c>
      <c r="O63" s="266"/>
      <c r="P63" s="325" t="s">
        <v>60</v>
      </c>
      <c r="Q63" s="326"/>
      <c r="R63" s="289" t="s">
        <v>108</v>
      </c>
      <c r="S63" s="290"/>
    </row>
    <row r="64" spans="1:25" hidden="1" x14ac:dyDescent="0.15">
      <c r="A64" s="16"/>
      <c r="B64" s="70"/>
      <c r="C64" s="265" t="s">
        <v>5</v>
      </c>
      <c r="D64" s="265"/>
      <c r="E64" s="265" t="s">
        <v>5</v>
      </c>
      <c r="F64" s="265"/>
      <c r="G64" s="265" t="s">
        <v>5</v>
      </c>
      <c r="H64" s="265"/>
      <c r="I64" s="70"/>
      <c r="J64" s="265" t="s">
        <v>5</v>
      </c>
      <c r="K64" s="265"/>
      <c r="L64" s="265" t="s">
        <v>5</v>
      </c>
      <c r="M64" s="265"/>
      <c r="N64" s="265" t="s">
        <v>5</v>
      </c>
      <c r="O64" s="265"/>
      <c r="P64" s="289" t="s">
        <v>5</v>
      </c>
      <c r="Q64" s="290"/>
      <c r="R64" s="289" t="s">
        <v>5</v>
      </c>
      <c r="S64" s="290"/>
    </row>
    <row r="65" spans="1:27" ht="25.5" hidden="1" x14ac:dyDescent="0.15">
      <c r="A65" s="16"/>
      <c r="B65" s="71"/>
      <c r="C65" s="84" t="s">
        <v>326</v>
      </c>
      <c r="D65" s="84" t="s">
        <v>327</v>
      </c>
      <c r="E65" s="73" t="s">
        <v>274</v>
      </c>
      <c r="F65" s="73" t="s">
        <v>258</v>
      </c>
      <c r="G65" s="84" t="s">
        <v>343</v>
      </c>
      <c r="H65" s="84" t="s">
        <v>344</v>
      </c>
      <c r="I65" s="71"/>
      <c r="J65" s="84" t="s">
        <v>328</v>
      </c>
      <c r="K65" s="84" t="s">
        <v>329</v>
      </c>
      <c r="L65" s="84" t="s">
        <v>330</v>
      </c>
      <c r="M65" s="84" t="s">
        <v>331</v>
      </c>
      <c r="N65" s="84" t="s">
        <v>332</v>
      </c>
      <c r="O65" s="84" t="s">
        <v>333</v>
      </c>
      <c r="P65" s="17" t="s">
        <v>326</v>
      </c>
      <c r="Q65" s="17" t="s">
        <v>327</v>
      </c>
      <c r="R65" s="58" t="s">
        <v>274</v>
      </c>
      <c r="S65" s="58" t="s">
        <v>258</v>
      </c>
    </row>
    <row r="66" spans="1:27" ht="15.6" hidden="1" customHeight="1" x14ac:dyDescent="0.2">
      <c r="A66" s="23" t="s">
        <v>205</v>
      </c>
      <c r="B66" s="23" t="s">
        <v>334</v>
      </c>
      <c r="C66" s="19">
        <v>44613</v>
      </c>
      <c r="D66" s="19">
        <f t="shared" ref="D66:D68" si="7">C66</f>
        <v>44613</v>
      </c>
      <c r="E66" s="19">
        <f t="shared" ref="E66:E68" si="8">D66+2</f>
        <v>44615</v>
      </c>
      <c r="F66" s="19">
        <f t="shared" ref="F66:F68" si="9">E66</f>
        <v>44615</v>
      </c>
      <c r="G66" s="22">
        <v>44621</v>
      </c>
      <c r="H66" s="21">
        <v>44622</v>
      </c>
      <c r="I66" s="23" t="s">
        <v>335</v>
      </c>
      <c r="J66" s="53" t="s">
        <v>48</v>
      </c>
      <c r="K66" s="53" t="str">
        <f t="shared" ref="K66:M68" si="10">J66</f>
        <v>OMIT</v>
      </c>
      <c r="L66" s="21">
        <v>44627</v>
      </c>
      <c r="M66" s="21">
        <f t="shared" ref="M66" si="11">L66</f>
        <v>44627</v>
      </c>
      <c r="N66" s="53" t="s">
        <v>48</v>
      </c>
      <c r="O66" s="53" t="str">
        <f t="shared" ref="O66:O68" si="12">N66</f>
        <v>OMIT</v>
      </c>
      <c r="P66" s="22">
        <f>M66+3</f>
        <v>44630</v>
      </c>
      <c r="Q66" s="21">
        <f t="shared" ref="Q66:Q67" si="13">P66</f>
        <v>44630</v>
      </c>
      <c r="R66" s="21">
        <f t="shared" ref="R66:R67" si="14">Q66+2</f>
        <v>44632</v>
      </c>
      <c r="S66" s="21">
        <f t="shared" ref="S66:S67" si="15">R66</f>
        <v>44632</v>
      </c>
      <c r="T66" s="26"/>
      <c r="U66" s="26"/>
      <c r="V66" s="43"/>
      <c r="W66" s="42"/>
    </row>
    <row r="67" spans="1:27" ht="15.6" hidden="1" customHeight="1" x14ac:dyDescent="0.2">
      <c r="A67" s="23" t="s">
        <v>293</v>
      </c>
      <c r="B67" s="23" t="s">
        <v>334</v>
      </c>
      <c r="C67" s="19">
        <v>44630</v>
      </c>
      <c r="D67" s="19">
        <f t="shared" si="7"/>
        <v>44630</v>
      </c>
      <c r="E67" s="19">
        <f t="shared" si="8"/>
        <v>44632</v>
      </c>
      <c r="F67" s="19">
        <f t="shared" si="9"/>
        <v>44632</v>
      </c>
      <c r="G67" s="22" t="s">
        <v>358</v>
      </c>
      <c r="H67" s="21">
        <v>44640</v>
      </c>
      <c r="I67" s="23" t="s">
        <v>335</v>
      </c>
      <c r="J67" s="53" t="s">
        <v>48</v>
      </c>
      <c r="K67" s="53" t="str">
        <f t="shared" si="10"/>
        <v>OMIT</v>
      </c>
      <c r="L67" s="21">
        <v>44646</v>
      </c>
      <c r="M67" s="21">
        <v>44647</v>
      </c>
      <c r="N67" s="21">
        <v>44648</v>
      </c>
      <c r="O67" s="21">
        <f t="shared" si="12"/>
        <v>44648</v>
      </c>
      <c r="P67" s="22">
        <f>O67+2</f>
        <v>44650</v>
      </c>
      <c r="Q67" s="21">
        <f t="shared" si="13"/>
        <v>44650</v>
      </c>
      <c r="R67" s="21">
        <f t="shared" si="14"/>
        <v>44652</v>
      </c>
      <c r="S67" s="21">
        <f t="shared" si="15"/>
        <v>44652</v>
      </c>
      <c r="T67" s="26"/>
      <c r="U67" s="26"/>
      <c r="V67" s="43"/>
      <c r="W67" s="42"/>
    </row>
    <row r="68" spans="1:27" ht="15.6" hidden="1" customHeight="1" x14ac:dyDescent="0.2">
      <c r="A68" s="23" t="s">
        <v>205</v>
      </c>
      <c r="B68" s="23" t="s">
        <v>336</v>
      </c>
      <c r="C68" s="19">
        <v>44630</v>
      </c>
      <c r="D68" s="19">
        <f t="shared" si="7"/>
        <v>44630</v>
      </c>
      <c r="E68" s="19">
        <f t="shared" si="8"/>
        <v>44632</v>
      </c>
      <c r="F68" s="19">
        <f t="shared" si="9"/>
        <v>44632</v>
      </c>
      <c r="G68" s="22">
        <v>44637</v>
      </c>
      <c r="H68" s="21">
        <v>44639</v>
      </c>
      <c r="I68" s="23" t="s">
        <v>337</v>
      </c>
      <c r="J68" s="53" t="s">
        <v>48</v>
      </c>
      <c r="K68" s="53" t="str">
        <f t="shared" si="10"/>
        <v>OMIT</v>
      </c>
      <c r="L68" s="53" t="str">
        <f t="shared" si="10"/>
        <v>OMIT</v>
      </c>
      <c r="M68" s="53" t="str">
        <f t="shared" si="10"/>
        <v>OMIT</v>
      </c>
      <c r="N68" s="53" t="s">
        <v>48</v>
      </c>
      <c r="O68" s="53" t="str">
        <f t="shared" si="12"/>
        <v>OMIT</v>
      </c>
      <c r="P68" s="348" t="s">
        <v>366</v>
      </c>
      <c r="Q68" s="349"/>
      <c r="R68" s="346" t="s">
        <v>367</v>
      </c>
      <c r="S68" s="347"/>
      <c r="T68" s="26"/>
      <c r="U68" s="26"/>
      <c r="V68" s="43"/>
      <c r="W68" s="42"/>
    </row>
    <row r="69" spans="1:27" ht="15.6" hidden="1" customHeight="1" x14ac:dyDescent="0.2">
      <c r="A69" s="23" t="s">
        <v>205</v>
      </c>
      <c r="B69" s="23" t="s">
        <v>350</v>
      </c>
      <c r="C69" s="348" t="s">
        <v>366</v>
      </c>
      <c r="D69" s="349"/>
      <c r="E69" s="346" t="s">
        <v>367</v>
      </c>
      <c r="F69" s="347"/>
      <c r="G69" s="22">
        <v>44652</v>
      </c>
      <c r="H69" s="21">
        <v>44653</v>
      </c>
      <c r="I69" s="23" t="s">
        <v>351</v>
      </c>
      <c r="J69" s="506" t="s">
        <v>371</v>
      </c>
      <c r="K69" s="508"/>
      <c r="L69" s="21">
        <v>44660</v>
      </c>
      <c r="M69" s="21">
        <f>L69</f>
        <v>44660</v>
      </c>
      <c r="N69" s="506" t="s">
        <v>372</v>
      </c>
      <c r="O69" s="508"/>
      <c r="P69" s="22">
        <v>44663</v>
      </c>
      <c r="Q69" s="21">
        <v>44665</v>
      </c>
      <c r="R69" s="53" t="s">
        <v>48</v>
      </c>
      <c r="S69" s="53" t="str">
        <f>R69</f>
        <v>OMIT</v>
      </c>
      <c r="T69" s="26"/>
      <c r="U69" s="26"/>
      <c r="V69" s="43"/>
      <c r="W69" s="42"/>
    </row>
    <row r="70" spans="1:27" ht="15.6" hidden="1" customHeight="1" x14ac:dyDescent="0.2">
      <c r="A70" s="23" t="s">
        <v>293</v>
      </c>
      <c r="B70" s="23" t="s">
        <v>336</v>
      </c>
      <c r="C70" s="19">
        <v>44650</v>
      </c>
      <c r="D70" s="19">
        <f t="shared" ref="D70" si="16">C70</f>
        <v>44650</v>
      </c>
      <c r="E70" s="19">
        <f t="shared" ref="E70" si="17">D70+2</f>
        <v>44652</v>
      </c>
      <c r="F70" s="19">
        <f t="shared" ref="F70" si="18">E70</f>
        <v>44652</v>
      </c>
      <c r="G70" s="22" t="s">
        <v>370</v>
      </c>
      <c r="H70" s="21">
        <v>44659</v>
      </c>
      <c r="I70" s="23" t="s">
        <v>337</v>
      </c>
      <c r="J70" s="53" t="s">
        <v>48</v>
      </c>
      <c r="K70" s="53" t="str">
        <f t="shared" ref="K70:K73" si="19">J70</f>
        <v>OMIT</v>
      </c>
      <c r="L70" s="21">
        <f t="shared" ref="L70:L71" si="20">H70+5</f>
        <v>44664</v>
      </c>
      <c r="M70" s="21">
        <v>44665</v>
      </c>
      <c r="N70" s="21">
        <f>M70+1</f>
        <v>44666</v>
      </c>
      <c r="O70" s="21">
        <f t="shared" ref="O70:O72" si="21">N70</f>
        <v>44666</v>
      </c>
      <c r="P70" s="22">
        <f>O70+2</f>
        <v>44668</v>
      </c>
      <c r="Q70" s="21">
        <f t="shared" ref="Q70:Q73" si="22">P70</f>
        <v>44668</v>
      </c>
      <c r="R70" s="21">
        <f t="shared" ref="R70" si="23">Q70+2</f>
        <v>44670</v>
      </c>
      <c r="S70" s="21">
        <f t="shared" ref="S70" si="24">R70</f>
        <v>44670</v>
      </c>
      <c r="T70" s="26"/>
      <c r="U70" s="26"/>
      <c r="V70" s="43"/>
      <c r="W70" s="42"/>
    </row>
    <row r="71" spans="1:27" ht="15.6" hidden="1" customHeight="1" x14ac:dyDescent="0.2">
      <c r="A71" s="23" t="s">
        <v>205</v>
      </c>
      <c r="B71" s="23" t="s">
        <v>355</v>
      </c>
      <c r="C71" s="19">
        <v>44663</v>
      </c>
      <c r="D71" s="19">
        <v>44665</v>
      </c>
      <c r="E71" s="53" t="s">
        <v>48</v>
      </c>
      <c r="F71" s="53" t="str">
        <f>E71</f>
        <v>OMIT</v>
      </c>
      <c r="G71" s="22">
        <v>44670</v>
      </c>
      <c r="H71" s="21">
        <v>44671</v>
      </c>
      <c r="I71" s="23" t="s">
        <v>364</v>
      </c>
      <c r="J71" s="53" t="s">
        <v>48</v>
      </c>
      <c r="K71" s="53" t="str">
        <f t="shared" si="19"/>
        <v>OMIT</v>
      </c>
      <c r="L71" s="21">
        <f t="shared" si="20"/>
        <v>44676</v>
      </c>
      <c r="M71" s="21">
        <v>44677</v>
      </c>
      <c r="N71" s="21">
        <f>M71+1</f>
        <v>44678</v>
      </c>
      <c r="O71" s="21">
        <f t="shared" si="21"/>
        <v>44678</v>
      </c>
      <c r="P71" s="22">
        <f>O71+2</f>
        <v>44680</v>
      </c>
      <c r="Q71" s="21">
        <f t="shared" si="22"/>
        <v>44680</v>
      </c>
      <c r="R71" s="53" t="s">
        <v>48</v>
      </c>
      <c r="S71" s="53" t="str">
        <f>R71</f>
        <v>OMIT</v>
      </c>
      <c r="T71" s="26"/>
      <c r="U71" s="26"/>
      <c r="V71" s="43"/>
      <c r="W71" s="42"/>
    </row>
    <row r="72" spans="1:27" ht="15.6" hidden="1" customHeight="1" x14ac:dyDescent="0.2">
      <c r="A72" s="23" t="s">
        <v>293</v>
      </c>
      <c r="B72" s="23" t="s">
        <v>350</v>
      </c>
      <c r="C72" s="19">
        <v>44668</v>
      </c>
      <c r="D72" s="19">
        <v>44669</v>
      </c>
      <c r="E72" s="19">
        <v>44673</v>
      </c>
      <c r="F72" s="48" t="s">
        <v>376</v>
      </c>
      <c r="G72" s="22" t="s">
        <v>377</v>
      </c>
      <c r="H72" s="21">
        <v>44681</v>
      </c>
      <c r="I72" s="23" t="s">
        <v>351</v>
      </c>
      <c r="J72" s="21">
        <f>H72+5</f>
        <v>44686</v>
      </c>
      <c r="K72" s="21">
        <f t="shared" si="19"/>
        <v>44686</v>
      </c>
      <c r="L72" s="21">
        <v>44687</v>
      </c>
      <c r="M72" s="21">
        <f>L72</f>
        <v>44687</v>
      </c>
      <c r="N72" s="21">
        <f t="shared" ref="N72" si="25">M72+1</f>
        <v>44688</v>
      </c>
      <c r="O72" s="21">
        <f t="shared" si="21"/>
        <v>44688</v>
      </c>
      <c r="P72" s="22">
        <f t="shared" ref="P72:P73" si="26">O72+2</f>
        <v>44690</v>
      </c>
      <c r="Q72" s="21">
        <v>44692</v>
      </c>
      <c r="R72" s="21">
        <v>44693</v>
      </c>
      <c r="S72" s="21">
        <v>44695</v>
      </c>
      <c r="T72" s="26"/>
      <c r="U72" s="26"/>
      <c r="V72" s="43"/>
      <c r="W72" s="42"/>
    </row>
    <row r="73" spans="1:27" ht="15.6" hidden="1" customHeight="1" x14ac:dyDescent="0.2">
      <c r="A73" s="23" t="s">
        <v>205</v>
      </c>
      <c r="B73" s="23" t="s">
        <v>363</v>
      </c>
      <c r="C73" s="19">
        <v>44680</v>
      </c>
      <c r="D73" s="19">
        <v>44681</v>
      </c>
      <c r="E73" s="53" t="s">
        <v>48</v>
      </c>
      <c r="F73" s="53" t="str">
        <f>E73</f>
        <v>OMIT</v>
      </c>
      <c r="G73" s="22">
        <v>44687</v>
      </c>
      <c r="H73" s="21">
        <v>44689</v>
      </c>
      <c r="I73" s="23" t="s">
        <v>365</v>
      </c>
      <c r="J73" s="53" t="s">
        <v>48</v>
      </c>
      <c r="K73" s="53" t="str">
        <f t="shared" si="19"/>
        <v>OMIT</v>
      </c>
      <c r="L73" s="53" t="s">
        <v>48</v>
      </c>
      <c r="M73" s="53" t="str">
        <f t="shared" ref="M73" si="27">L73</f>
        <v>OMIT</v>
      </c>
      <c r="N73" s="21">
        <v>44693</v>
      </c>
      <c r="O73" s="21">
        <v>44694</v>
      </c>
      <c r="P73" s="22">
        <f t="shared" si="26"/>
        <v>44696</v>
      </c>
      <c r="Q73" s="21">
        <f t="shared" si="22"/>
        <v>44696</v>
      </c>
      <c r="R73" s="53" t="s">
        <v>48</v>
      </c>
      <c r="S73" s="53" t="str">
        <f t="shared" ref="S73" si="28">R73</f>
        <v>OMIT</v>
      </c>
      <c r="T73" s="26"/>
      <c r="U73" s="26"/>
      <c r="V73" s="43"/>
      <c r="W73" s="42"/>
    </row>
    <row r="74" spans="1:27" hidden="1" x14ac:dyDescent="0.15">
      <c r="A74" s="267" t="s">
        <v>378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</row>
    <row r="75" spans="1:27" ht="15.75" hidden="1" x14ac:dyDescent="0.15">
      <c r="A75" s="80" t="s">
        <v>1</v>
      </c>
      <c r="B75" s="80" t="s">
        <v>2</v>
      </c>
      <c r="C75" s="268" t="s">
        <v>54</v>
      </c>
      <c r="D75" s="269"/>
      <c r="E75" s="270" t="s">
        <v>164</v>
      </c>
      <c r="F75" s="271"/>
      <c r="G75" s="272" t="s">
        <v>188</v>
      </c>
      <c r="H75" s="273"/>
      <c r="I75" s="272" t="s">
        <v>189</v>
      </c>
      <c r="J75" s="273"/>
      <c r="K75" s="272" t="s">
        <v>175</v>
      </c>
      <c r="L75" s="273"/>
      <c r="M75" s="99" t="s">
        <v>2</v>
      </c>
      <c r="N75" s="272" t="s">
        <v>323</v>
      </c>
      <c r="O75" s="273"/>
      <c r="P75" s="272" t="s">
        <v>322</v>
      </c>
      <c r="Q75" s="273"/>
      <c r="R75" s="272" t="s">
        <v>324</v>
      </c>
      <c r="S75" s="273"/>
      <c r="T75" s="268" t="s">
        <v>54</v>
      </c>
      <c r="U75" s="269"/>
      <c r="V75" s="270" t="s">
        <v>164</v>
      </c>
      <c r="W75" s="271"/>
    </row>
    <row r="76" spans="1:27" hidden="1" x14ac:dyDescent="0.15">
      <c r="A76" s="15" t="s">
        <v>3</v>
      </c>
      <c r="B76" s="15" t="s">
        <v>4</v>
      </c>
      <c r="C76" s="266" t="s">
        <v>60</v>
      </c>
      <c r="D76" s="266"/>
      <c r="E76" s="265" t="s">
        <v>108</v>
      </c>
      <c r="F76" s="265"/>
      <c r="G76" s="266" t="s">
        <v>272</v>
      </c>
      <c r="H76" s="266"/>
      <c r="I76" s="266" t="s">
        <v>273</v>
      </c>
      <c r="J76" s="266"/>
      <c r="K76" s="266" t="s">
        <v>176</v>
      </c>
      <c r="L76" s="266"/>
      <c r="M76" s="15" t="s">
        <v>4</v>
      </c>
      <c r="N76" s="266" t="s">
        <v>64</v>
      </c>
      <c r="O76" s="266"/>
      <c r="P76" s="266" t="s">
        <v>65</v>
      </c>
      <c r="Q76" s="266"/>
      <c r="R76" s="266" t="s">
        <v>325</v>
      </c>
      <c r="S76" s="266"/>
      <c r="T76" s="325" t="s">
        <v>60</v>
      </c>
      <c r="U76" s="326"/>
      <c r="V76" s="289" t="s">
        <v>108</v>
      </c>
      <c r="W76" s="290"/>
    </row>
    <row r="77" spans="1:27" hidden="1" x14ac:dyDescent="0.15">
      <c r="A77" s="16"/>
      <c r="B77" s="70"/>
      <c r="C77" s="265" t="s">
        <v>5</v>
      </c>
      <c r="D77" s="265"/>
      <c r="E77" s="265" t="s">
        <v>5</v>
      </c>
      <c r="F77" s="265"/>
      <c r="G77" s="265" t="s">
        <v>5</v>
      </c>
      <c r="H77" s="265"/>
      <c r="I77" s="265" t="s">
        <v>5</v>
      </c>
      <c r="J77" s="265"/>
      <c r="K77" s="265" t="s">
        <v>5</v>
      </c>
      <c r="L77" s="265"/>
      <c r="M77" s="70"/>
      <c r="N77" s="265" t="s">
        <v>5</v>
      </c>
      <c r="O77" s="265"/>
      <c r="P77" s="265" t="s">
        <v>5</v>
      </c>
      <c r="Q77" s="265"/>
      <c r="R77" s="265" t="s">
        <v>5</v>
      </c>
      <c r="S77" s="265"/>
      <c r="T77" s="289" t="s">
        <v>5</v>
      </c>
      <c r="U77" s="290"/>
      <c r="V77" s="289" t="s">
        <v>5</v>
      </c>
      <c r="W77" s="290"/>
    </row>
    <row r="78" spans="1:27" ht="25.5" hidden="1" x14ac:dyDescent="0.15">
      <c r="A78" s="16"/>
      <c r="B78" s="71"/>
      <c r="C78" s="84" t="s">
        <v>326</v>
      </c>
      <c r="D78" s="84" t="s">
        <v>327</v>
      </c>
      <c r="E78" s="73" t="s">
        <v>274</v>
      </c>
      <c r="F78" s="73" t="s">
        <v>258</v>
      </c>
      <c r="G78" s="84" t="s">
        <v>379</v>
      </c>
      <c r="H78" s="84" t="s">
        <v>380</v>
      </c>
      <c r="I78" s="84" t="s">
        <v>381</v>
      </c>
      <c r="J78" s="84" t="s">
        <v>382</v>
      </c>
      <c r="K78" s="84" t="s">
        <v>383</v>
      </c>
      <c r="L78" s="84" t="s">
        <v>384</v>
      </c>
      <c r="M78" s="71"/>
      <c r="N78" s="84" t="s">
        <v>385</v>
      </c>
      <c r="O78" s="84" t="s">
        <v>374</v>
      </c>
      <c r="P78" s="84" t="s">
        <v>386</v>
      </c>
      <c r="Q78" s="84" t="s">
        <v>387</v>
      </c>
      <c r="R78" s="84" t="s">
        <v>388</v>
      </c>
      <c r="S78" s="84" t="s">
        <v>389</v>
      </c>
      <c r="T78" s="17" t="s">
        <v>326</v>
      </c>
      <c r="U78" s="17" t="s">
        <v>327</v>
      </c>
      <c r="V78" s="58" t="s">
        <v>274</v>
      </c>
      <c r="W78" s="58" t="s">
        <v>258</v>
      </c>
    </row>
    <row r="79" spans="1:27" ht="15.6" hidden="1" customHeight="1" x14ac:dyDescent="0.2">
      <c r="A79" s="89" t="s">
        <v>373</v>
      </c>
      <c r="B79" s="23" t="s">
        <v>390</v>
      </c>
      <c r="C79" s="19">
        <v>44687</v>
      </c>
      <c r="D79" s="19">
        <v>44688</v>
      </c>
      <c r="E79" s="49" t="s">
        <v>48</v>
      </c>
      <c r="F79" s="49" t="str">
        <f t="shared" ref="F79" si="29">E79</f>
        <v>OMIT</v>
      </c>
      <c r="G79" s="22">
        <v>44693</v>
      </c>
      <c r="H79" s="21">
        <f>G79</f>
        <v>44693</v>
      </c>
      <c r="I79" s="22">
        <f t="shared" ref="I79:I80" si="30">H79</f>
        <v>44693</v>
      </c>
      <c r="J79" s="21">
        <f t="shared" ref="J79:J84" si="31">I79+1</f>
        <v>44694</v>
      </c>
      <c r="K79" s="22">
        <f>J79+2</f>
        <v>44696</v>
      </c>
      <c r="L79" s="21">
        <f>K79</f>
        <v>44696</v>
      </c>
      <c r="M79" s="23" t="s">
        <v>391</v>
      </c>
      <c r="N79" s="21">
        <f>L79+4</f>
        <v>44700</v>
      </c>
      <c r="O79" s="21">
        <f>N79</f>
        <v>44700</v>
      </c>
      <c r="P79" s="21">
        <f>O79+1</f>
        <v>44701</v>
      </c>
      <c r="Q79" s="21">
        <f t="shared" ref="Q79:Q80" si="32">P79</f>
        <v>44701</v>
      </c>
      <c r="R79" s="21">
        <f t="shared" ref="R79:R83" si="33">Q79+1</f>
        <v>44702</v>
      </c>
      <c r="S79" s="21">
        <f>R79</f>
        <v>44702</v>
      </c>
      <c r="T79" s="22">
        <v>44704</v>
      </c>
      <c r="U79" s="21">
        <f t="shared" ref="U79:U83" si="34">T79</f>
        <v>44704</v>
      </c>
      <c r="V79" s="21">
        <f t="shared" ref="V79:V80" si="35">U79+2</f>
        <v>44706</v>
      </c>
      <c r="W79" s="21">
        <f t="shared" ref="W79:W83" si="36">V79</f>
        <v>44706</v>
      </c>
      <c r="X79" s="26"/>
      <c r="Y79" s="26"/>
      <c r="Z79" s="43"/>
      <c r="AA79" s="42"/>
    </row>
    <row r="80" spans="1:27" ht="15.6" hidden="1" customHeight="1" x14ac:dyDescent="0.2">
      <c r="A80" s="23" t="s">
        <v>293</v>
      </c>
      <c r="B80" s="23" t="s">
        <v>355</v>
      </c>
      <c r="C80" s="19">
        <v>44690</v>
      </c>
      <c r="D80" s="19">
        <f>C80</f>
        <v>44690</v>
      </c>
      <c r="E80" s="19">
        <f>D80+2</f>
        <v>44692</v>
      </c>
      <c r="F80" s="19">
        <f>E80</f>
        <v>44692</v>
      </c>
      <c r="G80" s="22">
        <v>44696</v>
      </c>
      <c r="H80" s="21">
        <f>G80</f>
        <v>44696</v>
      </c>
      <c r="I80" s="22">
        <f t="shared" si="30"/>
        <v>44696</v>
      </c>
      <c r="J80" s="21">
        <f t="shared" si="31"/>
        <v>44697</v>
      </c>
      <c r="K80" s="22">
        <f>J80+3</f>
        <v>44700</v>
      </c>
      <c r="L80" s="21">
        <f>K80+1</f>
        <v>44701</v>
      </c>
      <c r="M80" s="23" t="s">
        <v>364</v>
      </c>
      <c r="N80" s="21">
        <f>L80+3</f>
        <v>44704</v>
      </c>
      <c r="O80" s="21">
        <f>N80+1</f>
        <v>44705</v>
      </c>
      <c r="P80" s="21">
        <f>O80</f>
        <v>44705</v>
      </c>
      <c r="Q80" s="21">
        <f t="shared" si="32"/>
        <v>44705</v>
      </c>
      <c r="R80" s="21">
        <f t="shared" si="33"/>
        <v>44706</v>
      </c>
      <c r="S80" s="21">
        <f>R80+1</f>
        <v>44707</v>
      </c>
      <c r="T80" s="22">
        <v>44711</v>
      </c>
      <c r="U80" s="21">
        <f t="shared" si="34"/>
        <v>44711</v>
      </c>
      <c r="V80" s="21">
        <f t="shared" si="35"/>
        <v>44713</v>
      </c>
      <c r="W80" s="21">
        <f t="shared" si="36"/>
        <v>44713</v>
      </c>
      <c r="X80" s="26"/>
      <c r="Y80" s="26"/>
      <c r="Z80" s="43"/>
      <c r="AA80" s="42"/>
    </row>
    <row r="81" spans="1:27" ht="15.6" hidden="1" customHeight="1" x14ac:dyDescent="0.2">
      <c r="A81" s="23" t="s">
        <v>205</v>
      </c>
      <c r="B81" s="23" t="s">
        <v>392</v>
      </c>
      <c r="C81" s="19">
        <v>44697</v>
      </c>
      <c r="D81" s="19">
        <f t="shared" ref="D81:D85" si="37">C81</f>
        <v>44697</v>
      </c>
      <c r="E81" s="49" t="s">
        <v>48</v>
      </c>
      <c r="F81" s="49" t="str">
        <f t="shared" ref="F81:F82" si="38">E81</f>
        <v>OMIT</v>
      </c>
      <c r="G81" s="22">
        <v>44703</v>
      </c>
      <c r="H81" s="21">
        <f t="shared" ref="H81:I95" si="39">G81</f>
        <v>44703</v>
      </c>
      <c r="I81" s="22">
        <f t="shared" si="39"/>
        <v>44703</v>
      </c>
      <c r="J81" s="21">
        <f t="shared" si="31"/>
        <v>44704</v>
      </c>
      <c r="K81" s="22">
        <f t="shared" ref="K81:K84" si="40">J81+3</f>
        <v>44707</v>
      </c>
      <c r="L81" s="21">
        <f>K81+1</f>
        <v>44708</v>
      </c>
      <c r="M81" s="23" t="s">
        <v>393</v>
      </c>
      <c r="N81" s="21">
        <f>L81+3</f>
        <v>44711</v>
      </c>
      <c r="O81" s="21">
        <f t="shared" ref="O81:O83" si="41">N81+1</f>
        <v>44712</v>
      </c>
      <c r="P81" s="21">
        <f t="shared" ref="P81:Q83" si="42">O81</f>
        <v>44712</v>
      </c>
      <c r="Q81" s="21">
        <f t="shared" si="42"/>
        <v>44712</v>
      </c>
      <c r="R81" s="21">
        <f t="shared" si="33"/>
        <v>44713</v>
      </c>
      <c r="S81" s="21">
        <f>R81+1</f>
        <v>44714</v>
      </c>
      <c r="T81" s="22">
        <f>S81+4</f>
        <v>44718</v>
      </c>
      <c r="U81" s="21">
        <f t="shared" si="34"/>
        <v>44718</v>
      </c>
      <c r="V81" s="49" t="s">
        <v>48</v>
      </c>
      <c r="W81" s="49" t="str">
        <f t="shared" si="36"/>
        <v>OMIT</v>
      </c>
      <c r="X81" s="26"/>
      <c r="Y81" s="26"/>
      <c r="Z81" s="43"/>
      <c r="AA81" s="42"/>
    </row>
    <row r="82" spans="1:27" ht="15.6" hidden="1" customHeight="1" x14ac:dyDescent="0.2">
      <c r="A82" s="23" t="s">
        <v>373</v>
      </c>
      <c r="B82" s="23" t="s">
        <v>394</v>
      </c>
      <c r="C82" s="19">
        <v>44704</v>
      </c>
      <c r="D82" s="19">
        <f t="shared" si="37"/>
        <v>44704</v>
      </c>
      <c r="E82" s="19">
        <f t="shared" ref="E82" si="43">D82+2</f>
        <v>44706</v>
      </c>
      <c r="F82" s="19">
        <f t="shared" si="38"/>
        <v>44706</v>
      </c>
      <c r="G82" s="22">
        <f>F82+4</f>
        <v>44710</v>
      </c>
      <c r="H82" s="21">
        <f t="shared" si="39"/>
        <v>44710</v>
      </c>
      <c r="I82" s="22">
        <f t="shared" si="39"/>
        <v>44710</v>
      </c>
      <c r="J82" s="21">
        <f t="shared" si="31"/>
        <v>44711</v>
      </c>
      <c r="K82" s="22">
        <f t="shared" si="40"/>
        <v>44714</v>
      </c>
      <c r="L82" s="21">
        <f>K82+1</f>
        <v>44715</v>
      </c>
      <c r="M82" s="23" t="s">
        <v>395</v>
      </c>
      <c r="N82" s="21">
        <f>L82+3</f>
        <v>44718</v>
      </c>
      <c r="O82" s="21">
        <f t="shared" si="41"/>
        <v>44719</v>
      </c>
      <c r="P82" s="21">
        <f t="shared" si="42"/>
        <v>44719</v>
      </c>
      <c r="Q82" s="21">
        <f t="shared" si="42"/>
        <v>44719</v>
      </c>
      <c r="R82" s="21">
        <f t="shared" si="33"/>
        <v>44720</v>
      </c>
      <c r="S82" s="21">
        <f>R82+1</f>
        <v>44721</v>
      </c>
      <c r="T82" s="22">
        <f>S82+4</f>
        <v>44725</v>
      </c>
      <c r="U82" s="21">
        <f t="shared" si="34"/>
        <v>44725</v>
      </c>
      <c r="V82" s="49" t="s">
        <v>48</v>
      </c>
      <c r="W82" s="49" t="str">
        <f t="shared" si="36"/>
        <v>OMIT</v>
      </c>
      <c r="X82" s="26"/>
      <c r="Y82" s="26"/>
      <c r="Z82" s="43"/>
      <c r="AA82" s="42"/>
    </row>
    <row r="83" spans="1:27" ht="15.6" hidden="1" customHeight="1" x14ac:dyDescent="0.2">
      <c r="A83" s="23" t="s">
        <v>293</v>
      </c>
      <c r="B83" s="23" t="s">
        <v>363</v>
      </c>
      <c r="C83" s="19">
        <v>44711</v>
      </c>
      <c r="D83" s="19">
        <f t="shared" si="37"/>
        <v>44711</v>
      </c>
      <c r="E83" s="19">
        <f>D83+2</f>
        <v>44713</v>
      </c>
      <c r="F83" s="19">
        <f>E83</f>
        <v>44713</v>
      </c>
      <c r="G83" s="22">
        <f>F83+4</f>
        <v>44717</v>
      </c>
      <c r="H83" s="21">
        <f t="shared" si="39"/>
        <v>44717</v>
      </c>
      <c r="I83" s="22">
        <f t="shared" si="39"/>
        <v>44717</v>
      </c>
      <c r="J83" s="21">
        <f t="shared" si="31"/>
        <v>44718</v>
      </c>
      <c r="K83" s="22">
        <f t="shared" si="40"/>
        <v>44721</v>
      </c>
      <c r="L83" s="21">
        <f>K83+1</f>
        <v>44722</v>
      </c>
      <c r="M83" s="23" t="s">
        <v>365</v>
      </c>
      <c r="N83" s="21">
        <f>L83+3</f>
        <v>44725</v>
      </c>
      <c r="O83" s="21">
        <f t="shared" si="41"/>
        <v>44726</v>
      </c>
      <c r="P83" s="21">
        <f t="shared" si="42"/>
        <v>44726</v>
      </c>
      <c r="Q83" s="21">
        <f t="shared" si="42"/>
        <v>44726</v>
      </c>
      <c r="R83" s="21">
        <f t="shared" si="33"/>
        <v>44727</v>
      </c>
      <c r="S83" s="21">
        <f>R83+1</f>
        <v>44728</v>
      </c>
      <c r="T83" s="22">
        <f>S83+4</f>
        <v>44732</v>
      </c>
      <c r="U83" s="21">
        <f t="shared" si="34"/>
        <v>44732</v>
      </c>
      <c r="V83" s="49" t="s">
        <v>48</v>
      </c>
      <c r="W83" s="49" t="str">
        <f t="shared" si="36"/>
        <v>OMIT</v>
      </c>
      <c r="X83" s="26"/>
      <c r="Y83" s="26"/>
      <c r="Z83" s="43"/>
      <c r="AA83" s="42"/>
    </row>
    <row r="84" spans="1:27" ht="15.6" hidden="1" customHeight="1" x14ac:dyDescent="0.2">
      <c r="A84" s="23" t="s">
        <v>205</v>
      </c>
      <c r="B84" s="23" t="s">
        <v>396</v>
      </c>
      <c r="C84" s="19">
        <v>44718</v>
      </c>
      <c r="D84" s="19">
        <f t="shared" si="37"/>
        <v>44718</v>
      </c>
      <c r="E84" s="49" t="s">
        <v>48</v>
      </c>
      <c r="F84" s="49" t="str">
        <f t="shared" ref="F84:F85" si="44">E84</f>
        <v>OMIT</v>
      </c>
      <c r="G84" s="22">
        <v>44724</v>
      </c>
      <c r="H84" s="21">
        <f t="shared" si="39"/>
        <v>44724</v>
      </c>
      <c r="I84" s="22">
        <f t="shared" si="39"/>
        <v>44724</v>
      </c>
      <c r="J84" s="21">
        <f t="shared" si="31"/>
        <v>44725</v>
      </c>
      <c r="K84" s="91">
        <f t="shared" si="40"/>
        <v>44728</v>
      </c>
      <c r="L84" s="61">
        <f>K84+1</f>
        <v>44729</v>
      </c>
      <c r="M84" s="372" t="s">
        <v>409</v>
      </c>
      <c r="N84" s="535"/>
      <c r="O84" s="535"/>
      <c r="P84" s="535"/>
      <c r="Q84" s="535"/>
      <c r="R84" s="535"/>
      <c r="S84" s="535"/>
      <c r="T84" s="535"/>
      <c r="U84" s="535"/>
      <c r="V84" s="535"/>
      <c r="W84" s="536"/>
      <c r="X84" s="26"/>
      <c r="Y84" s="26"/>
      <c r="Z84" s="43"/>
      <c r="AA84" s="42"/>
    </row>
    <row r="85" spans="1:27" ht="17.100000000000001" hidden="1" customHeight="1" x14ac:dyDescent="0.2">
      <c r="A85" s="23" t="s">
        <v>373</v>
      </c>
      <c r="B85" s="23" t="s">
        <v>397</v>
      </c>
      <c r="C85" s="19">
        <v>44725</v>
      </c>
      <c r="D85" s="19">
        <f t="shared" si="37"/>
        <v>44725</v>
      </c>
      <c r="E85" s="49" t="s">
        <v>48</v>
      </c>
      <c r="F85" s="49" t="str">
        <f t="shared" si="44"/>
        <v>OMIT</v>
      </c>
      <c r="G85" s="91">
        <v>44744</v>
      </c>
      <c r="H85" s="61">
        <f t="shared" si="39"/>
        <v>44744</v>
      </c>
      <c r="I85" s="91">
        <v>44744</v>
      </c>
      <c r="J85" s="61">
        <v>44745</v>
      </c>
      <c r="K85" s="49" t="s">
        <v>48</v>
      </c>
      <c r="L85" s="49" t="str">
        <f t="shared" ref="L85" si="45">K85</f>
        <v>OMIT</v>
      </c>
      <c r="M85" s="23" t="s">
        <v>398</v>
      </c>
      <c r="N85" s="49" t="s">
        <v>48</v>
      </c>
      <c r="O85" s="49" t="str">
        <f t="shared" ref="O85" si="46">N85</f>
        <v>OMIT</v>
      </c>
      <c r="P85" s="49" t="s">
        <v>48</v>
      </c>
      <c r="Q85" s="49" t="str">
        <f t="shared" ref="Q85:Q86" si="47">P85</f>
        <v>OMIT</v>
      </c>
      <c r="R85" s="49" t="s">
        <v>48</v>
      </c>
      <c r="S85" s="49" t="str">
        <f t="shared" ref="S85" si="48">R85</f>
        <v>OMIT</v>
      </c>
      <c r="T85" s="249" t="s">
        <v>425</v>
      </c>
      <c r="U85" s="250"/>
      <c r="V85" s="53" t="s">
        <v>411</v>
      </c>
      <c r="W85" s="53" t="s">
        <v>437</v>
      </c>
      <c r="X85" s="26"/>
      <c r="Y85" s="26"/>
      <c r="Z85" s="43"/>
      <c r="AA85" s="42"/>
    </row>
    <row r="86" spans="1:27" ht="17.100000000000001" hidden="1" customHeight="1" x14ac:dyDescent="0.2">
      <c r="A86" s="96" t="s">
        <v>403</v>
      </c>
      <c r="B86" s="96" t="s">
        <v>404</v>
      </c>
      <c r="C86" s="101" t="s">
        <v>48</v>
      </c>
      <c r="D86" s="101" t="s">
        <v>48</v>
      </c>
      <c r="E86" s="101" t="s">
        <v>408</v>
      </c>
      <c r="F86" s="101">
        <v>44734</v>
      </c>
      <c r="G86" s="22">
        <f t="shared" ref="G86" si="49">F86+4</f>
        <v>44738</v>
      </c>
      <c r="H86" s="21">
        <f t="shared" si="39"/>
        <v>44738</v>
      </c>
      <c r="I86" s="22">
        <f t="shared" si="39"/>
        <v>44738</v>
      </c>
      <c r="J86" s="21">
        <f t="shared" ref="J86:J94" si="50">I86+1</f>
        <v>44739</v>
      </c>
      <c r="K86" s="22">
        <f t="shared" ref="K86" si="51">J86+3</f>
        <v>44742</v>
      </c>
      <c r="L86" s="21">
        <f t="shared" ref="L86" si="52">K86+1</f>
        <v>44743</v>
      </c>
      <c r="M86" s="23" t="s">
        <v>407</v>
      </c>
      <c r="N86" s="21">
        <f t="shared" ref="N86" si="53">L86+3</f>
        <v>44746</v>
      </c>
      <c r="O86" s="21">
        <f t="shared" ref="O86" si="54">N86+1</f>
        <v>44747</v>
      </c>
      <c r="P86" s="21">
        <f t="shared" ref="P86" si="55">O86</f>
        <v>44747</v>
      </c>
      <c r="Q86" s="21">
        <f t="shared" si="47"/>
        <v>44747</v>
      </c>
      <c r="R86" s="21">
        <f t="shared" ref="R86:S86" si="56">Q86+1</f>
        <v>44748</v>
      </c>
      <c r="S86" s="21">
        <f t="shared" si="56"/>
        <v>44749</v>
      </c>
      <c r="T86" s="22">
        <v>44753</v>
      </c>
      <c r="U86" s="21">
        <f t="shared" ref="U86" si="57">T86</f>
        <v>44753</v>
      </c>
      <c r="V86" s="21">
        <f t="shared" ref="V86" si="58">U86+2</f>
        <v>44755</v>
      </c>
      <c r="W86" s="21">
        <f t="shared" ref="W86" si="59">V86</f>
        <v>44755</v>
      </c>
      <c r="X86" s="26"/>
      <c r="Y86" s="26"/>
      <c r="Z86" s="43"/>
      <c r="AA86" s="42"/>
    </row>
    <row r="87" spans="1:27" ht="17.100000000000001" hidden="1" customHeight="1" x14ac:dyDescent="0.2">
      <c r="A87" s="23" t="s">
        <v>293</v>
      </c>
      <c r="B87" s="23" t="s">
        <v>392</v>
      </c>
      <c r="C87" s="19">
        <v>44732</v>
      </c>
      <c r="D87" s="19">
        <f t="shared" ref="D87" si="60">C87</f>
        <v>44732</v>
      </c>
      <c r="E87" s="49" t="s">
        <v>48</v>
      </c>
      <c r="F87" s="49" t="s">
        <v>424</v>
      </c>
      <c r="G87" s="22">
        <v>44738</v>
      </c>
      <c r="H87" s="21">
        <f t="shared" si="39"/>
        <v>44738</v>
      </c>
      <c r="I87" s="22">
        <f t="shared" si="39"/>
        <v>44738</v>
      </c>
      <c r="J87" s="21">
        <f t="shared" si="50"/>
        <v>44739</v>
      </c>
      <c r="K87" s="49" t="s">
        <v>413</v>
      </c>
      <c r="L87" s="100" t="s">
        <v>414</v>
      </c>
      <c r="M87" s="372" t="s">
        <v>415</v>
      </c>
      <c r="N87" s="535"/>
      <c r="O87" s="535"/>
      <c r="P87" s="535"/>
      <c r="Q87" s="535"/>
      <c r="R87" s="535"/>
      <c r="S87" s="535"/>
      <c r="T87" s="535"/>
      <c r="U87" s="535"/>
      <c r="V87" s="535"/>
      <c r="W87" s="536"/>
      <c r="X87" s="26"/>
      <c r="Y87" s="26"/>
      <c r="Z87" s="43"/>
      <c r="AA87" s="42"/>
    </row>
    <row r="88" spans="1:27" ht="17.100000000000001" hidden="1" customHeight="1" x14ac:dyDescent="0.2">
      <c r="A88" s="89" t="s">
        <v>420</v>
      </c>
      <c r="B88" s="89" t="s">
        <v>421</v>
      </c>
      <c r="C88" s="101" t="s">
        <v>411</v>
      </c>
      <c r="D88" s="101" t="s">
        <v>408</v>
      </c>
      <c r="E88" s="101">
        <v>44739</v>
      </c>
      <c r="F88" s="101" t="s">
        <v>422</v>
      </c>
      <c r="G88" s="22">
        <v>44745</v>
      </c>
      <c r="H88" s="21">
        <f t="shared" si="39"/>
        <v>44745</v>
      </c>
      <c r="I88" s="22">
        <f t="shared" si="39"/>
        <v>44745</v>
      </c>
      <c r="J88" s="21">
        <f t="shared" si="50"/>
        <v>44746</v>
      </c>
      <c r="K88" s="22">
        <f t="shared" ref="K88" si="61">J88+3</f>
        <v>44749</v>
      </c>
      <c r="L88" s="21">
        <f t="shared" ref="L88" si="62">K88+1</f>
        <v>44750</v>
      </c>
      <c r="M88" s="89" t="s">
        <v>423</v>
      </c>
      <c r="N88" s="263" t="s">
        <v>449</v>
      </c>
      <c r="O88" s="264"/>
      <c r="P88" s="61">
        <v>44755</v>
      </c>
      <c r="Q88" s="61">
        <f t="shared" ref="Q88:Q95" si="63">P88</f>
        <v>44755</v>
      </c>
      <c r="R88" s="263" t="s">
        <v>450</v>
      </c>
      <c r="S88" s="264"/>
      <c r="T88" s="19">
        <v>44760</v>
      </c>
      <c r="U88" s="19">
        <f t="shared" ref="U88:U90" si="64">T88</f>
        <v>44760</v>
      </c>
      <c r="V88" s="19">
        <f t="shared" ref="V88" si="65">U88+2</f>
        <v>44762</v>
      </c>
      <c r="W88" s="19">
        <f t="shared" ref="W88" si="66">V88</f>
        <v>44762</v>
      </c>
      <c r="X88" s="26"/>
      <c r="Y88" s="26"/>
      <c r="Z88" s="43"/>
      <c r="AA88" s="42"/>
    </row>
    <row r="89" spans="1:27" ht="17.100000000000001" hidden="1" customHeight="1" x14ac:dyDescent="0.2">
      <c r="A89" s="23" t="s">
        <v>373</v>
      </c>
      <c r="B89" s="23" t="s">
        <v>400</v>
      </c>
      <c r="C89" s="249" t="s">
        <v>432</v>
      </c>
      <c r="D89" s="250"/>
      <c r="E89" s="53" t="s">
        <v>411</v>
      </c>
      <c r="F89" s="53" t="s">
        <v>437</v>
      </c>
      <c r="G89" s="22">
        <v>44754</v>
      </c>
      <c r="H89" s="21">
        <f t="shared" si="39"/>
        <v>44754</v>
      </c>
      <c r="I89" s="22">
        <f t="shared" si="39"/>
        <v>44754</v>
      </c>
      <c r="J89" s="21">
        <f t="shared" si="50"/>
        <v>44755</v>
      </c>
      <c r="K89" s="49" t="s">
        <v>48</v>
      </c>
      <c r="L89" s="49" t="str">
        <f t="shared" ref="L89" si="67">K89</f>
        <v>OMIT</v>
      </c>
      <c r="M89" s="23" t="s">
        <v>399</v>
      </c>
      <c r="N89" s="49" t="s">
        <v>48</v>
      </c>
      <c r="O89" s="49" t="str">
        <f t="shared" ref="O89" si="68">N89</f>
        <v>OMIT</v>
      </c>
      <c r="P89" s="49" t="s">
        <v>48</v>
      </c>
      <c r="Q89" s="49" t="str">
        <f t="shared" si="63"/>
        <v>OMIT</v>
      </c>
      <c r="R89" s="49" t="s">
        <v>48</v>
      </c>
      <c r="S89" s="49" t="str">
        <f t="shared" ref="S89" si="69">R89</f>
        <v>OMIT</v>
      </c>
      <c r="T89" s="49" t="s">
        <v>48</v>
      </c>
      <c r="U89" s="49" t="str">
        <f t="shared" si="64"/>
        <v>OMIT</v>
      </c>
      <c r="V89" s="21">
        <v>44764</v>
      </c>
      <c r="W89" s="21" t="s">
        <v>452</v>
      </c>
      <c r="X89" s="26"/>
      <c r="Y89" s="26"/>
      <c r="Z89" s="43"/>
      <c r="AA89" s="42"/>
    </row>
    <row r="90" spans="1:27" ht="15.6" hidden="1" customHeight="1" x14ac:dyDescent="0.2">
      <c r="A90" s="23" t="s">
        <v>403</v>
      </c>
      <c r="B90" s="23" t="s">
        <v>410</v>
      </c>
      <c r="C90" s="19">
        <v>44753</v>
      </c>
      <c r="D90" s="19">
        <f t="shared" ref="D90:D94" si="70">C90</f>
        <v>44753</v>
      </c>
      <c r="E90" s="19">
        <f>D90+2</f>
        <v>44755</v>
      </c>
      <c r="F90" s="19">
        <f>E90</f>
        <v>44755</v>
      </c>
      <c r="G90" s="22">
        <f t="shared" ref="G90:G91" si="71">F90+4</f>
        <v>44759</v>
      </c>
      <c r="H90" s="21">
        <f t="shared" si="39"/>
        <v>44759</v>
      </c>
      <c r="I90" s="22">
        <f t="shared" si="39"/>
        <v>44759</v>
      </c>
      <c r="J90" s="21">
        <f t="shared" si="50"/>
        <v>44760</v>
      </c>
      <c r="K90" s="22">
        <f t="shared" ref="K90" si="72">J90+3</f>
        <v>44763</v>
      </c>
      <c r="L90" s="21">
        <f t="shared" ref="L90" si="73">K90+1</f>
        <v>44764</v>
      </c>
      <c r="M90" s="23" t="s">
        <v>412</v>
      </c>
      <c r="N90" s="21">
        <f t="shared" ref="N90" si="74">L90+3</f>
        <v>44767</v>
      </c>
      <c r="O90" s="21">
        <f t="shared" ref="O90" si="75">N90+1</f>
        <v>44768</v>
      </c>
      <c r="P90" s="21">
        <f t="shared" ref="P90" si="76">O90</f>
        <v>44768</v>
      </c>
      <c r="Q90" s="21">
        <f t="shared" si="63"/>
        <v>44768</v>
      </c>
      <c r="R90" s="21">
        <f t="shared" ref="R90:S90" si="77">Q90+1</f>
        <v>44769</v>
      </c>
      <c r="S90" s="21">
        <f t="shared" si="77"/>
        <v>44770</v>
      </c>
      <c r="T90" s="22">
        <f t="shared" ref="T90" si="78">S90+4</f>
        <v>44774</v>
      </c>
      <c r="U90" s="21">
        <f t="shared" si="64"/>
        <v>44774</v>
      </c>
      <c r="V90" s="19">
        <f>U90+2</f>
        <v>44776</v>
      </c>
      <c r="W90" s="48" t="s">
        <v>461</v>
      </c>
      <c r="X90" s="26"/>
      <c r="Y90" s="26"/>
      <c r="Z90" s="43"/>
      <c r="AA90" s="42"/>
    </row>
    <row r="91" spans="1:27" ht="15.6" hidden="1" customHeight="1" x14ac:dyDescent="0.2">
      <c r="A91" s="202" t="s">
        <v>420</v>
      </c>
      <c r="B91" s="202" t="s">
        <v>433</v>
      </c>
      <c r="C91" s="19">
        <v>44760</v>
      </c>
      <c r="D91" s="19">
        <f t="shared" si="70"/>
        <v>44760</v>
      </c>
      <c r="E91" s="19">
        <f t="shared" ref="E91" si="79">D91+2</f>
        <v>44762</v>
      </c>
      <c r="F91" s="19">
        <f t="shared" ref="F91" si="80">E91</f>
        <v>44762</v>
      </c>
      <c r="G91" s="22">
        <f t="shared" si="71"/>
        <v>44766</v>
      </c>
      <c r="H91" s="21">
        <f t="shared" si="39"/>
        <v>44766</v>
      </c>
      <c r="I91" s="22">
        <f t="shared" si="39"/>
        <v>44766</v>
      </c>
      <c r="J91" s="21">
        <f t="shared" si="50"/>
        <v>44767</v>
      </c>
      <c r="K91" s="49" t="s">
        <v>48</v>
      </c>
      <c r="L91" s="49" t="str">
        <f t="shared" ref="L91" si="81">K91</f>
        <v>OMIT</v>
      </c>
      <c r="M91" s="88" t="s">
        <v>434</v>
      </c>
      <c r="N91" s="49" t="s">
        <v>48</v>
      </c>
      <c r="O91" s="49" t="str">
        <f t="shared" ref="O91" si="82">N91</f>
        <v>OMIT</v>
      </c>
      <c r="P91" s="49" t="s">
        <v>48</v>
      </c>
      <c r="Q91" s="49" t="str">
        <f t="shared" si="63"/>
        <v>OMIT</v>
      </c>
      <c r="R91" s="49" t="s">
        <v>48</v>
      </c>
      <c r="S91" s="49" t="str">
        <f t="shared" ref="S91" si="83">R91</f>
        <v>OMIT</v>
      </c>
      <c r="T91" s="102" t="s">
        <v>411</v>
      </c>
      <c r="U91" s="102" t="s">
        <v>451</v>
      </c>
      <c r="V91" s="21">
        <v>44772</v>
      </c>
      <c r="W91" s="21">
        <v>44773</v>
      </c>
      <c r="X91" s="26"/>
      <c r="Y91" s="26"/>
      <c r="Z91" s="43"/>
      <c r="AA91" s="42"/>
    </row>
    <row r="92" spans="1:27" ht="15.6" hidden="1" customHeight="1" x14ac:dyDescent="0.2">
      <c r="A92" s="23" t="s">
        <v>373</v>
      </c>
      <c r="B92" s="23" t="s">
        <v>405</v>
      </c>
      <c r="C92" s="49" t="s">
        <v>48</v>
      </c>
      <c r="D92" s="49" t="str">
        <f t="shared" si="70"/>
        <v>OMIT</v>
      </c>
      <c r="E92" s="21">
        <v>44764</v>
      </c>
      <c r="F92" s="21" t="s">
        <v>452</v>
      </c>
      <c r="G92" s="22">
        <v>44769</v>
      </c>
      <c r="H92" s="21">
        <f t="shared" si="39"/>
        <v>44769</v>
      </c>
      <c r="I92" s="22">
        <f t="shared" si="39"/>
        <v>44769</v>
      </c>
      <c r="J92" s="21">
        <f t="shared" si="50"/>
        <v>44770</v>
      </c>
      <c r="K92" s="22">
        <f t="shared" ref="K92:K94" si="84">J92+3</f>
        <v>44773</v>
      </c>
      <c r="L92" s="21">
        <f t="shared" ref="L92:L94" si="85">K92+1</f>
        <v>44774</v>
      </c>
      <c r="M92" s="23" t="s">
        <v>406</v>
      </c>
      <c r="N92" s="21">
        <f t="shared" ref="N92:N94" si="86">L92+3</f>
        <v>44777</v>
      </c>
      <c r="O92" s="21">
        <f t="shared" ref="O92:O94" si="87">N92+1</f>
        <v>44778</v>
      </c>
      <c r="P92" s="21">
        <f t="shared" ref="P92:P94" si="88">O92</f>
        <v>44778</v>
      </c>
      <c r="Q92" s="21">
        <f t="shared" si="63"/>
        <v>44778</v>
      </c>
      <c r="R92" s="21">
        <f t="shared" ref="R92:R94" si="89">Q92+1</f>
        <v>44779</v>
      </c>
      <c r="S92" s="21">
        <f>R92</f>
        <v>44779</v>
      </c>
      <c r="T92" s="49" t="s">
        <v>48</v>
      </c>
      <c r="U92" s="49" t="str">
        <f t="shared" ref="U92:U94" si="90">T92</f>
        <v>OMIT</v>
      </c>
      <c r="V92" s="21">
        <v>44783</v>
      </c>
      <c r="W92" s="53" t="s">
        <v>453</v>
      </c>
      <c r="X92" s="26"/>
      <c r="Y92" s="26"/>
      <c r="Z92" s="43"/>
      <c r="AA92" s="42"/>
    </row>
    <row r="93" spans="1:27" ht="15.6" hidden="1" customHeight="1" x14ac:dyDescent="0.2">
      <c r="A93" s="23" t="s">
        <v>403</v>
      </c>
      <c r="B93" s="23" t="s">
        <v>418</v>
      </c>
      <c r="C93" s="19">
        <v>44774</v>
      </c>
      <c r="D93" s="19">
        <f t="shared" si="70"/>
        <v>44774</v>
      </c>
      <c r="E93" s="19">
        <f>D93+2</f>
        <v>44776</v>
      </c>
      <c r="F93" s="49" t="s">
        <v>461</v>
      </c>
      <c r="G93" s="22">
        <v>44780</v>
      </c>
      <c r="H93" s="21">
        <f t="shared" si="39"/>
        <v>44780</v>
      </c>
      <c r="I93" s="22">
        <f t="shared" si="39"/>
        <v>44780</v>
      </c>
      <c r="J93" s="21">
        <f t="shared" si="50"/>
        <v>44781</v>
      </c>
      <c r="K93" s="49" t="s">
        <v>48</v>
      </c>
      <c r="L93" s="49" t="str">
        <f t="shared" ref="L93" si="91">K93</f>
        <v>OMIT</v>
      </c>
      <c r="M93" s="23" t="s">
        <v>419</v>
      </c>
      <c r="N93" s="346" t="s">
        <v>477</v>
      </c>
      <c r="O93" s="347"/>
      <c r="P93" s="49" t="s">
        <v>48</v>
      </c>
      <c r="Q93" s="49" t="str">
        <f t="shared" si="63"/>
        <v>OMIT</v>
      </c>
      <c r="R93" s="346" t="s">
        <v>478</v>
      </c>
      <c r="S93" s="347"/>
      <c r="T93" s="49">
        <v>44802</v>
      </c>
      <c r="U93" s="49">
        <f t="shared" si="90"/>
        <v>44802</v>
      </c>
      <c r="V93" s="21">
        <v>44804</v>
      </c>
      <c r="W93" s="53" t="s">
        <v>2020</v>
      </c>
      <c r="X93" s="26"/>
      <c r="Y93" s="26"/>
      <c r="Z93" s="43"/>
      <c r="AA93" s="42"/>
    </row>
    <row r="94" spans="1:27" ht="15.6" hidden="1" customHeight="1" x14ac:dyDescent="0.2">
      <c r="A94" s="23" t="s">
        <v>373</v>
      </c>
      <c r="B94" s="23" t="s">
        <v>435</v>
      </c>
      <c r="C94" s="49" t="s">
        <v>48</v>
      </c>
      <c r="D94" s="49" t="str">
        <f t="shared" si="70"/>
        <v>OMIT</v>
      </c>
      <c r="E94" s="21">
        <v>44783</v>
      </c>
      <c r="F94" s="21" t="s">
        <v>453</v>
      </c>
      <c r="G94" s="22">
        <v>44787</v>
      </c>
      <c r="H94" s="21">
        <f t="shared" si="39"/>
        <v>44787</v>
      </c>
      <c r="I94" s="22">
        <f t="shared" si="39"/>
        <v>44787</v>
      </c>
      <c r="J94" s="21">
        <f t="shared" si="50"/>
        <v>44788</v>
      </c>
      <c r="K94" s="22">
        <f t="shared" si="84"/>
        <v>44791</v>
      </c>
      <c r="L94" s="21">
        <f t="shared" si="85"/>
        <v>44792</v>
      </c>
      <c r="M94" s="23" t="s">
        <v>436</v>
      </c>
      <c r="N94" s="21">
        <f t="shared" si="86"/>
        <v>44795</v>
      </c>
      <c r="O94" s="21">
        <f t="shared" si="87"/>
        <v>44796</v>
      </c>
      <c r="P94" s="21">
        <f t="shared" si="88"/>
        <v>44796</v>
      </c>
      <c r="Q94" s="21">
        <f t="shared" si="63"/>
        <v>44796</v>
      </c>
      <c r="R94" s="21">
        <f t="shared" si="89"/>
        <v>44797</v>
      </c>
      <c r="S94" s="21">
        <f>R94</f>
        <v>44797</v>
      </c>
      <c r="T94" s="19">
        <v>44809</v>
      </c>
      <c r="U94" s="19">
        <f t="shared" si="90"/>
        <v>44809</v>
      </c>
      <c r="V94" s="21">
        <v>44811</v>
      </c>
      <c r="W94" s="53" t="s">
        <v>465</v>
      </c>
      <c r="X94" s="26"/>
      <c r="Y94" s="26"/>
      <c r="Z94" s="43"/>
      <c r="AA94" s="42"/>
    </row>
    <row r="95" spans="1:27" ht="15.6" hidden="1" customHeight="1" x14ac:dyDescent="0.2">
      <c r="A95" s="96" t="s">
        <v>462</v>
      </c>
      <c r="B95" s="23" t="s">
        <v>463</v>
      </c>
      <c r="C95" s="19">
        <v>44790</v>
      </c>
      <c r="D95" s="19">
        <f>C95</f>
        <v>44790</v>
      </c>
      <c r="E95" s="49" t="s">
        <v>48</v>
      </c>
      <c r="F95" s="49" t="str">
        <f t="shared" ref="F95" si="92">E95</f>
        <v>OMIT</v>
      </c>
      <c r="G95" s="49" t="s">
        <v>48</v>
      </c>
      <c r="H95" s="49" t="str">
        <f t="shared" si="39"/>
        <v>OMIT</v>
      </c>
      <c r="I95" s="22">
        <v>44795</v>
      </c>
      <c r="J95" s="21">
        <v>44796</v>
      </c>
      <c r="K95" s="49" t="s">
        <v>48</v>
      </c>
      <c r="L95" s="49" t="str">
        <f t="shared" ref="L95" si="93">K95</f>
        <v>OMIT</v>
      </c>
      <c r="M95" s="23" t="s">
        <v>464</v>
      </c>
      <c r="N95" s="49" t="s">
        <v>48</v>
      </c>
      <c r="O95" s="49" t="str">
        <f t="shared" ref="O95" si="94">N95</f>
        <v>OMIT</v>
      </c>
      <c r="P95" s="49" t="s">
        <v>48</v>
      </c>
      <c r="Q95" s="49" t="str">
        <f t="shared" si="63"/>
        <v>OMIT</v>
      </c>
      <c r="R95" s="49" t="s">
        <v>48</v>
      </c>
      <c r="S95" s="49" t="str">
        <f t="shared" ref="S95" si="95">R95</f>
        <v>OMIT</v>
      </c>
      <c r="T95" s="368" t="s">
        <v>495</v>
      </c>
      <c r="U95" s="370"/>
      <c r="V95" s="346" t="s">
        <v>496</v>
      </c>
      <c r="W95" s="347"/>
      <c r="X95" s="26"/>
      <c r="Y95" s="26"/>
      <c r="Z95" s="43"/>
      <c r="AA95" s="42"/>
    </row>
    <row r="96" spans="1:27" hidden="1" x14ac:dyDescent="0.15">
      <c r="A96" s="440" t="s">
        <v>378</v>
      </c>
      <c r="B96" s="440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</row>
    <row r="97" spans="1:29" hidden="1" x14ac:dyDescent="0.15">
      <c r="A97" s="80" t="s">
        <v>1</v>
      </c>
      <c r="B97" s="80" t="s">
        <v>2</v>
      </c>
      <c r="C97" s="268" t="s">
        <v>54</v>
      </c>
      <c r="D97" s="269"/>
      <c r="E97" s="270" t="s">
        <v>164</v>
      </c>
      <c r="F97" s="271"/>
      <c r="G97" s="268" t="s">
        <v>129</v>
      </c>
      <c r="H97" s="269"/>
      <c r="I97" s="268" t="s">
        <v>188</v>
      </c>
      <c r="J97" s="269"/>
      <c r="K97" s="268" t="s">
        <v>189</v>
      </c>
      <c r="L97" s="269"/>
      <c r="M97" s="268" t="s">
        <v>175</v>
      </c>
      <c r="N97" s="269"/>
      <c r="O97" s="99" t="s">
        <v>2</v>
      </c>
      <c r="P97" s="268" t="s">
        <v>323</v>
      </c>
      <c r="Q97" s="269"/>
      <c r="R97" s="268" t="s">
        <v>322</v>
      </c>
      <c r="S97" s="269"/>
      <c r="T97" s="268" t="s">
        <v>324</v>
      </c>
      <c r="U97" s="269"/>
      <c r="V97" s="268" t="s">
        <v>54</v>
      </c>
      <c r="W97" s="269"/>
      <c r="X97" s="270" t="s">
        <v>164</v>
      </c>
      <c r="Y97" s="271"/>
      <c r="Z97" s="268" t="s">
        <v>129</v>
      </c>
      <c r="AA97" s="269"/>
    </row>
    <row r="98" spans="1:29" hidden="1" x14ac:dyDescent="0.15">
      <c r="A98" s="15" t="s">
        <v>3</v>
      </c>
      <c r="B98" s="15" t="s">
        <v>4</v>
      </c>
      <c r="C98" s="325" t="s">
        <v>60</v>
      </c>
      <c r="D98" s="326"/>
      <c r="E98" s="289" t="s">
        <v>108</v>
      </c>
      <c r="F98" s="290"/>
      <c r="G98" s="325" t="s">
        <v>47</v>
      </c>
      <c r="H98" s="326"/>
      <c r="I98" s="325" t="s">
        <v>272</v>
      </c>
      <c r="J98" s="326"/>
      <c r="K98" s="325" t="s">
        <v>273</v>
      </c>
      <c r="L98" s="326"/>
      <c r="M98" s="325" t="s">
        <v>176</v>
      </c>
      <c r="N98" s="326"/>
      <c r="O98" s="15" t="s">
        <v>4</v>
      </c>
      <c r="P98" s="325" t="s">
        <v>64</v>
      </c>
      <c r="Q98" s="326"/>
      <c r="R98" s="325" t="s">
        <v>65</v>
      </c>
      <c r="S98" s="326"/>
      <c r="T98" s="325" t="s">
        <v>325</v>
      </c>
      <c r="U98" s="326"/>
      <c r="V98" s="325" t="s">
        <v>60</v>
      </c>
      <c r="W98" s="326"/>
      <c r="X98" s="289" t="s">
        <v>108</v>
      </c>
      <c r="Y98" s="290"/>
      <c r="Z98" s="325" t="s">
        <v>47</v>
      </c>
      <c r="AA98" s="326"/>
    </row>
    <row r="99" spans="1:29" hidden="1" x14ac:dyDescent="0.15">
      <c r="A99" s="16"/>
      <c r="B99" s="70"/>
      <c r="C99" s="289" t="s">
        <v>5</v>
      </c>
      <c r="D99" s="290"/>
      <c r="E99" s="289" t="s">
        <v>5</v>
      </c>
      <c r="F99" s="290"/>
      <c r="G99" s="289" t="s">
        <v>5</v>
      </c>
      <c r="H99" s="290"/>
      <c r="I99" s="289" t="s">
        <v>5</v>
      </c>
      <c r="J99" s="290"/>
      <c r="K99" s="289" t="s">
        <v>5</v>
      </c>
      <c r="L99" s="290"/>
      <c r="M99" s="289" t="s">
        <v>5</v>
      </c>
      <c r="N99" s="290"/>
      <c r="O99" s="70"/>
      <c r="P99" s="289" t="s">
        <v>5</v>
      </c>
      <c r="Q99" s="290"/>
      <c r="R99" s="289" t="s">
        <v>5</v>
      </c>
      <c r="S99" s="290"/>
      <c r="T99" s="289" t="s">
        <v>5</v>
      </c>
      <c r="U99" s="290"/>
      <c r="V99" s="289" t="s">
        <v>5</v>
      </c>
      <c r="W99" s="290"/>
      <c r="X99" s="289" t="s">
        <v>5</v>
      </c>
      <c r="Y99" s="290"/>
      <c r="Z99" s="289" t="s">
        <v>5</v>
      </c>
      <c r="AA99" s="290"/>
    </row>
    <row r="100" spans="1:29" ht="25.5" hidden="1" x14ac:dyDescent="0.15">
      <c r="A100" s="16"/>
      <c r="B100" s="71"/>
      <c r="C100" s="84" t="s">
        <v>326</v>
      </c>
      <c r="D100" s="84" t="s">
        <v>327</v>
      </c>
      <c r="E100" s="73" t="s">
        <v>274</v>
      </c>
      <c r="F100" s="73" t="s">
        <v>258</v>
      </c>
      <c r="G100" s="84" t="s">
        <v>471</v>
      </c>
      <c r="H100" s="84" t="s">
        <v>470</v>
      </c>
      <c r="I100" s="84" t="s">
        <v>379</v>
      </c>
      <c r="J100" s="84" t="s">
        <v>380</v>
      </c>
      <c r="K100" s="84" t="s">
        <v>381</v>
      </c>
      <c r="L100" s="84" t="s">
        <v>382</v>
      </c>
      <c r="M100" s="84" t="s">
        <v>383</v>
      </c>
      <c r="N100" s="84" t="s">
        <v>384</v>
      </c>
      <c r="O100" s="71"/>
      <c r="P100" s="84" t="s">
        <v>385</v>
      </c>
      <c r="Q100" s="84" t="s">
        <v>374</v>
      </c>
      <c r="R100" s="84" t="s">
        <v>386</v>
      </c>
      <c r="S100" s="84" t="s">
        <v>387</v>
      </c>
      <c r="T100" s="84" t="s">
        <v>388</v>
      </c>
      <c r="U100" s="84" t="s">
        <v>389</v>
      </c>
      <c r="V100" s="17" t="s">
        <v>326</v>
      </c>
      <c r="W100" s="17" t="s">
        <v>327</v>
      </c>
      <c r="X100" s="58" t="s">
        <v>274</v>
      </c>
      <c r="Y100" s="58" t="s">
        <v>258</v>
      </c>
      <c r="Z100" s="84" t="s">
        <v>379</v>
      </c>
      <c r="AA100" s="84" t="s">
        <v>380</v>
      </c>
    </row>
    <row r="101" spans="1:29" ht="15.6" hidden="1" customHeight="1" x14ac:dyDescent="0.2">
      <c r="A101" s="96" t="s">
        <v>417</v>
      </c>
      <c r="B101" s="23" t="s">
        <v>475</v>
      </c>
      <c r="C101" s="368" t="s">
        <v>476</v>
      </c>
      <c r="D101" s="370"/>
      <c r="E101" s="346" t="s">
        <v>497</v>
      </c>
      <c r="F101" s="347"/>
      <c r="G101" s="348" t="s">
        <v>498</v>
      </c>
      <c r="H101" s="349"/>
      <c r="I101" s="22">
        <v>44801</v>
      </c>
      <c r="J101" s="21">
        <f t="shared" ref="J101" si="96">I101+1</f>
        <v>44802</v>
      </c>
      <c r="K101" s="21">
        <f>J101</f>
        <v>44802</v>
      </c>
      <c r="L101" s="21">
        <v>44803</v>
      </c>
      <c r="M101" s="22">
        <v>44805</v>
      </c>
      <c r="N101" s="21">
        <f>M101+1</f>
        <v>44806</v>
      </c>
      <c r="O101" s="23" t="s">
        <v>472</v>
      </c>
      <c r="P101" s="21">
        <f t="shared" ref="P101" si="97">N101+3</f>
        <v>44809</v>
      </c>
      <c r="Q101" s="21">
        <f t="shared" ref="Q101" si="98">P101+1</f>
        <v>44810</v>
      </c>
      <c r="R101" s="21">
        <f t="shared" ref="R101:S101" si="99">Q101</f>
        <v>44810</v>
      </c>
      <c r="S101" s="21">
        <f t="shared" si="99"/>
        <v>44810</v>
      </c>
      <c r="T101" s="21">
        <f t="shared" ref="T101" si="100">S101+1</f>
        <v>44811</v>
      </c>
      <c r="U101" s="21">
        <f>T101+1</f>
        <v>44812</v>
      </c>
      <c r="V101" s="19">
        <f>U101+4</f>
        <v>44816</v>
      </c>
      <c r="W101" s="19">
        <f t="shared" ref="W101" si="101">V101</f>
        <v>44816</v>
      </c>
      <c r="X101" s="21">
        <f>W101+2</f>
        <v>44818</v>
      </c>
      <c r="Y101" s="21">
        <f>X101</f>
        <v>44818</v>
      </c>
      <c r="Z101" s="22">
        <f>Y101+1</f>
        <v>44819</v>
      </c>
      <c r="AA101" s="21">
        <f t="shared" ref="AA101" si="102">Z101</f>
        <v>44819</v>
      </c>
      <c r="AB101" s="43"/>
      <c r="AC101" s="42"/>
    </row>
    <row r="102" spans="1:29" ht="15.6" hidden="1" customHeight="1" x14ac:dyDescent="0.2">
      <c r="A102" s="96" t="s">
        <v>468</v>
      </c>
      <c r="B102" s="153" t="s">
        <v>482</v>
      </c>
      <c r="C102" s="49" t="s">
        <v>488</v>
      </c>
      <c r="D102" s="49" t="s">
        <v>489</v>
      </c>
      <c r="E102" s="346" t="s">
        <v>490</v>
      </c>
      <c r="F102" s="347"/>
      <c r="G102" s="348" t="s">
        <v>491</v>
      </c>
      <c r="H102" s="349"/>
      <c r="I102" s="22">
        <v>44807</v>
      </c>
      <c r="J102" s="21">
        <v>44807</v>
      </c>
      <c r="K102" s="21">
        <v>44807</v>
      </c>
      <c r="L102" s="21">
        <v>44808</v>
      </c>
      <c r="M102" s="104" t="s">
        <v>492</v>
      </c>
      <c r="N102" s="104" t="s">
        <v>465</v>
      </c>
      <c r="O102" s="104" t="s">
        <v>493</v>
      </c>
      <c r="P102" s="509" t="s">
        <v>483</v>
      </c>
      <c r="Q102" s="510"/>
      <c r="R102" s="510"/>
      <c r="S102" s="510"/>
      <c r="T102" s="510"/>
      <c r="U102" s="510"/>
      <c r="V102" s="510"/>
      <c r="W102" s="510"/>
      <c r="X102" s="510"/>
      <c r="Y102" s="510"/>
      <c r="Z102" s="510"/>
      <c r="AA102" s="511"/>
      <c r="AB102" s="43"/>
      <c r="AC102" s="42"/>
    </row>
    <row r="103" spans="1:29" hidden="1" x14ac:dyDescent="0.15">
      <c r="A103" s="440" t="s">
        <v>378</v>
      </c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</row>
    <row r="104" spans="1:29" hidden="1" x14ac:dyDescent="0.15">
      <c r="A104" s="80" t="s">
        <v>1</v>
      </c>
      <c r="B104" s="80" t="s">
        <v>2</v>
      </c>
      <c r="C104" s="268" t="s">
        <v>54</v>
      </c>
      <c r="D104" s="269"/>
      <c r="E104" s="270" t="s">
        <v>164</v>
      </c>
      <c r="F104" s="271"/>
      <c r="G104" s="268" t="s">
        <v>129</v>
      </c>
      <c r="H104" s="269"/>
      <c r="I104" s="268" t="s">
        <v>188</v>
      </c>
      <c r="J104" s="269"/>
      <c r="K104" s="268" t="s">
        <v>189</v>
      </c>
      <c r="L104" s="269"/>
      <c r="M104" s="272" t="s">
        <v>175</v>
      </c>
      <c r="N104" s="272"/>
      <c r="O104" s="99" t="s">
        <v>2</v>
      </c>
      <c r="P104" s="272" t="s">
        <v>323</v>
      </c>
      <c r="Q104" s="272"/>
      <c r="R104" s="272" t="s">
        <v>322</v>
      </c>
      <c r="S104" s="272"/>
      <c r="T104" s="272" t="s">
        <v>324</v>
      </c>
      <c r="U104" s="272"/>
      <c r="V104" s="268" t="s">
        <v>54</v>
      </c>
      <c r="W104" s="269"/>
      <c r="X104" s="270" t="s">
        <v>164</v>
      </c>
      <c r="Y104" s="271"/>
      <c r="Z104" s="268" t="s">
        <v>129</v>
      </c>
      <c r="AA104" s="269"/>
    </row>
    <row r="105" spans="1:29" hidden="1" x14ac:dyDescent="0.15">
      <c r="A105" s="15" t="s">
        <v>3</v>
      </c>
      <c r="B105" s="15" t="s">
        <v>4</v>
      </c>
      <c r="C105" s="325" t="s">
        <v>60</v>
      </c>
      <c r="D105" s="326"/>
      <c r="E105" s="289" t="s">
        <v>108</v>
      </c>
      <c r="F105" s="290"/>
      <c r="G105" s="325" t="s">
        <v>47</v>
      </c>
      <c r="H105" s="326"/>
      <c r="I105" s="325" t="s">
        <v>272</v>
      </c>
      <c r="J105" s="326"/>
      <c r="K105" s="325" t="s">
        <v>273</v>
      </c>
      <c r="L105" s="326"/>
      <c r="M105" s="266" t="s">
        <v>176</v>
      </c>
      <c r="N105" s="266"/>
      <c r="O105" s="15" t="s">
        <v>4</v>
      </c>
      <c r="P105" s="266" t="s">
        <v>64</v>
      </c>
      <c r="Q105" s="266"/>
      <c r="R105" s="266" t="s">
        <v>65</v>
      </c>
      <c r="S105" s="266"/>
      <c r="T105" s="266" t="s">
        <v>325</v>
      </c>
      <c r="U105" s="266"/>
      <c r="V105" s="325" t="s">
        <v>60</v>
      </c>
      <c r="W105" s="326"/>
      <c r="X105" s="289" t="s">
        <v>108</v>
      </c>
      <c r="Y105" s="290"/>
      <c r="Z105" s="325" t="s">
        <v>47</v>
      </c>
      <c r="AA105" s="326"/>
    </row>
    <row r="106" spans="1:29" hidden="1" x14ac:dyDescent="0.15">
      <c r="A106" s="16"/>
      <c r="B106" s="70"/>
      <c r="C106" s="289" t="s">
        <v>5</v>
      </c>
      <c r="D106" s="290"/>
      <c r="E106" s="289" t="s">
        <v>5</v>
      </c>
      <c r="F106" s="290"/>
      <c r="G106" s="289" t="s">
        <v>5</v>
      </c>
      <c r="H106" s="290"/>
      <c r="I106" s="289" t="s">
        <v>5</v>
      </c>
      <c r="J106" s="290"/>
      <c r="K106" s="289" t="s">
        <v>5</v>
      </c>
      <c r="L106" s="290"/>
      <c r="M106" s="265" t="s">
        <v>5</v>
      </c>
      <c r="N106" s="265"/>
      <c r="O106" s="15"/>
      <c r="P106" s="265" t="s">
        <v>5</v>
      </c>
      <c r="Q106" s="265"/>
      <c r="R106" s="265" t="s">
        <v>5</v>
      </c>
      <c r="S106" s="265"/>
      <c r="T106" s="265" t="s">
        <v>5</v>
      </c>
      <c r="U106" s="265"/>
      <c r="V106" s="289" t="s">
        <v>5</v>
      </c>
      <c r="W106" s="290"/>
      <c r="X106" s="289" t="s">
        <v>5</v>
      </c>
      <c r="Y106" s="290"/>
      <c r="Z106" s="289" t="s">
        <v>5</v>
      </c>
      <c r="AA106" s="290"/>
    </row>
    <row r="107" spans="1:29" ht="25.5" hidden="1" x14ac:dyDescent="0.15">
      <c r="A107" s="16"/>
      <c r="B107" s="71"/>
      <c r="C107" s="84" t="s">
        <v>326</v>
      </c>
      <c r="D107" s="84" t="s">
        <v>327</v>
      </c>
      <c r="E107" s="73" t="s">
        <v>274</v>
      </c>
      <c r="F107" s="73" t="s">
        <v>258</v>
      </c>
      <c r="G107" s="84" t="s">
        <v>471</v>
      </c>
      <c r="H107" s="84" t="s">
        <v>470</v>
      </c>
      <c r="I107" s="84" t="s">
        <v>379</v>
      </c>
      <c r="J107" s="84" t="s">
        <v>380</v>
      </c>
      <c r="K107" s="84" t="s">
        <v>381</v>
      </c>
      <c r="L107" s="84" t="s">
        <v>382</v>
      </c>
      <c r="M107" s="84" t="s">
        <v>253</v>
      </c>
      <c r="N107" s="84" t="s">
        <v>494</v>
      </c>
      <c r="O107" s="15"/>
      <c r="P107" s="84" t="s">
        <v>486</v>
      </c>
      <c r="Q107" s="84" t="s">
        <v>484</v>
      </c>
      <c r="R107" s="84" t="s">
        <v>485</v>
      </c>
      <c r="S107" s="84" t="s">
        <v>72</v>
      </c>
      <c r="T107" s="84" t="s">
        <v>194</v>
      </c>
      <c r="U107" s="84" t="s">
        <v>487</v>
      </c>
      <c r="V107" s="17" t="s">
        <v>326</v>
      </c>
      <c r="W107" s="17" t="s">
        <v>327</v>
      </c>
      <c r="X107" s="58" t="s">
        <v>274</v>
      </c>
      <c r="Y107" s="58" t="s">
        <v>258</v>
      </c>
      <c r="Z107" s="84" t="s">
        <v>471</v>
      </c>
      <c r="AA107" s="84" t="s">
        <v>470</v>
      </c>
    </row>
    <row r="108" spans="1:29" ht="15.6" hidden="1" customHeight="1" x14ac:dyDescent="0.2">
      <c r="A108" s="23" t="s">
        <v>403</v>
      </c>
      <c r="B108" s="23" t="s">
        <v>454</v>
      </c>
      <c r="C108" s="19">
        <v>44802</v>
      </c>
      <c r="D108" s="19">
        <f t="shared" ref="D108:D114" si="103">C108</f>
        <v>44802</v>
      </c>
      <c r="E108" s="21">
        <f>D108+2</f>
        <v>44804</v>
      </c>
      <c r="F108" s="21">
        <f>E108</f>
        <v>44804</v>
      </c>
      <c r="G108" s="49">
        <f>F108+1</f>
        <v>44805</v>
      </c>
      <c r="H108" s="49">
        <f t="shared" ref="H108:H114" si="104">G108</f>
        <v>44805</v>
      </c>
      <c r="I108" s="22">
        <f>F108+4</f>
        <v>44808</v>
      </c>
      <c r="J108" s="21">
        <f t="shared" ref="J108:J114" si="105">I108</f>
        <v>44808</v>
      </c>
      <c r="K108" s="22">
        <v>44808</v>
      </c>
      <c r="L108" s="21">
        <f t="shared" ref="L108:L109" si="106">K108+1</f>
        <v>44809</v>
      </c>
      <c r="M108" s="22">
        <f>L108+5</f>
        <v>44814</v>
      </c>
      <c r="N108" s="21">
        <f t="shared" ref="N108:N109" si="107">M108+1</f>
        <v>44815</v>
      </c>
      <c r="O108" s="23" t="s">
        <v>456</v>
      </c>
      <c r="P108" s="21">
        <f t="shared" ref="P108:P109" si="108">N108+3</f>
        <v>44818</v>
      </c>
      <c r="Q108" s="21">
        <f t="shared" ref="Q108:Q109" si="109">P108+1</f>
        <v>44819</v>
      </c>
      <c r="R108" s="21">
        <f t="shared" ref="R108:S112" si="110">Q108</f>
        <v>44819</v>
      </c>
      <c r="S108" s="21">
        <f t="shared" si="110"/>
        <v>44819</v>
      </c>
      <c r="T108" s="21">
        <f t="shared" ref="T108:T109" si="111">S108+1</f>
        <v>44820</v>
      </c>
      <c r="U108" s="21">
        <f>T108+1</f>
        <v>44821</v>
      </c>
      <c r="V108" s="19">
        <f>U108+2</f>
        <v>44823</v>
      </c>
      <c r="W108" s="19">
        <f t="shared" ref="W108:W113" si="112">V108</f>
        <v>44823</v>
      </c>
      <c r="X108" s="21">
        <f>W108+2</f>
        <v>44825</v>
      </c>
      <c r="Y108" s="21">
        <f>X108</f>
        <v>44825</v>
      </c>
      <c r="Z108" s="22">
        <f>Y108+1</f>
        <v>44826</v>
      </c>
      <c r="AA108" s="21">
        <f t="shared" ref="AA108:AA113" si="113">Z108</f>
        <v>44826</v>
      </c>
      <c r="AB108" s="43"/>
      <c r="AC108" s="42"/>
    </row>
    <row r="109" spans="1:29" ht="15.6" hidden="1" customHeight="1" x14ac:dyDescent="0.2">
      <c r="A109" s="23" t="s">
        <v>373</v>
      </c>
      <c r="B109" s="23" t="s">
        <v>455</v>
      </c>
      <c r="C109" s="19">
        <v>44809</v>
      </c>
      <c r="D109" s="19">
        <f t="shared" si="103"/>
        <v>44809</v>
      </c>
      <c r="E109" s="19">
        <f>D109+2</f>
        <v>44811</v>
      </c>
      <c r="F109" s="21">
        <f>E109</f>
        <v>44811</v>
      </c>
      <c r="G109" s="22">
        <f>F109+1</f>
        <v>44812</v>
      </c>
      <c r="H109" s="21">
        <f t="shared" si="104"/>
        <v>44812</v>
      </c>
      <c r="I109" s="74" t="s">
        <v>48</v>
      </c>
      <c r="J109" s="53" t="str">
        <f t="shared" si="105"/>
        <v>OMIT</v>
      </c>
      <c r="K109" s="22">
        <f>H109+3</f>
        <v>44815</v>
      </c>
      <c r="L109" s="21">
        <f t="shared" si="106"/>
        <v>44816</v>
      </c>
      <c r="M109" s="22">
        <f>L109+5</f>
        <v>44821</v>
      </c>
      <c r="N109" s="21">
        <f t="shared" si="107"/>
        <v>44822</v>
      </c>
      <c r="O109" s="23" t="s">
        <v>457</v>
      </c>
      <c r="P109" s="21">
        <f t="shared" si="108"/>
        <v>44825</v>
      </c>
      <c r="Q109" s="21">
        <f t="shared" si="109"/>
        <v>44826</v>
      </c>
      <c r="R109" s="21">
        <f t="shared" si="110"/>
        <v>44826</v>
      </c>
      <c r="S109" s="21">
        <f t="shared" si="110"/>
        <v>44826</v>
      </c>
      <c r="T109" s="21">
        <f t="shared" si="111"/>
        <v>44827</v>
      </c>
      <c r="U109" s="21">
        <f>T109+1</f>
        <v>44828</v>
      </c>
      <c r="V109" s="22">
        <f>U109+2</f>
        <v>44830</v>
      </c>
      <c r="W109" s="21">
        <f t="shared" si="112"/>
        <v>44830</v>
      </c>
      <c r="X109" s="21">
        <f>W109+2</f>
        <v>44832</v>
      </c>
      <c r="Y109" s="21">
        <f>X109</f>
        <v>44832</v>
      </c>
      <c r="Z109" s="22">
        <f>Y109+1</f>
        <v>44833</v>
      </c>
      <c r="AA109" s="21">
        <f t="shared" si="113"/>
        <v>44833</v>
      </c>
      <c r="AB109" s="43"/>
      <c r="AC109" s="42"/>
    </row>
    <row r="110" spans="1:29" ht="15.6" hidden="1" customHeight="1" x14ac:dyDescent="0.2">
      <c r="A110" s="23" t="s">
        <v>417</v>
      </c>
      <c r="B110" s="23" t="s">
        <v>463</v>
      </c>
      <c r="C110" s="19">
        <v>44816</v>
      </c>
      <c r="D110" s="19">
        <f t="shared" si="103"/>
        <v>44816</v>
      </c>
      <c r="E110" s="21">
        <f t="shared" ref="E110" si="114">D110+2</f>
        <v>44818</v>
      </c>
      <c r="F110" s="21">
        <f t="shared" ref="F110" si="115">E110</f>
        <v>44818</v>
      </c>
      <c r="G110" s="22">
        <f t="shared" ref="G110" si="116">F110+1</f>
        <v>44819</v>
      </c>
      <c r="H110" s="21">
        <f t="shared" si="104"/>
        <v>44819</v>
      </c>
      <c r="I110" s="22">
        <f>H110+3</f>
        <v>44822</v>
      </c>
      <c r="J110" s="21">
        <f t="shared" si="105"/>
        <v>44822</v>
      </c>
      <c r="K110" s="74" t="s">
        <v>48</v>
      </c>
      <c r="L110" s="53" t="str">
        <f t="shared" ref="L110" si="117">K110</f>
        <v>OMIT</v>
      </c>
      <c r="M110" s="74" t="s">
        <v>48</v>
      </c>
      <c r="N110" s="53" t="str">
        <f t="shared" ref="N110" si="118">M110</f>
        <v>OMIT</v>
      </c>
      <c r="O110" s="23" t="s">
        <v>464</v>
      </c>
      <c r="P110" s="74" t="s">
        <v>48</v>
      </c>
      <c r="Q110" s="53" t="str">
        <f t="shared" ref="Q110" si="119">P110</f>
        <v>OMIT</v>
      </c>
      <c r="R110" s="53" t="str">
        <f t="shared" si="110"/>
        <v>OMIT</v>
      </c>
      <c r="S110" s="53" t="str">
        <f t="shared" si="110"/>
        <v>OMIT</v>
      </c>
      <c r="T110" s="74" t="s">
        <v>48</v>
      </c>
      <c r="U110" s="53" t="str">
        <f t="shared" ref="U110" si="120">T110</f>
        <v>OMIT</v>
      </c>
      <c r="V110" s="19">
        <v>44837</v>
      </c>
      <c r="W110" s="19">
        <f t="shared" si="112"/>
        <v>44837</v>
      </c>
      <c r="X110" s="21">
        <f t="shared" ref="X110:X113" si="121">W110+2</f>
        <v>44839</v>
      </c>
      <c r="Y110" s="21">
        <f t="shared" ref="Y110:Y113" si="122">X110</f>
        <v>44839</v>
      </c>
      <c r="Z110" s="22">
        <f t="shared" ref="Z110:Z113" si="123">Y110+1</f>
        <v>44840</v>
      </c>
      <c r="AA110" s="21">
        <f t="shared" si="113"/>
        <v>44840</v>
      </c>
      <c r="AB110" s="43"/>
      <c r="AC110" s="42"/>
    </row>
    <row r="111" spans="1:29" ht="15.6" hidden="1" customHeight="1" x14ac:dyDescent="0.2">
      <c r="A111" s="23" t="s">
        <v>403</v>
      </c>
      <c r="B111" s="23" t="s">
        <v>479</v>
      </c>
      <c r="C111" s="19">
        <v>44823</v>
      </c>
      <c r="D111" s="19">
        <f t="shared" si="103"/>
        <v>44823</v>
      </c>
      <c r="E111" s="21">
        <f>D111+2</f>
        <v>44825</v>
      </c>
      <c r="F111" s="21">
        <f>E111</f>
        <v>44825</v>
      </c>
      <c r="G111" s="22">
        <f>F111+1</f>
        <v>44826</v>
      </c>
      <c r="H111" s="21">
        <f t="shared" si="104"/>
        <v>44826</v>
      </c>
      <c r="I111" s="74" t="s">
        <v>48</v>
      </c>
      <c r="J111" s="53" t="str">
        <f t="shared" si="105"/>
        <v>OMIT</v>
      </c>
      <c r="K111" s="22">
        <f>H111+3</f>
        <v>44829</v>
      </c>
      <c r="L111" s="21">
        <f t="shared" ref="L111:L114" si="124">K111+1</f>
        <v>44830</v>
      </c>
      <c r="M111" s="22">
        <f>L111+5</f>
        <v>44835</v>
      </c>
      <c r="N111" s="21">
        <f t="shared" ref="N111" si="125">M111+1</f>
        <v>44836</v>
      </c>
      <c r="O111" s="23" t="s">
        <v>473</v>
      </c>
      <c r="P111" s="21">
        <f t="shared" ref="P111" si="126">N111+3</f>
        <v>44839</v>
      </c>
      <c r="Q111" s="21">
        <f t="shared" ref="Q111:Q112" si="127">P111+1</f>
        <v>44840</v>
      </c>
      <c r="R111" s="21">
        <f t="shared" si="110"/>
        <v>44840</v>
      </c>
      <c r="S111" s="21">
        <f t="shared" si="110"/>
        <v>44840</v>
      </c>
      <c r="T111" s="21">
        <f t="shared" ref="T111:U112" si="128">S111+1</f>
        <v>44841</v>
      </c>
      <c r="U111" s="21">
        <f t="shared" si="128"/>
        <v>44842</v>
      </c>
      <c r="V111" s="22">
        <f t="shared" ref="V111" si="129">U111+2</f>
        <v>44844</v>
      </c>
      <c r="W111" s="21">
        <f t="shared" si="112"/>
        <v>44844</v>
      </c>
      <c r="X111" s="21">
        <f t="shared" si="121"/>
        <v>44846</v>
      </c>
      <c r="Y111" s="21">
        <f t="shared" si="122"/>
        <v>44846</v>
      </c>
      <c r="Z111" s="22">
        <f t="shared" si="123"/>
        <v>44847</v>
      </c>
      <c r="AA111" s="21">
        <f t="shared" si="113"/>
        <v>44847</v>
      </c>
      <c r="AB111" s="43"/>
      <c r="AC111" s="42"/>
    </row>
    <row r="112" spans="1:29" ht="15.6" hidden="1" customHeight="1" x14ac:dyDescent="0.2">
      <c r="A112" s="23" t="s">
        <v>373</v>
      </c>
      <c r="B112" s="23" t="s">
        <v>480</v>
      </c>
      <c r="C112" s="19">
        <v>44830</v>
      </c>
      <c r="D112" s="19">
        <f t="shared" si="103"/>
        <v>44830</v>
      </c>
      <c r="E112" s="19">
        <f>D112+2</f>
        <v>44832</v>
      </c>
      <c r="F112" s="21">
        <f>E112</f>
        <v>44832</v>
      </c>
      <c r="G112" s="22">
        <f>F112+1</f>
        <v>44833</v>
      </c>
      <c r="H112" s="21">
        <f t="shared" si="104"/>
        <v>44833</v>
      </c>
      <c r="I112" s="22">
        <f>H112+3</f>
        <v>44836</v>
      </c>
      <c r="J112" s="21">
        <f t="shared" si="105"/>
        <v>44836</v>
      </c>
      <c r="K112" s="22">
        <f>H112+3</f>
        <v>44836</v>
      </c>
      <c r="L112" s="21">
        <f t="shared" si="124"/>
        <v>44837</v>
      </c>
      <c r="M112" s="74" t="s">
        <v>48</v>
      </c>
      <c r="N112" s="53" t="str">
        <f t="shared" ref="N112" si="130">M112</f>
        <v>OMIT</v>
      </c>
      <c r="O112" s="23" t="s">
        <v>474</v>
      </c>
      <c r="P112" s="21">
        <v>44846</v>
      </c>
      <c r="Q112" s="21">
        <f t="shared" si="127"/>
        <v>44847</v>
      </c>
      <c r="R112" s="21">
        <f t="shared" si="110"/>
        <v>44847</v>
      </c>
      <c r="S112" s="21">
        <f t="shared" si="110"/>
        <v>44847</v>
      </c>
      <c r="T112" s="21">
        <f t="shared" si="128"/>
        <v>44848</v>
      </c>
      <c r="U112" s="21">
        <f t="shared" si="128"/>
        <v>44849</v>
      </c>
      <c r="V112" s="75">
        <v>44858</v>
      </c>
      <c r="W112" s="75">
        <f t="shared" si="112"/>
        <v>44858</v>
      </c>
      <c r="X112" s="106">
        <f t="shared" si="121"/>
        <v>44860</v>
      </c>
      <c r="Y112" s="106">
        <f t="shared" si="122"/>
        <v>44860</v>
      </c>
      <c r="Z112" s="203" t="s">
        <v>48</v>
      </c>
      <c r="AA112" s="204" t="str">
        <f t="shared" si="113"/>
        <v>OMIT</v>
      </c>
      <c r="AB112" s="43"/>
      <c r="AC112" s="42"/>
    </row>
    <row r="113" spans="1:29" ht="15.6" hidden="1" customHeight="1" x14ac:dyDescent="0.2">
      <c r="A113" s="23" t="s">
        <v>417</v>
      </c>
      <c r="B113" s="23" t="s">
        <v>482</v>
      </c>
      <c r="C113" s="19">
        <v>44837</v>
      </c>
      <c r="D113" s="19">
        <f t="shared" si="103"/>
        <v>44837</v>
      </c>
      <c r="E113" s="19">
        <f t="shared" ref="E113:E114" si="131">D113+2</f>
        <v>44839</v>
      </c>
      <c r="F113" s="21">
        <f t="shared" ref="F113:F114" si="132">E113</f>
        <v>44839</v>
      </c>
      <c r="G113" s="22">
        <f t="shared" ref="G113:G114" si="133">F113+1</f>
        <v>44840</v>
      </c>
      <c r="H113" s="21">
        <f t="shared" si="104"/>
        <v>44840</v>
      </c>
      <c r="I113" s="22">
        <f>H113+3</f>
        <v>44843</v>
      </c>
      <c r="J113" s="21">
        <f t="shared" si="105"/>
        <v>44843</v>
      </c>
      <c r="K113" s="22">
        <f t="shared" ref="K113:K114" si="134">H113+3</f>
        <v>44843</v>
      </c>
      <c r="L113" s="21">
        <f t="shared" si="124"/>
        <v>44844</v>
      </c>
      <c r="M113" s="22">
        <f t="shared" ref="M113" si="135">L113+5</f>
        <v>44849</v>
      </c>
      <c r="N113" s="21">
        <f t="shared" ref="N113" si="136">M113+1</f>
        <v>44850</v>
      </c>
      <c r="O113" s="23" t="s">
        <v>503</v>
      </c>
      <c r="P113" s="346" t="s">
        <v>610</v>
      </c>
      <c r="Q113" s="347"/>
      <c r="R113" s="346" t="s">
        <v>611</v>
      </c>
      <c r="S113" s="347"/>
      <c r="T113" s="346" t="s">
        <v>612</v>
      </c>
      <c r="U113" s="347"/>
      <c r="V113" s="75">
        <v>44865</v>
      </c>
      <c r="W113" s="75">
        <f t="shared" si="112"/>
        <v>44865</v>
      </c>
      <c r="X113" s="106">
        <f t="shared" si="121"/>
        <v>44867</v>
      </c>
      <c r="Y113" s="106">
        <f t="shared" si="122"/>
        <v>44867</v>
      </c>
      <c r="Z113" s="10">
        <f t="shared" si="123"/>
        <v>44868</v>
      </c>
      <c r="AA113" s="106">
        <f t="shared" si="113"/>
        <v>44868</v>
      </c>
      <c r="AB113" s="43"/>
      <c r="AC113" s="42"/>
    </row>
    <row r="114" spans="1:29" ht="15.6" hidden="1" customHeight="1" x14ac:dyDescent="0.2">
      <c r="A114" s="23" t="s">
        <v>403</v>
      </c>
      <c r="B114" s="23" t="s">
        <v>505</v>
      </c>
      <c r="C114" s="19">
        <v>44844</v>
      </c>
      <c r="D114" s="19">
        <f t="shared" si="103"/>
        <v>44844</v>
      </c>
      <c r="E114" s="19">
        <f t="shared" si="131"/>
        <v>44846</v>
      </c>
      <c r="F114" s="21">
        <f t="shared" si="132"/>
        <v>44846</v>
      </c>
      <c r="G114" s="22">
        <f t="shared" si="133"/>
        <v>44847</v>
      </c>
      <c r="H114" s="21">
        <f t="shared" si="104"/>
        <v>44847</v>
      </c>
      <c r="I114" s="22">
        <f t="shared" ref="I114" si="137">H114+3</f>
        <v>44850</v>
      </c>
      <c r="J114" s="21">
        <f t="shared" si="105"/>
        <v>44850</v>
      </c>
      <c r="K114" s="22">
        <f t="shared" si="134"/>
        <v>44850</v>
      </c>
      <c r="L114" s="21">
        <f t="shared" si="124"/>
        <v>44851</v>
      </c>
      <c r="M114" s="91" t="s">
        <v>48</v>
      </c>
      <c r="N114" s="61" t="s">
        <v>48</v>
      </c>
      <c r="O114" s="23" t="s">
        <v>504</v>
      </c>
      <c r="P114" s="91" t="s">
        <v>48</v>
      </c>
      <c r="Q114" s="61" t="str">
        <f t="shared" ref="Q114" si="138">P114</f>
        <v>OMIT</v>
      </c>
      <c r="R114" s="91" t="s">
        <v>48</v>
      </c>
      <c r="S114" s="61" t="str">
        <f t="shared" ref="S114" si="139">R114</f>
        <v>OMIT</v>
      </c>
      <c r="T114" s="91" t="s">
        <v>48</v>
      </c>
      <c r="U114" s="61" t="str">
        <f t="shared" ref="U114" si="140">T114</f>
        <v>OMIT</v>
      </c>
      <c r="V114" s="504" t="s">
        <v>598</v>
      </c>
      <c r="W114" s="505"/>
      <c r="X114" s="393" t="s">
        <v>618</v>
      </c>
      <c r="Y114" s="394"/>
      <c r="Z114" s="393" t="s">
        <v>619</v>
      </c>
      <c r="AA114" s="394"/>
      <c r="AB114" s="43"/>
      <c r="AC114" s="42"/>
    </row>
    <row r="115" spans="1:29" ht="15.6" hidden="1" customHeight="1" x14ac:dyDescent="0.15">
      <c r="A115" s="506" t="s">
        <v>572</v>
      </c>
      <c r="B115" s="507"/>
      <c r="C115" s="507"/>
      <c r="D115" s="507"/>
      <c r="E115" s="507"/>
      <c r="F115" s="507"/>
      <c r="G115" s="507"/>
      <c r="H115" s="507"/>
      <c r="I115" s="507"/>
      <c r="J115" s="507"/>
      <c r="K115" s="507"/>
      <c r="L115" s="507"/>
      <c r="M115" s="507"/>
      <c r="N115" s="507"/>
      <c r="O115" s="507"/>
      <c r="P115" s="507"/>
      <c r="Q115" s="507"/>
      <c r="R115" s="507"/>
      <c r="S115" s="507"/>
      <c r="T115" s="507"/>
      <c r="U115" s="507"/>
      <c r="V115" s="507"/>
      <c r="W115" s="507"/>
      <c r="X115" s="507"/>
      <c r="Y115" s="507"/>
      <c r="Z115" s="507"/>
      <c r="AA115" s="508"/>
      <c r="AB115" s="43"/>
      <c r="AC115" s="42"/>
    </row>
    <row r="116" spans="1:29" ht="15.6" hidden="1" customHeight="1" x14ac:dyDescent="0.2">
      <c r="A116" s="23" t="s">
        <v>373</v>
      </c>
      <c r="B116" s="23" t="s">
        <v>404</v>
      </c>
      <c r="C116" s="19">
        <v>44858</v>
      </c>
      <c r="D116" s="19">
        <f t="shared" ref="D116:D117" si="141">C116</f>
        <v>44858</v>
      </c>
      <c r="E116" s="19">
        <f t="shared" ref="E116:E117" si="142">D116+2</f>
        <v>44860</v>
      </c>
      <c r="F116" s="21">
        <f t="shared" ref="F116:F117" si="143">E116</f>
        <v>44860</v>
      </c>
      <c r="G116" s="74" t="s">
        <v>48</v>
      </c>
      <c r="H116" s="53" t="s">
        <v>48</v>
      </c>
      <c r="I116" s="74" t="s">
        <v>48</v>
      </c>
      <c r="J116" s="53" t="str">
        <f t="shared" ref="J116" si="144">I116</f>
        <v>OMIT</v>
      </c>
      <c r="K116" s="22">
        <v>44864</v>
      </c>
      <c r="L116" s="21">
        <f t="shared" ref="L116" si="145">K116+1</f>
        <v>44865</v>
      </c>
      <c r="M116" s="74" t="s">
        <v>48</v>
      </c>
      <c r="N116" s="53" t="s">
        <v>48</v>
      </c>
      <c r="O116" s="23" t="s">
        <v>407</v>
      </c>
      <c r="P116" s="53" t="s">
        <v>48</v>
      </c>
      <c r="Q116" s="53" t="s">
        <v>48</v>
      </c>
      <c r="R116" s="53" t="str">
        <f t="shared" ref="R116:S118" si="146">Q116</f>
        <v>OMIT</v>
      </c>
      <c r="S116" s="53" t="str">
        <f t="shared" si="146"/>
        <v>OMIT</v>
      </c>
      <c r="T116" s="53" t="s">
        <v>48</v>
      </c>
      <c r="U116" s="53" t="s">
        <v>48</v>
      </c>
      <c r="V116" s="19">
        <v>44886</v>
      </c>
      <c r="W116" s="19">
        <f t="shared" ref="W116:W117" si="147">V116</f>
        <v>44886</v>
      </c>
      <c r="X116" s="21">
        <f t="shared" ref="X116" si="148">W116+2</f>
        <v>44888</v>
      </c>
      <c r="Y116" s="21">
        <f t="shared" ref="Y116:Y118" si="149">X116</f>
        <v>44888</v>
      </c>
      <c r="Z116" s="22">
        <f t="shared" ref="Z116:Z118" si="150">Y116+1</f>
        <v>44889</v>
      </c>
      <c r="AA116" s="21">
        <f t="shared" ref="AA116:AA118" si="151">Z116</f>
        <v>44889</v>
      </c>
    </row>
    <row r="117" spans="1:29" ht="15.6" hidden="1" customHeight="1" x14ac:dyDescent="0.2">
      <c r="A117" s="23" t="s">
        <v>417</v>
      </c>
      <c r="B117" s="23" t="s">
        <v>506</v>
      </c>
      <c r="C117" s="19">
        <v>44865</v>
      </c>
      <c r="D117" s="19">
        <f t="shared" si="141"/>
        <v>44865</v>
      </c>
      <c r="E117" s="19">
        <f t="shared" si="142"/>
        <v>44867</v>
      </c>
      <c r="F117" s="21">
        <f t="shared" si="143"/>
        <v>44867</v>
      </c>
      <c r="G117" s="22">
        <f t="shared" ref="G117:G118" si="152">F117+1</f>
        <v>44868</v>
      </c>
      <c r="H117" s="21">
        <f t="shared" ref="H117:H118" si="153">G117</f>
        <v>44868</v>
      </c>
      <c r="I117" s="348" t="s">
        <v>669</v>
      </c>
      <c r="J117" s="349"/>
      <c r="K117" s="348" t="s">
        <v>670</v>
      </c>
      <c r="L117" s="349"/>
      <c r="M117" s="74">
        <v>44877</v>
      </c>
      <c r="N117" s="53">
        <v>44877</v>
      </c>
      <c r="O117" s="23" t="s">
        <v>507</v>
      </c>
      <c r="P117" s="53" t="s">
        <v>48</v>
      </c>
      <c r="Q117" s="53" t="s">
        <v>48</v>
      </c>
      <c r="R117" s="53" t="str">
        <f t="shared" si="146"/>
        <v>OMIT</v>
      </c>
      <c r="S117" s="53" t="str">
        <f t="shared" si="146"/>
        <v>OMIT</v>
      </c>
      <c r="T117" s="53" t="s">
        <v>48</v>
      </c>
      <c r="U117" s="53" t="s">
        <v>48</v>
      </c>
      <c r="V117" s="74" t="s">
        <v>48</v>
      </c>
      <c r="W117" s="53" t="str">
        <f t="shared" si="147"/>
        <v>OMIT</v>
      </c>
      <c r="X117" s="21">
        <v>44901</v>
      </c>
      <c r="Y117" s="21">
        <f t="shared" si="149"/>
        <v>44901</v>
      </c>
      <c r="Z117" s="22">
        <f t="shared" si="150"/>
        <v>44902</v>
      </c>
      <c r="AA117" s="53" t="s">
        <v>2021</v>
      </c>
    </row>
    <row r="118" spans="1:29" ht="15.6" hidden="1" customHeight="1" x14ac:dyDescent="0.2">
      <c r="A118" s="88" t="s">
        <v>266</v>
      </c>
      <c r="B118" s="88" t="s">
        <v>435</v>
      </c>
      <c r="C118" s="19">
        <v>44872</v>
      </c>
      <c r="D118" s="49" t="s">
        <v>616</v>
      </c>
      <c r="E118" s="49" t="s">
        <v>617</v>
      </c>
      <c r="F118" s="21">
        <v>44877</v>
      </c>
      <c r="G118" s="22">
        <f t="shared" si="152"/>
        <v>44878</v>
      </c>
      <c r="H118" s="21">
        <f t="shared" si="153"/>
        <v>44878</v>
      </c>
      <c r="I118" s="348" t="s">
        <v>671</v>
      </c>
      <c r="J118" s="349"/>
      <c r="K118" s="348" t="s">
        <v>672</v>
      </c>
      <c r="L118" s="349"/>
      <c r="M118" s="74" t="s">
        <v>48</v>
      </c>
      <c r="N118" s="53" t="s">
        <v>48</v>
      </c>
      <c r="O118" s="23" t="s">
        <v>436</v>
      </c>
      <c r="P118" s="53" t="s">
        <v>48</v>
      </c>
      <c r="Q118" s="53" t="s">
        <v>48</v>
      </c>
      <c r="R118" s="53" t="str">
        <f t="shared" si="146"/>
        <v>OMIT</v>
      </c>
      <c r="S118" s="53" t="str">
        <f t="shared" si="146"/>
        <v>OMIT</v>
      </c>
      <c r="T118" s="53" t="s">
        <v>48</v>
      </c>
      <c r="U118" s="53" t="s">
        <v>48</v>
      </c>
      <c r="V118" s="19">
        <v>44903</v>
      </c>
      <c r="W118" s="19">
        <f>V118+1</f>
        <v>44904</v>
      </c>
      <c r="X118" s="21">
        <f>W118+1</f>
        <v>44905</v>
      </c>
      <c r="Y118" s="21">
        <f t="shared" si="149"/>
        <v>44905</v>
      </c>
      <c r="Z118" s="22">
        <f t="shared" si="150"/>
        <v>44906</v>
      </c>
      <c r="AA118" s="21">
        <f t="shared" si="151"/>
        <v>44906</v>
      </c>
    </row>
    <row r="119" spans="1:29" x14ac:dyDescent="0.15">
      <c r="A119" s="440" t="s">
        <v>673</v>
      </c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</row>
    <row r="120" spans="1:29" x14ac:dyDescent="0.15">
      <c r="A120" s="80" t="s">
        <v>1</v>
      </c>
      <c r="B120" s="80" t="s">
        <v>2</v>
      </c>
      <c r="C120" s="268" t="s">
        <v>54</v>
      </c>
      <c r="D120" s="269"/>
      <c r="E120" s="270" t="s">
        <v>2281</v>
      </c>
      <c r="F120" s="271"/>
      <c r="G120" s="268" t="s">
        <v>674</v>
      </c>
      <c r="H120" s="269"/>
      <c r="I120" s="268" t="s">
        <v>188</v>
      </c>
      <c r="J120" s="269"/>
      <c r="K120" s="99" t="s">
        <v>2</v>
      </c>
      <c r="L120" s="268" t="s">
        <v>54</v>
      </c>
      <c r="M120" s="269"/>
      <c r="N120" s="270" t="s">
        <v>2281</v>
      </c>
      <c r="O120" s="271"/>
      <c r="P120" s="268" t="s">
        <v>674</v>
      </c>
      <c r="Q120" s="269"/>
    </row>
    <row r="121" spans="1:29" x14ac:dyDescent="0.15">
      <c r="A121" s="15" t="s">
        <v>3</v>
      </c>
      <c r="B121" s="15" t="s">
        <v>4</v>
      </c>
      <c r="C121" s="325" t="s">
        <v>60</v>
      </c>
      <c r="D121" s="326"/>
      <c r="E121" s="289" t="s">
        <v>108</v>
      </c>
      <c r="F121" s="290"/>
      <c r="G121" s="325" t="s">
        <v>47</v>
      </c>
      <c r="H121" s="326"/>
      <c r="I121" s="325" t="s">
        <v>272</v>
      </c>
      <c r="J121" s="326"/>
      <c r="K121" s="15" t="s">
        <v>4</v>
      </c>
      <c r="L121" s="325" t="s">
        <v>60</v>
      </c>
      <c r="M121" s="326"/>
      <c r="N121" s="289" t="s">
        <v>108</v>
      </c>
      <c r="O121" s="290"/>
      <c r="P121" s="325" t="s">
        <v>47</v>
      </c>
      <c r="Q121" s="326"/>
    </row>
    <row r="122" spans="1:29" x14ac:dyDescent="0.15">
      <c r="A122" s="16"/>
      <c r="B122" s="70"/>
      <c r="C122" s="289" t="s">
        <v>5</v>
      </c>
      <c r="D122" s="290"/>
      <c r="E122" s="289" t="s">
        <v>5</v>
      </c>
      <c r="F122" s="290"/>
      <c r="G122" s="289" t="s">
        <v>5</v>
      </c>
      <c r="H122" s="290"/>
      <c r="I122" s="289" t="s">
        <v>5</v>
      </c>
      <c r="J122" s="290"/>
      <c r="K122" s="15"/>
      <c r="L122" s="289" t="s">
        <v>5</v>
      </c>
      <c r="M122" s="290"/>
      <c r="N122" s="289" t="s">
        <v>5</v>
      </c>
      <c r="O122" s="290"/>
      <c r="P122" s="289" t="s">
        <v>5</v>
      </c>
      <c r="Q122" s="290"/>
    </row>
    <row r="123" spans="1:29" ht="25.5" x14ac:dyDescent="0.15">
      <c r="A123" s="16"/>
      <c r="B123" s="71"/>
      <c r="C123" s="84" t="s">
        <v>470</v>
      </c>
      <c r="D123" s="84" t="s">
        <v>329</v>
      </c>
      <c r="E123" s="73" t="s">
        <v>675</v>
      </c>
      <c r="F123" s="73" t="s">
        <v>676</v>
      </c>
      <c r="G123" s="84" t="s">
        <v>252</v>
      </c>
      <c r="H123" s="84" t="s">
        <v>677</v>
      </c>
      <c r="I123" s="84" t="s">
        <v>678</v>
      </c>
      <c r="J123" s="84" t="s">
        <v>679</v>
      </c>
      <c r="K123" s="15"/>
      <c r="L123" s="84" t="s">
        <v>470</v>
      </c>
      <c r="M123" s="84" t="s">
        <v>329</v>
      </c>
      <c r="N123" s="73" t="s">
        <v>675</v>
      </c>
      <c r="O123" s="73" t="s">
        <v>676</v>
      </c>
      <c r="P123" s="84" t="s">
        <v>252</v>
      </c>
      <c r="Q123" s="84" t="s">
        <v>677</v>
      </c>
    </row>
    <row r="124" spans="1:29" ht="15.6" hidden="1" customHeight="1" x14ac:dyDescent="0.2">
      <c r="A124" s="23" t="s">
        <v>680</v>
      </c>
      <c r="B124" s="23" t="s">
        <v>681</v>
      </c>
      <c r="C124" s="19">
        <v>44895</v>
      </c>
      <c r="D124" s="19">
        <f t="shared" ref="D124:E125" si="154">C124+1</f>
        <v>44896</v>
      </c>
      <c r="E124" s="19">
        <f t="shared" si="154"/>
        <v>44897</v>
      </c>
      <c r="F124" s="21">
        <f>E124</f>
        <v>44897</v>
      </c>
      <c r="G124" s="22">
        <f>F124+1</f>
        <v>44898</v>
      </c>
      <c r="H124" s="21">
        <f>G124</f>
        <v>44898</v>
      </c>
      <c r="I124" s="22">
        <v>44904</v>
      </c>
      <c r="J124" s="21">
        <f>I124</f>
        <v>44904</v>
      </c>
      <c r="K124" s="23" t="s">
        <v>682</v>
      </c>
      <c r="L124" s="49" t="s">
        <v>48</v>
      </c>
      <c r="M124" s="49" t="str">
        <f t="shared" ref="M124" si="155">L124</f>
        <v>OMIT</v>
      </c>
      <c r="N124" s="61">
        <v>44912</v>
      </c>
      <c r="O124" s="61" t="s">
        <v>128</v>
      </c>
      <c r="P124" s="74" t="s">
        <v>48</v>
      </c>
      <c r="Q124" s="53" t="str">
        <f t="shared" ref="Q124:Q125" si="156">P124</f>
        <v>OMIT</v>
      </c>
    </row>
    <row r="125" spans="1:29" ht="15.6" hidden="1" customHeight="1" x14ac:dyDescent="0.2">
      <c r="A125" s="23" t="s">
        <v>266</v>
      </c>
      <c r="B125" s="23" t="s">
        <v>455</v>
      </c>
      <c r="C125" s="19">
        <v>44903</v>
      </c>
      <c r="D125" s="19">
        <f t="shared" si="154"/>
        <v>44904</v>
      </c>
      <c r="E125" s="21">
        <f t="shared" si="154"/>
        <v>44905</v>
      </c>
      <c r="F125" s="21">
        <f>E125</f>
        <v>44905</v>
      </c>
      <c r="G125" s="22">
        <f>F125+1</f>
        <v>44906</v>
      </c>
      <c r="H125" s="21">
        <f>G125</f>
        <v>44906</v>
      </c>
      <c r="I125" s="22">
        <f>H125+5</f>
        <v>44911</v>
      </c>
      <c r="J125" s="21">
        <f>I125</f>
        <v>44911</v>
      </c>
      <c r="K125" s="23" t="s">
        <v>457</v>
      </c>
      <c r="L125" s="19">
        <f>J125+6</f>
        <v>44917</v>
      </c>
      <c r="M125" s="19">
        <f t="shared" ref="M125:N125" si="157">L125+1</f>
        <v>44918</v>
      </c>
      <c r="N125" s="21">
        <f t="shared" si="157"/>
        <v>44919</v>
      </c>
      <c r="O125" s="21">
        <f t="shared" ref="O125" si="158">N125</f>
        <v>44919</v>
      </c>
      <c r="P125" s="74" t="s">
        <v>48</v>
      </c>
      <c r="Q125" s="53" t="str">
        <f t="shared" si="156"/>
        <v>OMIT</v>
      </c>
    </row>
    <row r="126" spans="1:29" ht="15.6" hidden="1" customHeight="1" x14ac:dyDescent="0.15">
      <c r="A126" s="501" t="s">
        <v>131</v>
      </c>
      <c r="B126" s="502"/>
      <c r="C126" s="502"/>
      <c r="D126" s="502"/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/>
      <c r="P126" s="502"/>
      <c r="Q126" s="503"/>
    </row>
    <row r="127" spans="1:29" ht="15.6" hidden="1" customHeight="1" x14ac:dyDescent="0.2">
      <c r="A127" s="23" t="s">
        <v>290</v>
      </c>
      <c r="B127" s="23" t="s">
        <v>480</v>
      </c>
      <c r="C127" s="19">
        <v>44917</v>
      </c>
      <c r="D127" s="19">
        <f t="shared" ref="D127:E130" si="159">C127+1</f>
        <v>44918</v>
      </c>
      <c r="E127" s="21">
        <f t="shared" si="159"/>
        <v>44919</v>
      </c>
      <c r="F127" s="21">
        <f t="shared" ref="F127:F130" si="160">E127</f>
        <v>44919</v>
      </c>
      <c r="G127" s="22">
        <f t="shared" ref="G127:G130" si="161">F127+1</f>
        <v>44920</v>
      </c>
      <c r="H127" s="21">
        <f t="shared" ref="H127:H130" si="162">G127</f>
        <v>44920</v>
      </c>
      <c r="I127" s="22">
        <f t="shared" ref="I127:I130" si="163">H127+5</f>
        <v>44925</v>
      </c>
      <c r="J127" s="21">
        <f t="shared" ref="J127:J130" si="164">I127</f>
        <v>44925</v>
      </c>
      <c r="K127" s="23" t="s">
        <v>474</v>
      </c>
      <c r="L127" s="19">
        <f t="shared" ref="L127:L130" si="165">J127+6</f>
        <v>44931</v>
      </c>
      <c r="M127" s="19">
        <f t="shared" ref="M127" si="166">L127</f>
        <v>44931</v>
      </c>
      <c r="N127" s="21">
        <f t="shared" ref="N127" si="167">M127+2</f>
        <v>44933</v>
      </c>
      <c r="O127" s="21">
        <f t="shared" ref="O127:O130" si="168">N127</f>
        <v>44933</v>
      </c>
      <c r="P127" s="22">
        <f t="shared" ref="P127:P130" si="169">O127+1</f>
        <v>44934</v>
      </c>
      <c r="Q127" s="21">
        <f t="shared" ref="Q127:Q130" si="170">P127</f>
        <v>44934</v>
      </c>
    </row>
    <row r="128" spans="1:29" ht="15.6" hidden="1" customHeight="1" x14ac:dyDescent="0.2">
      <c r="A128" s="23" t="s">
        <v>729</v>
      </c>
      <c r="B128" s="23" t="s">
        <v>730</v>
      </c>
      <c r="C128" s="19">
        <v>44924</v>
      </c>
      <c r="D128" s="19">
        <f t="shared" si="159"/>
        <v>44925</v>
      </c>
      <c r="E128" s="19">
        <f t="shared" si="159"/>
        <v>44926</v>
      </c>
      <c r="F128" s="21">
        <f t="shared" si="160"/>
        <v>44926</v>
      </c>
      <c r="G128" s="22">
        <f t="shared" si="161"/>
        <v>44927</v>
      </c>
      <c r="H128" s="21">
        <f t="shared" si="162"/>
        <v>44927</v>
      </c>
      <c r="I128" s="22">
        <f t="shared" si="163"/>
        <v>44932</v>
      </c>
      <c r="J128" s="21">
        <f t="shared" si="164"/>
        <v>44932</v>
      </c>
      <c r="K128" s="23" t="s">
        <v>731</v>
      </c>
      <c r="L128" s="19">
        <f t="shared" si="165"/>
        <v>44938</v>
      </c>
      <c r="M128" s="19">
        <f t="shared" ref="M128:N129" si="171">L128+1</f>
        <v>44939</v>
      </c>
      <c r="N128" s="21">
        <f t="shared" si="171"/>
        <v>44940</v>
      </c>
      <c r="O128" s="21">
        <f t="shared" si="168"/>
        <v>44940</v>
      </c>
      <c r="P128" s="22">
        <f t="shared" si="169"/>
        <v>44941</v>
      </c>
      <c r="Q128" s="21">
        <f t="shared" si="170"/>
        <v>44941</v>
      </c>
    </row>
    <row r="129" spans="1:17" s="55" customFormat="1" ht="15.6" hidden="1" customHeight="1" x14ac:dyDescent="0.2">
      <c r="A129" s="23" t="s">
        <v>290</v>
      </c>
      <c r="B129" s="23" t="s">
        <v>579</v>
      </c>
      <c r="C129" s="19">
        <v>44931</v>
      </c>
      <c r="D129" s="19">
        <f t="shared" si="159"/>
        <v>44932</v>
      </c>
      <c r="E129" s="21">
        <f t="shared" si="159"/>
        <v>44933</v>
      </c>
      <c r="F129" s="21">
        <f t="shared" si="160"/>
        <v>44933</v>
      </c>
      <c r="G129" s="22">
        <f t="shared" si="161"/>
        <v>44934</v>
      </c>
      <c r="H129" s="21">
        <f t="shared" si="162"/>
        <v>44934</v>
      </c>
      <c r="I129" s="22">
        <f t="shared" si="163"/>
        <v>44939</v>
      </c>
      <c r="J129" s="21">
        <f t="shared" si="164"/>
        <v>44939</v>
      </c>
      <c r="K129" s="23" t="s">
        <v>580</v>
      </c>
      <c r="L129" s="48">
        <f t="shared" si="165"/>
        <v>44945</v>
      </c>
      <c r="M129" s="48">
        <f t="shared" si="171"/>
        <v>44946</v>
      </c>
      <c r="N129" s="61">
        <v>44947</v>
      </c>
      <c r="O129" s="61">
        <f t="shared" si="168"/>
        <v>44947</v>
      </c>
      <c r="P129" s="91">
        <f t="shared" si="169"/>
        <v>44948</v>
      </c>
      <c r="Q129" s="61">
        <f t="shared" si="170"/>
        <v>44948</v>
      </c>
    </row>
    <row r="130" spans="1:17" s="55" customFormat="1" ht="15.6" hidden="1" customHeight="1" x14ac:dyDescent="0.2">
      <c r="A130" s="23" t="s">
        <v>729</v>
      </c>
      <c r="B130" s="23" t="s">
        <v>732</v>
      </c>
      <c r="C130" s="19">
        <v>44938</v>
      </c>
      <c r="D130" s="19">
        <f t="shared" si="159"/>
        <v>44939</v>
      </c>
      <c r="E130" s="21">
        <f t="shared" si="159"/>
        <v>44940</v>
      </c>
      <c r="F130" s="21">
        <f t="shared" si="160"/>
        <v>44940</v>
      </c>
      <c r="G130" s="22">
        <f t="shared" si="161"/>
        <v>44941</v>
      </c>
      <c r="H130" s="21">
        <f t="shared" si="162"/>
        <v>44941</v>
      </c>
      <c r="I130" s="22">
        <f t="shared" si="163"/>
        <v>44946</v>
      </c>
      <c r="J130" s="21">
        <f t="shared" si="164"/>
        <v>44946</v>
      </c>
      <c r="K130" s="23" t="s">
        <v>894</v>
      </c>
      <c r="L130" s="19">
        <f t="shared" si="165"/>
        <v>44952</v>
      </c>
      <c r="M130" s="19">
        <f t="shared" ref="M130" si="172">L130</f>
        <v>44952</v>
      </c>
      <c r="N130" s="21">
        <f t="shared" ref="N130" si="173">M130+2</f>
        <v>44954</v>
      </c>
      <c r="O130" s="21">
        <f t="shared" si="168"/>
        <v>44954</v>
      </c>
      <c r="P130" s="22">
        <f t="shared" si="169"/>
        <v>44955</v>
      </c>
      <c r="Q130" s="21">
        <f t="shared" si="170"/>
        <v>44955</v>
      </c>
    </row>
    <row r="131" spans="1:17" s="55" customFormat="1" ht="15.6" hidden="1" customHeight="1" x14ac:dyDescent="0.2">
      <c r="A131" s="23" t="s">
        <v>290</v>
      </c>
      <c r="B131" s="23" t="s">
        <v>620</v>
      </c>
      <c r="C131" s="287" t="s">
        <v>131</v>
      </c>
      <c r="D131" s="389"/>
      <c r="E131" s="389"/>
      <c r="F131" s="389"/>
      <c r="G131" s="389"/>
      <c r="H131" s="389"/>
      <c r="I131" s="389"/>
      <c r="J131" s="288"/>
      <c r="K131" s="23" t="s">
        <v>621</v>
      </c>
      <c r="L131" s="287" t="s">
        <v>131</v>
      </c>
      <c r="M131" s="389"/>
      <c r="N131" s="389"/>
      <c r="O131" s="389"/>
      <c r="P131" s="389"/>
      <c r="Q131" s="288"/>
    </row>
    <row r="132" spans="1:17" s="55" customFormat="1" ht="15.6" hidden="1" customHeight="1" x14ac:dyDescent="0.2">
      <c r="A132" s="23" t="s">
        <v>729</v>
      </c>
      <c r="B132" s="23" t="s">
        <v>733</v>
      </c>
      <c r="C132" s="287" t="s">
        <v>131</v>
      </c>
      <c r="D132" s="389"/>
      <c r="E132" s="389"/>
      <c r="F132" s="389"/>
      <c r="G132" s="389"/>
      <c r="H132" s="389"/>
      <c r="I132" s="389"/>
      <c r="J132" s="288"/>
      <c r="K132" s="23" t="s">
        <v>734</v>
      </c>
      <c r="L132" s="287" t="s">
        <v>131</v>
      </c>
      <c r="M132" s="389"/>
      <c r="N132" s="389"/>
      <c r="O132" s="389"/>
      <c r="P132" s="389"/>
      <c r="Q132" s="288"/>
    </row>
    <row r="133" spans="1:17" hidden="1" x14ac:dyDescent="0.2">
      <c r="A133" s="23" t="s">
        <v>290</v>
      </c>
      <c r="B133" s="23" t="s">
        <v>735</v>
      </c>
      <c r="C133" s="287" t="s">
        <v>131</v>
      </c>
      <c r="D133" s="389"/>
      <c r="E133" s="389"/>
      <c r="F133" s="389"/>
      <c r="G133" s="389"/>
      <c r="H133" s="389"/>
      <c r="I133" s="389"/>
      <c r="J133" s="288"/>
      <c r="K133" s="23" t="s">
        <v>769</v>
      </c>
      <c r="L133" s="287" t="s">
        <v>131</v>
      </c>
      <c r="M133" s="389"/>
      <c r="N133" s="389"/>
      <c r="O133" s="389"/>
      <c r="P133" s="389"/>
      <c r="Q133" s="288"/>
    </row>
    <row r="134" spans="1:17" hidden="1" x14ac:dyDescent="0.2">
      <c r="A134" s="23" t="s">
        <v>729</v>
      </c>
      <c r="B134" s="23" t="s">
        <v>792</v>
      </c>
      <c r="C134" s="287" t="s">
        <v>131</v>
      </c>
      <c r="D134" s="389"/>
      <c r="E134" s="389"/>
      <c r="F134" s="389"/>
      <c r="G134" s="389"/>
      <c r="H134" s="389"/>
      <c r="I134" s="389"/>
      <c r="J134" s="288"/>
      <c r="K134" s="23" t="s">
        <v>793</v>
      </c>
      <c r="L134" s="287" t="s">
        <v>131</v>
      </c>
      <c r="M134" s="389"/>
      <c r="N134" s="389"/>
      <c r="O134" s="389"/>
      <c r="P134" s="389"/>
      <c r="Q134" s="288"/>
    </row>
    <row r="135" spans="1:17" hidden="1" x14ac:dyDescent="0.2">
      <c r="A135" s="89" t="s">
        <v>352</v>
      </c>
      <c r="B135" s="23" t="s">
        <v>786</v>
      </c>
      <c r="C135" s="19">
        <v>44973</v>
      </c>
      <c r="D135" s="19">
        <f t="shared" ref="D135:E148" si="174">C135+1</f>
        <v>44974</v>
      </c>
      <c r="E135" s="21">
        <f t="shared" si="174"/>
        <v>44975</v>
      </c>
      <c r="F135" s="21">
        <f t="shared" ref="F135:F145" si="175">E135</f>
        <v>44975</v>
      </c>
      <c r="G135" s="22">
        <f t="shared" ref="G135:G145" si="176">F135+1</f>
        <v>44976</v>
      </c>
      <c r="H135" s="21">
        <f t="shared" ref="H135:H145" si="177">G135</f>
        <v>44976</v>
      </c>
      <c r="I135" s="22">
        <f t="shared" ref="I135:I144" si="178">H135+5</f>
        <v>44981</v>
      </c>
      <c r="J135" s="21">
        <f t="shared" ref="J135:J144" si="179">I135</f>
        <v>44981</v>
      </c>
      <c r="K135" s="23" t="s">
        <v>787</v>
      </c>
      <c r="L135" s="19">
        <f t="shared" ref="L135:L144" si="180">J135+6</f>
        <v>44987</v>
      </c>
      <c r="M135" s="19">
        <f t="shared" ref="M135:N135" si="181">L135+1</f>
        <v>44988</v>
      </c>
      <c r="N135" s="21">
        <f t="shared" si="181"/>
        <v>44989</v>
      </c>
      <c r="O135" s="21">
        <f t="shared" ref="O135:O143" si="182">N135</f>
        <v>44989</v>
      </c>
      <c r="P135" s="22">
        <f t="shared" ref="P135:P143" si="183">O135+1</f>
        <v>44990</v>
      </c>
      <c r="Q135" s="21">
        <f t="shared" ref="Q135:Q143" si="184">P135</f>
        <v>44990</v>
      </c>
    </row>
    <row r="136" spans="1:17" hidden="1" x14ac:dyDescent="0.2">
      <c r="A136" s="23" t="s">
        <v>729</v>
      </c>
      <c r="B136" s="23" t="s">
        <v>794</v>
      </c>
      <c r="C136" s="311" t="s">
        <v>131</v>
      </c>
      <c r="D136" s="312"/>
      <c r="E136" s="312"/>
      <c r="F136" s="312"/>
      <c r="G136" s="312"/>
      <c r="H136" s="312"/>
      <c r="I136" s="312"/>
      <c r="J136" s="313"/>
      <c r="K136" s="23" t="s">
        <v>795</v>
      </c>
      <c r="L136" s="311" t="s">
        <v>131</v>
      </c>
      <c r="M136" s="312"/>
      <c r="N136" s="312"/>
      <c r="O136" s="312"/>
      <c r="P136" s="312"/>
      <c r="Q136" s="313"/>
    </row>
    <row r="137" spans="1:17" hidden="1" x14ac:dyDescent="0.2">
      <c r="A137" s="153" t="s">
        <v>352</v>
      </c>
      <c r="B137" s="23" t="s">
        <v>788</v>
      </c>
      <c r="C137" s="19">
        <v>44987</v>
      </c>
      <c r="D137" s="19">
        <f t="shared" si="174"/>
        <v>44988</v>
      </c>
      <c r="E137" s="21">
        <f t="shared" si="174"/>
        <v>44989</v>
      </c>
      <c r="F137" s="21">
        <f t="shared" si="175"/>
        <v>44989</v>
      </c>
      <c r="G137" s="22">
        <f t="shared" si="176"/>
        <v>44990</v>
      </c>
      <c r="H137" s="21">
        <f t="shared" si="177"/>
        <v>44990</v>
      </c>
      <c r="I137" s="22">
        <f t="shared" si="178"/>
        <v>44995</v>
      </c>
      <c r="J137" s="21">
        <f t="shared" si="179"/>
        <v>44995</v>
      </c>
      <c r="K137" s="23" t="s">
        <v>789</v>
      </c>
      <c r="L137" s="19">
        <f t="shared" si="180"/>
        <v>45001</v>
      </c>
      <c r="M137" s="19">
        <f t="shared" ref="M137:N137" si="185">L137+1</f>
        <v>45002</v>
      </c>
      <c r="N137" s="21">
        <f t="shared" si="185"/>
        <v>45003</v>
      </c>
      <c r="O137" s="21">
        <f t="shared" si="182"/>
        <v>45003</v>
      </c>
      <c r="P137" s="22">
        <f t="shared" si="183"/>
        <v>45004</v>
      </c>
      <c r="Q137" s="21">
        <f t="shared" si="184"/>
        <v>45004</v>
      </c>
    </row>
    <row r="138" spans="1:17" hidden="1" x14ac:dyDescent="0.2">
      <c r="A138" s="23" t="s">
        <v>729</v>
      </c>
      <c r="B138" s="89" t="s">
        <v>940</v>
      </c>
      <c r="C138" s="19">
        <v>44994</v>
      </c>
      <c r="D138" s="19">
        <f t="shared" si="174"/>
        <v>44995</v>
      </c>
      <c r="E138" s="21">
        <f t="shared" si="174"/>
        <v>44996</v>
      </c>
      <c r="F138" s="21">
        <f t="shared" si="175"/>
        <v>44996</v>
      </c>
      <c r="G138" s="22">
        <f t="shared" si="176"/>
        <v>44997</v>
      </c>
      <c r="H138" s="21">
        <f t="shared" si="177"/>
        <v>44997</v>
      </c>
      <c r="I138" s="22">
        <f t="shared" si="178"/>
        <v>45002</v>
      </c>
      <c r="J138" s="21">
        <f t="shared" si="179"/>
        <v>45002</v>
      </c>
      <c r="K138" s="89" t="s">
        <v>941</v>
      </c>
      <c r="L138" s="19">
        <f t="shared" si="180"/>
        <v>45008</v>
      </c>
      <c r="M138" s="19">
        <f t="shared" ref="M138" si="186">L138</f>
        <v>45008</v>
      </c>
      <c r="N138" s="21">
        <f t="shared" ref="N138" si="187">M138+2</f>
        <v>45010</v>
      </c>
      <c r="O138" s="21">
        <f t="shared" si="182"/>
        <v>45010</v>
      </c>
      <c r="P138" s="22">
        <f t="shared" si="183"/>
        <v>45011</v>
      </c>
      <c r="Q138" s="21">
        <f t="shared" si="184"/>
        <v>45011</v>
      </c>
    </row>
    <row r="139" spans="1:17" hidden="1" x14ac:dyDescent="0.2">
      <c r="A139" s="153" t="s">
        <v>352</v>
      </c>
      <c r="B139" s="23" t="s">
        <v>862</v>
      </c>
      <c r="C139" s="19">
        <v>45001</v>
      </c>
      <c r="D139" s="19">
        <f t="shared" si="174"/>
        <v>45002</v>
      </c>
      <c r="E139" s="21">
        <f t="shared" si="174"/>
        <v>45003</v>
      </c>
      <c r="F139" s="21">
        <f t="shared" si="175"/>
        <v>45003</v>
      </c>
      <c r="G139" s="22">
        <f t="shared" si="176"/>
        <v>45004</v>
      </c>
      <c r="H139" s="21">
        <f t="shared" si="177"/>
        <v>45004</v>
      </c>
      <c r="I139" s="22">
        <f t="shared" si="178"/>
        <v>45009</v>
      </c>
      <c r="J139" s="21">
        <f t="shared" si="179"/>
        <v>45009</v>
      </c>
      <c r="K139" s="23" t="s">
        <v>770</v>
      </c>
      <c r="L139" s="19">
        <f t="shared" si="180"/>
        <v>45015</v>
      </c>
      <c r="M139" s="19">
        <f t="shared" ref="M139:N139" si="188">L139+1</f>
        <v>45016</v>
      </c>
      <c r="N139" s="21">
        <f t="shared" si="188"/>
        <v>45017</v>
      </c>
      <c r="O139" s="21">
        <f t="shared" si="182"/>
        <v>45017</v>
      </c>
      <c r="P139" s="22">
        <f t="shared" si="183"/>
        <v>45018</v>
      </c>
      <c r="Q139" s="21">
        <f t="shared" si="184"/>
        <v>45018</v>
      </c>
    </row>
    <row r="140" spans="1:17" hidden="1" x14ac:dyDescent="0.2">
      <c r="A140" s="89" t="s">
        <v>1177</v>
      </c>
      <c r="B140" s="23" t="s">
        <v>1178</v>
      </c>
      <c r="C140" s="19">
        <v>45008</v>
      </c>
      <c r="D140" s="19">
        <f t="shared" si="174"/>
        <v>45009</v>
      </c>
      <c r="E140" s="21">
        <f t="shared" si="174"/>
        <v>45010</v>
      </c>
      <c r="F140" s="21">
        <f t="shared" si="175"/>
        <v>45010</v>
      </c>
      <c r="G140" s="22">
        <f t="shared" si="176"/>
        <v>45011</v>
      </c>
      <c r="H140" s="21">
        <f t="shared" si="177"/>
        <v>45011</v>
      </c>
      <c r="I140" s="22">
        <f t="shared" si="178"/>
        <v>45016</v>
      </c>
      <c r="J140" s="21">
        <f t="shared" si="179"/>
        <v>45016</v>
      </c>
      <c r="K140" s="23" t="s">
        <v>1179</v>
      </c>
      <c r="L140" s="19">
        <f t="shared" si="180"/>
        <v>45022</v>
      </c>
      <c r="M140" s="19">
        <f t="shared" ref="M140" si="189">L140</f>
        <v>45022</v>
      </c>
      <c r="N140" s="21">
        <f t="shared" ref="N140" si="190">M140+2</f>
        <v>45024</v>
      </c>
      <c r="O140" s="21">
        <f t="shared" si="182"/>
        <v>45024</v>
      </c>
      <c r="P140" s="22">
        <f t="shared" si="183"/>
        <v>45025</v>
      </c>
      <c r="Q140" s="21">
        <f t="shared" si="184"/>
        <v>45025</v>
      </c>
    </row>
    <row r="141" spans="1:17" hidden="1" x14ac:dyDescent="0.2">
      <c r="A141" s="153" t="s">
        <v>352</v>
      </c>
      <c r="B141" s="23" t="s">
        <v>863</v>
      </c>
      <c r="C141" s="19">
        <v>45015</v>
      </c>
      <c r="D141" s="19">
        <f t="shared" si="174"/>
        <v>45016</v>
      </c>
      <c r="E141" s="21">
        <f t="shared" si="174"/>
        <v>45017</v>
      </c>
      <c r="F141" s="21">
        <f t="shared" si="175"/>
        <v>45017</v>
      </c>
      <c r="G141" s="22">
        <f t="shared" si="176"/>
        <v>45018</v>
      </c>
      <c r="H141" s="21">
        <f t="shared" si="177"/>
        <v>45018</v>
      </c>
      <c r="I141" s="22">
        <f t="shared" si="178"/>
        <v>45023</v>
      </c>
      <c r="J141" s="21">
        <f t="shared" si="179"/>
        <v>45023</v>
      </c>
      <c r="K141" s="23" t="s">
        <v>864</v>
      </c>
      <c r="L141" s="19">
        <f t="shared" si="180"/>
        <v>45029</v>
      </c>
      <c r="M141" s="19">
        <f t="shared" ref="M141:N141" si="191">L141+1</f>
        <v>45030</v>
      </c>
      <c r="N141" s="21">
        <f t="shared" si="191"/>
        <v>45031</v>
      </c>
      <c r="O141" s="21">
        <f t="shared" si="182"/>
        <v>45031</v>
      </c>
      <c r="P141" s="22">
        <f t="shared" si="183"/>
        <v>45032</v>
      </c>
      <c r="Q141" s="21">
        <f t="shared" si="184"/>
        <v>45032</v>
      </c>
    </row>
    <row r="142" spans="1:17" hidden="1" x14ac:dyDescent="0.2">
      <c r="A142" s="23" t="s">
        <v>1177</v>
      </c>
      <c r="B142" s="23" t="s">
        <v>1539</v>
      </c>
      <c r="C142" s="19">
        <v>45022</v>
      </c>
      <c r="D142" s="19">
        <f t="shared" si="174"/>
        <v>45023</v>
      </c>
      <c r="E142" s="21">
        <f t="shared" si="174"/>
        <v>45024</v>
      </c>
      <c r="F142" s="21">
        <f t="shared" si="175"/>
        <v>45024</v>
      </c>
      <c r="G142" s="22">
        <f t="shared" si="176"/>
        <v>45025</v>
      </c>
      <c r="H142" s="21">
        <f t="shared" si="177"/>
        <v>45025</v>
      </c>
      <c r="I142" s="22">
        <f t="shared" si="178"/>
        <v>45030</v>
      </c>
      <c r="J142" s="21">
        <f t="shared" si="179"/>
        <v>45030</v>
      </c>
      <c r="K142" s="23" t="s">
        <v>1540</v>
      </c>
      <c r="L142" s="19">
        <f t="shared" si="180"/>
        <v>45036</v>
      </c>
      <c r="M142" s="19">
        <f t="shared" ref="M142" si="192">L142</f>
        <v>45036</v>
      </c>
      <c r="N142" s="21">
        <f t="shared" ref="N142" si="193">M142+2</f>
        <v>45038</v>
      </c>
      <c r="O142" s="21">
        <f t="shared" si="182"/>
        <v>45038</v>
      </c>
      <c r="P142" s="22">
        <f t="shared" si="183"/>
        <v>45039</v>
      </c>
      <c r="Q142" s="21">
        <f t="shared" si="184"/>
        <v>45039</v>
      </c>
    </row>
    <row r="143" spans="1:17" hidden="1" x14ac:dyDescent="0.2">
      <c r="A143" s="153" t="s">
        <v>352</v>
      </c>
      <c r="B143" s="23" t="s">
        <v>1094</v>
      </c>
      <c r="C143" s="19">
        <v>45029</v>
      </c>
      <c r="D143" s="19">
        <f t="shared" si="174"/>
        <v>45030</v>
      </c>
      <c r="E143" s="21">
        <f t="shared" si="174"/>
        <v>45031</v>
      </c>
      <c r="F143" s="21">
        <f t="shared" si="175"/>
        <v>45031</v>
      </c>
      <c r="G143" s="22">
        <f t="shared" si="176"/>
        <v>45032</v>
      </c>
      <c r="H143" s="21">
        <f t="shared" si="177"/>
        <v>45032</v>
      </c>
      <c r="I143" s="22">
        <f t="shared" si="178"/>
        <v>45037</v>
      </c>
      <c r="J143" s="21">
        <f t="shared" si="179"/>
        <v>45037</v>
      </c>
      <c r="K143" s="23" t="s">
        <v>1095</v>
      </c>
      <c r="L143" s="19">
        <f t="shared" si="180"/>
        <v>45043</v>
      </c>
      <c r="M143" s="19">
        <f t="shared" ref="M143:N143" si="194">L143+1</f>
        <v>45044</v>
      </c>
      <c r="N143" s="21">
        <f t="shared" si="194"/>
        <v>45045</v>
      </c>
      <c r="O143" s="21">
        <f t="shared" si="182"/>
        <v>45045</v>
      </c>
      <c r="P143" s="22">
        <f t="shared" si="183"/>
        <v>45046</v>
      </c>
      <c r="Q143" s="21">
        <f t="shared" si="184"/>
        <v>45046</v>
      </c>
    </row>
    <row r="144" spans="1:17" hidden="1" x14ac:dyDescent="0.2">
      <c r="A144" s="23" t="s">
        <v>1177</v>
      </c>
      <c r="B144" s="23" t="s">
        <v>1541</v>
      </c>
      <c r="C144" s="19">
        <v>45036</v>
      </c>
      <c r="D144" s="19">
        <f t="shared" si="174"/>
        <v>45037</v>
      </c>
      <c r="E144" s="21">
        <f t="shared" si="174"/>
        <v>45038</v>
      </c>
      <c r="F144" s="21">
        <f t="shared" si="175"/>
        <v>45038</v>
      </c>
      <c r="G144" s="22">
        <f t="shared" si="176"/>
        <v>45039</v>
      </c>
      <c r="H144" s="21">
        <f t="shared" si="177"/>
        <v>45039</v>
      </c>
      <c r="I144" s="22">
        <f t="shared" si="178"/>
        <v>45044</v>
      </c>
      <c r="J144" s="21">
        <f t="shared" si="179"/>
        <v>45044</v>
      </c>
      <c r="K144" s="23" t="s">
        <v>1542</v>
      </c>
      <c r="L144" s="19">
        <f t="shared" si="180"/>
        <v>45050</v>
      </c>
      <c r="M144" s="49" t="s">
        <v>128</v>
      </c>
      <c r="N144" s="21"/>
      <c r="O144" s="21"/>
      <c r="P144" s="22"/>
      <c r="Q144" s="21"/>
    </row>
    <row r="145" spans="1:17" hidden="1" x14ac:dyDescent="0.2">
      <c r="A145" s="153" t="s">
        <v>352</v>
      </c>
      <c r="B145" s="23" t="s">
        <v>1096</v>
      </c>
      <c r="C145" s="19">
        <v>45046</v>
      </c>
      <c r="D145" s="19">
        <f t="shared" si="174"/>
        <v>45047</v>
      </c>
      <c r="E145" s="21">
        <f t="shared" si="174"/>
        <v>45048</v>
      </c>
      <c r="F145" s="21">
        <f t="shared" si="175"/>
        <v>45048</v>
      </c>
      <c r="G145" s="22">
        <f t="shared" si="176"/>
        <v>45049</v>
      </c>
      <c r="H145" s="21">
        <f t="shared" si="177"/>
        <v>45049</v>
      </c>
      <c r="I145" s="22">
        <f>H145+4</f>
        <v>45053</v>
      </c>
      <c r="J145" s="126" t="s">
        <v>1799</v>
      </c>
      <c r="K145" s="23" t="s">
        <v>771</v>
      </c>
      <c r="L145" s="19">
        <v>45061</v>
      </c>
      <c r="M145" s="19">
        <f t="shared" ref="M145:N145" si="195">L145+1</f>
        <v>45062</v>
      </c>
      <c r="N145" s="21">
        <f t="shared" si="195"/>
        <v>45063</v>
      </c>
      <c r="O145" s="53" t="s">
        <v>128</v>
      </c>
      <c r="P145" s="74" t="s">
        <v>48</v>
      </c>
      <c r="Q145" s="74" t="s">
        <v>48</v>
      </c>
    </row>
    <row r="146" spans="1:17" hidden="1" x14ac:dyDescent="0.2">
      <c r="A146" s="89" t="s">
        <v>266</v>
      </c>
      <c r="B146" s="23" t="s">
        <v>1096</v>
      </c>
      <c r="C146" s="19">
        <v>45049</v>
      </c>
      <c r="D146" s="19">
        <f t="shared" si="174"/>
        <v>45050</v>
      </c>
      <c r="E146" s="53" t="s">
        <v>130</v>
      </c>
      <c r="F146" s="53" t="s">
        <v>130</v>
      </c>
      <c r="G146" s="74" t="s">
        <v>130</v>
      </c>
      <c r="H146" s="53" t="s">
        <v>130</v>
      </c>
      <c r="I146" s="22">
        <v>45054</v>
      </c>
      <c r="J146" s="126" t="s">
        <v>1799</v>
      </c>
      <c r="K146" s="23" t="s">
        <v>771</v>
      </c>
      <c r="L146" s="19">
        <v>45057</v>
      </c>
      <c r="M146" s="19">
        <f>L146+1</f>
        <v>45058</v>
      </c>
      <c r="N146" s="21">
        <f>M146+1</f>
        <v>45059</v>
      </c>
      <c r="O146" s="21">
        <f t="shared" ref="O146:O158" si="196">N146</f>
        <v>45059</v>
      </c>
      <c r="P146" s="22">
        <f t="shared" ref="P146:P158" si="197">O146+1</f>
        <v>45060</v>
      </c>
      <c r="Q146" s="21">
        <f t="shared" ref="Q146" si="198">P146</f>
        <v>45060</v>
      </c>
    </row>
    <row r="147" spans="1:17" hidden="1" x14ac:dyDescent="0.2">
      <c r="A147" s="153" t="s">
        <v>266</v>
      </c>
      <c r="B147" s="23" t="s">
        <v>1122</v>
      </c>
      <c r="C147" s="19">
        <v>45057</v>
      </c>
      <c r="D147" s="19">
        <f t="shared" si="174"/>
        <v>45058</v>
      </c>
      <c r="E147" s="21">
        <f t="shared" si="174"/>
        <v>45059</v>
      </c>
      <c r="F147" s="21">
        <f t="shared" ref="F147:F148" si="199">E147</f>
        <v>45059</v>
      </c>
      <c r="G147" s="22">
        <f t="shared" ref="G147:G148" si="200">F147+1</f>
        <v>45060</v>
      </c>
      <c r="H147" s="21">
        <f t="shared" ref="H147:H148" si="201">G147</f>
        <v>45060</v>
      </c>
      <c r="I147" s="22">
        <f>H147+3</f>
        <v>45063</v>
      </c>
      <c r="J147" s="124">
        <v>45063</v>
      </c>
      <c r="K147" s="23" t="s">
        <v>1123</v>
      </c>
      <c r="L147" s="19">
        <v>45072</v>
      </c>
      <c r="M147" s="19">
        <f t="shared" ref="M147:N149" si="202">L147+1</f>
        <v>45073</v>
      </c>
      <c r="N147" s="21">
        <f t="shared" si="202"/>
        <v>45074</v>
      </c>
      <c r="O147" s="21">
        <f t="shared" si="196"/>
        <v>45074</v>
      </c>
      <c r="P147" s="22">
        <f t="shared" si="197"/>
        <v>45075</v>
      </c>
      <c r="Q147" s="53" t="s">
        <v>128</v>
      </c>
    </row>
    <row r="148" spans="1:17" hidden="1" x14ac:dyDescent="0.2">
      <c r="A148" s="23" t="s">
        <v>1177</v>
      </c>
      <c r="B148" s="23" t="s">
        <v>1797</v>
      </c>
      <c r="C148" s="19">
        <v>45064</v>
      </c>
      <c r="D148" s="19">
        <f t="shared" si="174"/>
        <v>45065</v>
      </c>
      <c r="E148" s="21">
        <f t="shared" si="174"/>
        <v>45066</v>
      </c>
      <c r="F148" s="21">
        <f t="shared" si="199"/>
        <v>45066</v>
      </c>
      <c r="G148" s="22">
        <f t="shared" si="200"/>
        <v>45067</v>
      </c>
      <c r="H148" s="21">
        <f t="shared" si="201"/>
        <v>45067</v>
      </c>
      <c r="I148" s="22">
        <f t="shared" ref="I148" si="203">H148+5</f>
        <v>45072</v>
      </c>
      <c r="J148" s="21">
        <f t="shared" ref="J148:J158" si="204">I148</f>
        <v>45072</v>
      </c>
      <c r="K148" s="23" t="s">
        <v>1798</v>
      </c>
      <c r="L148" s="19">
        <f t="shared" ref="L148" si="205">J148+6</f>
        <v>45078</v>
      </c>
      <c r="M148" s="19">
        <f t="shared" si="202"/>
        <v>45079</v>
      </c>
      <c r="N148" s="21">
        <f t="shared" si="202"/>
        <v>45080</v>
      </c>
      <c r="O148" s="21">
        <f t="shared" si="196"/>
        <v>45080</v>
      </c>
      <c r="P148" s="22">
        <f t="shared" si="197"/>
        <v>45081</v>
      </c>
      <c r="Q148" s="21">
        <f t="shared" ref="Q148:Q149" si="206">P148</f>
        <v>45081</v>
      </c>
    </row>
    <row r="149" spans="1:17" hidden="1" x14ac:dyDescent="0.2">
      <c r="A149" s="89" t="s">
        <v>1891</v>
      </c>
      <c r="B149" s="88" t="s">
        <v>786</v>
      </c>
      <c r="C149" s="368" t="s">
        <v>2022</v>
      </c>
      <c r="D149" s="370"/>
      <c r="E149" s="346" t="s">
        <v>2023</v>
      </c>
      <c r="F149" s="347"/>
      <c r="G149" s="22">
        <v>45074</v>
      </c>
      <c r="H149" s="21">
        <f>G149</f>
        <v>45074</v>
      </c>
      <c r="I149" s="22">
        <v>45079</v>
      </c>
      <c r="J149" s="21">
        <f t="shared" si="204"/>
        <v>45079</v>
      </c>
      <c r="K149" s="23" t="s">
        <v>787</v>
      </c>
      <c r="L149" s="49" t="s">
        <v>1412</v>
      </c>
      <c r="M149" s="19">
        <v>45086</v>
      </c>
      <c r="N149" s="21">
        <f t="shared" si="202"/>
        <v>45087</v>
      </c>
      <c r="O149" s="21">
        <f t="shared" si="196"/>
        <v>45087</v>
      </c>
      <c r="P149" s="22">
        <f t="shared" si="197"/>
        <v>45088</v>
      </c>
      <c r="Q149" s="21">
        <f t="shared" si="206"/>
        <v>45088</v>
      </c>
    </row>
    <row r="150" spans="1:17" hidden="1" x14ac:dyDescent="0.2">
      <c r="A150" s="23" t="s">
        <v>1177</v>
      </c>
      <c r="B150" s="23" t="s">
        <v>2024</v>
      </c>
      <c r="C150" s="19">
        <v>45078</v>
      </c>
      <c r="D150" s="19">
        <f t="shared" ref="D150:E158" si="207">C150+1</f>
        <v>45079</v>
      </c>
      <c r="E150" s="21">
        <f t="shared" si="207"/>
        <v>45080</v>
      </c>
      <c r="F150" s="21">
        <f t="shared" ref="F150" si="208">E150</f>
        <v>45080</v>
      </c>
      <c r="G150" s="22">
        <f t="shared" ref="G150" si="209">F150+1</f>
        <v>45081</v>
      </c>
      <c r="H150" s="21">
        <f t="shared" ref="H150" si="210">G150</f>
        <v>45081</v>
      </c>
      <c r="I150" s="22">
        <f t="shared" ref="I150" si="211">H150+5</f>
        <v>45086</v>
      </c>
      <c r="J150" s="21">
        <f t="shared" si="204"/>
        <v>45086</v>
      </c>
      <c r="K150" s="23" t="s">
        <v>2025</v>
      </c>
      <c r="L150" s="112">
        <v>45092</v>
      </c>
      <c r="M150" s="209">
        <v>45093</v>
      </c>
      <c r="N150" s="21">
        <f>M150+1</f>
        <v>45094</v>
      </c>
      <c r="O150" s="21">
        <f t="shared" si="196"/>
        <v>45094</v>
      </c>
      <c r="P150" s="22">
        <f t="shared" si="197"/>
        <v>45095</v>
      </c>
      <c r="Q150" s="21">
        <f>P150</f>
        <v>45095</v>
      </c>
    </row>
    <row r="151" spans="1:17" x14ac:dyDescent="0.2">
      <c r="A151" s="153" t="s">
        <v>1891</v>
      </c>
      <c r="B151" s="153" t="s">
        <v>788</v>
      </c>
      <c r="C151" s="49" t="s">
        <v>1412</v>
      </c>
      <c r="D151" s="19">
        <v>45086</v>
      </c>
      <c r="E151" s="19">
        <f>D151+1</f>
        <v>45087</v>
      </c>
      <c r="F151" s="19">
        <f>E151</f>
        <v>45087</v>
      </c>
      <c r="G151" s="22">
        <f>F151+1</f>
        <v>45088</v>
      </c>
      <c r="H151" s="21">
        <f>G151</f>
        <v>45088</v>
      </c>
      <c r="I151" s="22">
        <f>H151+5</f>
        <v>45093</v>
      </c>
      <c r="J151" s="21">
        <f t="shared" si="204"/>
        <v>45093</v>
      </c>
      <c r="K151" s="23" t="s">
        <v>789</v>
      </c>
      <c r="L151" s="49" t="s">
        <v>2224</v>
      </c>
      <c r="M151" s="19">
        <v>45100</v>
      </c>
      <c r="N151" s="21">
        <f t="shared" ref="N151:N155" si="212">M151+1</f>
        <v>45101</v>
      </c>
      <c r="O151" s="21">
        <f t="shared" si="196"/>
        <v>45101</v>
      </c>
      <c r="P151" s="22">
        <f t="shared" si="197"/>
        <v>45102</v>
      </c>
      <c r="Q151" s="126" t="s">
        <v>2351</v>
      </c>
    </row>
    <row r="152" spans="1:17" x14ac:dyDescent="0.2">
      <c r="A152" s="153" t="s">
        <v>1177</v>
      </c>
      <c r="B152" s="153" t="s">
        <v>2101</v>
      </c>
      <c r="C152" s="19">
        <v>45092</v>
      </c>
      <c r="D152" s="19">
        <f t="shared" si="207"/>
        <v>45093</v>
      </c>
      <c r="E152" s="19">
        <f>D152+1</f>
        <v>45094</v>
      </c>
      <c r="F152" s="19">
        <f>E152</f>
        <v>45094</v>
      </c>
      <c r="G152" s="22">
        <f>F152+1</f>
        <v>45095</v>
      </c>
      <c r="H152" s="21">
        <f>G152</f>
        <v>45095</v>
      </c>
      <c r="I152" s="22">
        <f>H152+5</f>
        <v>45100</v>
      </c>
      <c r="J152" s="21">
        <f t="shared" si="204"/>
        <v>45100</v>
      </c>
      <c r="K152" s="23" t="s">
        <v>2102</v>
      </c>
      <c r="L152" s="48" t="s">
        <v>48</v>
      </c>
      <c r="M152" s="48" t="s">
        <v>48</v>
      </c>
      <c r="N152" s="21">
        <v>45108</v>
      </c>
      <c r="O152" s="53" t="s">
        <v>128</v>
      </c>
      <c r="P152" s="48" t="s">
        <v>48</v>
      </c>
      <c r="Q152" s="48" t="s">
        <v>48</v>
      </c>
    </row>
    <row r="153" spans="1:17" x14ac:dyDescent="0.2">
      <c r="A153" s="153" t="s">
        <v>1891</v>
      </c>
      <c r="B153" s="153" t="s">
        <v>862</v>
      </c>
      <c r="C153" s="49" t="s">
        <v>2224</v>
      </c>
      <c r="D153" s="19">
        <v>45100</v>
      </c>
      <c r="E153" s="19">
        <f>D153+1</f>
        <v>45101</v>
      </c>
      <c r="F153" s="19">
        <f>E153</f>
        <v>45101</v>
      </c>
      <c r="G153" s="22">
        <f>F153+1</f>
        <v>45102</v>
      </c>
      <c r="H153" s="126" t="s">
        <v>2351</v>
      </c>
      <c r="I153" s="22">
        <v>45107</v>
      </c>
      <c r="J153" s="53" t="s">
        <v>128</v>
      </c>
      <c r="K153" s="23"/>
      <c r="L153" s="19"/>
      <c r="M153" s="19"/>
      <c r="N153" s="21"/>
      <c r="O153" s="21"/>
      <c r="P153" s="22"/>
      <c r="Q153" s="21"/>
    </row>
    <row r="154" spans="1:17" x14ac:dyDescent="0.2">
      <c r="A154" s="89" t="s">
        <v>266</v>
      </c>
      <c r="B154" s="153"/>
      <c r="C154" s="120"/>
      <c r="D154" s="19"/>
      <c r="E154" s="19"/>
      <c r="F154" s="19"/>
      <c r="G154" s="22"/>
      <c r="H154" s="21"/>
      <c r="I154" s="74" t="s">
        <v>241</v>
      </c>
      <c r="J154" s="21">
        <v>45107</v>
      </c>
      <c r="K154" s="23" t="s">
        <v>1129</v>
      </c>
      <c r="L154" s="48" t="s">
        <v>48</v>
      </c>
      <c r="M154" s="48" t="s">
        <v>48</v>
      </c>
      <c r="N154" s="19">
        <v>45118</v>
      </c>
      <c r="O154" s="19">
        <f>N154+1</f>
        <v>45119</v>
      </c>
      <c r="P154" s="19">
        <v>45119</v>
      </c>
      <c r="Q154" s="19">
        <f>P154+1</f>
        <v>45120</v>
      </c>
    </row>
    <row r="155" spans="1:17" x14ac:dyDescent="0.2">
      <c r="A155" s="89" t="s">
        <v>2232</v>
      </c>
      <c r="B155" s="88" t="s">
        <v>732</v>
      </c>
      <c r="C155" s="19">
        <v>45106</v>
      </c>
      <c r="D155" s="19">
        <f t="shared" si="207"/>
        <v>45107</v>
      </c>
      <c r="E155" s="19">
        <f>D155+1</f>
        <v>45108</v>
      </c>
      <c r="F155" s="19">
        <f>E155</f>
        <v>45108</v>
      </c>
      <c r="G155" s="22">
        <f>F155+1</f>
        <v>45109</v>
      </c>
      <c r="H155" s="21">
        <f>G155</f>
        <v>45109</v>
      </c>
      <c r="I155" s="22">
        <f>H155+5</f>
        <v>45114</v>
      </c>
      <c r="J155" s="21">
        <f t="shared" si="204"/>
        <v>45114</v>
      </c>
      <c r="K155" s="88" t="s">
        <v>894</v>
      </c>
      <c r="L155" s="19">
        <f>J155+6</f>
        <v>45120</v>
      </c>
      <c r="M155" s="19">
        <f>L155+1</f>
        <v>45121</v>
      </c>
      <c r="N155" s="21">
        <f t="shared" si="212"/>
        <v>45122</v>
      </c>
      <c r="O155" s="21">
        <f t="shared" si="196"/>
        <v>45122</v>
      </c>
      <c r="P155" s="22">
        <f t="shared" si="197"/>
        <v>45123</v>
      </c>
      <c r="Q155" s="21">
        <f t="shared" ref="Q155" si="213">P155</f>
        <v>45123</v>
      </c>
    </row>
    <row r="156" spans="1:17" x14ac:dyDescent="0.2">
      <c r="A156" s="89" t="s">
        <v>1870</v>
      </c>
      <c r="B156" s="23" t="s">
        <v>1926</v>
      </c>
      <c r="C156" s="19">
        <v>45113</v>
      </c>
      <c r="D156" s="19">
        <f t="shared" si="207"/>
        <v>45114</v>
      </c>
      <c r="E156" s="21">
        <f t="shared" si="207"/>
        <v>45115</v>
      </c>
      <c r="F156" s="21">
        <f t="shared" ref="F156" si="214">E156</f>
        <v>45115</v>
      </c>
      <c r="G156" s="22">
        <f t="shared" ref="G156" si="215">F156+1</f>
        <v>45116</v>
      </c>
      <c r="H156" s="21">
        <f t="shared" ref="H156" si="216">G156</f>
        <v>45116</v>
      </c>
      <c r="I156" s="22">
        <f t="shared" ref="I156" si="217">H156+5</f>
        <v>45121</v>
      </c>
      <c r="J156" s="21">
        <f t="shared" si="204"/>
        <v>45121</v>
      </c>
      <c r="K156" s="23" t="s">
        <v>1927</v>
      </c>
      <c r="L156" s="112">
        <f>J156+6</f>
        <v>45127</v>
      </c>
      <c r="M156" s="209">
        <f>L156+1</f>
        <v>45128</v>
      </c>
      <c r="N156" s="21">
        <f>M156+1</f>
        <v>45129</v>
      </c>
      <c r="O156" s="21">
        <f t="shared" si="196"/>
        <v>45129</v>
      </c>
      <c r="P156" s="22">
        <f t="shared" si="197"/>
        <v>45130</v>
      </c>
      <c r="Q156" s="21">
        <f>P156</f>
        <v>45130</v>
      </c>
    </row>
    <row r="157" spans="1:17" x14ac:dyDescent="0.2">
      <c r="A157" s="153" t="s">
        <v>2232</v>
      </c>
      <c r="B157" s="153" t="s">
        <v>733</v>
      </c>
      <c r="C157" s="19">
        <v>45120</v>
      </c>
      <c r="D157" s="19">
        <f t="shared" si="207"/>
        <v>45121</v>
      </c>
      <c r="E157" s="19">
        <f>D157+1</f>
        <v>45122</v>
      </c>
      <c r="F157" s="19">
        <f>E157</f>
        <v>45122</v>
      </c>
      <c r="G157" s="22">
        <f>F157+1</f>
        <v>45123</v>
      </c>
      <c r="H157" s="21">
        <f>G157</f>
        <v>45123</v>
      </c>
      <c r="I157" s="22">
        <f>H157+5</f>
        <v>45128</v>
      </c>
      <c r="J157" s="21">
        <f t="shared" si="204"/>
        <v>45128</v>
      </c>
      <c r="K157" s="23" t="s">
        <v>734</v>
      </c>
      <c r="L157" s="19">
        <f>J157+6</f>
        <v>45134</v>
      </c>
      <c r="M157" s="19">
        <f>L157+1</f>
        <v>45135</v>
      </c>
      <c r="N157" s="21">
        <f t="shared" ref="N157" si="218">M157+1</f>
        <v>45136</v>
      </c>
      <c r="O157" s="21">
        <f t="shared" si="196"/>
        <v>45136</v>
      </c>
      <c r="P157" s="22">
        <f t="shared" si="197"/>
        <v>45137</v>
      </c>
      <c r="Q157" s="21">
        <f t="shared" ref="Q157" si="219">P157</f>
        <v>45137</v>
      </c>
    </row>
    <row r="158" spans="1:17" x14ac:dyDescent="0.2">
      <c r="A158" s="153" t="s">
        <v>1870</v>
      </c>
      <c r="B158" s="23" t="s">
        <v>1928</v>
      </c>
      <c r="C158" s="19">
        <v>45127</v>
      </c>
      <c r="D158" s="19">
        <f t="shared" si="207"/>
        <v>45128</v>
      </c>
      <c r="E158" s="21">
        <f t="shared" si="207"/>
        <v>45129</v>
      </c>
      <c r="F158" s="21">
        <f t="shared" ref="F158" si="220">E158</f>
        <v>45129</v>
      </c>
      <c r="G158" s="22">
        <f t="shared" ref="G158" si="221">F158+1</f>
        <v>45130</v>
      </c>
      <c r="H158" s="21">
        <f t="shared" ref="H158" si="222">G158</f>
        <v>45130</v>
      </c>
      <c r="I158" s="22">
        <f t="shared" ref="I158" si="223">H158+5</f>
        <v>45135</v>
      </c>
      <c r="J158" s="21">
        <f t="shared" si="204"/>
        <v>45135</v>
      </c>
      <c r="K158" s="23" t="s">
        <v>1929</v>
      </c>
      <c r="L158" s="112">
        <f>J158+6</f>
        <v>45141</v>
      </c>
      <c r="M158" s="209">
        <f>L158+1</f>
        <v>45142</v>
      </c>
      <c r="N158" s="21">
        <f>M158+1</f>
        <v>45143</v>
      </c>
      <c r="O158" s="21">
        <f t="shared" si="196"/>
        <v>45143</v>
      </c>
      <c r="P158" s="22">
        <f t="shared" si="197"/>
        <v>45144</v>
      </c>
      <c r="Q158" s="21">
        <f>P158</f>
        <v>45144</v>
      </c>
    </row>
    <row r="159" spans="1:17" x14ac:dyDescent="0.2">
      <c r="A159" s="153" t="s">
        <v>2232</v>
      </c>
      <c r="B159" s="153" t="s">
        <v>2282</v>
      </c>
      <c r="C159" s="19">
        <v>45134</v>
      </c>
      <c r="D159" s="19">
        <f t="shared" ref="D159" si="224">C159+1</f>
        <v>45135</v>
      </c>
      <c r="E159" s="19">
        <f>D159+1</f>
        <v>45136</v>
      </c>
      <c r="F159" s="19">
        <f>E159</f>
        <v>45136</v>
      </c>
      <c r="G159" s="22">
        <f>F159+1</f>
        <v>45137</v>
      </c>
      <c r="H159" s="21">
        <f>G159</f>
        <v>45137</v>
      </c>
      <c r="I159" s="22">
        <f>H159+5</f>
        <v>45142</v>
      </c>
      <c r="J159" s="21">
        <f t="shared" ref="J159" si="225">I159</f>
        <v>45142</v>
      </c>
      <c r="K159" s="23" t="s">
        <v>2283</v>
      </c>
      <c r="L159" s="19">
        <f>J159+6</f>
        <v>45148</v>
      </c>
      <c r="M159" s="19">
        <f>L159+1</f>
        <v>45149</v>
      </c>
      <c r="N159" s="21">
        <f t="shared" ref="N159" si="226">M159+1</f>
        <v>45150</v>
      </c>
      <c r="O159" s="21">
        <f t="shared" ref="O159" si="227">N159</f>
        <v>45150</v>
      </c>
      <c r="P159" s="22">
        <f t="shared" ref="P159" si="228">O159+1</f>
        <v>45151</v>
      </c>
      <c r="Q159" s="21">
        <f t="shared" ref="Q159" si="229">P159</f>
        <v>45151</v>
      </c>
    </row>
    <row r="160" spans="1:17" x14ac:dyDescent="0.2">
      <c r="A160" s="192"/>
      <c r="B160" s="192"/>
      <c r="C160" s="191"/>
      <c r="D160" s="191"/>
      <c r="E160" s="188"/>
      <c r="F160" s="188"/>
      <c r="G160" s="187"/>
      <c r="H160" s="188"/>
      <c r="I160" s="187"/>
      <c r="J160" s="188"/>
      <c r="K160" s="192"/>
      <c r="L160" s="191"/>
      <c r="M160" s="191"/>
      <c r="N160" s="188"/>
      <c r="O160" s="188"/>
      <c r="P160" s="187"/>
      <c r="Q160" s="188"/>
    </row>
    <row r="161" spans="1:21" hidden="1" x14ac:dyDescent="0.15">
      <c r="A161" s="379" t="s">
        <v>2026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</row>
    <row r="162" spans="1:21" hidden="1" x14ac:dyDescent="0.15">
      <c r="A162" s="80" t="s">
        <v>1</v>
      </c>
      <c r="B162" s="80" t="s">
        <v>2</v>
      </c>
      <c r="C162" s="268" t="s">
        <v>54</v>
      </c>
      <c r="D162" s="269"/>
      <c r="E162" s="270" t="s">
        <v>632</v>
      </c>
      <c r="F162" s="271"/>
      <c r="G162" s="268" t="s">
        <v>674</v>
      </c>
      <c r="H162" s="269"/>
      <c r="I162" s="268" t="s">
        <v>188</v>
      </c>
      <c r="J162" s="269"/>
      <c r="K162" s="268" t="s">
        <v>2027</v>
      </c>
      <c r="L162" s="269"/>
      <c r="M162" s="99" t="s">
        <v>2</v>
      </c>
      <c r="N162" s="268" t="s">
        <v>54</v>
      </c>
      <c r="O162" s="269"/>
      <c r="P162" s="270" t="s">
        <v>632</v>
      </c>
      <c r="Q162" s="271"/>
      <c r="R162" s="268" t="s">
        <v>674</v>
      </c>
      <c r="S162" s="269"/>
    </row>
    <row r="163" spans="1:21" hidden="1" x14ac:dyDescent="0.15">
      <c r="A163" s="15" t="s">
        <v>3</v>
      </c>
      <c r="B163" s="15" t="s">
        <v>4</v>
      </c>
      <c r="C163" s="325" t="s">
        <v>60</v>
      </c>
      <c r="D163" s="326"/>
      <c r="E163" s="289" t="s">
        <v>108</v>
      </c>
      <c r="F163" s="290"/>
      <c r="G163" s="325" t="s">
        <v>47</v>
      </c>
      <c r="H163" s="326"/>
      <c r="I163" s="325" t="s">
        <v>272</v>
      </c>
      <c r="J163" s="326"/>
      <c r="K163" s="325" t="s">
        <v>2028</v>
      </c>
      <c r="L163" s="326"/>
      <c r="M163" s="15" t="s">
        <v>4</v>
      </c>
      <c r="N163" s="325" t="s">
        <v>60</v>
      </c>
      <c r="O163" s="326"/>
      <c r="P163" s="289" t="s">
        <v>108</v>
      </c>
      <c r="Q163" s="290"/>
      <c r="R163" s="325" t="s">
        <v>47</v>
      </c>
      <c r="S163" s="326"/>
    </row>
    <row r="164" spans="1:21" hidden="1" x14ac:dyDescent="0.15">
      <c r="A164" s="16"/>
      <c r="B164" s="70"/>
      <c r="C164" s="289" t="s">
        <v>5</v>
      </c>
      <c r="D164" s="290"/>
      <c r="E164" s="289" t="s">
        <v>5</v>
      </c>
      <c r="F164" s="290"/>
      <c r="G164" s="289" t="s">
        <v>5</v>
      </c>
      <c r="H164" s="290"/>
      <c r="I164" s="289" t="s">
        <v>5</v>
      </c>
      <c r="J164" s="290"/>
      <c r="K164" s="289" t="s">
        <v>5</v>
      </c>
      <c r="L164" s="290"/>
      <c r="M164" s="15"/>
      <c r="N164" s="289" t="s">
        <v>5</v>
      </c>
      <c r="O164" s="290"/>
      <c r="P164" s="289" t="s">
        <v>5</v>
      </c>
      <c r="Q164" s="290"/>
      <c r="R164" s="289" t="s">
        <v>5</v>
      </c>
      <c r="S164" s="290"/>
    </row>
    <row r="165" spans="1:21" ht="25.5" hidden="1" x14ac:dyDescent="0.15">
      <c r="A165" s="16"/>
      <c r="B165" s="71"/>
      <c r="C165" s="84" t="s">
        <v>470</v>
      </c>
      <c r="D165" s="84" t="s">
        <v>329</v>
      </c>
      <c r="E165" s="73" t="s">
        <v>675</v>
      </c>
      <c r="F165" s="73" t="s">
        <v>676</v>
      </c>
      <c r="G165" s="84" t="s">
        <v>252</v>
      </c>
      <c r="H165" s="84" t="s">
        <v>677</v>
      </c>
      <c r="I165" s="84" t="s">
        <v>678</v>
      </c>
      <c r="J165" s="84" t="s">
        <v>679</v>
      </c>
      <c r="K165" s="84" t="s">
        <v>2029</v>
      </c>
      <c r="L165" s="84" t="s">
        <v>1000</v>
      </c>
      <c r="M165" s="15"/>
      <c r="N165" s="84" t="s">
        <v>470</v>
      </c>
      <c r="O165" s="84" t="s">
        <v>329</v>
      </c>
      <c r="P165" s="73" t="s">
        <v>675</v>
      </c>
      <c r="Q165" s="73" t="s">
        <v>676</v>
      </c>
      <c r="R165" s="84" t="s">
        <v>252</v>
      </c>
      <c r="S165" s="84" t="s">
        <v>677</v>
      </c>
    </row>
    <row r="166" spans="1:21" hidden="1" x14ac:dyDescent="0.2">
      <c r="A166" s="23" t="s">
        <v>290</v>
      </c>
      <c r="B166" s="23" t="s">
        <v>786</v>
      </c>
      <c r="C166" s="19">
        <v>44973</v>
      </c>
      <c r="D166" s="19">
        <f t="shared" ref="D166:E167" si="230">C166+1</f>
        <v>44974</v>
      </c>
      <c r="E166" s="21">
        <f t="shared" si="230"/>
        <v>44975</v>
      </c>
      <c r="F166" s="21">
        <f t="shared" ref="F166:F167" si="231">E166</f>
        <v>44975</v>
      </c>
      <c r="G166" s="22">
        <f t="shared" ref="G166:G167" si="232">F166+1</f>
        <v>44976</v>
      </c>
      <c r="H166" s="21">
        <f t="shared" ref="H166:H167" si="233">G166</f>
        <v>44976</v>
      </c>
      <c r="I166" s="22">
        <f t="shared" ref="I166:I167" si="234">H166+5</f>
        <v>44981</v>
      </c>
      <c r="J166" s="21">
        <f t="shared" ref="J166:J167" si="235">I166</f>
        <v>44981</v>
      </c>
      <c r="K166" s="21">
        <f>J166+1</f>
        <v>44982</v>
      </c>
      <c r="L166" s="21">
        <f>K166</f>
        <v>44982</v>
      </c>
      <c r="M166" s="23" t="s">
        <v>787</v>
      </c>
      <c r="N166" s="19">
        <f t="shared" ref="N166:N167" si="236">J166+6</f>
        <v>44987</v>
      </c>
      <c r="O166" s="19">
        <f t="shared" ref="O166:P166" si="237">N166+1</f>
        <v>44988</v>
      </c>
      <c r="P166" s="21">
        <f t="shared" si="237"/>
        <v>44989</v>
      </c>
      <c r="Q166" s="21">
        <f t="shared" ref="Q166:Q167" si="238">P166</f>
        <v>44989</v>
      </c>
      <c r="R166" s="22">
        <f t="shared" ref="R166:R167" si="239">Q166+1</f>
        <v>44990</v>
      </c>
      <c r="S166" s="21">
        <f t="shared" ref="S166:S167" si="240">R166</f>
        <v>44990</v>
      </c>
    </row>
    <row r="167" spans="1:21" hidden="1" x14ac:dyDescent="0.2">
      <c r="A167" s="23" t="s">
        <v>729</v>
      </c>
      <c r="B167" s="23" t="s">
        <v>794</v>
      </c>
      <c r="C167" s="19">
        <v>44980</v>
      </c>
      <c r="D167" s="19">
        <f t="shared" si="230"/>
        <v>44981</v>
      </c>
      <c r="E167" s="21">
        <f t="shared" si="230"/>
        <v>44982</v>
      </c>
      <c r="F167" s="21">
        <f t="shared" si="231"/>
        <v>44982</v>
      </c>
      <c r="G167" s="22">
        <f t="shared" si="232"/>
        <v>44983</v>
      </c>
      <c r="H167" s="21">
        <f t="shared" si="233"/>
        <v>44983</v>
      </c>
      <c r="I167" s="22">
        <f t="shared" si="234"/>
        <v>44988</v>
      </c>
      <c r="J167" s="21">
        <f t="shared" si="235"/>
        <v>44988</v>
      </c>
      <c r="K167" s="21">
        <f>J167+1</f>
        <v>44989</v>
      </c>
      <c r="L167" s="21">
        <f>K167</f>
        <v>44989</v>
      </c>
      <c r="M167" s="23" t="s">
        <v>795</v>
      </c>
      <c r="N167" s="19">
        <f t="shared" si="236"/>
        <v>44994</v>
      </c>
      <c r="O167" s="19">
        <f t="shared" ref="O167" si="241">N167</f>
        <v>44994</v>
      </c>
      <c r="P167" s="21">
        <f t="shared" ref="P167" si="242">O167+2</f>
        <v>44996</v>
      </c>
      <c r="Q167" s="21">
        <f t="shared" si="238"/>
        <v>44996</v>
      </c>
      <c r="R167" s="22">
        <f t="shared" si="239"/>
        <v>44997</v>
      </c>
      <c r="S167" s="21">
        <f t="shared" si="240"/>
        <v>44997</v>
      </c>
    </row>
    <row r="168" spans="1:21" ht="15.75" hidden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21" ht="16.5" hidden="1" x14ac:dyDescent="0.15">
      <c r="A169" s="12" t="s">
        <v>81</v>
      </c>
      <c r="B169" s="307" t="s">
        <v>685</v>
      </c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</row>
    <row r="170" spans="1:21" ht="16.5" hidden="1" x14ac:dyDescent="0.15">
      <c r="A170" s="13" t="s">
        <v>82</v>
      </c>
      <c r="B170" s="260" t="s">
        <v>238</v>
      </c>
      <c r="C170" s="261"/>
      <c r="D170" s="261"/>
      <c r="E170" s="261"/>
      <c r="F170" s="261"/>
      <c r="G170" s="261"/>
      <c r="H170" s="261"/>
      <c r="I170" s="261"/>
      <c r="J170" s="261"/>
      <c r="K170" s="261"/>
      <c r="L170" s="262"/>
    </row>
    <row r="171" spans="1:21" ht="16.5" hidden="1" x14ac:dyDescent="0.3">
      <c r="A171" s="56" t="s">
        <v>98</v>
      </c>
      <c r="B171" s="252" t="s">
        <v>239</v>
      </c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1"/>
      <c r="N171" s="1"/>
      <c r="O171" s="1"/>
      <c r="P171" s="1"/>
      <c r="Q171" s="1"/>
    </row>
    <row r="172" spans="1:21" ht="16.350000000000001" hidden="1" customHeight="1" x14ac:dyDescent="0.3">
      <c r="A172" s="117" t="s">
        <v>172</v>
      </c>
      <c r="B172" s="252" t="s">
        <v>190</v>
      </c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1"/>
      <c r="N172" s="1"/>
      <c r="O172" s="1"/>
      <c r="P172" s="1"/>
      <c r="Q172" s="1"/>
    </row>
    <row r="173" spans="1:21" ht="16.5" hidden="1" x14ac:dyDescent="0.15">
      <c r="A173" s="14" t="s">
        <v>196</v>
      </c>
      <c r="B173" s="260" t="s">
        <v>197</v>
      </c>
      <c r="C173" s="261"/>
      <c r="D173" s="261"/>
      <c r="E173" s="261"/>
      <c r="F173" s="261"/>
      <c r="G173" s="261"/>
      <c r="H173" s="261"/>
      <c r="I173" s="261"/>
      <c r="J173" s="261"/>
      <c r="K173" s="261"/>
      <c r="L173" s="262"/>
    </row>
    <row r="174" spans="1:21" ht="16.5" hidden="1" x14ac:dyDescent="0.15">
      <c r="A174" s="13" t="s">
        <v>99</v>
      </c>
      <c r="B174" s="260" t="s">
        <v>198</v>
      </c>
      <c r="C174" s="261"/>
      <c r="D174" s="261"/>
      <c r="E174" s="261"/>
      <c r="F174" s="261"/>
      <c r="G174" s="261"/>
      <c r="H174" s="261"/>
      <c r="I174" s="261"/>
      <c r="J174" s="261"/>
      <c r="K174" s="261"/>
      <c r="L174" s="262"/>
    </row>
    <row r="175" spans="1:21" ht="16.5" hidden="1" x14ac:dyDescent="0.15">
      <c r="A175" s="13" t="s">
        <v>119</v>
      </c>
      <c r="B175" s="308" t="s">
        <v>375</v>
      </c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2"/>
      <c r="N175" s="2"/>
      <c r="O175" s="2"/>
      <c r="P175" s="2"/>
    </row>
    <row r="176" spans="1:21" ht="16.5" hidden="1" x14ac:dyDescent="0.15">
      <c r="A176" s="41" t="s">
        <v>338</v>
      </c>
      <c r="B176" s="398" t="s">
        <v>341</v>
      </c>
      <c r="C176" s="398"/>
      <c r="D176" s="398"/>
      <c r="E176" s="398"/>
      <c r="F176" s="398"/>
      <c r="G176" s="398"/>
      <c r="H176" s="398"/>
      <c r="I176" s="398"/>
      <c r="J176" s="398"/>
      <c r="K176" s="398"/>
      <c r="L176" s="398"/>
      <c r="M176" s="2"/>
      <c r="N176" s="2"/>
      <c r="O176" s="2"/>
      <c r="P176" s="2"/>
      <c r="R176" s="2"/>
      <c r="S176" s="2"/>
      <c r="T176" s="2"/>
      <c r="U176" s="2"/>
    </row>
    <row r="177" spans="1:21" ht="16.5" hidden="1" x14ac:dyDescent="0.15">
      <c r="A177" s="41" t="s">
        <v>89</v>
      </c>
      <c r="B177" s="398" t="s">
        <v>339</v>
      </c>
      <c r="C177" s="398"/>
      <c r="D177" s="398"/>
      <c r="E177" s="398"/>
      <c r="F177" s="398"/>
      <c r="G177" s="398"/>
      <c r="H177" s="398"/>
      <c r="I177" s="398"/>
      <c r="J177" s="398"/>
      <c r="K177" s="398"/>
      <c r="L177" s="398"/>
      <c r="M177" s="2"/>
      <c r="N177" s="2"/>
      <c r="O177" s="2"/>
      <c r="P177" s="2"/>
      <c r="R177" s="2"/>
      <c r="S177" s="2"/>
      <c r="T177" s="2"/>
      <c r="U177" s="2"/>
    </row>
    <row r="178" spans="1:21" ht="16.5" hidden="1" x14ac:dyDescent="0.15">
      <c r="A178" s="41" t="s">
        <v>340</v>
      </c>
      <c r="B178" s="398" t="s">
        <v>356</v>
      </c>
      <c r="C178" s="398"/>
      <c r="D178" s="398"/>
      <c r="E178" s="398"/>
      <c r="F178" s="398"/>
      <c r="G178" s="398"/>
      <c r="H178" s="398"/>
      <c r="I178" s="398"/>
      <c r="J178" s="398"/>
      <c r="K178" s="398"/>
      <c r="L178" s="398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6.5" hidden="1" x14ac:dyDescent="0.15">
      <c r="A179" s="12" t="s">
        <v>81</v>
      </c>
      <c r="B179" s="308" t="s">
        <v>2100</v>
      </c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</row>
    <row r="180" spans="1:21" ht="16.5" hidden="1" x14ac:dyDescent="0.15">
      <c r="A180" s="13" t="s">
        <v>82</v>
      </c>
      <c r="B180" s="308" t="s">
        <v>238</v>
      </c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</row>
    <row r="181" spans="1:21" ht="16.5" hidden="1" customHeight="1" x14ac:dyDescent="0.3">
      <c r="A181" s="56" t="s">
        <v>98</v>
      </c>
      <c r="B181" s="252" t="s">
        <v>683</v>
      </c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1"/>
      <c r="P181" s="1"/>
      <c r="Q181" s="1"/>
    </row>
    <row r="182" spans="1:21" ht="16.350000000000001" hidden="1" customHeight="1" x14ac:dyDescent="0.3">
      <c r="A182" s="117" t="s">
        <v>172</v>
      </c>
      <c r="B182" s="252" t="s">
        <v>684</v>
      </c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1"/>
      <c r="P182" s="1"/>
      <c r="Q182" s="1"/>
    </row>
    <row r="183" spans="1:21" ht="16.5" hidden="1" x14ac:dyDescent="0.15">
      <c r="A183" s="13" t="s">
        <v>99</v>
      </c>
      <c r="B183" s="308" t="s">
        <v>198</v>
      </c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</row>
    <row r="184" spans="1:21" ht="16.5" hidden="1" x14ac:dyDescent="0.15">
      <c r="A184" s="13" t="s">
        <v>2093</v>
      </c>
      <c r="B184" s="308" t="s">
        <v>2094</v>
      </c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</row>
    <row r="185" spans="1:21" hidden="1" x14ac:dyDescent="0.15"/>
    <row r="186" spans="1:21" ht="16.5" x14ac:dyDescent="0.15">
      <c r="A186" s="12" t="s">
        <v>81</v>
      </c>
      <c r="B186" s="539" t="s">
        <v>2100</v>
      </c>
      <c r="C186" s="540"/>
      <c r="D186" s="540"/>
      <c r="E186" s="540"/>
      <c r="F186" s="540"/>
      <c r="G186" s="540"/>
      <c r="H186" s="540"/>
      <c r="I186" s="540"/>
      <c r="J186" s="540"/>
      <c r="K186" s="540"/>
      <c r="L186" s="540"/>
      <c r="M186" s="540"/>
      <c r="N186" s="541"/>
    </row>
    <row r="187" spans="1:21" ht="16.5" hidden="1" x14ac:dyDescent="0.15">
      <c r="A187" s="13" t="s">
        <v>166</v>
      </c>
      <c r="B187" s="260" t="s">
        <v>191</v>
      </c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2"/>
      <c r="R187" s="2"/>
      <c r="S187" s="2"/>
    </row>
    <row r="188" spans="1:21" ht="16.5" x14ac:dyDescent="0.15">
      <c r="A188" s="13" t="s">
        <v>82</v>
      </c>
      <c r="B188" s="308" t="s">
        <v>238</v>
      </c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</row>
    <row r="189" spans="1:21" ht="16.5" customHeight="1" x14ac:dyDescent="0.3">
      <c r="A189" s="208" t="s">
        <v>98</v>
      </c>
      <c r="B189" s="252" t="s">
        <v>683</v>
      </c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1"/>
      <c r="P189" s="1"/>
      <c r="Q189" s="1"/>
    </row>
    <row r="190" spans="1:21" ht="16.5" customHeight="1" x14ac:dyDescent="0.3">
      <c r="A190" s="208" t="s">
        <v>1243</v>
      </c>
      <c r="B190" s="255" t="s">
        <v>2280</v>
      </c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7"/>
      <c r="O190" s="1"/>
      <c r="P190" s="1"/>
      <c r="Q190" s="1"/>
    </row>
    <row r="191" spans="1:21" ht="16.350000000000001" customHeight="1" x14ac:dyDescent="0.3">
      <c r="A191" s="117" t="s">
        <v>172</v>
      </c>
      <c r="B191" s="252" t="s">
        <v>684</v>
      </c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1"/>
      <c r="P191" s="1"/>
      <c r="Q191" s="1"/>
    </row>
    <row r="192" spans="1:21" ht="16.5" x14ac:dyDescent="0.15">
      <c r="A192" s="13" t="s">
        <v>99</v>
      </c>
      <c r="B192" s="308" t="s">
        <v>198</v>
      </c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</row>
  </sheetData>
  <mergeCells count="417">
    <mergeCell ref="B191:N191"/>
    <mergeCell ref="B192:N192"/>
    <mergeCell ref="C163:D163"/>
    <mergeCell ref="E163:F163"/>
    <mergeCell ref="G163:H163"/>
    <mergeCell ref="I163:J163"/>
    <mergeCell ref="K163:L163"/>
    <mergeCell ref="N163:O163"/>
    <mergeCell ref="B170:L170"/>
    <mergeCell ref="B171:L171"/>
    <mergeCell ref="B172:L172"/>
    <mergeCell ref="B173:L173"/>
    <mergeCell ref="B174:L174"/>
    <mergeCell ref="B175:L175"/>
    <mergeCell ref="B176:L176"/>
    <mergeCell ref="B177:L177"/>
    <mergeCell ref="B178:L178"/>
    <mergeCell ref="B186:N186"/>
    <mergeCell ref="B187:N187"/>
    <mergeCell ref="B188:N188"/>
    <mergeCell ref="B180:N180"/>
    <mergeCell ref="B181:N181"/>
    <mergeCell ref="B182:N182"/>
    <mergeCell ref="B190:N190"/>
    <mergeCell ref="R163:S163"/>
    <mergeCell ref="B169:L169"/>
    <mergeCell ref="A161:S161"/>
    <mergeCell ref="C162:D162"/>
    <mergeCell ref="E162:F162"/>
    <mergeCell ref="G162:H162"/>
    <mergeCell ref="I162:J162"/>
    <mergeCell ref="K162:L162"/>
    <mergeCell ref="N162:O162"/>
    <mergeCell ref="P162:Q162"/>
    <mergeCell ref="R162:S162"/>
    <mergeCell ref="R164:S164"/>
    <mergeCell ref="M84:W84"/>
    <mergeCell ref="T85:U85"/>
    <mergeCell ref="M87:W87"/>
    <mergeCell ref="R88:S88"/>
    <mergeCell ref="C89:D89"/>
    <mergeCell ref="N93:O93"/>
    <mergeCell ref="R93:S93"/>
    <mergeCell ref="N88:O88"/>
    <mergeCell ref="L21:O21"/>
    <mergeCell ref="E28:F28"/>
    <mergeCell ref="G28:H28"/>
    <mergeCell ref="C30:D30"/>
    <mergeCell ref="E30:F30"/>
    <mergeCell ref="G30:H30"/>
    <mergeCell ref="L28:M28"/>
    <mergeCell ref="N28:O28"/>
    <mergeCell ref="C29:D29"/>
    <mergeCell ref="E29:F29"/>
    <mergeCell ref="N29:O29"/>
    <mergeCell ref="E26:F26"/>
    <mergeCell ref="G26:H26"/>
    <mergeCell ref="I26:J26"/>
    <mergeCell ref="L26:M26"/>
    <mergeCell ref="N26:O26"/>
    <mergeCell ref="P7:Q7"/>
    <mergeCell ref="P6:Q6"/>
    <mergeCell ref="B1:O1"/>
    <mergeCell ref="B2:O2"/>
    <mergeCell ref="C5:D5"/>
    <mergeCell ref="E5:F5"/>
    <mergeCell ref="G5:H5"/>
    <mergeCell ref="I5:J5"/>
    <mergeCell ref="K5:L5"/>
    <mergeCell ref="N5:O5"/>
    <mergeCell ref="P5:Q5"/>
    <mergeCell ref="C7:D7"/>
    <mergeCell ref="E7:F7"/>
    <mergeCell ref="A4:Q4"/>
    <mergeCell ref="C6:D6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G9:H9"/>
    <mergeCell ref="C10:H10"/>
    <mergeCell ref="G13:H13"/>
    <mergeCell ref="A14:O14"/>
    <mergeCell ref="C17:D17"/>
    <mergeCell ref="E17:F17"/>
    <mergeCell ref="G17:H17"/>
    <mergeCell ref="I17:J17"/>
    <mergeCell ref="N20:O20"/>
    <mergeCell ref="G15:H15"/>
    <mergeCell ref="I15:J15"/>
    <mergeCell ref="L15:M15"/>
    <mergeCell ref="L17:M17"/>
    <mergeCell ref="N17:O17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C27:D27"/>
    <mergeCell ref="E27:F27"/>
    <mergeCell ref="K27:O27"/>
    <mergeCell ref="I28:J28"/>
    <mergeCell ref="I30:J30"/>
    <mergeCell ref="C31:D31"/>
    <mergeCell ref="E31:F31"/>
    <mergeCell ref="L32:M32"/>
    <mergeCell ref="N32:O32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40:D40"/>
    <mergeCell ref="E40:F40"/>
    <mergeCell ref="G40:H40"/>
    <mergeCell ref="I40:J40"/>
    <mergeCell ref="K40:L40"/>
    <mergeCell ref="N40:O40"/>
    <mergeCell ref="P40:Q40"/>
    <mergeCell ref="R40:S40"/>
    <mergeCell ref="B44:S44"/>
    <mergeCell ref="C41:D41"/>
    <mergeCell ref="E41:F41"/>
    <mergeCell ref="G41:H41"/>
    <mergeCell ref="I41:J41"/>
    <mergeCell ref="N41:O41"/>
    <mergeCell ref="P41:Q41"/>
    <mergeCell ref="R41:S41"/>
    <mergeCell ref="K41:L41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J63:K63"/>
    <mergeCell ref="L63:M63"/>
    <mergeCell ref="N63:O63"/>
    <mergeCell ref="J64:K64"/>
    <mergeCell ref="L64:M64"/>
    <mergeCell ref="N64:O64"/>
    <mergeCell ref="P68:Q68"/>
    <mergeCell ref="R68:S68"/>
    <mergeCell ref="C69:D69"/>
    <mergeCell ref="E69:F69"/>
    <mergeCell ref="J69:K69"/>
    <mergeCell ref="N69:O69"/>
    <mergeCell ref="C64:D64"/>
    <mergeCell ref="C63:D63"/>
    <mergeCell ref="E63:F63"/>
    <mergeCell ref="E64:F64"/>
    <mergeCell ref="G64:H64"/>
    <mergeCell ref="P64:Q64"/>
    <mergeCell ref="R64:S64"/>
    <mergeCell ref="G63:H63"/>
    <mergeCell ref="P63:Q63"/>
    <mergeCell ref="R63:S63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B189:N189"/>
    <mergeCell ref="B183:N183"/>
    <mergeCell ref="B184:N184"/>
    <mergeCell ref="B179:N179"/>
    <mergeCell ref="C136:J136"/>
    <mergeCell ref="L136:Q136"/>
    <mergeCell ref="C149:D149"/>
    <mergeCell ref="E149:F149"/>
    <mergeCell ref="C164:D164"/>
    <mergeCell ref="E164:F164"/>
    <mergeCell ref="G164:H164"/>
    <mergeCell ref="I164:J164"/>
    <mergeCell ref="K164:L164"/>
    <mergeCell ref="N164:O164"/>
    <mergeCell ref="P164:Q164"/>
    <mergeCell ref="P163:Q163"/>
  </mergeCells>
  <phoneticPr fontId="3" type="noConversion"/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P86"/>
  <sheetViews>
    <sheetView workbookViewId="0">
      <selection activeCell="O68" sqref="O68"/>
    </sheetView>
  </sheetViews>
  <sheetFormatPr defaultRowHeight="14.25" x14ac:dyDescent="0.15"/>
  <cols>
    <col min="1" max="1" width="14.25" customWidth="1"/>
    <col min="2" max="25" width="7.125" customWidth="1"/>
  </cols>
  <sheetData>
    <row r="1" spans="1:224" ht="51.95" customHeight="1" x14ac:dyDescent="0.15">
      <c r="B1" s="285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24" ht="18" x14ac:dyDescent="0.15">
      <c r="B2" s="286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24" ht="15.75" x14ac:dyDescent="0.15">
      <c r="A3" s="40" t="s">
        <v>0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hidden="1" x14ac:dyDescent="0.15">
      <c r="A4" s="440" t="s">
        <v>686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</row>
    <row r="5" spans="1:224" hidden="1" x14ac:dyDescent="0.15">
      <c r="A5" s="80" t="s">
        <v>1</v>
      </c>
      <c r="B5" s="80" t="s">
        <v>2</v>
      </c>
      <c r="C5" s="268" t="s">
        <v>54</v>
      </c>
      <c r="D5" s="269"/>
      <c r="E5" s="270" t="s">
        <v>632</v>
      </c>
      <c r="F5" s="271"/>
      <c r="G5" s="268" t="s">
        <v>129</v>
      </c>
      <c r="H5" s="269"/>
      <c r="I5" s="272" t="s">
        <v>175</v>
      </c>
      <c r="J5" s="272"/>
      <c r="K5" s="268" t="s">
        <v>189</v>
      </c>
      <c r="L5" s="269"/>
      <c r="M5" s="272" t="s">
        <v>175</v>
      </c>
      <c r="N5" s="272"/>
      <c r="O5" s="99" t="s">
        <v>2</v>
      </c>
      <c r="P5" s="272" t="s">
        <v>323</v>
      </c>
      <c r="Q5" s="272"/>
      <c r="R5" s="272" t="s">
        <v>322</v>
      </c>
      <c r="S5" s="272"/>
      <c r="T5" s="272" t="s">
        <v>324</v>
      </c>
      <c r="U5" s="272"/>
      <c r="V5" s="268" t="s">
        <v>54</v>
      </c>
      <c r="W5" s="269"/>
      <c r="X5" s="270" t="s">
        <v>632</v>
      </c>
      <c r="Y5" s="271"/>
      <c r="Z5" s="268" t="s">
        <v>129</v>
      </c>
      <c r="AA5" s="269"/>
    </row>
    <row r="6" spans="1:224" hidden="1" x14ac:dyDescent="0.15">
      <c r="A6" s="15" t="s">
        <v>3</v>
      </c>
      <c r="B6" s="15" t="s">
        <v>4</v>
      </c>
      <c r="C6" s="325" t="s">
        <v>60</v>
      </c>
      <c r="D6" s="326"/>
      <c r="E6" s="289" t="s">
        <v>108</v>
      </c>
      <c r="F6" s="290"/>
      <c r="G6" s="325" t="s">
        <v>47</v>
      </c>
      <c r="H6" s="326"/>
      <c r="I6" s="266" t="s">
        <v>176</v>
      </c>
      <c r="J6" s="266"/>
      <c r="K6" s="325" t="s">
        <v>273</v>
      </c>
      <c r="L6" s="326"/>
      <c r="M6" s="266" t="s">
        <v>176</v>
      </c>
      <c r="N6" s="266"/>
      <c r="O6" s="15" t="s">
        <v>4</v>
      </c>
      <c r="P6" s="266" t="s">
        <v>64</v>
      </c>
      <c r="Q6" s="266"/>
      <c r="R6" s="266" t="s">
        <v>65</v>
      </c>
      <c r="S6" s="266"/>
      <c r="T6" s="266" t="s">
        <v>325</v>
      </c>
      <c r="U6" s="266"/>
      <c r="V6" s="325" t="s">
        <v>60</v>
      </c>
      <c r="W6" s="326"/>
      <c r="X6" s="289" t="s">
        <v>108</v>
      </c>
      <c r="Y6" s="290"/>
      <c r="Z6" s="325" t="s">
        <v>47</v>
      </c>
      <c r="AA6" s="326"/>
    </row>
    <row r="7" spans="1:224" hidden="1" x14ac:dyDescent="0.15">
      <c r="A7" s="16"/>
      <c r="B7" s="70"/>
      <c r="C7" s="289" t="s">
        <v>5</v>
      </c>
      <c r="D7" s="290"/>
      <c r="E7" s="289" t="s">
        <v>5</v>
      </c>
      <c r="F7" s="290"/>
      <c r="G7" s="289" t="s">
        <v>5</v>
      </c>
      <c r="H7" s="290"/>
      <c r="I7" s="265" t="s">
        <v>5</v>
      </c>
      <c r="J7" s="265"/>
      <c r="K7" s="289" t="s">
        <v>5</v>
      </c>
      <c r="L7" s="290"/>
      <c r="M7" s="265" t="s">
        <v>5</v>
      </c>
      <c r="N7" s="265"/>
      <c r="O7" s="15"/>
      <c r="P7" s="265" t="s">
        <v>5</v>
      </c>
      <c r="Q7" s="265"/>
      <c r="R7" s="265" t="s">
        <v>5</v>
      </c>
      <c r="S7" s="265"/>
      <c r="T7" s="265" t="s">
        <v>5</v>
      </c>
      <c r="U7" s="265"/>
      <c r="V7" s="289" t="s">
        <v>5</v>
      </c>
      <c r="W7" s="290"/>
      <c r="X7" s="289" t="s">
        <v>5</v>
      </c>
      <c r="Y7" s="290"/>
      <c r="Z7" s="289" t="s">
        <v>5</v>
      </c>
      <c r="AA7" s="290"/>
    </row>
    <row r="8" spans="1:224" ht="25.5" hidden="1" x14ac:dyDescent="0.15">
      <c r="A8" s="16"/>
      <c r="B8" s="71"/>
      <c r="C8" s="84" t="s">
        <v>326</v>
      </c>
      <c r="D8" s="84" t="s">
        <v>327</v>
      </c>
      <c r="E8" s="73" t="s">
        <v>274</v>
      </c>
      <c r="F8" s="73" t="s">
        <v>258</v>
      </c>
      <c r="G8" s="84" t="s">
        <v>471</v>
      </c>
      <c r="H8" s="84" t="s">
        <v>470</v>
      </c>
      <c r="I8" s="84" t="s">
        <v>332</v>
      </c>
      <c r="J8" s="84" t="s">
        <v>687</v>
      </c>
      <c r="K8" s="84" t="s">
        <v>193</v>
      </c>
      <c r="L8" s="84" t="s">
        <v>688</v>
      </c>
      <c r="M8" s="84" t="s">
        <v>253</v>
      </c>
      <c r="N8" s="84" t="s">
        <v>494</v>
      </c>
      <c r="O8" s="15"/>
      <c r="P8" s="84" t="s">
        <v>486</v>
      </c>
      <c r="Q8" s="84" t="s">
        <v>484</v>
      </c>
      <c r="R8" s="84" t="s">
        <v>485</v>
      </c>
      <c r="S8" s="84" t="s">
        <v>72</v>
      </c>
      <c r="T8" s="84" t="s">
        <v>194</v>
      </c>
      <c r="U8" s="84" t="s">
        <v>487</v>
      </c>
      <c r="V8" s="17" t="s">
        <v>326</v>
      </c>
      <c r="W8" s="17" t="s">
        <v>327</v>
      </c>
      <c r="X8" s="58" t="s">
        <v>274</v>
      </c>
      <c r="Y8" s="58" t="s">
        <v>258</v>
      </c>
      <c r="Z8" s="84" t="s">
        <v>471</v>
      </c>
      <c r="AA8" s="84" t="s">
        <v>470</v>
      </c>
    </row>
    <row r="9" spans="1:224" ht="15.6" hidden="1" customHeight="1" x14ac:dyDescent="0.2">
      <c r="A9" s="23" t="s">
        <v>373</v>
      </c>
      <c r="B9" s="23" t="s">
        <v>410</v>
      </c>
      <c r="C9" s="19">
        <v>44886</v>
      </c>
      <c r="D9" s="19">
        <f t="shared" ref="D9" si="0">C9</f>
        <v>44886</v>
      </c>
      <c r="E9" s="19">
        <f t="shared" ref="E9" si="1">D9+2</f>
        <v>44888</v>
      </c>
      <c r="F9" s="21">
        <f t="shared" ref="F9:F10" si="2">E9</f>
        <v>44888</v>
      </c>
      <c r="G9" s="22">
        <f t="shared" ref="G9:G12" si="3">F9+1</f>
        <v>44889</v>
      </c>
      <c r="H9" s="21">
        <f t="shared" ref="H9" si="4">G9</f>
        <v>44889</v>
      </c>
      <c r="I9" s="124"/>
      <c r="J9" s="125"/>
      <c r="K9" s="22">
        <v>44894</v>
      </c>
      <c r="L9" s="21">
        <v>44895</v>
      </c>
      <c r="M9" s="22">
        <f>L9+3</f>
        <v>44898</v>
      </c>
      <c r="N9" s="21">
        <f t="shared" ref="N9" si="5">M9+1</f>
        <v>44899</v>
      </c>
      <c r="O9" s="23" t="s">
        <v>412</v>
      </c>
      <c r="P9" s="21">
        <f t="shared" ref="P9" si="6">N9+3</f>
        <v>44902</v>
      </c>
      <c r="Q9" s="21">
        <f t="shared" ref="Q9" si="7">P9+1</f>
        <v>44903</v>
      </c>
      <c r="R9" s="21">
        <f t="shared" ref="R9:S12" si="8">Q9</f>
        <v>44903</v>
      </c>
      <c r="S9" s="21">
        <f t="shared" si="8"/>
        <v>44903</v>
      </c>
      <c r="T9" s="21">
        <f t="shared" ref="T9:U9" si="9">S9+1</f>
        <v>44904</v>
      </c>
      <c r="U9" s="21">
        <f t="shared" si="9"/>
        <v>44905</v>
      </c>
      <c r="V9" s="53" t="s">
        <v>48</v>
      </c>
      <c r="W9" s="53" t="s">
        <v>48</v>
      </c>
      <c r="X9" s="19">
        <v>44907</v>
      </c>
      <c r="Y9" s="21">
        <v>44908</v>
      </c>
      <c r="Z9" s="22">
        <f t="shared" ref="Z9:Z10" si="10">Y9+1</f>
        <v>44909</v>
      </c>
      <c r="AA9" s="21">
        <f t="shared" ref="AA9:AA11" si="11">Z9</f>
        <v>44909</v>
      </c>
    </row>
    <row r="10" spans="1:224" ht="15.6" hidden="1" customHeight="1" x14ac:dyDescent="0.2">
      <c r="A10" s="23" t="s">
        <v>417</v>
      </c>
      <c r="B10" s="23" t="s">
        <v>565</v>
      </c>
      <c r="C10" s="49" t="s">
        <v>48</v>
      </c>
      <c r="D10" s="49" t="s">
        <v>48</v>
      </c>
      <c r="E10" s="19">
        <v>44901</v>
      </c>
      <c r="F10" s="21">
        <f t="shared" si="2"/>
        <v>44901</v>
      </c>
      <c r="G10" s="22">
        <f t="shared" si="3"/>
        <v>44902</v>
      </c>
      <c r="H10" s="119">
        <f>G10</f>
        <v>44902</v>
      </c>
      <c r="I10" s="22">
        <f>H10+2</f>
        <v>44904</v>
      </c>
      <c r="J10" s="126" t="s">
        <v>738</v>
      </c>
      <c r="K10" s="124">
        <v>44907</v>
      </c>
      <c r="L10" s="21">
        <v>44908</v>
      </c>
      <c r="M10" s="74" t="s">
        <v>48</v>
      </c>
      <c r="N10" s="53" t="s">
        <v>48</v>
      </c>
      <c r="O10" s="23" t="s">
        <v>566</v>
      </c>
      <c r="P10" s="53" t="s">
        <v>48</v>
      </c>
      <c r="Q10" s="53" t="s">
        <v>48</v>
      </c>
      <c r="R10" s="53" t="str">
        <f t="shared" si="8"/>
        <v>OMIT</v>
      </c>
      <c r="S10" s="53" t="str">
        <f t="shared" si="8"/>
        <v>OMIT</v>
      </c>
      <c r="T10" s="53" t="s">
        <v>48</v>
      </c>
      <c r="U10" s="53" t="s">
        <v>48</v>
      </c>
      <c r="V10" s="137" t="s">
        <v>768</v>
      </c>
      <c r="W10" s="21">
        <v>44927</v>
      </c>
      <c r="X10" s="21">
        <f t="shared" ref="X10" si="12">W10+2</f>
        <v>44929</v>
      </c>
      <c r="Y10" s="21">
        <f t="shared" ref="Y10:Y11" si="13">X10</f>
        <v>44929</v>
      </c>
      <c r="Z10" s="22">
        <f t="shared" si="10"/>
        <v>44930</v>
      </c>
      <c r="AA10" s="21">
        <f t="shared" si="11"/>
        <v>44930</v>
      </c>
    </row>
    <row r="11" spans="1:224" ht="15.6" hidden="1" customHeight="1" x14ac:dyDescent="0.2">
      <c r="A11" s="23" t="s">
        <v>373</v>
      </c>
      <c r="B11" s="23" t="s">
        <v>418</v>
      </c>
      <c r="C11" s="49" t="s">
        <v>48</v>
      </c>
      <c r="D11" s="49" t="s">
        <v>48</v>
      </c>
      <c r="E11" s="19">
        <v>44907</v>
      </c>
      <c r="F11" s="21">
        <v>44908</v>
      </c>
      <c r="G11" s="22">
        <f t="shared" si="3"/>
        <v>44909</v>
      </c>
      <c r="H11" s="21">
        <f t="shared" ref="H11:H12" si="14">G11</f>
        <v>44909</v>
      </c>
      <c r="I11" s="346" t="s">
        <v>708</v>
      </c>
      <c r="J11" s="347"/>
      <c r="K11" s="131">
        <v>44916</v>
      </c>
      <c r="L11" s="21">
        <v>44916</v>
      </c>
      <c r="M11" s="131">
        <v>44918</v>
      </c>
      <c r="N11" s="119">
        <v>44918</v>
      </c>
      <c r="O11" s="23" t="s">
        <v>419</v>
      </c>
      <c r="P11" s="53" t="s">
        <v>48</v>
      </c>
      <c r="Q11" s="53" t="s">
        <v>48</v>
      </c>
      <c r="R11" s="53" t="s">
        <v>48</v>
      </c>
      <c r="S11" s="53" t="str">
        <f t="shared" si="8"/>
        <v>OMIT</v>
      </c>
      <c r="T11" s="53" t="s">
        <v>48</v>
      </c>
      <c r="U11" s="53" t="s">
        <v>48</v>
      </c>
      <c r="V11" s="49">
        <v>44926</v>
      </c>
      <c r="W11" s="49" t="s">
        <v>128</v>
      </c>
      <c r="X11" s="53" t="s">
        <v>48</v>
      </c>
      <c r="Y11" s="53" t="str">
        <f t="shared" si="13"/>
        <v>OMIT</v>
      </c>
      <c r="Z11" s="74" t="s">
        <v>48</v>
      </c>
      <c r="AA11" s="53" t="str">
        <f t="shared" si="11"/>
        <v>OMIT</v>
      </c>
    </row>
    <row r="12" spans="1:224" ht="15.6" hidden="1" customHeight="1" x14ac:dyDescent="0.2">
      <c r="A12" s="23" t="s">
        <v>417</v>
      </c>
      <c r="B12" s="23" t="s">
        <v>629</v>
      </c>
      <c r="C12" s="19">
        <v>44927</v>
      </c>
      <c r="D12" s="19">
        <f t="shared" ref="D12" si="15">C12</f>
        <v>44927</v>
      </c>
      <c r="E12" s="19">
        <f t="shared" ref="E12" si="16">D12+2</f>
        <v>44929</v>
      </c>
      <c r="F12" s="21">
        <f t="shared" ref="F12" si="17">E12</f>
        <v>44929</v>
      </c>
      <c r="G12" s="22">
        <f t="shared" si="3"/>
        <v>44930</v>
      </c>
      <c r="H12" s="21">
        <f t="shared" si="14"/>
        <v>44930</v>
      </c>
      <c r="I12" s="74" t="s">
        <v>48</v>
      </c>
      <c r="J12" s="53" t="s">
        <v>48</v>
      </c>
      <c r="K12" s="22">
        <v>44937</v>
      </c>
      <c r="L12" s="21">
        <v>44938</v>
      </c>
      <c r="M12" s="74" t="s">
        <v>48</v>
      </c>
      <c r="N12" s="53" t="s">
        <v>48</v>
      </c>
      <c r="O12" s="23" t="s">
        <v>628</v>
      </c>
      <c r="P12" s="53" t="s">
        <v>48</v>
      </c>
      <c r="Q12" s="53" t="s">
        <v>48</v>
      </c>
      <c r="R12" s="53" t="s">
        <v>48</v>
      </c>
      <c r="S12" s="53" t="str">
        <f t="shared" si="8"/>
        <v>OMIT</v>
      </c>
      <c r="T12" s="53" t="s">
        <v>48</v>
      </c>
      <c r="U12" s="110" t="s">
        <v>776</v>
      </c>
      <c r="V12" s="421" t="s">
        <v>777</v>
      </c>
      <c r="W12" s="548"/>
      <c r="X12" s="556" t="s">
        <v>778</v>
      </c>
      <c r="Y12" s="557"/>
      <c r="Z12" s="421" t="s">
        <v>779</v>
      </c>
      <c r="AA12" s="548"/>
    </row>
    <row r="13" spans="1:224" hidden="1" x14ac:dyDescent="0.2">
      <c r="A13" s="23"/>
      <c r="B13" s="23"/>
      <c r="C13" s="19"/>
      <c r="D13" s="19"/>
      <c r="E13" s="19"/>
      <c r="F13" s="21"/>
      <c r="G13" s="22"/>
      <c r="H13" s="21"/>
      <c r="I13" s="22"/>
      <c r="J13" s="21"/>
      <c r="K13" s="22"/>
      <c r="L13" s="21"/>
      <c r="M13" s="22"/>
      <c r="N13" s="21"/>
      <c r="O13" s="23"/>
      <c r="P13" s="21"/>
      <c r="Q13" s="21"/>
      <c r="R13" s="21"/>
      <c r="S13" s="21"/>
      <c r="T13" s="21"/>
      <c r="U13" s="21"/>
      <c r="V13" s="19"/>
      <c r="W13" s="19"/>
      <c r="X13" s="21"/>
      <c r="Y13" s="21"/>
      <c r="Z13" s="22"/>
      <c r="AA13" s="21"/>
    </row>
    <row r="14" spans="1:224" hidden="1" x14ac:dyDescent="0.2">
      <c r="A14" s="23" t="s">
        <v>767</v>
      </c>
      <c r="B14" s="23" t="s">
        <v>622</v>
      </c>
      <c r="C14" s="19">
        <v>44938</v>
      </c>
      <c r="D14" s="19">
        <f t="shared" ref="D14" si="18">C14</f>
        <v>44938</v>
      </c>
      <c r="E14" s="19">
        <f t="shared" ref="E14" si="19">D14+2</f>
        <v>44940</v>
      </c>
      <c r="F14" s="21">
        <f t="shared" ref="F14:F15" si="20">E14</f>
        <v>44940</v>
      </c>
      <c r="G14" s="22" t="s">
        <v>48</v>
      </c>
      <c r="H14" s="21" t="s">
        <v>48</v>
      </c>
      <c r="I14" s="22">
        <v>44942</v>
      </c>
      <c r="J14" s="21">
        <v>44942</v>
      </c>
      <c r="K14" s="22">
        <v>44945</v>
      </c>
      <c r="L14" s="21">
        <f>K14+1</f>
        <v>44946</v>
      </c>
      <c r="M14" s="22" t="s">
        <v>48</v>
      </c>
      <c r="N14" s="21" t="s">
        <v>48</v>
      </c>
      <c r="O14" s="23" t="s">
        <v>580</v>
      </c>
      <c r="P14" s="552" t="s">
        <v>772</v>
      </c>
      <c r="Q14" s="553"/>
      <c r="R14" s="552" t="s">
        <v>775</v>
      </c>
      <c r="S14" s="553"/>
      <c r="T14" s="393" t="s">
        <v>773</v>
      </c>
      <c r="U14" s="394"/>
      <c r="V14" s="549" t="s">
        <v>774</v>
      </c>
      <c r="W14" s="550"/>
      <c r="X14" s="550"/>
      <c r="Y14" s="550"/>
      <c r="Z14" s="550"/>
      <c r="AA14" s="551"/>
    </row>
    <row r="15" spans="1:224" hidden="1" x14ac:dyDescent="0.2">
      <c r="A15" s="23" t="s">
        <v>468</v>
      </c>
      <c r="B15" s="23" t="s">
        <v>620</v>
      </c>
      <c r="C15" s="287" t="s">
        <v>784</v>
      </c>
      <c r="D15" s="288"/>
      <c r="E15" s="19">
        <v>44944</v>
      </c>
      <c r="F15" s="21">
        <f t="shared" si="20"/>
        <v>44944</v>
      </c>
      <c r="G15" s="276" t="s">
        <v>785</v>
      </c>
      <c r="H15" s="278"/>
      <c r="I15" s="74" t="s">
        <v>48</v>
      </c>
      <c r="J15" s="53" t="str">
        <f>I15</f>
        <v>OMIT</v>
      </c>
      <c r="K15" s="22">
        <v>44952</v>
      </c>
      <c r="L15" s="21">
        <f t="shared" ref="L15" si="21">K15+1</f>
        <v>44953</v>
      </c>
      <c r="M15" s="74" t="s">
        <v>48</v>
      </c>
      <c r="N15" s="53" t="s">
        <v>48</v>
      </c>
      <c r="O15" s="23" t="s">
        <v>621</v>
      </c>
      <c r="P15" s="506" t="s">
        <v>868</v>
      </c>
      <c r="Q15" s="508"/>
      <c r="R15" s="554" t="s">
        <v>873</v>
      </c>
      <c r="S15" s="555"/>
      <c r="T15" s="151" t="s">
        <v>871</v>
      </c>
      <c r="U15" s="151" t="s">
        <v>872</v>
      </c>
      <c r="V15" s="22">
        <v>44963</v>
      </c>
      <c r="W15" s="21">
        <f t="shared" ref="W15" si="22">V15</f>
        <v>44963</v>
      </c>
      <c r="X15" s="21">
        <f t="shared" ref="X15" si="23">W15+2</f>
        <v>44965</v>
      </c>
      <c r="Y15" s="21">
        <f t="shared" ref="Y15" si="24">X15</f>
        <v>44965</v>
      </c>
      <c r="Z15" s="22">
        <f t="shared" ref="Z15" si="25">Y15+1</f>
        <v>44966</v>
      </c>
      <c r="AA15" s="21">
        <f t="shared" ref="AA15" si="26">Z15</f>
        <v>44966</v>
      </c>
    </row>
    <row r="16" spans="1:224" hidden="1" x14ac:dyDescent="0.15">
      <c r="A16" s="440" t="s">
        <v>686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</row>
    <row r="17" spans="1:27" hidden="1" x14ac:dyDescent="0.15">
      <c r="A17" s="80" t="s">
        <v>1</v>
      </c>
      <c r="B17" s="80" t="s">
        <v>2</v>
      </c>
      <c r="C17" s="268" t="s">
        <v>54</v>
      </c>
      <c r="D17" s="269"/>
      <c r="E17" s="270" t="s">
        <v>632</v>
      </c>
      <c r="F17" s="271"/>
      <c r="G17" s="268" t="s">
        <v>469</v>
      </c>
      <c r="H17" s="269"/>
      <c r="I17" s="268" t="s">
        <v>189</v>
      </c>
      <c r="J17" s="269"/>
      <c r="K17" s="99" t="s">
        <v>2</v>
      </c>
      <c r="L17" s="268" t="s">
        <v>54</v>
      </c>
      <c r="M17" s="269"/>
      <c r="N17" s="270" t="s">
        <v>632</v>
      </c>
      <c r="O17" s="271"/>
      <c r="P17" s="268" t="s">
        <v>129</v>
      </c>
      <c r="Q17" s="269"/>
    </row>
    <row r="18" spans="1:27" hidden="1" x14ac:dyDescent="0.15">
      <c r="A18" s="15" t="s">
        <v>3</v>
      </c>
      <c r="B18" s="15" t="s">
        <v>4</v>
      </c>
      <c r="C18" s="325" t="s">
        <v>60</v>
      </c>
      <c r="D18" s="326"/>
      <c r="E18" s="289" t="s">
        <v>108</v>
      </c>
      <c r="F18" s="290"/>
      <c r="G18" s="325" t="s">
        <v>47</v>
      </c>
      <c r="H18" s="326"/>
      <c r="I18" s="325" t="s">
        <v>273</v>
      </c>
      <c r="J18" s="326"/>
      <c r="K18" s="15" t="s">
        <v>4</v>
      </c>
      <c r="L18" s="325" t="s">
        <v>60</v>
      </c>
      <c r="M18" s="326"/>
      <c r="N18" s="289" t="s">
        <v>108</v>
      </c>
      <c r="O18" s="290"/>
      <c r="P18" s="325" t="s">
        <v>47</v>
      </c>
      <c r="Q18" s="326"/>
    </row>
    <row r="19" spans="1:27" hidden="1" x14ac:dyDescent="0.15">
      <c r="A19" s="16"/>
      <c r="B19" s="70"/>
      <c r="C19" s="289" t="s">
        <v>5</v>
      </c>
      <c r="D19" s="290"/>
      <c r="E19" s="289" t="s">
        <v>5</v>
      </c>
      <c r="F19" s="290"/>
      <c r="G19" s="289" t="s">
        <v>5</v>
      </c>
      <c r="H19" s="290"/>
      <c r="I19" s="289" t="s">
        <v>5</v>
      </c>
      <c r="J19" s="290"/>
      <c r="K19" s="15"/>
      <c r="L19" s="289" t="s">
        <v>5</v>
      </c>
      <c r="M19" s="290"/>
      <c r="N19" s="289" t="s">
        <v>5</v>
      </c>
      <c r="O19" s="290"/>
      <c r="P19" s="289" t="s">
        <v>5</v>
      </c>
      <c r="Q19" s="290"/>
    </row>
    <row r="20" spans="1:27" ht="25.5" hidden="1" x14ac:dyDescent="0.15">
      <c r="A20" s="16"/>
      <c r="B20" s="71"/>
      <c r="C20" s="17" t="s">
        <v>326</v>
      </c>
      <c r="D20" s="17" t="s">
        <v>327</v>
      </c>
      <c r="E20" s="58" t="s">
        <v>274</v>
      </c>
      <c r="F20" s="58" t="s">
        <v>258</v>
      </c>
      <c r="G20" s="17" t="s">
        <v>471</v>
      </c>
      <c r="H20" s="17" t="s">
        <v>470</v>
      </c>
      <c r="I20" s="17" t="s">
        <v>193</v>
      </c>
      <c r="J20" s="17" t="s">
        <v>688</v>
      </c>
      <c r="K20" s="16"/>
      <c r="L20" s="17" t="s">
        <v>326</v>
      </c>
      <c r="M20" s="17" t="s">
        <v>327</v>
      </c>
      <c r="N20" s="58" t="s">
        <v>274</v>
      </c>
      <c r="O20" s="58" t="s">
        <v>258</v>
      </c>
      <c r="P20" s="17" t="s">
        <v>471</v>
      </c>
      <c r="Q20" s="17" t="s">
        <v>470</v>
      </c>
    </row>
    <row r="21" spans="1:27" hidden="1" x14ac:dyDescent="0.2">
      <c r="A21" s="23" t="s">
        <v>875</v>
      </c>
      <c r="B21" s="23" t="s">
        <v>876</v>
      </c>
      <c r="C21" s="19">
        <v>44963</v>
      </c>
      <c r="D21" s="19">
        <f>C21</f>
        <v>44963</v>
      </c>
      <c r="E21" s="19">
        <f>D21+2</f>
        <v>44965</v>
      </c>
      <c r="F21" s="21">
        <f>E21</f>
        <v>44965</v>
      </c>
      <c r="G21" s="22">
        <f>F21+1</f>
        <v>44966</v>
      </c>
      <c r="H21" s="22">
        <f>G21</f>
        <v>44966</v>
      </c>
      <c r="I21" s="154" t="s">
        <v>879</v>
      </c>
      <c r="J21" s="21">
        <v>44972</v>
      </c>
      <c r="K21" s="23" t="s">
        <v>877</v>
      </c>
      <c r="L21" s="19">
        <f>J21+5</f>
        <v>44977</v>
      </c>
      <c r="M21" s="19">
        <f>L21</f>
        <v>44977</v>
      </c>
      <c r="N21" s="19">
        <f>M21+2</f>
        <v>44979</v>
      </c>
      <c r="O21" s="21">
        <f>N21</f>
        <v>44979</v>
      </c>
      <c r="P21" s="22">
        <f>O21+1</f>
        <v>44980</v>
      </c>
      <c r="Q21" s="22">
        <f>P21</f>
        <v>44980</v>
      </c>
      <c r="R21" s="139"/>
      <c r="S21" s="139"/>
      <c r="T21" s="139"/>
      <c r="U21" s="139"/>
      <c r="V21" s="43"/>
      <c r="W21" s="42"/>
      <c r="X21" s="42"/>
      <c r="Y21" s="42"/>
      <c r="Z21" s="43"/>
      <c r="AA21" s="42"/>
    </row>
    <row r="22" spans="1:27" hidden="1" x14ac:dyDescent="0.2">
      <c r="A22" s="89" t="s">
        <v>878</v>
      </c>
      <c r="B22" s="23" t="s">
        <v>765</v>
      </c>
      <c r="C22" s="19">
        <v>44970</v>
      </c>
      <c r="D22" s="19">
        <f t="shared" ref="D22:D23" si="27">C22</f>
        <v>44970</v>
      </c>
      <c r="E22" s="19">
        <f t="shared" ref="E22:E23" si="28">D22+2</f>
        <v>44972</v>
      </c>
      <c r="F22" s="21">
        <f t="shared" ref="F22:F23" si="29">E22</f>
        <v>44972</v>
      </c>
      <c r="G22" s="22">
        <f t="shared" ref="G22:G23" si="30">F22+1</f>
        <v>44973</v>
      </c>
      <c r="H22" s="22">
        <f t="shared" ref="H22:H23" si="31">G22</f>
        <v>44973</v>
      </c>
      <c r="I22" s="22">
        <f t="shared" ref="I22" si="32">H22+5</f>
        <v>44978</v>
      </c>
      <c r="J22" s="21">
        <f t="shared" ref="J22" si="33">I22+1</f>
        <v>44979</v>
      </c>
      <c r="K22" s="23" t="s">
        <v>764</v>
      </c>
      <c r="L22" s="19">
        <f t="shared" ref="L22:L23" si="34">J22+5</f>
        <v>44984</v>
      </c>
      <c r="M22" s="19">
        <f t="shared" ref="M22:M23" si="35">L22</f>
        <v>44984</v>
      </c>
      <c r="N22" s="19">
        <f t="shared" ref="N22:N23" si="36">M22+2</f>
        <v>44986</v>
      </c>
      <c r="O22" s="21">
        <f t="shared" ref="O22:O23" si="37">N22</f>
        <v>44986</v>
      </c>
      <c r="P22" s="22">
        <f t="shared" ref="P22" si="38">O22+1</f>
        <v>44987</v>
      </c>
      <c r="Q22" s="22">
        <f t="shared" ref="Q22" si="39">P22</f>
        <v>44987</v>
      </c>
      <c r="R22" s="139"/>
      <c r="S22" s="139"/>
      <c r="T22" s="139"/>
      <c r="U22" s="139"/>
      <c r="V22" s="43"/>
      <c r="W22" s="42"/>
      <c r="X22" s="42"/>
      <c r="Y22" s="42"/>
      <c r="Z22" s="43"/>
      <c r="AA22" s="42"/>
    </row>
    <row r="23" spans="1:27" hidden="1" x14ac:dyDescent="0.2">
      <c r="A23" s="23" t="s">
        <v>468</v>
      </c>
      <c r="B23" s="23" t="s">
        <v>786</v>
      </c>
      <c r="C23" s="19">
        <v>44977</v>
      </c>
      <c r="D23" s="19">
        <f t="shared" si="27"/>
        <v>44977</v>
      </c>
      <c r="E23" s="19">
        <f t="shared" si="28"/>
        <v>44979</v>
      </c>
      <c r="F23" s="21">
        <f t="shared" si="29"/>
        <v>44979</v>
      </c>
      <c r="G23" s="22">
        <f t="shared" si="30"/>
        <v>44980</v>
      </c>
      <c r="H23" s="22">
        <f t="shared" si="31"/>
        <v>44980</v>
      </c>
      <c r="I23" s="154" t="s">
        <v>936</v>
      </c>
      <c r="J23" s="21">
        <v>44986</v>
      </c>
      <c r="K23" s="23" t="s">
        <v>787</v>
      </c>
      <c r="L23" s="19">
        <f t="shared" si="34"/>
        <v>44991</v>
      </c>
      <c r="M23" s="19">
        <f t="shared" si="35"/>
        <v>44991</v>
      </c>
      <c r="N23" s="19">
        <f t="shared" si="36"/>
        <v>44993</v>
      </c>
      <c r="O23" s="21">
        <f t="shared" si="37"/>
        <v>44993</v>
      </c>
      <c r="P23" s="74" t="s">
        <v>1051</v>
      </c>
      <c r="Q23" s="74" t="s">
        <v>1051</v>
      </c>
      <c r="R23" s="139"/>
      <c r="S23" s="139"/>
      <c r="T23" s="139"/>
      <c r="U23" s="139"/>
      <c r="V23" s="43"/>
      <c r="W23" s="42"/>
      <c r="X23" s="42"/>
      <c r="Y23" s="42"/>
      <c r="Z23" s="43"/>
      <c r="AA23" s="42"/>
    </row>
    <row r="24" spans="1:27" hidden="1" x14ac:dyDescent="0.15">
      <c r="A24" s="440" t="s">
        <v>686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</row>
    <row r="25" spans="1:27" hidden="1" x14ac:dyDescent="0.15">
      <c r="A25" s="80" t="s">
        <v>1</v>
      </c>
      <c r="B25" s="80" t="s">
        <v>2</v>
      </c>
      <c r="C25" s="268" t="s">
        <v>54</v>
      </c>
      <c r="D25" s="269"/>
      <c r="E25" s="270" t="s">
        <v>632</v>
      </c>
      <c r="F25" s="271"/>
      <c r="G25" s="268" t="s">
        <v>674</v>
      </c>
      <c r="H25" s="269"/>
      <c r="I25" s="268" t="s">
        <v>189</v>
      </c>
      <c r="J25" s="269"/>
      <c r="K25" s="99" t="s">
        <v>2</v>
      </c>
      <c r="L25" s="268" t="s">
        <v>54</v>
      </c>
      <c r="M25" s="269"/>
      <c r="N25" s="270" t="s">
        <v>632</v>
      </c>
      <c r="O25" s="271"/>
      <c r="P25" s="268" t="s">
        <v>674</v>
      </c>
      <c r="Q25" s="269"/>
    </row>
    <row r="26" spans="1:27" hidden="1" x14ac:dyDescent="0.15">
      <c r="A26" s="15" t="s">
        <v>3</v>
      </c>
      <c r="B26" s="15" t="s">
        <v>4</v>
      </c>
      <c r="C26" s="325" t="s">
        <v>60</v>
      </c>
      <c r="D26" s="326"/>
      <c r="E26" s="289" t="s">
        <v>108</v>
      </c>
      <c r="F26" s="290"/>
      <c r="G26" s="325" t="s">
        <v>47</v>
      </c>
      <c r="H26" s="326"/>
      <c r="I26" s="325" t="s">
        <v>273</v>
      </c>
      <c r="J26" s="326"/>
      <c r="K26" s="15" t="s">
        <v>4</v>
      </c>
      <c r="L26" s="325" t="s">
        <v>60</v>
      </c>
      <c r="M26" s="326"/>
      <c r="N26" s="289" t="s">
        <v>108</v>
      </c>
      <c r="O26" s="290"/>
      <c r="P26" s="325" t="s">
        <v>47</v>
      </c>
      <c r="Q26" s="326"/>
    </row>
    <row r="27" spans="1:27" hidden="1" x14ac:dyDescent="0.15">
      <c r="A27" s="16"/>
      <c r="B27" s="70"/>
      <c r="C27" s="289" t="s">
        <v>5</v>
      </c>
      <c r="D27" s="290"/>
      <c r="E27" s="289" t="s">
        <v>5</v>
      </c>
      <c r="F27" s="290"/>
      <c r="G27" s="289" t="s">
        <v>5</v>
      </c>
      <c r="H27" s="290"/>
      <c r="I27" s="289" t="s">
        <v>5</v>
      </c>
      <c r="J27" s="290"/>
      <c r="K27" s="15"/>
      <c r="L27" s="289" t="s">
        <v>5</v>
      </c>
      <c r="M27" s="290"/>
      <c r="N27" s="289" t="s">
        <v>5</v>
      </c>
      <c r="O27" s="290"/>
      <c r="P27" s="289" t="s">
        <v>5</v>
      </c>
      <c r="Q27" s="290"/>
    </row>
    <row r="28" spans="1:27" ht="25.5" hidden="1" x14ac:dyDescent="0.15">
      <c r="A28" s="16"/>
      <c r="B28" s="71"/>
      <c r="C28" s="17" t="s">
        <v>326</v>
      </c>
      <c r="D28" s="17" t="s">
        <v>327</v>
      </c>
      <c r="E28" s="58" t="s">
        <v>274</v>
      </c>
      <c r="F28" s="58" t="s">
        <v>258</v>
      </c>
      <c r="G28" s="17" t="s">
        <v>471</v>
      </c>
      <c r="H28" s="17" t="s">
        <v>470</v>
      </c>
      <c r="I28" s="17" t="s">
        <v>193</v>
      </c>
      <c r="J28" s="17" t="s">
        <v>688</v>
      </c>
      <c r="K28" s="16"/>
      <c r="L28" s="17" t="s">
        <v>326</v>
      </c>
      <c r="M28" s="17" t="s">
        <v>327</v>
      </c>
      <c r="N28" s="58" t="s">
        <v>274</v>
      </c>
      <c r="O28" s="58" t="s">
        <v>258</v>
      </c>
      <c r="P28" s="17" t="s">
        <v>471</v>
      </c>
      <c r="Q28" s="17" t="s">
        <v>470</v>
      </c>
    </row>
    <row r="29" spans="1:27" ht="15" hidden="1" customHeight="1" x14ac:dyDescent="0.2">
      <c r="A29" s="88" t="s">
        <v>266</v>
      </c>
      <c r="B29" s="23" t="s">
        <v>788</v>
      </c>
      <c r="C29" s="61" t="s">
        <v>932</v>
      </c>
      <c r="D29" s="19">
        <v>44984</v>
      </c>
      <c r="E29" s="19">
        <f t="shared" ref="E29:E31" si="40">D29+2</f>
        <v>44986</v>
      </c>
      <c r="F29" s="21">
        <f t="shared" ref="F29:F31" si="41">E29</f>
        <v>44986</v>
      </c>
      <c r="G29" s="22">
        <f t="shared" ref="G29:G31" si="42">F29+1</f>
        <v>44987</v>
      </c>
      <c r="H29" s="22">
        <f t="shared" ref="H29:H31" si="43">G29</f>
        <v>44987</v>
      </c>
      <c r="I29" s="154" t="s">
        <v>933</v>
      </c>
      <c r="J29" s="21">
        <v>44993</v>
      </c>
      <c r="K29" s="23" t="s">
        <v>789</v>
      </c>
      <c r="L29" s="19">
        <f t="shared" ref="L29:L31" si="44">J29+5</f>
        <v>44998</v>
      </c>
      <c r="M29" s="19">
        <f t="shared" ref="M29:M31" si="45">L29</f>
        <v>44998</v>
      </c>
      <c r="N29" s="19">
        <f t="shared" ref="N29:N31" si="46">M29+2</f>
        <v>45000</v>
      </c>
      <c r="O29" s="21">
        <f t="shared" ref="O29:O31" si="47">N29</f>
        <v>45000</v>
      </c>
      <c r="P29" s="22">
        <f t="shared" ref="P29:P31" si="48">O29+1</f>
        <v>45001</v>
      </c>
      <c r="Q29" s="22">
        <f t="shared" ref="Q29:Q31" si="49">P29</f>
        <v>45001</v>
      </c>
      <c r="R29" s="139"/>
      <c r="S29" s="139"/>
      <c r="T29" s="139"/>
      <c r="U29" s="139"/>
      <c r="V29" s="43"/>
      <c r="W29" s="42"/>
      <c r="X29" s="42"/>
      <c r="Y29" s="42"/>
      <c r="Z29" s="43"/>
      <c r="AA29" s="42"/>
    </row>
    <row r="30" spans="1:27" ht="15" hidden="1" customHeight="1" x14ac:dyDescent="0.2">
      <c r="A30" s="23" t="s">
        <v>468</v>
      </c>
      <c r="B30" s="23" t="s">
        <v>788</v>
      </c>
      <c r="C30" s="19">
        <v>44991</v>
      </c>
      <c r="D30" s="19">
        <f t="shared" ref="D30:D31" si="50">C30</f>
        <v>44991</v>
      </c>
      <c r="E30" s="19">
        <f t="shared" si="40"/>
        <v>44993</v>
      </c>
      <c r="F30" s="21">
        <f t="shared" si="41"/>
        <v>44993</v>
      </c>
      <c r="G30" s="74" t="s">
        <v>1052</v>
      </c>
      <c r="H30" s="74" t="str">
        <f t="shared" si="43"/>
        <v xml:space="preserve">OMIT </v>
      </c>
      <c r="I30" s="22">
        <v>44999</v>
      </c>
      <c r="J30" s="21">
        <f t="shared" ref="J30" si="51">I30+1</f>
        <v>45000</v>
      </c>
      <c r="K30" s="23" t="s">
        <v>789</v>
      </c>
      <c r="L30" s="161" t="s">
        <v>1152</v>
      </c>
      <c r="M30" s="161" t="s">
        <v>1520</v>
      </c>
      <c r="N30" s="161" t="s">
        <v>1153</v>
      </c>
      <c r="O30" s="126" t="s">
        <v>1154</v>
      </c>
      <c r="P30" s="154" t="s">
        <v>1155</v>
      </c>
      <c r="Q30" s="154" t="s">
        <v>1156</v>
      </c>
      <c r="R30" s="139"/>
      <c r="S30" s="139"/>
      <c r="T30" s="139"/>
      <c r="U30" s="139"/>
      <c r="V30" s="43"/>
      <c r="W30" s="42"/>
      <c r="X30" s="42"/>
      <c r="Y30" s="42"/>
      <c r="Z30" s="43"/>
      <c r="AA30" s="42"/>
    </row>
    <row r="31" spans="1:27" ht="15" hidden="1" customHeight="1" x14ac:dyDescent="0.2">
      <c r="A31" s="23" t="s">
        <v>266</v>
      </c>
      <c r="B31" s="23" t="s">
        <v>862</v>
      </c>
      <c r="C31" s="19">
        <v>44998</v>
      </c>
      <c r="D31" s="19">
        <f t="shared" si="50"/>
        <v>44998</v>
      </c>
      <c r="E31" s="19">
        <f t="shared" si="40"/>
        <v>45000</v>
      </c>
      <c r="F31" s="21">
        <f t="shared" si="41"/>
        <v>45000</v>
      </c>
      <c r="G31" s="22">
        <f t="shared" si="42"/>
        <v>45001</v>
      </c>
      <c r="H31" s="22">
        <f t="shared" si="43"/>
        <v>45001</v>
      </c>
      <c r="I31" s="154" t="s">
        <v>1040</v>
      </c>
      <c r="J31" s="21">
        <v>45007</v>
      </c>
      <c r="K31" s="23" t="s">
        <v>770</v>
      </c>
      <c r="L31" s="19">
        <f t="shared" si="44"/>
        <v>45012</v>
      </c>
      <c r="M31" s="19">
        <f t="shared" si="45"/>
        <v>45012</v>
      </c>
      <c r="N31" s="19">
        <f t="shared" si="46"/>
        <v>45014</v>
      </c>
      <c r="O31" s="21">
        <f t="shared" si="47"/>
        <v>45014</v>
      </c>
      <c r="P31" s="22">
        <f t="shared" si="48"/>
        <v>45015</v>
      </c>
      <c r="Q31" s="22">
        <f t="shared" si="49"/>
        <v>45015</v>
      </c>
      <c r="R31" s="139"/>
      <c r="S31" s="139"/>
      <c r="T31" s="139"/>
      <c r="U31" s="139"/>
      <c r="V31" s="43"/>
      <c r="W31" s="42"/>
      <c r="X31" s="42"/>
      <c r="Y31" s="42"/>
      <c r="Z31" s="43"/>
      <c r="AA31" s="42"/>
    </row>
    <row r="32" spans="1:27" hidden="1" x14ac:dyDescent="0.15">
      <c r="A32" s="440" t="s">
        <v>1543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</row>
    <row r="33" spans="1:27" hidden="1" x14ac:dyDescent="0.15">
      <c r="A33" s="80" t="s">
        <v>1</v>
      </c>
      <c r="B33" s="80" t="s">
        <v>2</v>
      </c>
      <c r="C33" s="268" t="s">
        <v>54</v>
      </c>
      <c r="D33" s="269"/>
      <c r="E33" s="270" t="s">
        <v>632</v>
      </c>
      <c r="F33" s="271"/>
      <c r="G33" s="268" t="s">
        <v>129</v>
      </c>
      <c r="H33" s="269"/>
      <c r="I33" s="268" t="s">
        <v>188</v>
      </c>
      <c r="J33" s="269"/>
      <c r="K33" s="268" t="s">
        <v>189</v>
      </c>
      <c r="L33" s="269"/>
      <c r="M33" s="542" t="s">
        <v>175</v>
      </c>
      <c r="N33" s="542"/>
      <c r="O33" s="99" t="s">
        <v>2</v>
      </c>
      <c r="P33" s="272" t="s">
        <v>323</v>
      </c>
      <c r="Q33" s="272"/>
      <c r="R33" s="272" t="s">
        <v>322</v>
      </c>
      <c r="S33" s="272"/>
      <c r="T33" s="272" t="s">
        <v>324</v>
      </c>
      <c r="U33" s="272"/>
      <c r="V33" s="268" t="s">
        <v>54</v>
      </c>
      <c r="W33" s="269"/>
      <c r="X33" s="270" t="s">
        <v>632</v>
      </c>
      <c r="Y33" s="271"/>
      <c r="Z33" s="268" t="s">
        <v>129</v>
      </c>
      <c r="AA33" s="269"/>
    </row>
    <row r="34" spans="1:27" hidden="1" x14ac:dyDescent="0.15">
      <c r="A34" s="15" t="s">
        <v>3</v>
      </c>
      <c r="B34" s="15" t="s">
        <v>4</v>
      </c>
      <c r="C34" s="325" t="s">
        <v>60</v>
      </c>
      <c r="D34" s="326"/>
      <c r="E34" s="289" t="s">
        <v>108</v>
      </c>
      <c r="F34" s="290"/>
      <c r="G34" s="325" t="s">
        <v>47</v>
      </c>
      <c r="H34" s="326"/>
      <c r="I34" s="325" t="s">
        <v>272</v>
      </c>
      <c r="J34" s="326"/>
      <c r="K34" s="325" t="s">
        <v>273</v>
      </c>
      <c r="L34" s="326"/>
      <c r="M34" s="543" t="s">
        <v>176</v>
      </c>
      <c r="N34" s="543"/>
      <c r="O34" s="15" t="s">
        <v>4</v>
      </c>
      <c r="P34" s="266" t="s">
        <v>64</v>
      </c>
      <c r="Q34" s="266"/>
      <c r="R34" s="266" t="s">
        <v>65</v>
      </c>
      <c r="S34" s="266"/>
      <c r="T34" s="266" t="s">
        <v>325</v>
      </c>
      <c r="U34" s="266"/>
      <c r="V34" s="325" t="s">
        <v>60</v>
      </c>
      <c r="W34" s="326"/>
      <c r="X34" s="289" t="s">
        <v>108</v>
      </c>
      <c r="Y34" s="290"/>
      <c r="Z34" s="325" t="s">
        <v>47</v>
      </c>
      <c r="AA34" s="326"/>
    </row>
    <row r="35" spans="1:27" hidden="1" x14ac:dyDescent="0.15">
      <c r="A35" s="16"/>
      <c r="B35" s="70"/>
      <c r="C35" s="289" t="s">
        <v>5</v>
      </c>
      <c r="D35" s="290"/>
      <c r="E35" s="289" t="s">
        <v>5</v>
      </c>
      <c r="F35" s="290"/>
      <c r="G35" s="289" t="s">
        <v>5</v>
      </c>
      <c r="H35" s="290"/>
      <c r="I35" s="289" t="s">
        <v>5</v>
      </c>
      <c r="J35" s="290"/>
      <c r="K35" s="289" t="s">
        <v>5</v>
      </c>
      <c r="L35" s="290"/>
      <c r="M35" s="560" t="s">
        <v>5</v>
      </c>
      <c r="N35" s="560"/>
      <c r="O35" s="15"/>
      <c r="P35" s="265" t="s">
        <v>5</v>
      </c>
      <c r="Q35" s="265"/>
      <c r="R35" s="265" t="s">
        <v>5</v>
      </c>
      <c r="S35" s="265"/>
      <c r="T35" s="265" t="s">
        <v>5</v>
      </c>
      <c r="U35" s="265"/>
      <c r="V35" s="289" t="s">
        <v>5</v>
      </c>
      <c r="W35" s="290"/>
      <c r="X35" s="289" t="s">
        <v>5</v>
      </c>
      <c r="Y35" s="290"/>
      <c r="Z35" s="289" t="s">
        <v>5</v>
      </c>
      <c r="AA35" s="290"/>
    </row>
    <row r="36" spans="1:27" ht="25.5" hidden="1" x14ac:dyDescent="0.15">
      <c r="A36" s="16"/>
      <c r="B36" s="71"/>
      <c r="C36" s="17" t="s">
        <v>326</v>
      </c>
      <c r="D36" s="17" t="s">
        <v>327</v>
      </c>
      <c r="E36" s="58" t="s">
        <v>274</v>
      </c>
      <c r="F36" s="58" t="s">
        <v>258</v>
      </c>
      <c r="G36" s="17" t="s">
        <v>471</v>
      </c>
      <c r="H36" s="17" t="s">
        <v>470</v>
      </c>
      <c r="I36" s="17"/>
      <c r="J36" s="17"/>
      <c r="K36" s="17" t="s">
        <v>193</v>
      </c>
      <c r="L36" s="17" t="s">
        <v>688</v>
      </c>
      <c r="M36" s="174" t="s">
        <v>253</v>
      </c>
      <c r="N36" s="174" t="s">
        <v>494</v>
      </c>
      <c r="O36" s="16"/>
      <c r="P36" s="84" t="s">
        <v>486</v>
      </c>
      <c r="Q36" s="84" t="s">
        <v>1544</v>
      </c>
      <c r="R36" s="84" t="s">
        <v>485</v>
      </c>
      <c r="S36" s="84" t="s">
        <v>72</v>
      </c>
      <c r="T36" s="84" t="s">
        <v>194</v>
      </c>
      <c r="U36" s="84" t="s">
        <v>1545</v>
      </c>
      <c r="V36" s="17" t="s">
        <v>326</v>
      </c>
      <c r="W36" s="17" t="s">
        <v>327</v>
      </c>
      <c r="X36" s="58" t="s">
        <v>274</v>
      </c>
      <c r="Y36" s="58" t="s">
        <v>258</v>
      </c>
      <c r="Z36" s="84" t="s">
        <v>471</v>
      </c>
      <c r="AA36" s="84" t="s">
        <v>470</v>
      </c>
    </row>
    <row r="37" spans="1:27" s="176" customFormat="1" ht="15.6" hidden="1" customHeight="1" x14ac:dyDescent="0.2">
      <c r="A37" s="153" t="s">
        <v>290</v>
      </c>
      <c r="B37" s="23" t="s">
        <v>863</v>
      </c>
      <c r="C37" s="19">
        <v>45010</v>
      </c>
      <c r="D37" s="175">
        <v>45011</v>
      </c>
      <c r="E37" s="175">
        <v>45012</v>
      </c>
      <c r="F37" s="175">
        <v>45013</v>
      </c>
      <c r="G37" s="175">
        <v>45014</v>
      </c>
      <c r="H37" s="175">
        <v>45014</v>
      </c>
      <c r="I37" s="558" t="s">
        <v>1546</v>
      </c>
      <c r="J37" s="559"/>
      <c r="K37" s="558" t="s">
        <v>1547</v>
      </c>
      <c r="L37" s="559"/>
      <c r="M37" s="175"/>
      <c r="N37" s="175"/>
      <c r="O37" s="23" t="s">
        <v>864</v>
      </c>
      <c r="P37" s="175"/>
      <c r="Q37" s="175"/>
      <c r="R37" s="175"/>
      <c r="S37" s="175"/>
      <c r="T37" s="175"/>
      <c r="U37" s="175"/>
      <c r="V37" s="175">
        <v>45024</v>
      </c>
      <c r="W37" s="175">
        <f t="shared" ref="W37:W38" si="52">V37</f>
        <v>45024</v>
      </c>
      <c r="X37" s="175">
        <f t="shared" ref="X37:X38" si="53">W37+2</f>
        <v>45026</v>
      </c>
      <c r="Y37" s="175">
        <f t="shared" ref="Y37:Y43" si="54">X37</f>
        <v>45026</v>
      </c>
      <c r="Z37" s="175">
        <f t="shared" ref="Z37:Z43" si="55">Y37+1</f>
        <v>45027</v>
      </c>
      <c r="AA37" s="175">
        <f>Z37</f>
        <v>45027</v>
      </c>
    </row>
    <row r="38" spans="1:27" s="176" customFormat="1" ht="15.6" hidden="1" customHeight="1" x14ac:dyDescent="0.2">
      <c r="A38" s="153" t="s">
        <v>266</v>
      </c>
      <c r="B38" s="23" t="s">
        <v>863</v>
      </c>
      <c r="C38" s="19">
        <v>45018</v>
      </c>
      <c r="D38" s="175">
        <f>C38</f>
        <v>45018</v>
      </c>
      <c r="E38" s="175">
        <f t="shared" ref="E38:E40" si="56">D38+2</f>
        <v>45020</v>
      </c>
      <c r="F38" s="175">
        <f t="shared" ref="F38:F41" si="57">E38</f>
        <v>45020</v>
      </c>
      <c r="G38" s="175">
        <f t="shared" ref="G38:G40" si="58">F38+1</f>
        <v>45021</v>
      </c>
      <c r="H38" s="175">
        <f t="shared" ref="H38:H41" si="59">G38</f>
        <v>45021</v>
      </c>
      <c r="I38" s="175">
        <f>H38+3</f>
        <v>45024</v>
      </c>
      <c r="J38" s="175">
        <f t="shared" ref="J38" si="60">I38</f>
        <v>45024</v>
      </c>
      <c r="K38" s="175">
        <v>45025</v>
      </c>
      <c r="L38" s="175">
        <f>K38</f>
        <v>45025</v>
      </c>
      <c r="M38" s="175"/>
      <c r="N38" s="175"/>
      <c r="O38" s="23" t="s">
        <v>864</v>
      </c>
      <c r="P38" s="175"/>
      <c r="Q38" s="175"/>
      <c r="R38" s="175"/>
      <c r="S38" s="175"/>
      <c r="T38" s="175"/>
      <c r="U38" s="175"/>
      <c r="V38" s="19">
        <v>45030</v>
      </c>
      <c r="W38" s="175">
        <f t="shared" si="52"/>
        <v>45030</v>
      </c>
      <c r="X38" s="175">
        <f t="shared" si="53"/>
        <v>45032</v>
      </c>
      <c r="Y38" s="175">
        <f t="shared" si="54"/>
        <v>45032</v>
      </c>
      <c r="Z38" s="175">
        <f t="shared" si="55"/>
        <v>45033</v>
      </c>
      <c r="AA38" s="175">
        <f t="shared" ref="AA38:AA40" si="61">Z38</f>
        <v>45033</v>
      </c>
    </row>
    <row r="39" spans="1:27" s="176" customFormat="1" ht="15.6" hidden="1" customHeight="1" x14ac:dyDescent="0.2">
      <c r="A39" s="153" t="s">
        <v>290</v>
      </c>
      <c r="B39" s="23" t="s">
        <v>1094</v>
      </c>
      <c r="C39" s="19">
        <v>45024</v>
      </c>
      <c r="D39" s="175">
        <f t="shared" ref="D39:D40" si="62">C39</f>
        <v>45024</v>
      </c>
      <c r="E39" s="175">
        <f t="shared" si="56"/>
        <v>45026</v>
      </c>
      <c r="F39" s="175">
        <f t="shared" si="57"/>
        <v>45026</v>
      </c>
      <c r="G39" s="175">
        <f t="shared" si="58"/>
        <v>45027</v>
      </c>
      <c r="H39" s="175">
        <f t="shared" si="59"/>
        <v>45027</v>
      </c>
      <c r="I39" s="175">
        <f>H39+3</f>
        <v>45030</v>
      </c>
      <c r="J39" s="175">
        <f>I39</f>
        <v>45030</v>
      </c>
      <c r="K39" s="175">
        <v>45031</v>
      </c>
      <c r="L39" s="175">
        <f t="shared" ref="L39" si="63">K39+1</f>
        <v>45032</v>
      </c>
      <c r="M39" s="175"/>
      <c r="N39" s="175"/>
      <c r="O39" s="23" t="s">
        <v>1095</v>
      </c>
      <c r="P39" s="175"/>
      <c r="Q39" s="175"/>
      <c r="R39" s="175"/>
      <c r="S39" s="175"/>
      <c r="T39" s="175"/>
      <c r="U39" s="175"/>
      <c r="V39" s="161" t="s">
        <v>1662</v>
      </c>
      <c r="W39" s="175">
        <v>45038</v>
      </c>
      <c r="X39" s="175">
        <v>45039</v>
      </c>
      <c r="Y39" s="175">
        <f t="shared" si="54"/>
        <v>45039</v>
      </c>
      <c r="Z39" s="175">
        <f t="shared" si="55"/>
        <v>45040</v>
      </c>
      <c r="AA39" s="175">
        <f t="shared" si="61"/>
        <v>45040</v>
      </c>
    </row>
    <row r="40" spans="1:27" s="176" customFormat="1" ht="15.6" hidden="1" customHeight="1" x14ac:dyDescent="0.2">
      <c r="A40" s="153" t="s">
        <v>266</v>
      </c>
      <c r="B40" s="23" t="s">
        <v>1094</v>
      </c>
      <c r="C40" s="19">
        <v>45030</v>
      </c>
      <c r="D40" s="175">
        <f t="shared" si="62"/>
        <v>45030</v>
      </c>
      <c r="E40" s="175">
        <f t="shared" si="56"/>
        <v>45032</v>
      </c>
      <c r="F40" s="175">
        <f t="shared" si="57"/>
        <v>45032</v>
      </c>
      <c r="G40" s="175">
        <f t="shared" si="58"/>
        <v>45033</v>
      </c>
      <c r="H40" s="175">
        <f t="shared" si="59"/>
        <v>45033</v>
      </c>
      <c r="I40" s="49" t="s">
        <v>48</v>
      </c>
      <c r="J40" s="49" t="str">
        <f>I40</f>
        <v>OMIT</v>
      </c>
      <c r="K40" s="175">
        <v>45037</v>
      </c>
      <c r="L40" s="175">
        <f>K40</f>
        <v>45037</v>
      </c>
      <c r="M40" s="49" t="s">
        <v>48</v>
      </c>
      <c r="N40" s="49" t="s">
        <v>48</v>
      </c>
      <c r="O40" s="23" t="s">
        <v>1095</v>
      </c>
      <c r="P40" s="175">
        <v>45042</v>
      </c>
      <c r="Q40" s="175">
        <f t="shared" ref="Q40" si="64">P40+1</f>
        <v>45043</v>
      </c>
      <c r="R40" s="175">
        <f t="shared" ref="R40:S40" si="65">Q40</f>
        <v>45043</v>
      </c>
      <c r="S40" s="175">
        <f t="shared" si="65"/>
        <v>45043</v>
      </c>
      <c r="T40" s="175">
        <f t="shared" ref="T40" si="66">S40+1</f>
        <v>45044</v>
      </c>
      <c r="U40" s="175">
        <f>T40</f>
        <v>45044</v>
      </c>
      <c r="V40" s="175">
        <f>U40+5</f>
        <v>45049</v>
      </c>
      <c r="W40" s="175">
        <f t="shared" ref="W40:W43" si="67">V40</f>
        <v>45049</v>
      </c>
      <c r="X40" s="49" t="s">
        <v>48</v>
      </c>
      <c r="Y40" s="49" t="str">
        <f t="shared" si="54"/>
        <v>OMIT</v>
      </c>
      <c r="Z40" s="49" t="s">
        <v>48</v>
      </c>
      <c r="AA40" s="49" t="str">
        <f t="shared" si="61"/>
        <v>OMIT</v>
      </c>
    </row>
    <row r="41" spans="1:27" s="176" customFormat="1" ht="15.6" hidden="1" customHeight="1" x14ac:dyDescent="0.2">
      <c r="A41" s="89" t="s">
        <v>290</v>
      </c>
      <c r="B41" s="23" t="s">
        <v>1096</v>
      </c>
      <c r="C41" s="161" t="s">
        <v>1662</v>
      </c>
      <c r="D41" s="175">
        <v>45038</v>
      </c>
      <c r="E41" s="175">
        <v>45041</v>
      </c>
      <c r="F41" s="175">
        <f t="shared" si="57"/>
        <v>45041</v>
      </c>
      <c r="G41" s="175">
        <v>45043</v>
      </c>
      <c r="H41" s="175">
        <f t="shared" si="59"/>
        <v>45043</v>
      </c>
      <c r="I41" s="175">
        <f>H41+3</f>
        <v>45046</v>
      </c>
      <c r="J41" s="175">
        <f t="shared" ref="J41:J43" si="68">I41</f>
        <v>45046</v>
      </c>
      <c r="K41" s="175">
        <f>H41+4</f>
        <v>45047</v>
      </c>
      <c r="L41" s="175">
        <f>K41</f>
        <v>45047</v>
      </c>
      <c r="M41" s="49" t="s">
        <v>48</v>
      </c>
      <c r="N41" s="49" t="s">
        <v>48</v>
      </c>
      <c r="O41" s="23" t="s">
        <v>771</v>
      </c>
      <c r="P41" s="49" t="s">
        <v>48</v>
      </c>
      <c r="Q41" s="49" t="s">
        <v>1052</v>
      </c>
      <c r="R41" s="49" t="s">
        <v>48</v>
      </c>
      <c r="S41" s="49" t="s">
        <v>48</v>
      </c>
      <c r="T41" s="49" t="s">
        <v>48</v>
      </c>
      <c r="U41" s="49" t="s">
        <v>48</v>
      </c>
      <c r="V41" s="112">
        <v>45054</v>
      </c>
      <c r="W41" s="184" t="s">
        <v>1863</v>
      </c>
      <c r="X41" s="175">
        <v>45056</v>
      </c>
      <c r="Y41" s="175">
        <f t="shared" si="54"/>
        <v>45056</v>
      </c>
      <c r="Z41" s="49" t="s">
        <v>48</v>
      </c>
      <c r="AA41" s="49" t="str">
        <f>Z41</f>
        <v>OMIT</v>
      </c>
    </row>
    <row r="42" spans="1:27" s="176" customFormat="1" ht="15.6" hidden="1" customHeight="1" x14ac:dyDescent="0.2">
      <c r="A42" s="89" t="s">
        <v>352</v>
      </c>
      <c r="B42" s="23" t="s">
        <v>1096</v>
      </c>
      <c r="C42" s="180">
        <v>45046</v>
      </c>
      <c r="D42" s="175">
        <f>C42</f>
        <v>45046</v>
      </c>
      <c r="E42" s="175">
        <f>D42+2</f>
        <v>45048</v>
      </c>
      <c r="F42" s="175">
        <f>E42</f>
        <v>45048</v>
      </c>
      <c r="G42" s="175">
        <f>F42+1</f>
        <v>45049</v>
      </c>
      <c r="H42" s="175">
        <f>G42+1</f>
        <v>45050</v>
      </c>
      <c r="I42" s="175">
        <f>H42+3</f>
        <v>45053</v>
      </c>
      <c r="J42" s="175">
        <f t="shared" si="68"/>
        <v>45053</v>
      </c>
      <c r="K42" s="175">
        <f>J42+1</f>
        <v>45054</v>
      </c>
      <c r="L42" s="175">
        <f>K42+1</f>
        <v>45055</v>
      </c>
      <c r="M42" s="120"/>
      <c r="N42" s="120"/>
      <c r="O42" s="23" t="s">
        <v>771</v>
      </c>
      <c r="P42" s="120"/>
      <c r="Q42" s="120"/>
      <c r="R42" s="120"/>
      <c r="S42" s="120"/>
      <c r="T42" s="120"/>
      <c r="U42" s="120"/>
      <c r="V42" s="175">
        <v>45061</v>
      </c>
      <c r="W42" s="175">
        <f t="shared" si="67"/>
        <v>45061</v>
      </c>
      <c r="X42" s="175">
        <f t="shared" ref="X42:X43" si="69">W42+2</f>
        <v>45063</v>
      </c>
      <c r="Y42" s="175">
        <f t="shared" si="54"/>
        <v>45063</v>
      </c>
      <c r="Z42" s="49" t="s">
        <v>48</v>
      </c>
      <c r="AA42" s="49" t="str">
        <f>Z42</f>
        <v>OMIT</v>
      </c>
    </row>
    <row r="43" spans="1:27" s="177" customFormat="1" ht="15.6" hidden="1" customHeight="1" x14ac:dyDescent="0.2">
      <c r="A43" s="153" t="s">
        <v>266</v>
      </c>
      <c r="B43" s="23" t="s">
        <v>1548</v>
      </c>
      <c r="C43" s="19">
        <v>45049</v>
      </c>
      <c r="D43" s="175">
        <f t="shared" ref="D43" si="70">C43</f>
        <v>45049</v>
      </c>
      <c r="E43" s="49" t="s">
        <v>48</v>
      </c>
      <c r="F43" s="49" t="str">
        <f t="shared" ref="F43" si="71">E43</f>
        <v>OMIT</v>
      </c>
      <c r="G43" s="49" t="s">
        <v>48</v>
      </c>
      <c r="H43" s="49" t="str">
        <f t="shared" ref="H43" si="72">G43</f>
        <v>OMIT</v>
      </c>
      <c r="I43" s="175">
        <v>45054</v>
      </c>
      <c r="J43" s="175">
        <f t="shared" si="68"/>
        <v>45054</v>
      </c>
      <c r="K43" s="175">
        <v>45054</v>
      </c>
      <c r="L43" s="175">
        <f t="shared" ref="L43" si="73">K43+1</f>
        <v>45055</v>
      </c>
      <c r="M43" s="49" t="s">
        <v>48</v>
      </c>
      <c r="N43" s="49" t="s">
        <v>48</v>
      </c>
      <c r="O43" s="23" t="s">
        <v>1549</v>
      </c>
      <c r="P43" s="49" t="s">
        <v>48</v>
      </c>
      <c r="Q43" s="49" t="s">
        <v>1052</v>
      </c>
      <c r="R43" s="49" t="s">
        <v>48</v>
      </c>
      <c r="S43" s="49" t="s">
        <v>48</v>
      </c>
      <c r="T43" s="49" t="s">
        <v>48</v>
      </c>
      <c r="U43" s="49" t="s">
        <v>48</v>
      </c>
      <c r="V43" s="175">
        <v>45057</v>
      </c>
      <c r="W43" s="175">
        <f t="shared" si="67"/>
        <v>45057</v>
      </c>
      <c r="X43" s="175">
        <f t="shared" si="69"/>
        <v>45059</v>
      </c>
      <c r="Y43" s="175">
        <f t="shared" si="54"/>
        <v>45059</v>
      </c>
      <c r="Z43" s="175">
        <f t="shared" si="55"/>
        <v>45060</v>
      </c>
      <c r="AA43" s="175">
        <f t="shared" ref="AA43" si="74">Z43</f>
        <v>45060</v>
      </c>
    </row>
    <row r="44" spans="1:27" hidden="1" x14ac:dyDescent="0.15">
      <c r="A44" s="379" t="s">
        <v>1834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</row>
    <row r="45" spans="1:27" hidden="1" x14ac:dyDescent="0.15">
      <c r="A45" s="80" t="s">
        <v>1</v>
      </c>
      <c r="B45" s="80" t="s">
        <v>2</v>
      </c>
      <c r="C45" s="268" t="s">
        <v>54</v>
      </c>
      <c r="D45" s="269"/>
      <c r="E45" s="270" t="s">
        <v>632</v>
      </c>
      <c r="F45" s="271"/>
      <c r="G45" s="268" t="s">
        <v>189</v>
      </c>
      <c r="H45" s="269"/>
      <c r="I45" s="99" t="s">
        <v>2</v>
      </c>
      <c r="J45" s="268" t="s">
        <v>54</v>
      </c>
      <c r="K45" s="269"/>
      <c r="L45" s="270" t="s">
        <v>632</v>
      </c>
      <c r="M45" s="271"/>
    </row>
    <row r="46" spans="1:27" hidden="1" x14ac:dyDescent="0.15">
      <c r="A46" s="15" t="s">
        <v>3</v>
      </c>
      <c r="B46" s="15" t="s">
        <v>4</v>
      </c>
      <c r="C46" s="325" t="s">
        <v>60</v>
      </c>
      <c r="D46" s="326"/>
      <c r="E46" s="289" t="s">
        <v>108</v>
      </c>
      <c r="F46" s="290"/>
      <c r="G46" s="325" t="s">
        <v>273</v>
      </c>
      <c r="H46" s="326"/>
      <c r="I46" s="15" t="s">
        <v>4</v>
      </c>
      <c r="J46" s="325" t="s">
        <v>60</v>
      </c>
      <c r="K46" s="326"/>
      <c r="L46" s="289" t="s">
        <v>108</v>
      </c>
      <c r="M46" s="290"/>
    </row>
    <row r="47" spans="1:27" hidden="1" x14ac:dyDescent="0.15">
      <c r="A47" s="16"/>
      <c r="B47" s="70"/>
      <c r="C47" s="289" t="s">
        <v>5</v>
      </c>
      <c r="D47" s="290"/>
      <c r="E47" s="289" t="s">
        <v>5</v>
      </c>
      <c r="F47" s="290"/>
      <c r="G47" s="289" t="s">
        <v>5</v>
      </c>
      <c r="H47" s="290"/>
      <c r="I47" s="15"/>
      <c r="J47" s="289" t="s">
        <v>5</v>
      </c>
      <c r="K47" s="290"/>
      <c r="L47" s="289" t="s">
        <v>5</v>
      </c>
      <c r="M47" s="290"/>
    </row>
    <row r="48" spans="1:27" ht="25.5" hidden="1" x14ac:dyDescent="0.15">
      <c r="A48" s="16"/>
      <c r="B48" s="71"/>
      <c r="C48" s="17" t="s">
        <v>326</v>
      </c>
      <c r="D48" s="17" t="s">
        <v>327</v>
      </c>
      <c r="E48" s="58" t="s">
        <v>274</v>
      </c>
      <c r="F48" s="58" t="s">
        <v>258</v>
      </c>
      <c r="G48" s="17" t="s">
        <v>193</v>
      </c>
      <c r="H48" s="17" t="s">
        <v>688</v>
      </c>
      <c r="I48" s="16"/>
      <c r="J48" s="17" t="s">
        <v>326</v>
      </c>
      <c r="K48" s="17" t="s">
        <v>327</v>
      </c>
      <c r="L48" s="58" t="s">
        <v>274</v>
      </c>
      <c r="M48" s="58" t="s">
        <v>258</v>
      </c>
    </row>
    <row r="49" spans="1:24" hidden="1" x14ac:dyDescent="0.2">
      <c r="A49" s="153" t="s">
        <v>290</v>
      </c>
      <c r="B49" s="23" t="s">
        <v>1122</v>
      </c>
      <c r="C49" s="112">
        <v>45054</v>
      </c>
      <c r="D49" s="184" t="s">
        <v>1863</v>
      </c>
      <c r="E49" s="19">
        <v>45056</v>
      </c>
      <c r="F49" s="21">
        <f t="shared" ref="F49:F51" si="75">E49</f>
        <v>45056</v>
      </c>
      <c r="G49" s="154" t="s">
        <v>1835</v>
      </c>
      <c r="H49" s="21">
        <v>45063</v>
      </c>
      <c r="I49" s="23" t="s">
        <v>1123</v>
      </c>
      <c r="J49" s="53" t="s">
        <v>1898</v>
      </c>
      <c r="K49" s="19">
        <v>45069</v>
      </c>
      <c r="L49" s="19">
        <f>K49+1</f>
        <v>45070</v>
      </c>
      <c r="M49" s="21">
        <f t="shared" ref="M49" si="76">L49</f>
        <v>45070</v>
      </c>
    </row>
    <row r="50" spans="1:24" hidden="1" x14ac:dyDescent="0.2">
      <c r="A50" s="153" t="s">
        <v>352</v>
      </c>
      <c r="B50" s="23" t="s">
        <v>1122</v>
      </c>
      <c r="C50" s="125">
        <v>45061</v>
      </c>
      <c r="D50" s="19">
        <f t="shared" ref="D50" si="77">C50</f>
        <v>45061</v>
      </c>
      <c r="E50" s="19">
        <f t="shared" ref="E50" si="78">D50+2</f>
        <v>45063</v>
      </c>
      <c r="F50" s="21">
        <f t="shared" si="75"/>
        <v>45063</v>
      </c>
      <c r="G50" s="131">
        <f>F50+6</f>
        <v>45069</v>
      </c>
      <c r="H50" s="21">
        <f>G50+1</f>
        <v>45070</v>
      </c>
      <c r="I50" s="23" t="s">
        <v>1123</v>
      </c>
      <c r="J50" s="213" t="s">
        <v>2126</v>
      </c>
      <c r="K50" s="213" t="s">
        <v>2127</v>
      </c>
      <c r="L50" s="49" t="s">
        <v>2186</v>
      </c>
      <c r="M50" s="49" t="s">
        <v>2128</v>
      </c>
    </row>
    <row r="51" spans="1:24" hidden="1" x14ac:dyDescent="0.2">
      <c r="A51" s="153" t="s">
        <v>290</v>
      </c>
      <c r="B51" s="23" t="s">
        <v>1124</v>
      </c>
      <c r="C51" s="53" t="s">
        <v>1898</v>
      </c>
      <c r="D51" s="19">
        <v>45069</v>
      </c>
      <c r="E51" s="19">
        <f>D51+1</f>
        <v>45070</v>
      </c>
      <c r="F51" s="21">
        <f t="shared" si="75"/>
        <v>45070</v>
      </c>
      <c r="G51" s="131">
        <f>F51+6</f>
        <v>45076</v>
      </c>
      <c r="H51" s="21">
        <f>G51+1</f>
        <v>45077</v>
      </c>
      <c r="I51" s="23" t="s">
        <v>1125</v>
      </c>
      <c r="J51" s="49" t="s">
        <v>2179</v>
      </c>
      <c r="K51" s="19">
        <v>45082</v>
      </c>
      <c r="L51" s="19">
        <f t="shared" ref="L51" si="79">K51+2</f>
        <v>45084</v>
      </c>
      <c r="M51" s="21">
        <f t="shared" ref="M51" si="80">L51</f>
        <v>45084</v>
      </c>
    </row>
    <row r="52" spans="1:24" hidden="1" x14ac:dyDescent="0.2">
      <c r="A52" s="88" t="s">
        <v>266</v>
      </c>
      <c r="B52" s="23" t="s">
        <v>1124</v>
      </c>
      <c r="C52" s="19">
        <v>45075</v>
      </c>
      <c r="D52" s="19">
        <f>C52+1</f>
        <v>45076</v>
      </c>
      <c r="E52" s="21">
        <f>D52+1</f>
        <v>45077</v>
      </c>
      <c r="F52" s="126" t="s">
        <v>2129</v>
      </c>
      <c r="G52" s="131">
        <v>45083</v>
      </c>
      <c r="H52" s="119">
        <v>45084</v>
      </c>
      <c r="I52" s="23" t="s">
        <v>1125</v>
      </c>
      <c r="J52" s="161" t="s">
        <v>2097</v>
      </c>
      <c r="K52" s="161" t="s">
        <v>2098</v>
      </c>
      <c r="L52" s="161" t="s">
        <v>2099</v>
      </c>
      <c r="M52" s="53" t="s">
        <v>128</v>
      </c>
    </row>
    <row r="53" spans="1:24" x14ac:dyDescent="0.15">
      <c r="A53" s="440" t="s">
        <v>2137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</row>
    <row r="54" spans="1:24" s="177" customFormat="1" x14ac:dyDescent="0.15">
      <c r="A54" s="214" t="s">
        <v>1</v>
      </c>
      <c r="B54" s="214" t="s">
        <v>2</v>
      </c>
      <c r="C54" s="573" t="s">
        <v>54</v>
      </c>
      <c r="D54" s="574"/>
      <c r="E54" s="575" t="s">
        <v>632</v>
      </c>
      <c r="F54" s="575"/>
      <c r="G54" s="542" t="s">
        <v>189</v>
      </c>
      <c r="H54" s="542"/>
      <c r="I54" s="211" t="s">
        <v>2</v>
      </c>
      <c r="J54" s="380" t="s">
        <v>186</v>
      </c>
      <c r="K54" s="380"/>
      <c r="L54" s="380" t="s">
        <v>546</v>
      </c>
      <c r="M54" s="380"/>
      <c r="N54" s="380" t="s">
        <v>1565</v>
      </c>
      <c r="O54" s="380"/>
      <c r="P54" s="380" t="s">
        <v>259</v>
      </c>
      <c r="Q54" s="380"/>
      <c r="R54" s="380" t="s">
        <v>186</v>
      </c>
      <c r="S54" s="380"/>
      <c r="T54" s="309" t="s">
        <v>6</v>
      </c>
      <c r="U54" s="266"/>
      <c r="V54" s="542" t="s">
        <v>54</v>
      </c>
      <c r="W54" s="542"/>
    </row>
    <row r="55" spans="1:24" s="177" customFormat="1" x14ac:dyDescent="0.15">
      <c r="A55" s="212" t="s">
        <v>3</v>
      </c>
      <c r="B55" s="212" t="s">
        <v>4</v>
      </c>
      <c r="C55" s="546" t="s">
        <v>2130</v>
      </c>
      <c r="D55" s="547"/>
      <c r="E55" s="381" t="s">
        <v>2131</v>
      </c>
      <c r="F55" s="381"/>
      <c r="G55" s="543" t="s">
        <v>2132</v>
      </c>
      <c r="H55" s="543"/>
      <c r="I55" s="212" t="s">
        <v>4</v>
      </c>
      <c r="J55" s="381" t="s">
        <v>2112</v>
      </c>
      <c r="K55" s="381"/>
      <c r="L55" s="381" t="s">
        <v>2111</v>
      </c>
      <c r="M55" s="381"/>
      <c r="N55" s="381" t="s">
        <v>2133</v>
      </c>
      <c r="O55" s="381"/>
      <c r="P55" s="381" t="s">
        <v>2134</v>
      </c>
      <c r="Q55" s="381"/>
      <c r="R55" s="381" t="s">
        <v>2106</v>
      </c>
      <c r="S55" s="381"/>
      <c r="T55" s="266" t="s">
        <v>9</v>
      </c>
      <c r="U55" s="266"/>
      <c r="V55" s="543" t="s">
        <v>2130</v>
      </c>
      <c r="W55" s="543"/>
    </row>
    <row r="56" spans="1:24" s="177" customFormat="1" x14ac:dyDescent="0.15">
      <c r="A56" s="215"/>
      <c r="B56" s="216"/>
      <c r="C56" s="544" t="s">
        <v>5</v>
      </c>
      <c r="D56" s="545"/>
      <c r="E56" s="381" t="s">
        <v>5</v>
      </c>
      <c r="F56" s="381"/>
      <c r="G56" s="381" t="s">
        <v>5</v>
      </c>
      <c r="H56" s="381"/>
      <c r="I56" s="212"/>
      <c r="J56" s="543" t="s">
        <v>5</v>
      </c>
      <c r="K56" s="543"/>
      <c r="L56" s="381" t="s">
        <v>5</v>
      </c>
      <c r="M56" s="381"/>
      <c r="N56" s="381" t="s">
        <v>5</v>
      </c>
      <c r="O56" s="381"/>
      <c r="P56" s="543" t="s">
        <v>5</v>
      </c>
      <c r="Q56" s="543"/>
      <c r="R56" s="543" t="s">
        <v>5</v>
      </c>
      <c r="S56" s="543"/>
      <c r="T56" s="289" t="s">
        <v>5</v>
      </c>
      <c r="U56" s="290"/>
      <c r="V56" s="381" t="s">
        <v>5</v>
      </c>
      <c r="W56" s="381"/>
    </row>
    <row r="57" spans="1:24" s="177" customFormat="1" ht="26.1" customHeight="1" x14ac:dyDescent="0.15">
      <c r="A57" s="215"/>
      <c r="B57" s="217"/>
      <c r="C57" s="218" t="s">
        <v>326</v>
      </c>
      <c r="D57" s="218" t="s">
        <v>327</v>
      </c>
      <c r="E57" s="219" t="s">
        <v>274</v>
      </c>
      <c r="F57" s="219" t="s">
        <v>258</v>
      </c>
      <c r="G57" s="218" t="s">
        <v>1438</v>
      </c>
      <c r="H57" s="218" t="s">
        <v>2125</v>
      </c>
      <c r="I57" s="212"/>
      <c r="J57" s="220" t="s">
        <v>1194</v>
      </c>
      <c r="K57" s="220" t="s">
        <v>1195</v>
      </c>
      <c r="L57" s="219" t="s">
        <v>2119</v>
      </c>
      <c r="M57" s="219" t="s">
        <v>2120</v>
      </c>
      <c r="N57" s="219" t="s">
        <v>2121</v>
      </c>
      <c r="O57" s="219" t="s">
        <v>2122</v>
      </c>
      <c r="P57" s="220" t="s">
        <v>2123</v>
      </c>
      <c r="Q57" s="220" t="s">
        <v>2124</v>
      </c>
      <c r="R57" s="220" t="s">
        <v>1194</v>
      </c>
      <c r="S57" s="220" t="s">
        <v>1195</v>
      </c>
      <c r="T57" s="219" t="s">
        <v>2119</v>
      </c>
      <c r="U57" s="219" t="s">
        <v>2120</v>
      </c>
      <c r="V57" s="174" t="s">
        <v>326</v>
      </c>
      <c r="W57" s="174" t="s">
        <v>327</v>
      </c>
    </row>
    <row r="58" spans="1:24" s="177" customFormat="1" ht="14.1" customHeight="1" x14ac:dyDescent="0.2">
      <c r="A58" s="221" t="s">
        <v>290</v>
      </c>
      <c r="B58" s="222">
        <v>2312</v>
      </c>
      <c r="C58" s="161" t="s">
        <v>2289</v>
      </c>
      <c r="D58" s="19">
        <v>45082</v>
      </c>
      <c r="E58" s="19">
        <f t="shared" ref="E58" si="81">D58+2</f>
        <v>45084</v>
      </c>
      <c r="F58" s="21">
        <f t="shared" ref="F58" si="82">E58</f>
        <v>45084</v>
      </c>
      <c r="G58" s="119">
        <f>F58+4</f>
        <v>45088</v>
      </c>
      <c r="H58" s="21">
        <f>G58</f>
        <v>45088</v>
      </c>
      <c r="I58" s="222">
        <v>2312</v>
      </c>
      <c r="J58" s="19">
        <f>H58+2</f>
        <v>45090</v>
      </c>
      <c r="K58" s="19">
        <f>J58</f>
        <v>45090</v>
      </c>
      <c r="L58" s="130">
        <f>K58+1</f>
        <v>45091</v>
      </c>
      <c r="M58" s="21">
        <f>L58</f>
        <v>45091</v>
      </c>
      <c r="N58" s="181" t="s">
        <v>871</v>
      </c>
      <c r="O58" s="161" t="s">
        <v>2249</v>
      </c>
      <c r="P58" s="161">
        <v>45097</v>
      </c>
      <c r="Q58" s="161">
        <v>45097</v>
      </c>
      <c r="R58" s="161" t="s">
        <v>873</v>
      </c>
      <c r="S58" s="161" t="s">
        <v>2250</v>
      </c>
      <c r="T58" s="161">
        <v>45100</v>
      </c>
      <c r="U58" s="161" t="s">
        <v>411</v>
      </c>
      <c r="V58" s="161" t="s">
        <v>422</v>
      </c>
      <c r="W58" s="161" t="s">
        <v>2219</v>
      </c>
      <c r="X58" s="49" t="s">
        <v>128</v>
      </c>
    </row>
    <row r="59" spans="1:24" s="224" customFormat="1" ht="14.1" customHeight="1" x14ac:dyDescent="0.2">
      <c r="A59" s="223" t="s">
        <v>2204</v>
      </c>
      <c r="B59" s="222" t="s">
        <v>2205</v>
      </c>
      <c r="C59" s="126" t="s">
        <v>2288</v>
      </c>
      <c r="D59" s="19">
        <v>45089</v>
      </c>
      <c r="E59" s="19">
        <f>D59+2</f>
        <v>45091</v>
      </c>
      <c r="F59" s="21">
        <f>E59</f>
        <v>45091</v>
      </c>
      <c r="G59" s="119">
        <f>F59+4</f>
        <v>45095</v>
      </c>
      <c r="H59" s="21">
        <f>G59</f>
        <v>45095</v>
      </c>
      <c r="I59" s="222">
        <v>2322</v>
      </c>
      <c r="J59" s="161" t="s">
        <v>2257</v>
      </c>
      <c r="K59" s="92" t="s">
        <v>128</v>
      </c>
      <c r="L59" s="19"/>
      <c r="M59" s="21"/>
      <c r="N59" s="175"/>
      <c r="O59" s="175"/>
      <c r="P59" s="175"/>
      <c r="Q59" s="175"/>
      <c r="R59" s="175"/>
      <c r="S59" s="92"/>
      <c r="T59" s="175"/>
      <c r="U59" s="175"/>
      <c r="V59" s="175"/>
      <c r="W59" s="175"/>
    </row>
    <row r="60" spans="1:24" s="224" customFormat="1" ht="14.1" customHeight="1" x14ac:dyDescent="0.2">
      <c r="A60" s="223" t="s">
        <v>403</v>
      </c>
      <c r="B60" s="222"/>
      <c r="C60" s="125"/>
      <c r="D60" s="19"/>
      <c r="E60" s="19"/>
      <c r="F60" s="21"/>
      <c r="G60" s="119"/>
      <c r="H60" s="21"/>
      <c r="I60" s="222">
        <v>2326</v>
      </c>
      <c r="J60" s="49" t="s">
        <v>241</v>
      </c>
      <c r="K60" s="19">
        <v>45097</v>
      </c>
      <c r="L60" s="19">
        <f>K60+1</f>
        <v>45098</v>
      </c>
      <c r="M60" s="119">
        <v>45098</v>
      </c>
      <c r="N60" s="368" t="s">
        <v>2225</v>
      </c>
      <c r="O60" s="370"/>
      <c r="P60" s="368" t="s">
        <v>2251</v>
      </c>
      <c r="Q60" s="370"/>
      <c r="R60" s="161" t="s">
        <v>873</v>
      </c>
      <c r="S60" s="161" t="s">
        <v>2252</v>
      </c>
      <c r="T60" s="175" t="s">
        <v>2460</v>
      </c>
      <c r="U60" s="175">
        <v>45107</v>
      </c>
      <c r="V60" s="175">
        <v>45110</v>
      </c>
      <c r="W60" s="175">
        <f>V60</f>
        <v>45110</v>
      </c>
    </row>
    <row r="61" spans="1:24" s="177" customFormat="1" ht="14.1" customHeight="1" x14ac:dyDescent="0.2">
      <c r="A61" s="223" t="s">
        <v>2135</v>
      </c>
      <c r="B61" s="222">
        <v>2316</v>
      </c>
      <c r="C61" s="126" t="s">
        <v>2287</v>
      </c>
      <c r="D61" s="19">
        <v>45096</v>
      </c>
      <c r="E61" s="19">
        <f>D61+2</f>
        <v>45098</v>
      </c>
      <c r="F61" s="21">
        <f>E61</f>
        <v>45098</v>
      </c>
      <c r="G61" s="119">
        <f>F61+4</f>
        <v>45102</v>
      </c>
      <c r="H61" s="21">
        <f>G61</f>
        <v>45102</v>
      </c>
      <c r="I61" s="222">
        <v>2316</v>
      </c>
      <c r="J61" s="368" t="s">
        <v>2321</v>
      </c>
      <c r="K61" s="370"/>
      <c r="L61" s="161" t="s">
        <v>2322</v>
      </c>
      <c r="M61" s="126" t="s">
        <v>2310</v>
      </c>
      <c r="N61" s="175">
        <v>45108</v>
      </c>
      <c r="O61" s="175">
        <f>N61</f>
        <v>45108</v>
      </c>
      <c r="P61" s="175">
        <f t="shared" ref="P61" si="83">O61+1</f>
        <v>45109</v>
      </c>
      <c r="Q61" s="175">
        <f>P61</f>
        <v>45109</v>
      </c>
      <c r="R61" s="175">
        <f>Q61+2</f>
        <v>45111</v>
      </c>
      <c r="S61" s="49" t="s">
        <v>2323</v>
      </c>
      <c r="T61" s="175">
        <v>45112</v>
      </c>
      <c r="U61" s="175">
        <f>T61+1</f>
        <v>45113</v>
      </c>
      <c r="V61" s="161" t="s">
        <v>2479</v>
      </c>
      <c r="W61" s="161" t="s">
        <v>2480</v>
      </c>
    </row>
    <row r="62" spans="1:24" s="177" customFormat="1" ht="14.1" customHeight="1" x14ac:dyDescent="0.2">
      <c r="A62" s="23" t="s">
        <v>1870</v>
      </c>
      <c r="B62" s="23" t="s">
        <v>1889</v>
      </c>
      <c r="C62" s="126" t="s">
        <v>2286</v>
      </c>
      <c r="D62" s="231" t="s">
        <v>2285</v>
      </c>
      <c r="E62" s="49">
        <v>45100</v>
      </c>
      <c r="F62" s="161" t="s">
        <v>2199</v>
      </c>
      <c r="G62" s="126" t="s">
        <v>2234</v>
      </c>
      <c r="H62" s="161" t="s">
        <v>2233</v>
      </c>
      <c r="I62" s="561"/>
      <c r="J62" s="562"/>
      <c r="K62" s="561"/>
      <c r="L62" s="562"/>
      <c r="M62" s="228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4" s="177" customFormat="1" ht="14.1" customHeight="1" x14ac:dyDescent="0.2">
      <c r="A63" s="221" t="s">
        <v>403</v>
      </c>
      <c r="B63" s="222">
        <v>2327</v>
      </c>
      <c r="C63" s="19">
        <v>45110</v>
      </c>
      <c r="D63" s="19">
        <f>C63</f>
        <v>45110</v>
      </c>
      <c r="E63" s="49" t="s">
        <v>2355</v>
      </c>
      <c r="F63" s="53" t="str">
        <f>E63</f>
        <v>OMIT</v>
      </c>
      <c r="G63" s="119">
        <v>45115</v>
      </c>
      <c r="H63" s="21">
        <f>G63</f>
        <v>45115</v>
      </c>
      <c r="I63" s="222">
        <v>2327</v>
      </c>
      <c r="J63" s="155" t="s">
        <v>2454</v>
      </c>
      <c r="K63" s="48" t="s">
        <v>2453</v>
      </c>
      <c r="L63" s="311" t="s">
        <v>2455</v>
      </c>
      <c r="M63" s="313"/>
      <c r="N63" s="19">
        <v>45125</v>
      </c>
      <c r="O63" s="19">
        <f t="shared" ref="O63" si="84">N63</f>
        <v>45125</v>
      </c>
      <c r="P63" s="19">
        <f>O63+2</f>
        <v>45127</v>
      </c>
      <c r="Q63" s="19">
        <f>P63</f>
        <v>45127</v>
      </c>
      <c r="R63" s="563" t="s">
        <v>2456</v>
      </c>
      <c r="S63" s="564"/>
      <c r="T63" s="564"/>
      <c r="U63" s="564"/>
      <c r="V63" s="564"/>
      <c r="W63" s="565"/>
    </row>
    <row r="64" spans="1:24" x14ac:dyDescent="0.15">
      <c r="A64" s="379" t="s">
        <v>1834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</row>
    <row r="65" spans="1:23" x14ac:dyDescent="0.15">
      <c r="A65" s="80" t="s">
        <v>1</v>
      </c>
      <c r="B65" s="80" t="s">
        <v>2</v>
      </c>
      <c r="C65" s="268" t="s">
        <v>54</v>
      </c>
      <c r="D65" s="269"/>
      <c r="E65" s="270" t="s">
        <v>632</v>
      </c>
      <c r="F65" s="271"/>
      <c r="G65" s="268" t="s">
        <v>189</v>
      </c>
      <c r="H65" s="269"/>
      <c r="I65" s="99" t="s">
        <v>2</v>
      </c>
      <c r="J65" s="268" t="s">
        <v>54</v>
      </c>
      <c r="K65" s="269"/>
      <c r="L65" s="329" t="s">
        <v>632</v>
      </c>
      <c r="M65" s="329"/>
    </row>
    <row r="66" spans="1:23" x14ac:dyDescent="0.15">
      <c r="A66" s="15" t="s">
        <v>3</v>
      </c>
      <c r="B66" s="15" t="s">
        <v>4</v>
      </c>
      <c r="C66" s="325" t="s">
        <v>60</v>
      </c>
      <c r="D66" s="326"/>
      <c r="E66" s="289" t="s">
        <v>108</v>
      </c>
      <c r="F66" s="290"/>
      <c r="G66" s="325" t="s">
        <v>273</v>
      </c>
      <c r="H66" s="326"/>
      <c r="I66" s="15" t="s">
        <v>4</v>
      </c>
      <c r="J66" s="325" t="s">
        <v>60</v>
      </c>
      <c r="K66" s="326"/>
      <c r="L66" s="265" t="s">
        <v>108</v>
      </c>
      <c r="M66" s="265"/>
    </row>
    <row r="67" spans="1:23" x14ac:dyDescent="0.15">
      <c r="A67" s="16"/>
      <c r="B67" s="70"/>
      <c r="C67" s="289" t="s">
        <v>5</v>
      </c>
      <c r="D67" s="290"/>
      <c r="E67" s="289" t="s">
        <v>5</v>
      </c>
      <c r="F67" s="290"/>
      <c r="G67" s="289" t="s">
        <v>5</v>
      </c>
      <c r="H67" s="290"/>
      <c r="I67" s="15"/>
      <c r="J67" s="289" t="s">
        <v>5</v>
      </c>
      <c r="K67" s="290"/>
      <c r="L67" s="265" t="s">
        <v>5</v>
      </c>
      <c r="M67" s="265"/>
    </row>
    <row r="68" spans="1:23" ht="25.5" x14ac:dyDescent="0.15">
      <c r="A68" s="16"/>
      <c r="B68" s="71"/>
      <c r="C68" s="17" t="s">
        <v>326</v>
      </c>
      <c r="D68" s="17" t="s">
        <v>327</v>
      </c>
      <c r="E68" s="58" t="s">
        <v>274</v>
      </c>
      <c r="F68" s="58" t="s">
        <v>258</v>
      </c>
      <c r="G68" s="17" t="s">
        <v>193</v>
      </c>
      <c r="H68" s="17" t="s">
        <v>688</v>
      </c>
      <c r="I68" s="16"/>
      <c r="J68" s="17" t="s">
        <v>326</v>
      </c>
      <c r="K68" s="17" t="s">
        <v>327</v>
      </c>
      <c r="L68" s="73" t="s">
        <v>274</v>
      </c>
      <c r="M68" s="73" t="s">
        <v>258</v>
      </c>
    </row>
    <row r="69" spans="1:23" s="177" customFormat="1" ht="14.1" customHeight="1" x14ac:dyDescent="0.2">
      <c r="A69" s="221" t="s">
        <v>468</v>
      </c>
      <c r="B69" s="222" t="s">
        <v>1136</v>
      </c>
      <c r="C69" s="368" t="s">
        <v>2479</v>
      </c>
      <c r="D69" s="370"/>
      <c r="E69" s="368" t="s">
        <v>2480</v>
      </c>
      <c r="F69" s="370"/>
      <c r="G69" s="119">
        <v>45124</v>
      </c>
      <c r="H69" s="21">
        <f>G69+1</f>
        <v>45125</v>
      </c>
      <c r="I69" s="222" t="s">
        <v>1137</v>
      </c>
      <c r="J69" s="213" t="s">
        <v>1412</v>
      </c>
      <c r="K69" s="49" t="s">
        <v>48</v>
      </c>
      <c r="L69" s="48">
        <v>45129</v>
      </c>
      <c r="M69" s="126" t="s">
        <v>452</v>
      </c>
      <c r="N69" s="236"/>
      <c r="O69" s="236"/>
      <c r="P69" s="236"/>
      <c r="Q69" s="236"/>
      <c r="R69" s="236"/>
      <c r="S69" s="236"/>
      <c r="T69" s="236"/>
      <c r="U69" s="236"/>
      <c r="V69" s="236"/>
      <c r="W69" s="236"/>
    </row>
    <row r="70" spans="1:23" s="177" customFormat="1" ht="14.1" customHeight="1" x14ac:dyDescent="0.2">
      <c r="A70" s="221" t="s">
        <v>2284</v>
      </c>
      <c r="B70" s="566" t="s">
        <v>131</v>
      </c>
      <c r="C70" s="567"/>
      <c r="D70" s="567"/>
      <c r="E70" s="567"/>
      <c r="F70" s="567"/>
      <c r="G70" s="567"/>
      <c r="H70" s="567"/>
      <c r="I70" s="567"/>
      <c r="J70" s="567"/>
      <c r="K70" s="567"/>
      <c r="L70" s="567"/>
      <c r="M70" s="568"/>
      <c r="N70" s="236"/>
      <c r="O70" s="236"/>
      <c r="P70" s="236"/>
      <c r="Q70" s="236"/>
      <c r="R70" s="236"/>
      <c r="S70" s="236"/>
      <c r="T70" s="236"/>
      <c r="U70" s="236"/>
      <c r="V70" s="236"/>
      <c r="W70" s="236"/>
    </row>
    <row r="71" spans="1:23" s="177" customFormat="1" ht="14.1" customHeight="1" x14ac:dyDescent="0.2">
      <c r="A71" s="245" t="s">
        <v>266</v>
      </c>
      <c r="B71" s="222" t="s">
        <v>1132</v>
      </c>
      <c r="C71" s="242" t="s">
        <v>2554</v>
      </c>
      <c r="D71" s="19">
        <v>45133</v>
      </c>
      <c r="E71" s="19">
        <f>D71+2</f>
        <v>45135</v>
      </c>
      <c r="F71" s="21">
        <f>E71</f>
        <v>45135</v>
      </c>
      <c r="G71" s="119">
        <v>45139</v>
      </c>
      <c r="H71" s="21">
        <f>G71+1</f>
        <v>45140</v>
      </c>
      <c r="I71" s="222" t="s">
        <v>1133</v>
      </c>
      <c r="J71" s="48" t="s">
        <v>2556</v>
      </c>
      <c r="K71" s="19">
        <v>45145</v>
      </c>
      <c r="L71" s="130">
        <f>K71+2</f>
        <v>45147</v>
      </c>
      <c r="M71" s="21">
        <f>L71</f>
        <v>45147</v>
      </c>
      <c r="N71" s="236"/>
      <c r="O71" s="236"/>
      <c r="P71" s="236"/>
      <c r="Q71" s="236"/>
      <c r="R71" s="236"/>
      <c r="S71" s="236"/>
      <c r="T71" s="236"/>
      <c r="U71" s="236"/>
      <c r="V71" s="236"/>
      <c r="W71" s="236"/>
    </row>
    <row r="72" spans="1:23" s="177" customFormat="1" ht="14.1" customHeight="1" x14ac:dyDescent="0.2">
      <c r="A72" s="10" t="s">
        <v>462</v>
      </c>
      <c r="B72" s="222" t="s">
        <v>2315</v>
      </c>
      <c r="C72" s="242" t="s">
        <v>2516</v>
      </c>
      <c r="D72" s="19">
        <v>45138</v>
      </c>
      <c r="E72" s="19">
        <v>45140</v>
      </c>
      <c r="F72" s="21">
        <f>E72</f>
        <v>45140</v>
      </c>
      <c r="G72" s="19">
        <v>45145</v>
      </c>
      <c r="H72" s="21">
        <f>G72+1</f>
        <v>45146</v>
      </c>
      <c r="I72" s="222" t="s">
        <v>2270</v>
      </c>
      <c r="J72" s="569" t="s">
        <v>2514</v>
      </c>
      <c r="K72" s="569"/>
      <c r="L72" s="569" t="s">
        <v>2515</v>
      </c>
      <c r="M72" s="569"/>
      <c r="N72" s="236"/>
      <c r="O72" s="236"/>
      <c r="P72" s="236"/>
      <c r="Q72" s="236"/>
      <c r="R72" s="236"/>
      <c r="S72" s="236"/>
      <c r="T72" s="236"/>
      <c r="U72" s="236"/>
      <c r="V72" s="236"/>
      <c r="W72" s="236"/>
    </row>
    <row r="73" spans="1:23" s="177" customFormat="1" ht="14.1" customHeight="1" x14ac:dyDescent="0.2">
      <c r="A73" s="221" t="s">
        <v>266</v>
      </c>
      <c r="B73" s="222" t="s">
        <v>1134</v>
      </c>
      <c r="C73" s="48" t="s">
        <v>2556</v>
      </c>
      <c r="D73" s="19">
        <v>45145</v>
      </c>
      <c r="E73" s="130">
        <f>D73+2</f>
        <v>45147</v>
      </c>
      <c r="F73" s="21">
        <f>E73</f>
        <v>45147</v>
      </c>
      <c r="G73" s="119">
        <v>45152</v>
      </c>
      <c r="H73" s="21">
        <f>G73+1</f>
        <v>45153</v>
      </c>
      <c r="I73" s="222" t="s">
        <v>1135</v>
      </c>
      <c r="J73" s="19">
        <v>45159</v>
      </c>
      <c r="K73" s="19">
        <f>J73</f>
        <v>45159</v>
      </c>
      <c r="L73" s="19">
        <f>K73+2</f>
        <v>45161</v>
      </c>
      <c r="M73" s="19">
        <f>L73</f>
        <v>45161</v>
      </c>
      <c r="N73" s="236"/>
      <c r="O73" s="236"/>
      <c r="P73" s="236"/>
      <c r="Q73" s="236"/>
      <c r="R73" s="236"/>
      <c r="S73" s="236"/>
      <c r="T73" s="236"/>
      <c r="U73" s="236"/>
      <c r="V73" s="236"/>
      <c r="W73" s="236"/>
    </row>
    <row r="74" spans="1:23" ht="15" customHeight="1" x14ac:dyDescent="0.15"/>
    <row r="75" spans="1:23" ht="15" customHeight="1" x14ac:dyDescent="0.15">
      <c r="A75" s="12" t="s">
        <v>81</v>
      </c>
      <c r="B75" s="307" t="s">
        <v>685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</row>
    <row r="76" spans="1:23" ht="15" customHeight="1" x14ac:dyDescent="0.15">
      <c r="A76" s="13" t="s">
        <v>82</v>
      </c>
      <c r="B76" s="308" t="s">
        <v>238</v>
      </c>
      <c r="C76" s="308"/>
      <c r="D76" s="308"/>
      <c r="E76" s="308"/>
      <c r="F76" s="308"/>
      <c r="G76" s="308"/>
      <c r="H76" s="308"/>
      <c r="I76" s="308"/>
      <c r="J76" s="308"/>
      <c r="K76" s="308"/>
      <c r="L76" s="308"/>
    </row>
    <row r="77" spans="1:23" ht="16.5" x14ac:dyDescent="0.3">
      <c r="A77" s="56" t="s">
        <v>98</v>
      </c>
      <c r="B77" s="252" t="s">
        <v>683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1"/>
      <c r="N77" s="1"/>
      <c r="O77" s="1"/>
      <c r="P77" s="1"/>
      <c r="Q77" s="1"/>
    </row>
    <row r="78" spans="1:23" ht="16.5" x14ac:dyDescent="0.3">
      <c r="A78" s="117" t="s">
        <v>172</v>
      </c>
      <c r="B78" s="252" t="s">
        <v>190</v>
      </c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1"/>
      <c r="N78" s="1"/>
      <c r="O78" s="1"/>
      <c r="P78" s="1"/>
      <c r="Q78" s="1"/>
    </row>
    <row r="79" spans="1:23" ht="16.5" customHeight="1" x14ac:dyDescent="0.3">
      <c r="A79" s="117" t="s">
        <v>172</v>
      </c>
      <c r="B79" s="570" t="s">
        <v>950</v>
      </c>
      <c r="C79" s="571"/>
      <c r="D79" s="571"/>
      <c r="E79" s="571"/>
      <c r="F79" s="571"/>
      <c r="G79" s="571"/>
      <c r="H79" s="571"/>
      <c r="I79" s="571"/>
      <c r="J79" s="571"/>
      <c r="K79" s="571"/>
      <c r="L79" s="572"/>
      <c r="M79" s="1"/>
      <c r="N79" s="1"/>
      <c r="O79" s="1"/>
      <c r="P79" s="1"/>
      <c r="Q79" s="1"/>
    </row>
    <row r="80" spans="1:23" ht="16.350000000000001" customHeight="1" x14ac:dyDescent="0.15">
      <c r="A80" s="14" t="s">
        <v>196</v>
      </c>
      <c r="B80" s="308" t="s">
        <v>197</v>
      </c>
      <c r="C80" s="308"/>
      <c r="D80" s="308"/>
      <c r="E80" s="308"/>
      <c r="F80" s="308"/>
      <c r="G80" s="308"/>
      <c r="H80" s="308"/>
      <c r="I80" s="308"/>
      <c r="J80" s="308"/>
      <c r="K80" s="308"/>
      <c r="L80" s="308"/>
    </row>
    <row r="81" spans="1:18" ht="16.5" x14ac:dyDescent="0.15">
      <c r="A81" s="13" t="s">
        <v>53</v>
      </c>
      <c r="B81" s="260" t="s">
        <v>660</v>
      </c>
      <c r="C81" s="261"/>
      <c r="D81" s="261"/>
      <c r="E81" s="261"/>
      <c r="F81" s="261"/>
      <c r="G81" s="261"/>
      <c r="H81" s="261"/>
      <c r="I81" s="261"/>
      <c r="J81" s="261"/>
      <c r="K81" s="261"/>
      <c r="L81" s="262"/>
      <c r="M81" s="2"/>
      <c r="N81" s="2"/>
      <c r="O81" s="2"/>
      <c r="P81" s="2"/>
    </row>
    <row r="82" spans="1:18" ht="16.5" x14ac:dyDescent="0.15">
      <c r="A82" s="13" t="s">
        <v>122</v>
      </c>
      <c r="B82" s="308" t="s">
        <v>123</v>
      </c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2"/>
    </row>
    <row r="83" spans="1:18" ht="16.5" x14ac:dyDescent="0.15">
      <c r="A83" s="13" t="s">
        <v>116</v>
      </c>
      <c r="B83" s="308" t="s">
        <v>2136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2"/>
      <c r="N83" s="2"/>
      <c r="O83" s="2"/>
      <c r="P83" s="2"/>
      <c r="Q83" s="2"/>
      <c r="R83" s="2"/>
    </row>
    <row r="84" spans="1:18" ht="16.5" x14ac:dyDescent="0.15">
      <c r="A84" s="13" t="s">
        <v>261</v>
      </c>
      <c r="B84" s="308" t="s">
        <v>167</v>
      </c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2"/>
    </row>
    <row r="85" spans="1:18" ht="16.5" x14ac:dyDescent="0.15">
      <c r="A85" s="13" t="s">
        <v>21</v>
      </c>
      <c r="B85" s="308" t="s">
        <v>242</v>
      </c>
      <c r="C85" s="308"/>
      <c r="D85" s="308"/>
      <c r="E85" s="308"/>
      <c r="F85" s="308"/>
      <c r="G85" s="308"/>
      <c r="H85" s="308"/>
      <c r="I85" s="308"/>
      <c r="J85" s="308"/>
      <c r="K85" s="308"/>
      <c r="L85" s="308"/>
    </row>
    <row r="86" spans="1:18" ht="16.5" x14ac:dyDescent="0.15">
      <c r="A86" s="13" t="s">
        <v>21</v>
      </c>
      <c r="B86" s="308" t="s">
        <v>242</v>
      </c>
      <c r="C86" s="308"/>
      <c r="D86" s="308"/>
      <c r="E86" s="308"/>
      <c r="F86" s="308"/>
      <c r="G86" s="308"/>
      <c r="H86" s="308"/>
      <c r="I86" s="308"/>
      <c r="J86" s="308"/>
      <c r="K86" s="308"/>
      <c r="L86" s="308"/>
    </row>
  </sheetData>
  <mergeCells count="221">
    <mergeCell ref="B70:M70"/>
    <mergeCell ref="J72:K72"/>
    <mergeCell ref="L72:M72"/>
    <mergeCell ref="C69:D69"/>
    <mergeCell ref="E69:F69"/>
    <mergeCell ref="T55:U55"/>
    <mergeCell ref="B80:L80"/>
    <mergeCell ref="P35:Q35"/>
    <mergeCell ref="R35:S35"/>
    <mergeCell ref="T35:U35"/>
    <mergeCell ref="B79:L79"/>
    <mergeCell ref="B76:L76"/>
    <mergeCell ref="B77:L77"/>
    <mergeCell ref="B78:L78"/>
    <mergeCell ref="C67:D67"/>
    <mergeCell ref="E67:F67"/>
    <mergeCell ref="G67:H67"/>
    <mergeCell ref="J67:K67"/>
    <mergeCell ref="L67:M67"/>
    <mergeCell ref="C54:D54"/>
    <mergeCell ref="E54:F54"/>
    <mergeCell ref="G54:H54"/>
    <mergeCell ref="J54:K54"/>
    <mergeCell ref="L54:M54"/>
    <mergeCell ref="N54:O54"/>
    <mergeCell ref="V35:W35"/>
    <mergeCell ref="R63:W63"/>
    <mergeCell ref="A64:M64"/>
    <mergeCell ref="C65:D65"/>
    <mergeCell ref="E65:F65"/>
    <mergeCell ref="G65:H65"/>
    <mergeCell ref="J65:K65"/>
    <mergeCell ref="L65:M65"/>
    <mergeCell ref="T54:U54"/>
    <mergeCell ref="N55:O55"/>
    <mergeCell ref="P60:Q60"/>
    <mergeCell ref="P55:Q55"/>
    <mergeCell ref="G46:H46"/>
    <mergeCell ref="L46:M46"/>
    <mergeCell ref="A53:W53"/>
    <mergeCell ref="L55:M55"/>
    <mergeCell ref="N60:O60"/>
    <mergeCell ref="C66:D66"/>
    <mergeCell ref="E66:F66"/>
    <mergeCell ref="G66:H66"/>
    <mergeCell ref="J66:K66"/>
    <mergeCell ref="L66:M66"/>
    <mergeCell ref="I62:J62"/>
    <mergeCell ref="K62:L62"/>
    <mergeCell ref="J61:K61"/>
    <mergeCell ref="L63:M63"/>
    <mergeCell ref="X35:Y35"/>
    <mergeCell ref="Z35:AA35"/>
    <mergeCell ref="J46:K46"/>
    <mergeCell ref="J47:K47"/>
    <mergeCell ref="A44:M44"/>
    <mergeCell ref="J45:K45"/>
    <mergeCell ref="I37:J37"/>
    <mergeCell ref="K37:L37"/>
    <mergeCell ref="C35:D35"/>
    <mergeCell ref="E35:F35"/>
    <mergeCell ref="G35:H35"/>
    <mergeCell ref="I35:J35"/>
    <mergeCell ref="K35:L35"/>
    <mergeCell ref="C47:D47"/>
    <mergeCell ref="E47:F47"/>
    <mergeCell ref="G47:H47"/>
    <mergeCell ref="L47:M47"/>
    <mergeCell ref="C45:D45"/>
    <mergeCell ref="E45:F45"/>
    <mergeCell ref="G45:H45"/>
    <mergeCell ref="M35:N35"/>
    <mergeCell ref="L45:M45"/>
    <mergeCell ref="C46:D46"/>
    <mergeCell ref="E46:F46"/>
    <mergeCell ref="T34:U34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V34:W34"/>
    <mergeCell ref="X34:Y34"/>
    <mergeCell ref="Z34:AA34"/>
    <mergeCell ref="C34:D34"/>
    <mergeCell ref="P34:Q34"/>
    <mergeCell ref="E34:F34"/>
    <mergeCell ref="G34:H34"/>
    <mergeCell ref="I34:J34"/>
    <mergeCell ref="K34:L34"/>
    <mergeCell ref="C19:D19"/>
    <mergeCell ref="E19:F19"/>
    <mergeCell ref="G19:H19"/>
    <mergeCell ref="I19:J19"/>
    <mergeCell ref="L19:M19"/>
    <mergeCell ref="N19:O19"/>
    <mergeCell ref="P19:Q19"/>
    <mergeCell ref="C18:D18"/>
    <mergeCell ref="R34:S34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C26:D26"/>
    <mergeCell ref="E26:F26"/>
    <mergeCell ref="G26:H26"/>
    <mergeCell ref="I26:J26"/>
    <mergeCell ref="L26:M26"/>
    <mergeCell ref="N18:O18"/>
    <mergeCell ref="P18:Q18"/>
    <mergeCell ref="Z12:AA12"/>
    <mergeCell ref="C15:D15"/>
    <mergeCell ref="G15:H15"/>
    <mergeCell ref="V14:AA14"/>
    <mergeCell ref="P14:Q14"/>
    <mergeCell ref="R14:S14"/>
    <mergeCell ref="T14:U14"/>
    <mergeCell ref="P15:Q15"/>
    <mergeCell ref="R15:S15"/>
    <mergeCell ref="V12:W12"/>
    <mergeCell ref="X12:Y12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B82:L82"/>
    <mergeCell ref="Z6:AA6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I11:J11"/>
    <mergeCell ref="A16:Q16"/>
    <mergeCell ref="C17:D17"/>
    <mergeCell ref="E17:F17"/>
    <mergeCell ref="M7:N7"/>
    <mergeCell ref="E18:F18"/>
    <mergeCell ref="G18:H18"/>
    <mergeCell ref="I18:J18"/>
    <mergeCell ref="L18:M18"/>
    <mergeCell ref="G17:H17"/>
    <mergeCell ref="I17:J17"/>
    <mergeCell ref="B81:L81"/>
    <mergeCell ref="C6:D6"/>
    <mergeCell ref="E6:F6"/>
    <mergeCell ref="G6:H6"/>
    <mergeCell ref="I6:J6"/>
    <mergeCell ref="K6:L6"/>
    <mergeCell ref="M6:N6"/>
    <mergeCell ref="M34:N34"/>
    <mergeCell ref="C7:D7"/>
    <mergeCell ref="E7:F7"/>
    <mergeCell ref="G7:H7"/>
    <mergeCell ref="I7:J7"/>
    <mergeCell ref="K7:L7"/>
    <mergeCell ref="A24:Q24"/>
    <mergeCell ref="C25:D25"/>
    <mergeCell ref="E25:F25"/>
    <mergeCell ref="G25:H25"/>
    <mergeCell ref="I25:J25"/>
    <mergeCell ref="L25:M25"/>
    <mergeCell ref="N25:O25"/>
    <mergeCell ref="P25:Q25"/>
    <mergeCell ref="L17:M17"/>
    <mergeCell ref="N17:O17"/>
    <mergeCell ref="P17:Q17"/>
    <mergeCell ref="B83:L83"/>
    <mergeCell ref="B84:L84"/>
    <mergeCell ref="R55:S55"/>
    <mergeCell ref="P54:Q54"/>
    <mergeCell ref="R54:S54"/>
    <mergeCell ref="V54:W54"/>
    <mergeCell ref="B75:L75"/>
    <mergeCell ref="B86:L86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C55:D55"/>
    <mergeCell ref="E55:F55"/>
    <mergeCell ref="G55:H55"/>
    <mergeCell ref="J55:K55"/>
    <mergeCell ref="B85:L85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I26"/>
  <sheetViews>
    <sheetView topLeftCell="A4" workbookViewId="0">
      <selection activeCell="S24" sqref="S24"/>
    </sheetView>
  </sheetViews>
  <sheetFormatPr defaultColWidth="8.625" defaultRowHeight="14.25" x14ac:dyDescent="0.15"/>
  <cols>
    <col min="1" max="1" width="14.375" style="177" customWidth="1"/>
    <col min="2" max="23" width="7.125" style="177" customWidth="1"/>
    <col min="24" max="16384" width="8.625" style="177"/>
  </cols>
  <sheetData>
    <row r="1" spans="1:243" customFormat="1" ht="44.45" customHeight="1" x14ac:dyDescent="0.15">
      <c r="B1" s="285" t="s">
        <v>2052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243" customFormat="1" ht="18" x14ac:dyDescent="0.15">
      <c r="B2" s="286" t="s">
        <v>2053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243" customFormat="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customFormat="1" x14ac:dyDescent="0.15">
      <c r="A4" s="440" t="s">
        <v>2054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</row>
    <row r="5" spans="1:243" ht="15" customHeight="1" x14ac:dyDescent="0.15">
      <c r="A5" s="80" t="s">
        <v>1</v>
      </c>
      <c r="B5" s="80" t="s">
        <v>2</v>
      </c>
      <c r="C5" s="329" t="s">
        <v>2055</v>
      </c>
      <c r="D5" s="329"/>
      <c r="E5" s="270" t="s">
        <v>2056</v>
      </c>
      <c r="F5" s="271"/>
      <c r="G5" s="268" t="s">
        <v>2057</v>
      </c>
      <c r="H5" s="269"/>
      <c r="I5" s="268" t="s">
        <v>2058</v>
      </c>
      <c r="J5" s="269"/>
      <c r="K5" s="268" t="s">
        <v>2027</v>
      </c>
      <c r="L5" s="269"/>
      <c r="M5" s="99" t="s">
        <v>2</v>
      </c>
      <c r="N5" s="268" t="s">
        <v>2057</v>
      </c>
      <c r="O5" s="269"/>
      <c r="P5" s="329" t="s">
        <v>2055</v>
      </c>
      <c r="Q5" s="329"/>
      <c r="R5" s="270" t="s">
        <v>2056</v>
      </c>
      <c r="S5" s="271"/>
      <c r="T5" s="272" t="s">
        <v>2059</v>
      </c>
      <c r="U5" s="273"/>
      <c r="V5" s="329" t="s">
        <v>2055</v>
      </c>
      <c r="W5" s="329"/>
    </row>
    <row r="6" spans="1:243" ht="15" customHeight="1" x14ac:dyDescent="0.15">
      <c r="A6" s="15" t="s">
        <v>3</v>
      </c>
      <c r="B6" s="15" t="s">
        <v>4</v>
      </c>
      <c r="C6" s="325" t="s">
        <v>2105</v>
      </c>
      <c r="D6" s="326"/>
      <c r="E6" s="289" t="s">
        <v>2106</v>
      </c>
      <c r="F6" s="290"/>
      <c r="G6" s="325" t="s">
        <v>2107</v>
      </c>
      <c r="H6" s="326"/>
      <c r="I6" s="325" t="s">
        <v>2108</v>
      </c>
      <c r="J6" s="326"/>
      <c r="K6" s="325" t="s">
        <v>2109</v>
      </c>
      <c r="L6" s="326"/>
      <c r="M6" s="15" t="s">
        <v>4</v>
      </c>
      <c r="N6" s="325" t="s">
        <v>2110</v>
      </c>
      <c r="O6" s="326"/>
      <c r="P6" s="325" t="s">
        <v>2111</v>
      </c>
      <c r="Q6" s="326"/>
      <c r="R6" s="289" t="s">
        <v>2112</v>
      </c>
      <c r="S6" s="290"/>
      <c r="T6" s="325" t="s">
        <v>2113</v>
      </c>
      <c r="U6" s="326"/>
      <c r="V6" s="325" t="s">
        <v>2105</v>
      </c>
      <c r="W6" s="326"/>
    </row>
    <row r="7" spans="1:243" ht="15" customHeight="1" x14ac:dyDescent="0.15">
      <c r="A7" s="16"/>
      <c r="B7" s="70"/>
      <c r="C7" s="289" t="s">
        <v>2060</v>
      </c>
      <c r="D7" s="290"/>
      <c r="E7" s="289" t="s">
        <v>5</v>
      </c>
      <c r="F7" s="290"/>
      <c r="G7" s="289" t="s">
        <v>5</v>
      </c>
      <c r="H7" s="290"/>
      <c r="I7" s="289" t="s">
        <v>5</v>
      </c>
      <c r="J7" s="290"/>
      <c r="K7" s="289" t="s">
        <v>5</v>
      </c>
      <c r="L7" s="290"/>
      <c r="M7" s="15"/>
      <c r="N7" s="289" t="s">
        <v>5</v>
      </c>
      <c r="O7" s="290"/>
      <c r="P7" s="289" t="s">
        <v>2060</v>
      </c>
      <c r="Q7" s="290"/>
      <c r="R7" s="289" t="s">
        <v>5</v>
      </c>
      <c r="S7" s="290"/>
      <c r="T7" s="289" t="s">
        <v>5</v>
      </c>
      <c r="U7" s="290"/>
      <c r="V7" s="289" t="s">
        <v>2060</v>
      </c>
      <c r="W7" s="290"/>
    </row>
    <row r="8" spans="1:243" ht="26.1" customHeight="1" x14ac:dyDescent="0.15">
      <c r="A8" s="16"/>
      <c r="B8" s="71"/>
      <c r="C8" s="17" t="s">
        <v>2061</v>
      </c>
      <c r="D8" s="17" t="s">
        <v>2062</v>
      </c>
      <c r="E8" s="17" t="s">
        <v>2063</v>
      </c>
      <c r="F8" s="17" t="s">
        <v>2064</v>
      </c>
      <c r="G8" s="17" t="s">
        <v>2065</v>
      </c>
      <c r="H8" s="17" t="s">
        <v>2066</v>
      </c>
      <c r="I8" s="17" t="s">
        <v>2067</v>
      </c>
      <c r="J8" s="17" t="s">
        <v>2068</v>
      </c>
      <c r="K8" s="17" t="s">
        <v>2069</v>
      </c>
      <c r="L8" s="17" t="s">
        <v>2070</v>
      </c>
      <c r="M8" s="16"/>
      <c r="N8" s="17" t="s">
        <v>2071</v>
      </c>
      <c r="O8" s="17" t="s">
        <v>2072</v>
      </c>
      <c r="P8" s="17" t="s">
        <v>2073</v>
      </c>
      <c r="Q8" s="17" t="s">
        <v>2074</v>
      </c>
      <c r="R8" s="17" t="s">
        <v>2075</v>
      </c>
      <c r="S8" s="17" t="s">
        <v>2076</v>
      </c>
      <c r="T8" s="17" t="s">
        <v>2077</v>
      </c>
      <c r="U8" s="17" t="s">
        <v>2212</v>
      </c>
      <c r="V8" s="17" t="s">
        <v>2061</v>
      </c>
      <c r="W8" s="17" t="s">
        <v>2062</v>
      </c>
    </row>
    <row r="9" spans="1:243" ht="15" customHeight="1" x14ac:dyDescent="0.15">
      <c r="A9" s="207" t="s">
        <v>2082</v>
      </c>
      <c r="B9" s="210" t="s">
        <v>2103</v>
      </c>
      <c r="C9" s="576" t="s">
        <v>2078</v>
      </c>
      <c r="D9" s="577"/>
      <c r="E9" s="576" t="s">
        <v>2079</v>
      </c>
      <c r="F9" s="577"/>
      <c r="G9" s="576" t="s">
        <v>2080</v>
      </c>
      <c r="H9" s="577"/>
      <c r="I9" s="175">
        <v>45084</v>
      </c>
      <c r="J9" s="175">
        <f t="shared" ref="J9:K18" si="0">I9+1</f>
        <v>45085</v>
      </c>
      <c r="K9" s="175">
        <f t="shared" si="0"/>
        <v>45086</v>
      </c>
      <c r="L9" s="175">
        <f t="shared" ref="L9:L18" si="1">K9</f>
        <v>45086</v>
      </c>
      <c r="M9" s="205" t="s">
        <v>2104</v>
      </c>
      <c r="N9" s="175">
        <f t="shared" ref="N9:N18" si="2">L9+4</f>
        <v>45090</v>
      </c>
      <c r="O9" s="175">
        <f t="shared" ref="O9:O18" si="3">N9</f>
        <v>45090</v>
      </c>
      <c r="P9" s="175">
        <f t="shared" ref="P9:Q18" si="4">O9+1</f>
        <v>45091</v>
      </c>
      <c r="Q9" s="175">
        <f t="shared" si="4"/>
        <v>45092</v>
      </c>
      <c r="R9" s="175">
        <f t="shared" ref="R9:R18" si="5">Q9</f>
        <v>45092</v>
      </c>
      <c r="S9" s="175">
        <f t="shared" ref="S9:S18" si="6">R9+1</f>
        <v>45093</v>
      </c>
      <c r="T9" s="175">
        <f t="shared" ref="T9:T18" si="7">S9+3</f>
        <v>45096</v>
      </c>
      <c r="U9" s="175">
        <f t="shared" ref="U9:U18" si="8">T9+1</f>
        <v>45097</v>
      </c>
      <c r="V9" s="175">
        <f t="shared" ref="V9:V18" si="9">U9+3</f>
        <v>45100</v>
      </c>
      <c r="W9" s="175">
        <f t="shared" ref="W9:W18" si="10">V9+1</f>
        <v>45101</v>
      </c>
    </row>
    <row r="10" spans="1:243" ht="15" customHeight="1" x14ac:dyDescent="0.15">
      <c r="A10" s="207" t="s">
        <v>2081</v>
      </c>
      <c r="B10" s="205">
        <v>2312</v>
      </c>
      <c r="C10" s="175">
        <v>45086</v>
      </c>
      <c r="D10" s="175">
        <f>C10+1</f>
        <v>45087</v>
      </c>
      <c r="E10" s="175">
        <f>D10</f>
        <v>45087</v>
      </c>
      <c r="F10" s="175">
        <f t="shared" ref="F10:G18" si="11">E10+1</f>
        <v>45088</v>
      </c>
      <c r="G10" s="175">
        <f t="shared" si="11"/>
        <v>45089</v>
      </c>
      <c r="H10" s="175">
        <f>G10</f>
        <v>45089</v>
      </c>
      <c r="I10" s="175">
        <f>H10+2</f>
        <v>45091</v>
      </c>
      <c r="J10" s="175">
        <f t="shared" si="0"/>
        <v>45092</v>
      </c>
      <c r="K10" s="175">
        <f t="shared" si="0"/>
        <v>45093</v>
      </c>
      <c r="L10" s="175">
        <f t="shared" si="1"/>
        <v>45093</v>
      </c>
      <c r="M10" s="205">
        <v>2312</v>
      </c>
      <c r="N10" s="175">
        <f t="shared" si="2"/>
        <v>45097</v>
      </c>
      <c r="O10" s="175">
        <f t="shared" si="3"/>
        <v>45097</v>
      </c>
      <c r="P10" s="175">
        <f t="shared" si="4"/>
        <v>45098</v>
      </c>
      <c r="Q10" s="175">
        <f t="shared" si="4"/>
        <v>45099</v>
      </c>
      <c r="R10" s="175">
        <f t="shared" si="5"/>
        <v>45099</v>
      </c>
      <c r="S10" s="175">
        <f t="shared" si="6"/>
        <v>45100</v>
      </c>
      <c r="T10" s="175">
        <f t="shared" si="7"/>
        <v>45103</v>
      </c>
      <c r="U10" s="175">
        <f t="shared" si="8"/>
        <v>45104</v>
      </c>
      <c r="V10" s="175">
        <f t="shared" si="9"/>
        <v>45107</v>
      </c>
      <c r="W10" s="175">
        <f t="shared" si="10"/>
        <v>45108</v>
      </c>
    </row>
    <row r="11" spans="1:243" ht="15" customHeight="1" x14ac:dyDescent="0.15">
      <c r="A11" s="207" t="s">
        <v>2183</v>
      </c>
      <c r="B11" s="210" t="s">
        <v>2184</v>
      </c>
      <c r="C11" s="175">
        <v>45093</v>
      </c>
      <c r="D11" s="175">
        <f>C11+1</f>
        <v>45094</v>
      </c>
      <c r="E11" s="175">
        <f>D11</f>
        <v>45094</v>
      </c>
      <c r="F11" s="175">
        <f t="shared" si="11"/>
        <v>45095</v>
      </c>
      <c r="G11" s="175">
        <f t="shared" si="11"/>
        <v>45096</v>
      </c>
      <c r="H11" s="175">
        <f>G11</f>
        <v>45096</v>
      </c>
      <c r="I11" s="175">
        <f>H11+2</f>
        <v>45098</v>
      </c>
      <c r="J11" s="175">
        <f t="shared" si="0"/>
        <v>45099</v>
      </c>
      <c r="K11" s="175">
        <f t="shared" si="0"/>
        <v>45100</v>
      </c>
      <c r="L11" s="175">
        <f t="shared" si="1"/>
        <v>45100</v>
      </c>
      <c r="M11" s="210" t="s">
        <v>2185</v>
      </c>
      <c r="N11" s="175">
        <f t="shared" si="2"/>
        <v>45104</v>
      </c>
      <c r="O11" s="175">
        <f t="shared" si="3"/>
        <v>45104</v>
      </c>
      <c r="P11" s="175">
        <f t="shared" si="4"/>
        <v>45105</v>
      </c>
      <c r="Q11" s="175">
        <f t="shared" si="4"/>
        <v>45106</v>
      </c>
      <c r="R11" s="175">
        <f t="shared" si="5"/>
        <v>45106</v>
      </c>
      <c r="S11" s="175">
        <f t="shared" si="6"/>
        <v>45107</v>
      </c>
      <c r="T11" s="175">
        <f t="shared" si="7"/>
        <v>45110</v>
      </c>
      <c r="U11" s="175">
        <f t="shared" si="8"/>
        <v>45111</v>
      </c>
      <c r="V11" s="175">
        <f t="shared" si="9"/>
        <v>45114</v>
      </c>
      <c r="W11" s="175">
        <f t="shared" si="10"/>
        <v>45115</v>
      </c>
    </row>
    <row r="12" spans="1:243" ht="15" customHeight="1" x14ac:dyDescent="0.15">
      <c r="A12" s="205" t="s">
        <v>2082</v>
      </c>
      <c r="B12" s="210" t="s">
        <v>2181</v>
      </c>
      <c r="C12" s="175">
        <v>45100</v>
      </c>
      <c r="D12" s="175">
        <f>C12+1</f>
        <v>45101</v>
      </c>
      <c r="E12" s="175">
        <f>D12</f>
        <v>45101</v>
      </c>
      <c r="F12" s="175">
        <f t="shared" si="11"/>
        <v>45102</v>
      </c>
      <c r="G12" s="175">
        <f t="shared" si="11"/>
        <v>45103</v>
      </c>
      <c r="H12" s="175">
        <f>G12</f>
        <v>45103</v>
      </c>
      <c r="I12" s="175">
        <f>H12+2</f>
        <v>45105</v>
      </c>
      <c r="J12" s="175">
        <f t="shared" si="0"/>
        <v>45106</v>
      </c>
      <c r="K12" s="175">
        <f t="shared" si="0"/>
        <v>45107</v>
      </c>
      <c r="L12" s="175">
        <f t="shared" si="1"/>
        <v>45107</v>
      </c>
      <c r="M12" s="205" t="s">
        <v>2182</v>
      </c>
      <c r="N12" s="175">
        <f t="shared" si="2"/>
        <v>45111</v>
      </c>
      <c r="O12" s="175">
        <f t="shared" si="3"/>
        <v>45111</v>
      </c>
      <c r="P12" s="175">
        <f t="shared" si="4"/>
        <v>45112</v>
      </c>
      <c r="Q12" s="175">
        <f t="shared" si="4"/>
        <v>45113</v>
      </c>
      <c r="R12" s="175">
        <f t="shared" si="5"/>
        <v>45113</v>
      </c>
      <c r="S12" s="175">
        <f t="shared" si="6"/>
        <v>45114</v>
      </c>
      <c r="T12" s="175">
        <f t="shared" si="7"/>
        <v>45117</v>
      </c>
      <c r="U12" s="175">
        <f t="shared" si="8"/>
        <v>45118</v>
      </c>
      <c r="V12" s="175">
        <f t="shared" si="9"/>
        <v>45121</v>
      </c>
      <c r="W12" s="175">
        <f t="shared" si="10"/>
        <v>45122</v>
      </c>
    </row>
    <row r="13" spans="1:243" ht="15" customHeight="1" x14ac:dyDescent="0.15">
      <c r="A13" s="205" t="s">
        <v>2081</v>
      </c>
      <c r="B13" s="205">
        <v>2313</v>
      </c>
      <c r="C13" s="175">
        <v>45107</v>
      </c>
      <c r="D13" s="175">
        <f>C13+1</f>
        <v>45108</v>
      </c>
      <c r="E13" s="175">
        <f>D13</f>
        <v>45108</v>
      </c>
      <c r="F13" s="175">
        <f t="shared" si="11"/>
        <v>45109</v>
      </c>
      <c r="G13" s="49">
        <f>F13+1</f>
        <v>45110</v>
      </c>
      <c r="H13" s="49">
        <f>G13</f>
        <v>45110</v>
      </c>
      <c r="I13" s="175">
        <v>45112</v>
      </c>
      <c r="J13" s="175">
        <f t="shared" si="0"/>
        <v>45113</v>
      </c>
      <c r="K13" s="578" t="s">
        <v>2226</v>
      </c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</row>
    <row r="14" spans="1:243" ht="15" customHeight="1" x14ac:dyDescent="0.2">
      <c r="A14" s="153" t="s">
        <v>1891</v>
      </c>
      <c r="B14" s="205"/>
      <c r="C14" s="175"/>
      <c r="D14" s="175"/>
      <c r="E14" s="175"/>
      <c r="F14" s="175"/>
      <c r="G14" s="445" t="s">
        <v>2227</v>
      </c>
      <c r="H14" s="568"/>
      <c r="I14" s="175">
        <v>45112</v>
      </c>
      <c r="J14" s="175">
        <f t="shared" ref="J14" si="12">I14+1</f>
        <v>45113</v>
      </c>
      <c r="K14" s="175">
        <f t="shared" ref="K14" si="13">J14+1</f>
        <v>45114</v>
      </c>
      <c r="L14" s="175">
        <f t="shared" ref="L14" si="14">K14</f>
        <v>45114</v>
      </c>
      <c r="M14" s="205">
        <v>2306</v>
      </c>
      <c r="N14" s="175">
        <f t="shared" ref="N14" si="15">L14+4</f>
        <v>45118</v>
      </c>
      <c r="O14" s="175">
        <f t="shared" ref="O14" si="16">N14</f>
        <v>45118</v>
      </c>
      <c r="P14" s="175">
        <f t="shared" ref="P14" si="17">O14+1</f>
        <v>45119</v>
      </c>
      <c r="Q14" s="175">
        <f t="shared" ref="Q14" si="18">P14+1</f>
        <v>45120</v>
      </c>
      <c r="R14" s="175">
        <f t="shared" ref="R14" si="19">Q14</f>
        <v>45120</v>
      </c>
      <c r="S14" s="175">
        <f t="shared" ref="S14" si="20">R14+1</f>
        <v>45121</v>
      </c>
      <c r="T14" s="175">
        <f t="shared" ref="T14" si="21">S14+3</f>
        <v>45124</v>
      </c>
      <c r="U14" s="175">
        <f t="shared" ref="U14" si="22">T14+1</f>
        <v>45125</v>
      </c>
      <c r="V14" s="175">
        <f t="shared" ref="V14" si="23">U14+3</f>
        <v>45128</v>
      </c>
      <c r="W14" s="175">
        <f t="shared" ref="W14" si="24">V14+1</f>
        <v>45129</v>
      </c>
    </row>
    <row r="15" spans="1:243" ht="15" customHeight="1" x14ac:dyDescent="0.15">
      <c r="A15" s="230" t="s">
        <v>2271</v>
      </c>
      <c r="B15" s="210" t="s">
        <v>2272</v>
      </c>
      <c r="C15" s="175">
        <v>45114</v>
      </c>
      <c r="D15" s="175">
        <f>C15+1</f>
        <v>45115</v>
      </c>
      <c r="E15" s="175">
        <f>D15</f>
        <v>45115</v>
      </c>
      <c r="F15" s="175">
        <f t="shared" si="11"/>
        <v>45116</v>
      </c>
      <c r="G15" s="175">
        <f t="shared" si="11"/>
        <v>45117</v>
      </c>
      <c r="H15" s="175">
        <f>G15</f>
        <v>45117</v>
      </c>
      <c r="I15" s="175">
        <f>H15+2</f>
        <v>45119</v>
      </c>
      <c r="J15" s="175">
        <f t="shared" si="0"/>
        <v>45120</v>
      </c>
      <c r="K15" s="175">
        <f t="shared" si="0"/>
        <v>45121</v>
      </c>
      <c r="L15" s="175">
        <f t="shared" si="1"/>
        <v>45121</v>
      </c>
      <c r="M15" s="210" t="s">
        <v>2273</v>
      </c>
      <c r="N15" s="175">
        <f t="shared" si="2"/>
        <v>45125</v>
      </c>
      <c r="O15" s="175">
        <f t="shared" si="3"/>
        <v>45125</v>
      </c>
      <c r="P15" s="175">
        <f t="shared" si="4"/>
        <v>45126</v>
      </c>
      <c r="Q15" s="175">
        <f t="shared" si="4"/>
        <v>45127</v>
      </c>
      <c r="R15" s="175">
        <f t="shared" si="5"/>
        <v>45127</v>
      </c>
      <c r="S15" s="175">
        <f t="shared" si="6"/>
        <v>45128</v>
      </c>
      <c r="T15" s="175">
        <f t="shared" si="7"/>
        <v>45131</v>
      </c>
      <c r="U15" s="175">
        <f t="shared" si="8"/>
        <v>45132</v>
      </c>
      <c r="V15" s="175">
        <f t="shared" si="9"/>
        <v>45135</v>
      </c>
      <c r="W15" s="175">
        <f t="shared" si="10"/>
        <v>45136</v>
      </c>
    </row>
    <row r="16" spans="1:243" ht="15" customHeight="1" x14ac:dyDescent="0.15">
      <c r="A16" s="230" t="s">
        <v>2274</v>
      </c>
      <c r="B16" s="210" t="s">
        <v>2275</v>
      </c>
      <c r="C16" s="175">
        <v>45121</v>
      </c>
      <c r="D16" s="175">
        <f>C16+1</f>
        <v>45122</v>
      </c>
      <c r="E16" s="175">
        <f>D16</f>
        <v>45122</v>
      </c>
      <c r="F16" s="175">
        <f t="shared" si="11"/>
        <v>45123</v>
      </c>
      <c r="G16" s="175">
        <f t="shared" si="11"/>
        <v>45124</v>
      </c>
      <c r="H16" s="175">
        <f>G16</f>
        <v>45124</v>
      </c>
      <c r="I16" s="175">
        <f>H16+2</f>
        <v>45126</v>
      </c>
      <c r="J16" s="175">
        <f t="shared" si="0"/>
        <v>45127</v>
      </c>
      <c r="K16" s="175">
        <f t="shared" si="0"/>
        <v>45128</v>
      </c>
      <c r="L16" s="175">
        <f t="shared" si="1"/>
        <v>45128</v>
      </c>
      <c r="M16" s="210" t="s">
        <v>2275</v>
      </c>
      <c r="N16" s="175">
        <f t="shared" si="2"/>
        <v>45132</v>
      </c>
      <c r="O16" s="175">
        <f t="shared" si="3"/>
        <v>45132</v>
      </c>
      <c r="P16" s="175">
        <f t="shared" si="4"/>
        <v>45133</v>
      </c>
      <c r="Q16" s="175">
        <f t="shared" si="4"/>
        <v>45134</v>
      </c>
      <c r="R16" s="175">
        <f t="shared" si="5"/>
        <v>45134</v>
      </c>
      <c r="S16" s="175">
        <f t="shared" si="6"/>
        <v>45135</v>
      </c>
      <c r="T16" s="175">
        <f t="shared" si="7"/>
        <v>45138</v>
      </c>
      <c r="U16" s="175">
        <f t="shared" si="8"/>
        <v>45139</v>
      </c>
      <c r="V16" s="175">
        <f t="shared" si="9"/>
        <v>45142</v>
      </c>
      <c r="W16" s="175">
        <f t="shared" si="10"/>
        <v>45143</v>
      </c>
    </row>
    <row r="17" spans="1:23" ht="15" customHeight="1" x14ac:dyDescent="0.2">
      <c r="A17" s="153" t="s">
        <v>2276</v>
      </c>
      <c r="B17" s="205">
        <v>2307</v>
      </c>
      <c r="C17" s="175">
        <v>45128</v>
      </c>
      <c r="D17" s="175">
        <f t="shared" ref="D17:D18" si="25">C17+1</f>
        <v>45129</v>
      </c>
      <c r="E17" s="175">
        <f t="shared" ref="E17:E18" si="26">D17</f>
        <v>45129</v>
      </c>
      <c r="F17" s="175">
        <f t="shared" si="11"/>
        <v>45130</v>
      </c>
      <c r="G17" s="175">
        <f t="shared" si="11"/>
        <v>45131</v>
      </c>
      <c r="H17" s="175">
        <f t="shared" ref="H17:H18" si="27">G17</f>
        <v>45131</v>
      </c>
      <c r="I17" s="175">
        <f t="shared" ref="I17:I18" si="28">H17+2</f>
        <v>45133</v>
      </c>
      <c r="J17" s="175">
        <f t="shared" si="0"/>
        <v>45134</v>
      </c>
      <c r="K17" s="175">
        <f t="shared" si="0"/>
        <v>45135</v>
      </c>
      <c r="L17" s="175">
        <f t="shared" si="1"/>
        <v>45135</v>
      </c>
      <c r="M17" s="205">
        <v>2307</v>
      </c>
      <c r="N17" s="175">
        <f t="shared" si="2"/>
        <v>45139</v>
      </c>
      <c r="O17" s="175">
        <f t="shared" si="3"/>
        <v>45139</v>
      </c>
      <c r="P17" s="175">
        <f t="shared" si="4"/>
        <v>45140</v>
      </c>
      <c r="Q17" s="175">
        <f t="shared" si="4"/>
        <v>45141</v>
      </c>
      <c r="R17" s="175">
        <f t="shared" si="5"/>
        <v>45141</v>
      </c>
      <c r="S17" s="175">
        <f t="shared" si="6"/>
        <v>45142</v>
      </c>
      <c r="T17" s="175">
        <f t="shared" si="7"/>
        <v>45145</v>
      </c>
      <c r="U17" s="175">
        <f t="shared" si="8"/>
        <v>45146</v>
      </c>
      <c r="V17" s="175">
        <f t="shared" si="9"/>
        <v>45149</v>
      </c>
      <c r="W17" s="175">
        <f t="shared" si="10"/>
        <v>45150</v>
      </c>
    </row>
    <row r="18" spans="1:23" ht="15" customHeight="1" x14ac:dyDescent="0.15">
      <c r="A18" s="230" t="s">
        <v>2271</v>
      </c>
      <c r="B18" s="210" t="s">
        <v>2277</v>
      </c>
      <c r="C18" s="175">
        <v>45135</v>
      </c>
      <c r="D18" s="175">
        <f t="shared" si="25"/>
        <v>45136</v>
      </c>
      <c r="E18" s="175">
        <f t="shared" si="26"/>
        <v>45136</v>
      </c>
      <c r="F18" s="175">
        <f t="shared" si="11"/>
        <v>45137</v>
      </c>
      <c r="G18" s="175">
        <f t="shared" si="11"/>
        <v>45138</v>
      </c>
      <c r="H18" s="175">
        <f t="shared" si="27"/>
        <v>45138</v>
      </c>
      <c r="I18" s="175">
        <f t="shared" si="28"/>
        <v>45140</v>
      </c>
      <c r="J18" s="175">
        <f t="shared" si="0"/>
        <v>45141</v>
      </c>
      <c r="K18" s="175">
        <f t="shared" si="0"/>
        <v>45142</v>
      </c>
      <c r="L18" s="175">
        <f t="shared" si="1"/>
        <v>45142</v>
      </c>
      <c r="M18" s="210" t="s">
        <v>2278</v>
      </c>
      <c r="N18" s="175">
        <f t="shared" si="2"/>
        <v>45146</v>
      </c>
      <c r="O18" s="175">
        <f t="shared" si="3"/>
        <v>45146</v>
      </c>
      <c r="P18" s="175">
        <f t="shared" si="4"/>
        <v>45147</v>
      </c>
      <c r="Q18" s="175">
        <f t="shared" si="4"/>
        <v>45148</v>
      </c>
      <c r="R18" s="175">
        <f t="shared" si="5"/>
        <v>45148</v>
      </c>
      <c r="S18" s="175">
        <f t="shared" si="6"/>
        <v>45149</v>
      </c>
      <c r="T18" s="175">
        <f t="shared" si="7"/>
        <v>45152</v>
      </c>
      <c r="U18" s="175">
        <f t="shared" si="8"/>
        <v>45153</v>
      </c>
      <c r="V18" s="175">
        <f t="shared" si="9"/>
        <v>45156</v>
      </c>
      <c r="W18" s="175">
        <f t="shared" si="10"/>
        <v>45157</v>
      </c>
    </row>
    <row r="20" spans="1:23" customFormat="1" ht="16.5" x14ac:dyDescent="0.15">
      <c r="A20" s="12" t="s">
        <v>2083</v>
      </c>
      <c r="B20" s="539" t="s">
        <v>2084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1"/>
    </row>
    <row r="21" spans="1:23" customFormat="1" ht="15.95" customHeight="1" x14ac:dyDescent="0.3">
      <c r="A21" s="117" t="s">
        <v>2085</v>
      </c>
      <c r="B21" s="255" t="s">
        <v>2086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"/>
      <c r="P21" s="1"/>
      <c r="Q21" s="1"/>
    </row>
    <row r="22" spans="1:23" customFormat="1" ht="16.5" customHeight="1" x14ac:dyDescent="0.3">
      <c r="A22" s="56" t="s">
        <v>2087</v>
      </c>
      <c r="B22" s="255" t="s">
        <v>2088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"/>
      <c r="P22" s="1"/>
      <c r="Q22" s="1"/>
    </row>
    <row r="23" spans="1:23" customFormat="1" ht="16.5" x14ac:dyDescent="0.15">
      <c r="A23" s="13" t="s">
        <v>2089</v>
      </c>
      <c r="B23" s="260" t="s">
        <v>2090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2"/>
    </row>
    <row r="24" spans="1:23" customFormat="1" ht="16.5" x14ac:dyDescent="0.15">
      <c r="A24" s="14" t="s">
        <v>2091</v>
      </c>
      <c r="B24" s="260" t="s">
        <v>2092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2"/>
    </row>
    <row r="25" spans="1:23" customFormat="1" ht="16.5" x14ac:dyDescent="0.15">
      <c r="A25" s="13" t="s">
        <v>2093</v>
      </c>
      <c r="B25" s="260" t="s">
        <v>2094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2"/>
      <c r="O25" s="2"/>
      <c r="P25" s="2"/>
    </row>
    <row r="26" spans="1:23" customFormat="1" ht="16.5" x14ac:dyDescent="0.15">
      <c r="A26" s="206" t="s">
        <v>2095</v>
      </c>
      <c r="B26" s="255" t="s">
        <v>2096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"/>
      <c r="P26" s="1"/>
      <c r="Q26" s="1"/>
      <c r="R26" s="1"/>
      <c r="S26" s="1"/>
      <c r="T26" s="1"/>
      <c r="U26" s="1"/>
      <c r="V26" s="1"/>
      <c r="W26" s="1"/>
    </row>
  </sheetData>
  <mergeCells count="45">
    <mergeCell ref="C9:D9"/>
    <mergeCell ref="E9:F9"/>
    <mergeCell ref="G9:H9"/>
    <mergeCell ref="B26:N26"/>
    <mergeCell ref="B20:N20"/>
    <mergeCell ref="B21:N21"/>
    <mergeCell ref="B22:N22"/>
    <mergeCell ref="B23:N23"/>
    <mergeCell ref="B24:N24"/>
    <mergeCell ref="B25:N25"/>
    <mergeCell ref="K13:W13"/>
    <mergeCell ref="G14:H14"/>
    <mergeCell ref="N7:O7"/>
    <mergeCell ref="P7:Q7"/>
    <mergeCell ref="R7:S7"/>
    <mergeCell ref="T7:U7"/>
    <mergeCell ref="V7:W7"/>
    <mergeCell ref="C7:D7"/>
    <mergeCell ref="E7:F7"/>
    <mergeCell ref="G7:H7"/>
    <mergeCell ref="I7:J7"/>
    <mergeCell ref="K7:L7"/>
    <mergeCell ref="N6:O6"/>
    <mergeCell ref="P6:Q6"/>
    <mergeCell ref="R6:S6"/>
    <mergeCell ref="T6:U6"/>
    <mergeCell ref="V6:W6"/>
    <mergeCell ref="C6:D6"/>
    <mergeCell ref="E6:F6"/>
    <mergeCell ref="G6:H6"/>
    <mergeCell ref="I6:J6"/>
    <mergeCell ref="K6:L6"/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I33"/>
  <sheetViews>
    <sheetView workbookViewId="0">
      <selection activeCell="N24" sqref="N24:S26"/>
    </sheetView>
  </sheetViews>
  <sheetFormatPr defaultRowHeight="14.25" x14ac:dyDescent="0.15"/>
  <cols>
    <col min="1" max="1" width="15.625" customWidth="1"/>
    <col min="3" max="19" width="7.625" customWidth="1"/>
  </cols>
  <sheetData>
    <row r="1" spans="1:243" ht="44.45" customHeight="1" x14ac:dyDescent="0.15">
      <c r="B1" s="285" t="s">
        <v>974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243" ht="18" x14ac:dyDescent="0.15">
      <c r="B2" s="286" t="s">
        <v>975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243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x14ac:dyDescent="0.15">
      <c r="A4" s="440" t="s">
        <v>976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243" x14ac:dyDescent="0.15">
      <c r="A5" s="80" t="s">
        <v>1</v>
      </c>
      <c r="B5" s="80" t="s">
        <v>2</v>
      </c>
      <c r="C5" s="268" t="s">
        <v>977</v>
      </c>
      <c r="D5" s="269"/>
      <c r="E5" s="270" t="s">
        <v>978</v>
      </c>
      <c r="F5" s="271"/>
      <c r="G5" s="268" t="s">
        <v>979</v>
      </c>
      <c r="H5" s="269"/>
      <c r="I5" s="268" t="s">
        <v>980</v>
      </c>
      <c r="J5" s="269"/>
      <c r="K5" s="268" t="s">
        <v>981</v>
      </c>
      <c r="L5" s="269"/>
      <c r="M5" s="99" t="s">
        <v>2</v>
      </c>
      <c r="N5" s="268" t="s">
        <v>977</v>
      </c>
      <c r="O5" s="269"/>
      <c r="P5" s="270" t="s">
        <v>978</v>
      </c>
      <c r="Q5" s="271"/>
      <c r="R5" s="268" t="s">
        <v>979</v>
      </c>
      <c r="S5" s="269"/>
    </row>
    <row r="6" spans="1:243" x14ac:dyDescent="0.15">
      <c r="A6" s="15" t="s">
        <v>3</v>
      </c>
      <c r="B6" s="15" t="s">
        <v>4</v>
      </c>
      <c r="C6" s="325" t="s">
        <v>982</v>
      </c>
      <c r="D6" s="326"/>
      <c r="E6" s="289" t="s">
        <v>983</v>
      </c>
      <c r="F6" s="290"/>
      <c r="G6" s="325" t="s">
        <v>984</v>
      </c>
      <c r="H6" s="326"/>
      <c r="I6" s="325" t="s">
        <v>985</v>
      </c>
      <c r="J6" s="326"/>
      <c r="K6" s="325" t="s">
        <v>986</v>
      </c>
      <c r="L6" s="326"/>
      <c r="M6" s="15" t="s">
        <v>4</v>
      </c>
      <c r="N6" s="325" t="s">
        <v>987</v>
      </c>
      <c r="O6" s="326"/>
      <c r="P6" s="289" t="s">
        <v>988</v>
      </c>
      <c r="Q6" s="290"/>
      <c r="R6" s="325" t="s">
        <v>989</v>
      </c>
      <c r="S6" s="326"/>
    </row>
    <row r="7" spans="1:243" x14ac:dyDescent="0.15">
      <c r="A7" s="16"/>
      <c r="B7" s="70"/>
      <c r="C7" s="289" t="s">
        <v>5</v>
      </c>
      <c r="D7" s="290"/>
      <c r="E7" s="289" t="s">
        <v>5</v>
      </c>
      <c r="F7" s="290"/>
      <c r="G7" s="289" t="s">
        <v>990</v>
      </c>
      <c r="H7" s="290"/>
      <c r="I7" s="289" t="s">
        <v>5</v>
      </c>
      <c r="J7" s="290"/>
      <c r="K7" s="289" t="s">
        <v>5</v>
      </c>
      <c r="L7" s="290"/>
      <c r="M7" s="15"/>
      <c r="N7" s="289" t="s">
        <v>5</v>
      </c>
      <c r="O7" s="290"/>
      <c r="P7" s="289" t="s">
        <v>5</v>
      </c>
      <c r="Q7" s="290"/>
      <c r="R7" s="289" t="s">
        <v>990</v>
      </c>
      <c r="S7" s="290"/>
    </row>
    <row r="8" spans="1:243" ht="25.5" x14ac:dyDescent="0.15">
      <c r="A8" s="16"/>
      <c r="B8" s="71"/>
      <c r="C8" s="17" t="s">
        <v>991</v>
      </c>
      <c r="D8" s="17" t="s">
        <v>992</v>
      </c>
      <c r="E8" s="17" t="s">
        <v>993</v>
      </c>
      <c r="F8" s="17" t="s">
        <v>994</v>
      </c>
      <c r="G8" s="17" t="s">
        <v>995</v>
      </c>
      <c r="H8" s="17" t="s">
        <v>996</v>
      </c>
      <c r="I8" s="17" t="s">
        <v>997</v>
      </c>
      <c r="J8" s="17" t="s">
        <v>998</v>
      </c>
      <c r="K8" s="17" t="s">
        <v>999</v>
      </c>
      <c r="L8" s="17" t="s">
        <v>1000</v>
      </c>
      <c r="M8" s="16"/>
      <c r="N8" s="17" t="s">
        <v>991</v>
      </c>
      <c r="O8" s="17" t="s">
        <v>992</v>
      </c>
      <c r="P8" s="17" t="s">
        <v>993</v>
      </c>
      <c r="Q8" s="17" t="s">
        <v>994</v>
      </c>
      <c r="R8" s="17" t="s">
        <v>995</v>
      </c>
      <c r="S8" s="17" t="s">
        <v>996</v>
      </c>
    </row>
    <row r="9" spans="1:243" hidden="1" x14ac:dyDescent="0.2">
      <c r="A9" s="152" t="s">
        <v>1001</v>
      </c>
      <c r="B9" s="88" t="s">
        <v>1002</v>
      </c>
      <c r="C9" s="19">
        <v>44964</v>
      </c>
      <c r="D9" s="19">
        <f t="shared" ref="D9:F20" si="0">C9+1</f>
        <v>44965</v>
      </c>
      <c r="E9" s="19">
        <f t="shared" si="0"/>
        <v>44966</v>
      </c>
      <c r="F9" s="21">
        <f t="shared" si="0"/>
        <v>44967</v>
      </c>
      <c r="G9" s="22">
        <f t="shared" ref="G9:G20" si="1">F9</f>
        <v>44967</v>
      </c>
      <c r="H9" s="22">
        <f t="shared" ref="H9:H20" si="2">G9+1</f>
        <v>44968</v>
      </c>
      <c r="I9" s="22">
        <f t="shared" ref="I9:I20" si="3">H9+3</f>
        <v>44971</v>
      </c>
      <c r="J9" s="21">
        <f t="shared" ref="J9:J11" si="4">I9+1</f>
        <v>44972</v>
      </c>
      <c r="K9" s="20">
        <f t="shared" ref="K9:K20" si="5">J9+3</f>
        <v>44975</v>
      </c>
      <c r="L9" s="20">
        <f t="shared" ref="L9:L20" si="6">K9</f>
        <v>44975</v>
      </c>
      <c r="M9" s="76" t="s">
        <v>1003</v>
      </c>
      <c r="N9" s="20">
        <f t="shared" ref="N9:N20" si="7">L9+3</f>
        <v>44978</v>
      </c>
      <c r="O9" s="20">
        <f t="shared" ref="O9:Q20" si="8">N9+1</f>
        <v>44979</v>
      </c>
      <c r="P9" s="20">
        <f t="shared" si="8"/>
        <v>44980</v>
      </c>
      <c r="Q9" s="20">
        <f t="shared" si="8"/>
        <v>44981</v>
      </c>
      <c r="R9" s="20">
        <f t="shared" ref="R9:R20" si="9">Q9</f>
        <v>44981</v>
      </c>
      <c r="S9" s="20">
        <f t="shared" ref="S9:S20" si="10">R9+1</f>
        <v>44982</v>
      </c>
    </row>
    <row r="10" spans="1:243" hidden="1" x14ac:dyDescent="0.2">
      <c r="A10" s="32" t="s">
        <v>1004</v>
      </c>
      <c r="B10" s="23" t="s">
        <v>1005</v>
      </c>
      <c r="C10" s="19">
        <v>44971</v>
      </c>
      <c r="D10" s="19">
        <f t="shared" si="0"/>
        <v>44972</v>
      </c>
      <c r="E10" s="19">
        <f t="shared" si="0"/>
        <v>44973</v>
      </c>
      <c r="F10" s="21">
        <f t="shared" si="0"/>
        <v>44974</v>
      </c>
      <c r="G10" s="22">
        <f t="shared" si="1"/>
        <v>44974</v>
      </c>
      <c r="H10" s="22">
        <f t="shared" si="2"/>
        <v>44975</v>
      </c>
      <c r="I10" s="22">
        <f t="shared" si="3"/>
        <v>44978</v>
      </c>
      <c r="J10" s="21">
        <f t="shared" si="4"/>
        <v>44979</v>
      </c>
      <c r="K10" s="20">
        <f t="shared" si="5"/>
        <v>44982</v>
      </c>
      <c r="L10" s="20">
        <f t="shared" si="6"/>
        <v>44982</v>
      </c>
      <c r="M10" s="11" t="s">
        <v>1006</v>
      </c>
      <c r="N10" s="20">
        <f t="shared" si="7"/>
        <v>44985</v>
      </c>
      <c r="O10" s="20">
        <f t="shared" si="8"/>
        <v>44986</v>
      </c>
      <c r="P10" s="20">
        <f t="shared" si="8"/>
        <v>44987</v>
      </c>
      <c r="Q10" s="20">
        <f t="shared" si="8"/>
        <v>44988</v>
      </c>
      <c r="R10" s="20">
        <f t="shared" si="9"/>
        <v>44988</v>
      </c>
      <c r="S10" s="20">
        <f t="shared" si="10"/>
        <v>44989</v>
      </c>
    </row>
    <row r="11" spans="1:243" hidden="1" x14ac:dyDescent="0.2">
      <c r="A11" s="32" t="s">
        <v>1001</v>
      </c>
      <c r="B11" s="23" t="s">
        <v>1007</v>
      </c>
      <c r="C11" s="19">
        <v>44978</v>
      </c>
      <c r="D11" s="19">
        <f t="shared" si="0"/>
        <v>44979</v>
      </c>
      <c r="E11" s="19">
        <f t="shared" si="0"/>
        <v>44980</v>
      </c>
      <c r="F11" s="21">
        <f t="shared" si="0"/>
        <v>44981</v>
      </c>
      <c r="G11" s="22">
        <f t="shared" si="1"/>
        <v>44981</v>
      </c>
      <c r="H11" s="22">
        <f t="shared" si="2"/>
        <v>44982</v>
      </c>
      <c r="I11" s="22">
        <f t="shared" si="3"/>
        <v>44985</v>
      </c>
      <c r="J11" s="21">
        <f t="shared" si="4"/>
        <v>44986</v>
      </c>
      <c r="K11" s="20">
        <f t="shared" si="5"/>
        <v>44989</v>
      </c>
      <c r="L11" s="20">
        <f t="shared" si="6"/>
        <v>44989</v>
      </c>
      <c r="M11" s="11" t="s">
        <v>1008</v>
      </c>
      <c r="N11" s="20">
        <f t="shared" si="7"/>
        <v>44992</v>
      </c>
      <c r="O11" s="79" t="s">
        <v>1009</v>
      </c>
      <c r="P11" s="20"/>
      <c r="Q11" s="20"/>
      <c r="R11" s="20"/>
      <c r="S11" s="20"/>
    </row>
    <row r="12" spans="1:243" hidden="1" x14ac:dyDescent="0.2">
      <c r="A12" s="32" t="s">
        <v>1004</v>
      </c>
      <c r="B12" s="23" t="s">
        <v>1010</v>
      </c>
      <c r="C12" s="19">
        <v>44985</v>
      </c>
      <c r="D12" s="19">
        <f t="shared" si="0"/>
        <v>44986</v>
      </c>
      <c r="E12" s="19">
        <f t="shared" si="0"/>
        <v>44987</v>
      </c>
      <c r="F12" s="21">
        <f t="shared" si="0"/>
        <v>44988</v>
      </c>
      <c r="G12" s="22">
        <f t="shared" si="1"/>
        <v>44988</v>
      </c>
      <c r="H12" s="22">
        <f t="shared" si="2"/>
        <v>44989</v>
      </c>
      <c r="I12" s="154" t="s">
        <v>1011</v>
      </c>
      <c r="J12" s="21">
        <v>44993</v>
      </c>
      <c r="K12" s="20">
        <f t="shared" si="5"/>
        <v>44996</v>
      </c>
      <c r="L12" s="20">
        <f t="shared" si="6"/>
        <v>44996</v>
      </c>
      <c r="M12" s="11" t="s">
        <v>1012</v>
      </c>
      <c r="N12" s="20">
        <f t="shared" si="7"/>
        <v>44999</v>
      </c>
      <c r="O12" s="20">
        <f t="shared" si="8"/>
        <v>45000</v>
      </c>
      <c r="P12" s="20">
        <f t="shared" si="8"/>
        <v>45001</v>
      </c>
      <c r="Q12" s="20">
        <f t="shared" si="8"/>
        <v>45002</v>
      </c>
      <c r="R12" s="20">
        <f t="shared" si="9"/>
        <v>45002</v>
      </c>
      <c r="S12" s="20">
        <f t="shared" si="10"/>
        <v>45003</v>
      </c>
    </row>
    <row r="13" spans="1:243" hidden="1" x14ac:dyDescent="0.2">
      <c r="A13" s="152" t="s">
        <v>1013</v>
      </c>
      <c r="B13" s="88" t="s">
        <v>1014</v>
      </c>
      <c r="C13" s="19">
        <v>44992</v>
      </c>
      <c r="D13" s="19">
        <f t="shared" si="0"/>
        <v>44993</v>
      </c>
      <c r="E13" s="19">
        <f t="shared" si="0"/>
        <v>44994</v>
      </c>
      <c r="F13" s="21">
        <f t="shared" si="0"/>
        <v>44995</v>
      </c>
      <c r="G13" s="22">
        <f t="shared" si="1"/>
        <v>44995</v>
      </c>
      <c r="H13" s="22">
        <f t="shared" si="2"/>
        <v>44996</v>
      </c>
      <c r="I13" s="154" t="s">
        <v>1015</v>
      </c>
      <c r="J13" s="21">
        <v>45000</v>
      </c>
      <c r="K13" s="20">
        <f t="shared" si="5"/>
        <v>45003</v>
      </c>
      <c r="L13" s="20">
        <f t="shared" si="6"/>
        <v>45003</v>
      </c>
      <c r="M13" s="76" t="s">
        <v>1016</v>
      </c>
      <c r="N13" s="20">
        <f t="shared" si="7"/>
        <v>45006</v>
      </c>
      <c r="O13" s="20">
        <f t="shared" si="8"/>
        <v>45007</v>
      </c>
      <c r="P13" s="20">
        <f t="shared" si="8"/>
        <v>45008</v>
      </c>
      <c r="Q13" s="20">
        <f t="shared" si="8"/>
        <v>45009</v>
      </c>
      <c r="R13" s="20">
        <f t="shared" si="9"/>
        <v>45009</v>
      </c>
      <c r="S13" s="20">
        <f t="shared" si="10"/>
        <v>45010</v>
      </c>
    </row>
    <row r="14" spans="1:243" hidden="1" x14ac:dyDescent="0.2">
      <c r="A14" s="32" t="s">
        <v>1004</v>
      </c>
      <c r="B14" s="23" t="s">
        <v>1017</v>
      </c>
      <c r="C14" s="19">
        <v>44999</v>
      </c>
      <c r="D14" s="19">
        <f t="shared" si="0"/>
        <v>45000</v>
      </c>
      <c r="E14" s="19">
        <f t="shared" si="0"/>
        <v>45001</v>
      </c>
      <c r="F14" s="21">
        <f t="shared" si="0"/>
        <v>45002</v>
      </c>
      <c r="G14" s="22">
        <f t="shared" si="1"/>
        <v>45002</v>
      </c>
      <c r="H14" s="22">
        <f t="shared" si="2"/>
        <v>45003</v>
      </c>
      <c r="I14" s="22">
        <f t="shared" si="3"/>
        <v>45006</v>
      </c>
      <c r="J14" s="21">
        <f t="shared" ref="J14:J20" si="11">I14+1</f>
        <v>45007</v>
      </c>
      <c r="K14" s="20">
        <f t="shared" si="5"/>
        <v>45010</v>
      </c>
      <c r="L14" s="20">
        <f t="shared" si="6"/>
        <v>45010</v>
      </c>
      <c r="M14" s="11" t="s">
        <v>1018</v>
      </c>
      <c r="N14" s="20">
        <f t="shared" si="7"/>
        <v>45013</v>
      </c>
      <c r="O14" s="20">
        <f t="shared" si="8"/>
        <v>45014</v>
      </c>
      <c r="P14" s="20">
        <f t="shared" si="8"/>
        <v>45015</v>
      </c>
      <c r="Q14" s="20">
        <f t="shared" si="8"/>
        <v>45016</v>
      </c>
      <c r="R14" s="20">
        <f t="shared" si="9"/>
        <v>45016</v>
      </c>
      <c r="S14" s="20">
        <f t="shared" si="10"/>
        <v>45017</v>
      </c>
    </row>
    <row r="15" spans="1:243" hidden="1" x14ac:dyDescent="0.2">
      <c r="A15" s="32" t="s">
        <v>1013</v>
      </c>
      <c r="B15" s="23" t="s">
        <v>1019</v>
      </c>
      <c r="C15" s="19">
        <v>45006</v>
      </c>
      <c r="D15" s="19">
        <f t="shared" si="0"/>
        <v>45007</v>
      </c>
      <c r="E15" s="19">
        <f t="shared" si="0"/>
        <v>45008</v>
      </c>
      <c r="F15" s="21">
        <f t="shared" si="0"/>
        <v>45009</v>
      </c>
      <c r="G15" s="22">
        <f t="shared" si="1"/>
        <v>45009</v>
      </c>
      <c r="H15" s="22">
        <f t="shared" si="2"/>
        <v>45010</v>
      </c>
      <c r="I15" s="22">
        <f t="shared" si="3"/>
        <v>45013</v>
      </c>
      <c r="J15" s="21">
        <f t="shared" si="11"/>
        <v>45014</v>
      </c>
      <c r="K15" s="20">
        <f t="shared" si="5"/>
        <v>45017</v>
      </c>
      <c r="L15" s="20">
        <f t="shared" si="6"/>
        <v>45017</v>
      </c>
      <c r="M15" s="11" t="s">
        <v>1020</v>
      </c>
      <c r="N15" s="20">
        <f t="shared" si="7"/>
        <v>45020</v>
      </c>
      <c r="O15" s="20">
        <f t="shared" si="8"/>
        <v>45021</v>
      </c>
      <c r="P15" s="20">
        <f t="shared" si="8"/>
        <v>45022</v>
      </c>
      <c r="Q15" s="20">
        <f t="shared" si="8"/>
        <v>45023</v>
      </c>
      <c r="R15" s="20">
        <f t="shared" si="9"/>
        <v>45023</v>
      </c>
      <c r="S15" s="20">
        <f t="shared" si="10"/>
        <v>45024</v>
      </c>
    </row>
    <row r="16" spans="1:243" hidden="1" x14ac:dyDescent="0.2">
      <c r="A16" s="32" t="s">
        <v>1004</v>
      </c>
      <c r="B16" s="23" t="s">
        <v>1021</v>
      </c>
      <c r="C16" s="19">
        <v>45013</v>
      </c>
      <c r="D16" s="19">
        <f t="shared" si="0"/>
        <v>45014</v>
      </c>
      <c r="E16" s="19">
        <f t="shared" si="0"/>
        <v>45015</v>
      </c>
      <c r="F16" s="21">
        <f t="shared" si="0"/>
        <v>45016</v>
      </c>
      <c r="G16" s="22">
        <f t="shared" si="1"/>
        <v>45016</v>
      </c>
      <c r="H16" s="22">
        <f t="shared" si="2"/>
        <v>45017</v>
      </c>
      <c r="I16" s="22">
        <f t="shared" si="3"/>
        <v>45020</v>
      </c>
      <c r="J16" s="21">
        <f t="shared" si="11"/>
        <v>45021</v>
      </c>
      <c r="K16" s="20">
        <f t="shared" si="5"/>
        <v>45024</v>
      </c>
      <c r="L16" s="20">
        <f t="shared" si="6"/>
        <v>45024</v>
      </c>
      <c r="M16" s="11" t="s">
        <v>1022</v>
      </c>
      <c r="N16" s="20">
        <f t="shared" si="7"/>
        <v>45027</v>
      </c>
      <c r="O16" s="20">
        <f t="shared" si="8"/>
        <v>45028</v>
      </c>
      <c r="P16" s="20">
        <f t="shared" si="8"/>
        <v>45029</v>
      </c>
      <c r="Q16" s="20">
        <f t="shared" si="8"/>
        <v>45030</v>
      </c>
      <c r="R16" s="20">
        <f t="shared" si="9"/>
        <v>45030</v>
      </c>
      <c r="S16" s="20">
        <f t="shared" si="10"/>
        <v>45031</v>
      </c>
    </row>
    <row r="17" spans="1:19" hidden="1" x14ac:dyDescent="0.2">
      <c r="A17" s="32" t="s">
        <v>1013</v>
      </c>
      <c r="B17" s="23" t="s">
        <v>1023</v>
      </c>
      <c r="C17" s="19">
        <v>45020</v>
      </c>
      <c r="D17" s="19">
        <f t="shared" si="0"/>
        <v>45021</v>
      </c>
      <c r="E17" s="19">
        <f t="shared" si="0"/>
        <v>45022</v>
      </c>
      <c r="F17" s="21">
        <f t="shared" si="0"/>
        <v>45023</v>
      </c>
      <c r="G17" s="22">
        <f t="shared" si="1"/>
        <v>45023</v>
      </c>
      <c r="H17" s="22">
        <f t="shared" si="2"/>
        <v>45024</v>
      </c>
      <c r="I17" s="22">
        <f t="shared" si="3"/>
        <v>45027</v>
      </c>
      <c r="J17" s="21">
        <f t="shared" si="11"/>
        <v>45028</v>
      </c>
      <c r="K17" s="20">
        <f t="shared" si="5"/>
        <v>45031</v>
      </c>
      <c r="L17" s="20">
        <f t="shared" si="6"/>
        <v>45031</v>
      </c>
      <c r="M17" s="11" t="s">
        <v>1024</v>
      </c>
      <c r="N17" s="20">
        <f t="shared" si="7"/>
        <v>45034</v>
      </c>
      <c r="O17" s="20">
        <f t="shared" si="8"/>
        <v>45035</v>
      </c>
      <c r="P17" s="20">
        <f t="shared" si="8"/>
        <v>45036</v>
      </c>
      <c r="Q17" s="20">
        <f t="shared" si="8"/>
        <v>45037</v>
      </c>
      <c r="R17" s="20">
        <f t="shared" si="9"/>
        <v>45037</v>
      </c>
      <c r="S17" s="20">
        <f t="shared" si="10"/>
        <v>45038</v>
      </c>
    </row>
    <row r="18" spans="1:19" hidden="1" x14ac:dyDescent="0.2">
      <c r="A18" s="32" t="s">
        <v>1004</v>
      </c>
      <c r="B18" s="23" t="s">
        <v>1025</v>
      </c>
      <c r="C18" s="19">
        <v>45027</v>
      </c>
      <c r="D18" s="19">
        <f t="shared" si="0"/>
        <v>45028</v>
      </c>
      <c r="E18" s="19">
        <f t="shared" si="0"/>
        <v>45029</v>
      </c>
      <c r="F18" s="21">
        <f t="shared" si="0"/>
        <v>45030</v>
      </c>
      <c r="G18" s="22">
        <f t="shared" si="1"/>
        <v>45030</v>
      </c>
      <c r="H18" s="22">
        <f t="shared" si="2"/>
        <v>45031</v>
      </c>
      <c r="I18" s="22">
        <f t="shared" si="3"/>
        <v>45034</v>
      </c>
      <c r="J18" s="21">
        <f t="shared" si="11"/>
        <v>45035</v>
      </c>
      <c r="K18" s="20">
        <f t="shared" si="5"/>
        <v>45038</v>
      </c>
      <c r="L18" s="20">
        <f t="shared" si="6"/>
        <v>45038</v>
      </c>
      <c r="M18" s="11" t="s">
        <v>1026</v>
      </c>
      <c r="N18" s="20">
        <f t="shared" si="7"/>
        <v>45041</v>
      </c>
      <c r="O18" s="20">
        <f t="shared" si="8"/>
        <v>45042</v>
      </c>
      <c r="P18" s="20">
        <f t="shared" si="8"/>
        <v>45043</v>
      </c>
      <c r="Q18" s="20">
        <f t="shared" si="8"/>
        <v>45044</v>
      </c>
      <c r="R18" s="20">
        <f t="shared" si="9"/>
        <v>45044</v>
      </c>
      <c r="S18" s="20">
        <f t="shared" si="10"/>
        <v>45045</v>
      </c>
    </row>
    <row r="19" spans="1:19" x14ac:dyDescent="0.2">
      <c r="A19" s="32" t="s">
        <v>1013</v>
      </c>
      <c r="B19" s="23" t="s">
        <v>1164</v>
      </c>
      <c r="C19" s="19">
        <v>45034</v>
      </c>
      <c r="D19" s="19">
        <f t="shared" si="0"/>
        <v>45035</v>
      </c>
      <c r="E19" s="19">
        <f t="shared" si="0"/>
        <v>45036</v>
      </c>
      <c r="F19" s="21">
        <f t="shared" si="0"/>
        <v>45037</v>
      </c>
      <c r="G19" s="22">
        <f t="shared" si="1"/>
        <v>45037</v>
      </c>
      <c r="H19" s="22">
        <f t="shared" si="2"/>
        <v>45038</v>
      </c>
      <c r="I19" s="22">
        <f t="shared" si="3"/>
        <v>45041</v>
      </c>
      <c r="J19" s="21">
        <f t="shared" si="11"/>
        <v>45042</v>
      </c>
      <c r="K19" s="20">
        <f t="shared" si="5"/>
        <v>45045</v>
      </c>
      <c r="L19" s="20">
        <f t="shared" si="6"/>
        <v>45045</v>
      </c>
      <c r="M19" s="11" t="s">
        <v>1162</v>
      </c>
      <c r="N19" s="20">
        <f t="shared" si="7"/>
        <v>45048</v>
      </c>
      <c r="O19" s="20">
        <f t="shared" si="8"/>
        <v>45049</v>
      </c>
      <c r="P19" s="20">
        <f t="shared" si="8"/>
        <v>45050</v>
      </c>
      <c r="Q19" s="20">
        <f t="shared" si="8"/>
        <v>45051</v>
      </c>
      <c r="R19" s="20">
        <f t="shared" si="9"/>
        <v>45051</v>
      </c>
      <c r="S19" s="20">
        <f t="shared" si="10"/>
        <v>45052</v>
      </c>
    </row>
    <row r="20" spans="1:19" x14ac:dyDescent="0.2">
      <c r="A20" s="32" t="s">
        <v>1004</v>
      </c>
      <c r="B20" s="23" t="s">
        <v>1165</v>
      </c>
      <c r="C20" s="19">
        <v>45041</v>
      </c>
      <c r="D20" s="19">
        <f t="shared" si="0"/>
        <v>45042</v>
      </c>
      <c r="E20" s="19">
        <f t="shared" si="0"/>
        <v>45043</v>
      </c>
      <c r="F20" s="21">
        <f t="shared" si="0"/>
        <v>45044</v>
      </c>
      <c r="G20" s="22">
        <f t="shared" si="1"/>
        <v>45044</v>
      </c>
      <c r="H20" s="22">
        <f t="shared" si="2"/>
        <v>45045</v>
      </c>
      <c r="I20" s="22">
        <f t="shared" si="3"/>
        <v>45048</v>
      </c>
      <c r="J20" s="21">
        <f t="shared" si="11"/>
        <v>45049</v>
      </c>
      <c r="K20" s="20">
        <f t="shared" si="5"/>
        <v>45052</v>
      </c>
      <c r="L20" s="20">
        <f t="shared" si="6"/>
        <v>45052</v>
      </c>
      <c r="M20" s="11" t="s">
        <v>1163</v>
      </c>
      <c r="N20" s="20">
        <f t="shared" si="7"/>
        <v>45055</v>
      </c>
      <c r="O20" s="20">
        <f t="shared" si="8"/>
        <v>45056</v>
      </c>
      <c r="P20" s="20">
        <f t="shared" si="8"/>
        <v>45057</v>
      </c>
      <c r="Q20" s="20">
        <f t="shared" si="8"/>
        <v>45058</v>
      </c>
      <c r="R20" s="20">
        <f t="shared" si="9"/>
        <v>45058</v>
      </c>
      <c r="S20" s="20">
        <f t="shared" si="10"/>
        <v>45059</v>
      </c>
    </row>
    <row r="21" spans="1:19" x14ac:dyDescent="0.2">
      <c r="A21" s="32" t="s">
        <v>1013</v>
      </c>
      <c r="B21" s="23" t="s">
        <v>1693</v>
      </c>
      <c r="C21" s="311" t="s">
        <v>131</v>
      </c>
      <c r="D21" s="312"/>
      <c r="E21" s="312"/>
      <c r="F21" s="312"/>
      <c r="G21" s="312"/>
      <c r="H21" s="312"/>
      <c r="I21" s="312"/>
      <c r="J21" s="312"/>
      <c r="K21" s="312"/>
      <c r="L21" s="313"/>
      <c r="M21" s="11" t="s">
        <v>1694</v>
      </c>
      <c r="N21" s="337" t="s">
        <v>131</v>
      </c>
      <c r="O21" s="479"/>
      <c r="P21" s="479"/>
      <c r="Q21" s="479"/>
      <c r="R21" s="479"/>
      <c r="S21" s="338"/>
    </row>
    <row r="22" spans="1:19" x14ac:dyDescent="0.2">
      <c r="A22" s="32" t="s">
        <v>1004</v>
      </c>
      <c r="B22" s="23" t="s">
        <v>1695</v>
      </c>
      <c r="C22" s="311" t="s">
        <v>131</v>
      </c>
      <c r="D22" s="312"/>
      <c r="E22" s="312"/>
      <c r="F22" s="312"/>
      <c r="G22" s="312"/>
      <c r="H22" s="312"/>
      <c r="I22" s="312"/>
      <c r="J22" s="312"/>
      <c r="K22" s="312"/>
      <c r="L22" s="313"/>
      <c r="M22" s="11" t="s">
        <v>1696</v>
      </c>
      <c r="N22" s="337" t="s">
        <v>131</v>
      </c>
      <c r="O22" s="479"/>
      <c r="P22" s="479"/>
      <c r="Q22" s="479"/>
      <c r="R22" s="479"/>
      <c r="S22" s="338"/>
    </row>
    <row r="23" spans="1:19" x14ac:dyDescent="0.2">
      <c r="A23" s="32" t="s">
        <v>1013</v>
      </c>
      <c r="B23" s="23" t="s">
        <v>1697</v>
      </c>
      <c r="C23" s="311" t="s">
        <v>131</v>
      </c>
      <c r="D23" s="312"/>
      <c r="E23" s="312"/>
      <c r="F23" s="312"/>
      <c r="G23" s="312"/>
      <c r="H23" s="312"/>
      <c r="I23" s="312"/>
      <c r="J23" s="312"/>
      <c r="K23" s="312"/>
      <c r="L23" s="313"/>
      <c r="M23" s="11" t="s">
        <v>1698</v>
      </c>
      <c r="N23" s="337" t="s">
        <v>131</v>
      </c>
      <c r="O23" s="479"/>
      <c r="P23" s="479"/>
      <c r="Q23" s="479"/>
      <c r="R23" s="479"/>
      <c r="S23" s="338"/>
    </row>
    <row r="24" spans="1:19" x14ac:dyDescent="0.2">
      <c r="A24" s="32" t="s">
        <v>1899</v>
      </c>
      <c r="B24" s="23" t="s">
        <v>1699</v>
      </c>
      <c r="C24" s="311" t="s">
        <v>131</v>
      </c>
      <c r="D24" s="312"/>
      <c r="E24" s="312"/>
      <c r="F24" s="312"/>
      <c r="G24" s="312"/>
      <c r="H24" s="312"/>
      <c r="I24" s="312"/>
      <c r="J24" s="312"/>
      <c r="K24" s="312"/>
      <c r="L24" s="313"/>
      <c r="M24" s="11" t="s">
        <v>1700</v>
      </c>
      <c r="N24" s="337" t="s">
        <v>131</v>
      </c>
      <c r="O24" s="479"/>
      <c r="P24" s="479"/>
      <c r="Q24" s="479"/>
      <c r="R24" s="479"/>
      <c r="S24" s="338"/>
    </row>
    <row r="25" spans="1:19" x14ac:dyDescent="0.2">
      <c r="A25" s="32" t="s">
        <v>1013</v>
      </c>
      <c r="B25" s="23" t="s">
        <v>1701</v>
      </c>
      <c r="C25" s="311" t="s">
        <v>131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1" t="s">
        <v>1702</v>
      </c>
      <c r="N25" s="337" t="s">
        <v>131</v>
      </c>
      <c r="O25" s="479"/>
      <c r="P25" s="479"/>
      <c r="Q25" s="479"/>
      <c r="R25" s="479"/>
      <c r="S25" s="338"/>
    </row>
    <row r="26" spans="1:19" x14ac:dyDescent="0.2">
      <c r="A26" s="32" t="s">
        <v>1004</v>
      </c>
      <c r="B26" s="23" t="s">
        <v>1703</v>
      </c>
      <c r="C26" s="311" t="s">
        <v>131</v>
      </c>
      <c r="D26" s="312"/>
      <c r="E26" s="312"/>
      <c r="F26" s="312"/>
      <c r="G26" s="312"/>
      <c r="H26" s="312"/>
      <c r="I26" s="312"/>
      <c r="J26" s="312"/>
      <c r="K26" s="312"/>
      <c r="L26" s="313"/>
      <c r="M26" s="11" t="s">
        <v>1704</v>
      </c>
      <c r="N26" s="337" t="s">
        <v>131</v>
      </c>
      <c r="O26" s="479"/>
      <c r="P26" s="479"/>
      <c r="Q26" s="479"/>
      <c r="R26" s="479"/>
      <c r="S26" s="338"/>
    </row>
    <row r="28" spans="1:19" ht="16.5" x14ac:dyDescent="0.15">
      <c r="A28" s="12" t="s">
        <v>1027</v>
      </c>
      <c r="B28" s="307" t="s">
        <v>1028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</row>
    <row r="29" spans="1:19" ht="16.5" x14ac:dyDescent="0.15">
      <c r="A29" s="13" t="s">
        <v>1029</v>
      </c>
      <c r="B29" s="308" t="s">
        <v>1030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</row>
    <row r="30" spans="1:19" ht="16.5" x14ac:dyDescent="0.3">
      <c r="A30" s="56" t="s">
        <v>1031</v>
      </c>
      <c r="B30" s="252" t="s">
        <v>1032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1"/>
      <c r="N30" s="1"/>
      <c r="O30" s="1"/>
      <c r="P30" s="1"/>
      <c r="Q30" s="1"/>
    </row>
    <row r="31" spans="1:19" ht="16.5" x14ac:dyDescent="0.3">
      <c r="A31" s="117" t="s">
        <v>1033</v>
      </c>
      <c r="B31" s="252" t="s">
        <v>1034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1"/>
      <c r="N31" s="1"/>
      <c r="O31" s="1"/>
      <c r="P31" s="1"/>
      <c r="Q31" s="1"/>
    </row>
    <row r="32" spans="1:19" ht="16.5" x14ac:dyDescent="0.15">
      <c r="A32" s="14" t="s">
        <v>1035</v>
      </c>
      <c r="B32" s="308" t="s">
        <v>1036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</row>
    <row r="33" spans="1:16" ht="16.5" x14ac:dyDescent="0.15">
      <c r="A33" s="13" t="s">
        <v>1037</v>
      </c>
      <c r="B33" s="308" t="s">
        <v>1038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2"/>
      <c r="N33" s="2"/>
      <c r="O33" s="2"/>
      <c r="P33" s="2"/>
    </row>
  </sheetData>
  <mergeCells count="45">
    <mergeCell ref="N25:S25"/>
    <mergeCell ref="N26:S26"/>
    <mergeCell ref="N24:S24"/>
    <mergeCell ref="N23:S23"/>
    <mergeCell ref="B1:S1"/>
    <mergeCell ref="B2:S2"/>
    <mergeCell ref="P7:Q7"/>
    <mergeCell ref="R7:S7"/>
    <mergeCell ref="N7:O7"/>
    <mergeCell ref="N6:O6"/>
    <mergeCell ref="P6:Q6"/>
    <mergeCell ref="R6:S6"/>
    <mergeCell ref="C6:D6"/>
    <mergeCell ref="E6:F6"/>
    <mergeCell ref="A4:S4"/>
    <mergeCell ref="C5:D5"/>
    <mergeCell ref="E5:F5"/>
    <mergeCell ref="G5:H5"/>
    <mergeCell ref="B28:L28"/>
    <mergeCell ref="C7:D7"/>
    <mergeCell ref="E7:F7"/>
    <mergeCell ref="G7:H7"/>
    <mergeCell ref="I7:J7"/>
    <mergeCell ref="K7:L7"/>
    <mergeCell ref="C21:L21"/>
    <mergeCell ref="C23:L23"/>
    <mergeCell ref="C22:L22"/>
    <mergeCell ref="C24:L24"/>
    <mergeCell ref="C25:L25"/>
    <mergeCell ref="C26:L26"/>
    <mergeCell ref="B32:L32"/>
    <mergeCell ref="B33:L33"/>
    <mergeCell ref="B29:L29"/>
    <mergeCell ref="B30:L30"/>
    <mergeCell ref="B31:L31"/>
    <mergeCell ref="N22:S22"/>
    <mergeCell ref="G6:H6"/>
    <mergeCell ref="I6:J6"/>
    <mergeCell ref="K6:L6"/>
    <mergeCell ref="K5:L5"/>
    <mergeCell ref="N5:O5"/>
    <mergeCell ref="P5:Q5"/>
    <mergeCell ref="R5:S5"/>
    <mergeCell ref="N21:S21"/>
    <mergeCell ref="I5:J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46"/>
  <sheetViews>
    <sheetView topLeftCell="A4" workbookViewId="0">
      <selection activeCell="Q42" sqref="Q42"/>
    </sheetView>
  </sheetViews>
  <sheetFormatPr defaultRowHeight="14.25" x14ac:dyDescent="0.15"/>
  <cols>
    <col min="1" max="1" width="21.625" customWidth="1"/>
    <col min="2" max="17" width="8.125" customWidth="1"/>
  </cols>
  <sheetData>
    <row r="1" spans="1:248" ht="46.7" customHeight="1" x14ac:dyDescent="0.15">
      <c r="B1" s="291" t="s">
        <v>42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37"/>
      <c r="S1" s="37"/>
      <c r="T1" s="38"/>
    </row>
    <row r="2" spans="1:248" ht="17.100000000000001" customHeight="1" x14ac:dyDescent="0.15">
      <c r="B2" s="292" t="s">
        <v>43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39"/>
      <c r="S2" s="39"/>
      <c r="T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15.75" x14ac:dyDescent="0.15">
      <c r="A4" s="298" t="s">
        <v>744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248" x14ac:dyDescent="0.15">
      <c r="A5" s="3" t="s">
        <v>1</v>
      </c>
      <c r="B5" s="3" t="s">
        <v>2</v>
      </c>
      <c r="C5" s="293" t="s">
        <v>745</v>
      </c>
      <c r="D5" s="293"/>
      <c r="E5" s="293" t="s">
        <v>54</v>
      </c>
      <c r="F5" s="293"/>
      <c r="G5" s="294" t="s">
        <v>58</v>
      </c>
      <c r="H5" s="295"/>
      <c r="I5" s="294" t="s">
        <v>59</v>
      </c>
      <c r="J5" s="297"/>
      <c r="K5" s="309" t="s">
        <v>324</v>
      </c>
      <c r="L5" s="309"/>
      <c r="M5" s="3" t="s">
        <v>2</v>
      </c>
      <c r="N5" s="293" t="s">
        <v>745</v>
      </c>
      <c r="O5" s="293"/>
      <c r="P5" s="293" t="s">
        <v>54</v>
      </c>
      <c r="Q5" s="293"/>
    </row>
    <row r="6" spans="1:248" x14ac:dyDescent="0.15">
      <c r="A6" s="300" t="s">
        <v>3</v>
      </c>
      <c r="B6" s="300" t="s">
        <v>4</v>
      </c>
      <c r="C6" s="265" t="s">
        <v>746</v>
      </c>
      <c r="D6" s="265"/>
      <c r="E6" s="265" t="s">
        <v>60</v>
      </c>
      <c r="F6" s="265"/>
      <c r="G6" s="289" t="s">
        <v>64</v>
      </c>
      <c r="H6" s="290"/>
      <c r="I6" s="289" t="s">
        <v>65</v>
      </c>
      <c r="J6" s="296"/>
      <c r="K6" s="266" t="s">
        <v>325</v>
      </c>
      <c r="L6" s="266"/>
      <c r="M6" s="4" t="s">
        <v>4</v>
      </c>
      <c r="N6" s="265" t="s">
        <v>746</v>
      </c>
      <c r="O6" s="265"/>
      <c r="P6" s="265" t="s">
        <v>60</v>
      </c>
      <c r="Q6" s="265"/>
    </row>
    <row r="7" spans="1:248" x14ac:dyDescent="0.15">
      <c r="A7" s="301"/>
      <c r="B7" s="301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0" t="s">
        <v>5</v>
      </c>
      <c r="L7" s="300"/>
      <c r="M7" s="6"/>
      <c r="N7" s="300" t="s">
        <v>5</v>
      </c>
      <c r="O7" s="300"/>
      <c r="P7" s="300" t="s">
        <v>5</v>
      </c>
      <c r="Q7" s="300"/>
    </row>
    <row r="8" spans="1:248" ht="25.5" x14ac:dyDescent="0.15">
      <c r="A8" s="5"/>
      <c r="B8" s="4"/>
      <c r="C8" s="7" t="s">
        <v>346</v>
      </c>
      <c r="D8" s="7" t="s">
        <v>747</v>
      </c>
      <c r="E8" s="7" t="s">
        <v>723</v>
      </c>
      <c r="F8" s="7" t="s">
        <v>718</v>
      </c>
      <c r="G8" s="7" t="s">
        <v>724</v>
      </c>
      <c r="H8" s="7" t="s">
        <v>725</v>
      </c>
      <c r="I8" s="7" t="s">
        <v>726</v>
      </c>
      <c r="J8" s="7" t="s">
        <v>387</v>
      </c>
      <c r="K8" s="7" t="s">
        <v>727</v>
      </c>
      <c r="L8" s="7" t="s">
        <v>728</v>
      </c>
      <c r="M8" s="8"/>
      <c r="N8" s="7" t="s">
        <v>346</v>
      </c>
      <c r="O8" s="7" t="s">
        <v>747</v>
      </c>
      <c r="P8" s="7" t="s">
        <v>723</v>
      </c>
      <c r="Q8" s="7" t="s">
        <v>718</v>
      </c>
    </row>
    <row r="9" spans="1:248" hidden="1" x14ac:dyDescent="0.15">
      <c r="A9" s="10" t="s">
        <v>720</v>
      </c>
      <c r="B9" s="87" t="s">
        <v>721</v>
      </c>
      <c r="C9" s="317"/>
      <c r="D9" s="318"/>
      <c r="E9" s="19">
        <v>44926</v>
      </c>
      <c r="F9" s="19">
        <f>E9</f>
        <v>44926</v>
      </c>
      <c r="G9" s="19">
        <f>F9+2</f>
        <v>44928</v>
      </c>
      <c r="H9" s="19">
        <f>G9+1</f>
        <v>44929</v>
      </c>
      <c r="I9" s="19">
        <f>H9</f>
        <v>44929</v>
      </c>
      <c r="J9" s="19">
        <f t="shared" ref="J9:J11" si="0">I9</f>
        <v>44929</v>
      </c>
      <c r="K9" s="19">
        <f>J9+1</f>
        <v>44930</v>
      </c>
      <c r="L9" s="19">
        <f t="shared" ref="L9:L11" si="1">K9</f>
        <v>44930</v>
      </c>
      <c r="M9" s="11" t="s">
        <v>722</v>
      </c>
      <c r="N9" s="317"/>
      <c r="O9" s="318"/>
      <c r="P9" s="19">
        <f>L9+3</f>
        <v>44933</v>
      </c>
      <c r="Q9" s="19">
        <f>P9</f>
        <v>44933</v>
      </c>
    </row>
    <row r="10" spans="1:248" hidden="1" x14ac:dyDescent="0.15">
      <c r="A10" s="10" t="s">
        <v>720</v>
      </c>
      <c r="B10" s="87" t="s">
        <v>623</v>
      </c>
      <c r="C10" s="19"/>
      <c r="D10" s="19"/>
      <c r="E10" s="19">
        <v>44933</v>
      </c>
      <c r="F10" s="19">
        <f t="shared" ref="F10:F11" si="2">E10</f>
        <v>44933</v>
      </c>
      <c r="G10" s="19">
        <f>F10+2</f>
        <v>44935</v>
      </c>
      <c r="H10" s="19">
        <f>G10+1</f>
        <v>44936</v>
      </c>
      <c r="I10" s="19">
        <f t="shared" ref="I10:I11" si="3">H10</f>
        <v>44936</v>
      </c>
      <c r="J10" s="19">
        <f t="shared" si="0"/>
        <v>44936</v>
      </c>
      <c r="K10" s="19">
        <f>J10+1</f>
        <v>44937</v>
      </c>
      <c r="L10" s="19">
        <f t="shared" si="1"/>
        <v>44937</v>
      </c>
      <c r="M10" s="11" t="s">
        <v>622</v>
      </c>
      <c r="N10" s="19">
        <v>44939</v>
      </c>
      <c r="O10" s="19">
        <f>N10</f>
        <v>44939</v>
      </c>
      <c r="P10" s="19">
        <f>L10+3</f>
        <v>44940</v>
      </c>
      <c r="Q10" s="19">
        <f>P10</f>
        <v>44940</v>
      </c>
    </row>
    <row r="11" spans="1:248" hidden="1" x14ac:dyDescent="0.15">
      <c r="A11" s="10" t="s">
        <v>720</v>
      </c>
      <c r="B11" s="87" t="s">
        <v>626</v>
      </c>
      <c r="C11" s="19">
        <v>44939</v>
      </c>
      <c r="D11" s="19">
        <f>C11</f>
        <v>44939</v>
      </c>
      <c r="E11" s="19">
        <v>44940</v>
      </c>
      <c r="F11" s="19">
        <f t="shared" si="2"/>
        <v>44940</v>
      </c>
      <c r="G11" s="19">
        <f t="shared" ref="G11" si="4">F11+2</f>
        <v>44942</v>
      </c>
      <c r="H11" s="19">
        <f t="shared" ref="H11" si="5">G11+1</f>
        <v>44943</v>
      </c>
      <c r="I11" s="19">
        <f t="shared" si="3"/>
        <v>44943</v>
      </c>
      <c r="J11" s="19">
        <f t="shared" si="0"/>
        <v>44943</v>
      </c>
      <c r="K11" s="19">
        <f t="shared" ref="K11" si="6">J11+1</f>
        <v>44944</v>
      </c>
      <c r="L11" s="19">
        <f t="shared" si="1"/>
        <v>44944</v>
      </c>
      <c r="M11" s="11" t="s">
        <v>624</v>
      </c>
      <c r="N11" s="19">
        <v>44946</v>
      </c>
      <c r="O11" s="19">
        <f>N11</f>
        <v>44946</v>
      </c>
      <c r="P11" s="19">
        <f t="shared" ref="P11" si="7">L11+3</f>
        <v>44947</v>
      </c>
      <c r="Q11" s="19">
        <f t="shared" ref="Q11" si="8">P11</f>
        <v>44947</v>
      </c>
    </row>
    <row r="12" spans="1:248" hidden="1" x14ac:dyDescent="0.15">
      <c r="A12" s="10" t="s">
        <v>720</v>
      </c>
      <c r="B12" s="87" t="s">
        <v>627</v>
      </c>
      <c r="C12" s="311" t="s">
        <v>131</v>
      </c>
      <c r="D12" s="312"/>
      <c r="E12" s="312"/>
      <c r="F12" s="312"/>
      <c r="G12" s="312"/>
      <c r="H12" s="312"/>
      <c r="I12" s="312"/>
      <c r="J12" s="312"/>
      <c r="K12" s="312"/>
      <c r="L12" s="313"/>
      <c r="M12" s="11" t="s">
        <v>625</v>
      </c>
      <c r="N12" s="311" t="s">
        <v>131</v>
      </c>
      <c r="O12" s="312"/>
      <c r="P12" s="312"/>
      <c r="Q12" s="313"/>
    </row>
    <row r="13" spans="1:248" hidden="1" x14ac:dyDescent="0.15">
      <c r="A13" s="10" t="s">
        <v>720</v>
      </c>
      <c r="B13" s="87" t="s">
        <v>714</v>
      </c>
      <c r="C13" s="311" t="s">
        <v>131</v>
      </c>
      <c r="D13" s="312"/>
      <c r="E13" s="312"/>
      <c r="F13" s="312"/>
      <c r="G13" s="312"/>
      <c r="H13" s="312"/>
      <c r="I13" s="312"/>
      <c r="J13" s="312"/>
      <c r="K13" s="312"/>
      <c r="L13" s="313"/>
      <c r="M13" s="11" t="s">
        <v>710</v>
      </c>
      <c r="N13" s="311" t="s">
        <v>131</v>
      </c>
      <c r="O13" s="312"/>
      <c r="P13" s="312"/>
      <c r="Q13" s="313"/>
    </row>
    <row r="14" spans="1:248" hidden="1" x14ac:dyDescent="0.15">
      <c r="A14" s="10" t="s">
        <v>720</v>
      </c>
      <c r="B14" s="87" t="s">
        <v>715</v>
      </c>
      <c r="C14" s="19">
        <v>44960</v>
      </c>
      <c r="D14" s="19">
        <f>C14</f>
        <v>44960</v>
      </c>
      <c r="E14" s="19">
        <v>44961</v>
      </c>
      <c r="F14" s="19">
        <f t="shared" ref="F14:F17" si="9">E14</f>
        <v>44961</v>
      </c>
      <c r="G14" s="19">
        <f t="shared" ref="G14:G17" si="10">F14+2</f>
        <v>44963</v>
      </c>
      <c r="H14" s="19">
        <f t="shared" ref="H14:H17" si="11">G14+1</f>
        <v>44964</v>
      </c>
      <c r="I14" s="19">
        <f t="shared" ref="I14:J17" si="12">H14</f>
        <v>44964</v>
      </c>
      <c r="J14" s="19">
        <f t="shared" si="12"/>
        <v>44964</v>
      </c>
      <c r="K14" s="19">
        <f t="shared" ref="K14:K17" si="13">J14+1</f>
        <v>44965</v>
      </c>
      <c r="L14" s="19">
        <f t="shared" ref="L14:L17" si="14">K14</f>
        <v>44965</v>
      </c>
      <c r="M14" s="11" t="s">
        <v>711</v>
      </c>
      <c r="N14" s="19">
        <v>44967</v>
      </c>
      <c r="O14" s="19">
        <f t="shared" ref="O14:O17" si="15">N14</f>
        <v>44967</v>
      </c>
      <c r="P14" s="19">
        <f t="shared" ref="P14:P17" si="16">L14+3</f>
        <v>44968</v>
      </c>
      <c r="Q14" s="19">
        <f t="shared" ref="Q14:Q17" si="17">P14</f>
        <v>44968</v>
      </c>
    </row>
    <row r="15" spans="1:248" hidden="1" x14ac:dyDescent="0.15">
      <c r="A15" s="10" t="s">
        <v>720</v>
      </c>
      <c r="B15" s="87" t="s">
        <v>791</v>
      </c>
      <c r="C15" s="19">
        <v>44967</v>
      </c>
      <c r="D15" s="19">
        <f>C15</f>
        <v>44967</v>
      </c>
      <c r="E15" s="19">
        <v>44968</v>
      </c>
      <c r="F15" s="19">
        <f t="shared" si="9"/>
        <v>44968</v>
      </c>
      <c r="G15" s="19">
        <f t="shared" si="10"/>
        <v>44970</v>
      </c>
      <c r="H15" s="19">
        <f t="shared" si="11"/>
        <v>44971</v>
      </c>
      <c r="I15" s="19">
        <f t="shared" si="12"/>
        <v>44971</v>
      </c>
      <c r="J15" s="19">
        <f t="shared" si="12"/>
        <v>44971</v>
      </c>
      <c r="K15" s="19">
        <f t="shared" si="13"/>
        <v>44972</v>
      </c>
      <c r="L15" s="19">
        <f t="shared" si="14"/>
        <v>44972</v>
      </c>
      <c r="M15" s="11" t="s">
        <v>790</v>
      </c>
      <c r="N15" s="19">
        <v>44974</v>
      </c>
      <c r="O15" s="19">
        <f t="shared" si="15"/>
        <v>44974</v>
      </c>
      <c r="P15" s="19">
        <f t="shared" si="16"/>
        <v>44975</v>
      </c>
      <c r="Q15" s="19">
        <f t="shared" si="17"/>
        <v>44975</v>
      </c>
    </row>
    <row r="16" spans="1:248" hidden="1" x14ac:dyDescent="0.15">
      <c r="A16" s="10" t="s">
        <v>720</v>
      </c>
      <c r="B16" s="87" t="s">
        <v>818</v>
      </c>
      <c r="C16" s="19">
        <v>44974</v>
      </c>
      <c r="D16" s="19">
        <f>C16</f>
        <v>44974</v>
      </c>
      <c r="E16" s="19">
        <v>44975</v>
      </c>
      <c r="F16" s="19">
        <f t="shared" si="9"/>
        <v>44975</v>
      </c>
      <c r="G16" s="19">
        <f t="shared" si="10"/>
        <v>44977</v>
      </c>
      <c r="H16" s="19">
        <f t="shared" si="11"/>
        <v>44978</v>
      </c>
      <c r="I16" s="19">
        <f t="shared" si="12"/>
        <v>44978</v>
      </c>
      <c r="J16" s="19">
        <f t="shared" si="12"/>
        <v>44978</v>
      </c>
      <c r="K16" s="19">
        <f t="shared" si="13"/>
        <v>44979</v>
      </c>
      <c r="L16" s="19">
        <f t="shared" si="14"/>
        <v>44979</v>
      </c>
      <c r="M16" s="11" t="s">
        <v>819</v>
      </c>
      <c r="N16" s="19">
        <v>44981</v>
      </c>
      <c r="O16" s="19">
        <f t="shared" si="15"/>
        <v>44981</v>
      </c>
      <c r="P16" s="19">
        <f t="shared" si="16"/>
        <v>44982</v>
      </c>
      <c r="Q16" s="19">
        <f t="shared" si="17"/>
        <v>44982</v>
      </c>
    </row>
    <row r="17" spans="1:17" hidden="1" x14ac:dyDescent="0.15">
      <c r="A17" s="10" t="s">
        <v>720</v>
      </c>
      <c r="B17" s="87" t="s">
        <v>820</v>
      </c>
      <c r="C17" s="19">
        <v>44981</v>
      </c>
      <c r="D17" s="19">
        <f>C17</f>
        <v>44981</v>
      </c>
      <c r="E17" s="19">
        <v>44982</v>
      </c>
      <c r="F17" s="19">
        <f t="shared" si="9"/>
        <v>44982</v>
      </c>
      <c r="G17" s="19">
        <f t="shared" si="10"/>
        <v>44984</v>
      </c>
      <c r="H17" s="19">
        <f t="shared" si="11"/>
        <v>44985</v>
      </c>
      <c r="I17" s="19">
        <f t="shared" si="12"/>
        <v>44985</v>
      </c>
      <c r="J17" s="19">
        <f t="shared" si="12"/>
        <v>44985</v>
      </c>
      <c r="K17" s="19">
        <f t="shared" si="13"/>
        <v>44986</v>
      </c>
      <c r="L17" s="19">
        <f t="shared" si="14"/>
        <v>44986</v>
      </c>
      <c r="M17" s="11" t="s">
        <v>821</v>
      </c>
      <c r="N17" s="49" t="s">
        <v>951</v>
      </c>
      <c r="O17" s="49" t="str">
        <f t="shared" si="15"/>
        <v>OMIT</v>
      </c>
      <c r="P17" s="19">
        <f t="shared" si="16"/>
        <v>44989</v>
      </c>
      <c r="Q17" s="19">
        <f t="shared" si="17"/>
        <v>44989</v>
      </c>
    </row>
    <row r="18" spans="1:17" hidden="1" x14ac:dyDescent="0.15">
      <c r="A18" s="10" t="s">
        <v>720</v>
      </c>
      <c r="B18" s="87" t="s">
        <v>782</v>
      </c>
      <c r="C18" s="49" t="s">
        <v>951</v>
      </c>
      <c r="D18" s="49" t="str">
        <f t="shared" ref="D18:D22" si="18">C18</f>
        <v>OMIT</v>
      </c>
      <c r="E18" s="19">
        <v>44989</v>
      </c>
      <c r="F18" s="19">
        <f t="shared" ref="F18:F22" si="19">E18</f>
        <v>44989</v>
      </c>
      <c r="G18" s="19">
        <f t="shared" ref="G18:G22" si="20">F18+2</f>
        <v>44991</v>
      </c>
      <c r="H18" s="19">
        <f t="shared" ref="H18:H22" si="21">G18+1</f>
        <v>44992</v>
      </c>
      <c r="I18" s="19">
        <f t="shared" ref="I18:I22" si="22">H18</f>
        <v>44992</v>
      </c>
      <c r="J18" s="19">
        <f t="shared" ref="J18:J22" si="23">I18</f>
        <v>44992</v>
      </c>
      <c r="K18" s="19">
        <f t="shared" ref="K18:K22" si="24">J18+1</f>
        <v>44993</v>
      </c>
      <c r="L18" s="19">
        <f t="shared" ref="L18:L22" si="25">K18</f>
        <v>44993</v>
      </c>
      <c r="M18" s="11" t="s">
        <v>783</v>
      </c>
      <c r="N18" s="49" t="s">
        <v>287</v>
      </c>
      <c r="O18" s="49" t="str">
        <f t="shared" ref="O18:O22" si="26">N18</f>
        <v>OMIT</v>
      </c>
      <c r="P18" s="19">
        <f t="shared" ref="P18:P22" si="27">L18+3</f>
        <v>44996</v>
      </c>
      <c r="Q18" s="19">
        <f t="shared" ref="Q18:Q22" si="28">P18</f>
        <v>44996</v>
      </c>
    </row>
    <row r="19" spans="1:17" hidden="1" x14ac:dyDescent="0.15">
      <c r="A19" s="10" t="s">
        <v>720</v>
      </c>
      <c r="B19" s="87" t="s">
        <v>801</v>
      </c>
      <c r="C19" s="49" t="s">
        <v>1039</v>
      </c>
      <c r="D19" s="49" t="str">
        <f t="shared" si="18"/>
        <v>OMIT</v>
      </c>
      <c r="E19" s="19">
        <v>44996</v>
      </c>
      <c r="F19" s="19">
        <f t="shared" si="19"/>
        <v>44996</v>
      </c>
      <c r="G19" s="19">
        <f t="shared" si="20"/>
        <v>44998</v>
      </c>
      <c r="H19" s="19">
        <f t="shared" si="21"/>
        <v>44999</v>
      </c>
      <c r="I19" s="19">
        <f t="shared" si="22"/>
        <v>44999</v>
      </c>
      <c r="J19" s="19">
        <f t="shared" si="23"/>
        <v>44999</v>
      </c>
      <c r="K19" s="19">
        <f t="shared" si="24"/>
        <v>45000</v>
      </c>
      <c r="L19" s="19">
        <f t="shared" si="25"/>
        <v>45000</v>
      </c>
      <c r="M19" s="11" t="s">
        <v>800</v>
      </c>
      <c r="N19" s="19">
        <v>45002</v>
      </c>
      <c r="O19" s="19">
        <f t="shared" si="26"/>
        <v>45002</v>
      </c>
      <c r="P19" s="19">
        <f t="shared" si="27"/>
        <v>45003</v>
      </c>
      <c r="Q19" s="19">
        <f t="shared" si="28"/>
        <v>45003</v>
      </c>
    </row>
    <row r="20" spans="1:17" hidden="1" x14ac:dyDescent="0.15">
      <c r="A20" s="10" t="s">
        <v>720</v>
      </c>
      <c r="B20" s="87" t="s">
        <v>896</v>
      </c>
      <c r="C20" s="19">
        <v>45002</v>
      </c>
      <c r="D20" s="19">
        <f t="shared" si="18"/>
        <v>45002</v>
      </c>
      <c r="E20" s="19">
        <v>45003</v>
      </c>
      <c r="F20" s="19">
        <f t="shared" si="19"/>
        <v>45003</v>
      </c>
      <c r="G20" s="19">
        <f t="shared" si="20"/>
        <v>45005</v>
      </c>
      <c r="H20" s="19">
        <f t="shared" si="21"/>
        <v>45006</v>
      </c>
      <c r="I20" s="19">
        <f t="shared" si="22"/>
        <v>45006</v>
      </c>
      <c r="J20" s="19">
        <f t="shared" si="23"/>
        <v>45006</v>
      </c>
      <c r="K20" s="19">
        <f t="shared" si="24"/>
        <v>45007</v>
      </c>
      <c r="L20" s="19">
        <f t="shared" si="25"/>
        <v>45007</v>
      </c>
      <c r="M20" s="11" t="s">
        <v>895</v>
      </c>
      <c r="N20" s="19">
        <v>45009</v>
      </c>
      <c r="O20" s="19">
        <f t="shared" si="26"/>
        <v>45009</v>
      </c>
      <c r="P20" s="19">
        <f t="shared" si="27"/>
        <v>45010</v>
      </c>
      <c r="Q20" s="19">
        <f t="shared" si="28"/>
        <v>45010</v>
      </c>
    </row>
    <row r="21" spans="1:17" hidden="1" x14ac:dyDescent="0.15">
      <c r="A21" s="10" t="s">
        <v>720</v>
      </c>
      <c r="B21" s="87" t="s">
        <v>898</v>
      </c>
      <c r="C21" s="19">
        <v>45009</v>
      </c>
      <c r="D21" s="19">
        <f t="shared" si="18"/>
        <v>45009</v>
      </c>
      <c r="E21" s="19">
        <v>45010</v>
      </c>
      <c r="F21" s="19">
        <f t="shared" si="19"/>
        <v>45010</v>
      </c>
      <c r="G21" s="19">
        <f t="shared" si="20"/>
        <v>45012</v>
      </c>
      <c r="H21" s="19">
        <f t="shared" si="21"/>
        <v>45013</v>
      </c>
      <c r="I21" s="19">
        <f t="shared" si="22"/>
        <v>45013</v>
      </c>
      <c r="J21" s="19">
        <f t="shared" si="23"/>
        <v>45013</v>
      </c>
      <c r="K21" s="19">
        <f t="shared" si="24"/>
        <v>45014</v>
      </c>
      <c r="L21" s="19">
        <f t="shared" si="25"/>
        <v>45014</v>
      </c>
      <c r="M21" s="11" t="s">
        <v>897</v>
      </c>
      <c r="N21" s="19">
        <v>45016</v>
      </c>
      <c r="O21" s="19">
        <f t="shared" si="26"/>
        <v>45016</v>
      </c>
      <c r="P21" s="19">
        <f t="shared" si="27"/>
        <v>45017</v>
      </c>
      <c r="Q21" s="19">
        <f t="shared" si="28"/>
        <v>45017</v>
      </c>
    </row>
    <row r="22" spans="1:17" hidden="1" x14ac:dyDescent="0.15">
      <c r="A22" s="10" t="s">
        <v>720</v>
      </c>
      <c r="B22" s="87" t="s">
        <v>900</v>
      </c>
      <c r="C22" s="19">
        <v>45016</v>
      </c>
      <c r="D22" s="19">
        <f t="shared" si="18"/>
        <v>45016</v>
      </c>
      <c r="E22" s="19">
        <v>45017</v>
      </c>
      <c r="F22" s="19">
        <f t="shared" si="19"/>
        <v>45017</v>
      </c>
      <c r="G22" s="19">
        <f t="shared" si="20"/>
        <v>45019</v>
      </c>
      <c r="H22" s="19">
        <f t="shared" si="21"/>
        <v>45020</v>
      </c>
      <c r="I22" s="19">
        <f t="shared" si="22"/>
        <v>45020</v>
      </c>
      <c r="J22" s="19">
        <f t="shared" si="23"/>
        <v>45020</v>
      </c>
      <c r="K22" s="19">
        <f t="shared" si="24"/>
        <v>45021</v>
      </c>
      <c r="L22" s="19">
        <f t="shared" si="25"/>
        <v>45021</v>
      </c>
      <c r="M22" s="11" t="s">
        <v>899</v>
      </c>
      <c r="N22" s="19">
        <v>45023</v>
      </c>
      <c r="O22" s="19">
        <f t="shared" si="26"/>
        <v>45023</v>
      </c>
      <c r="P22" s="19">
        <f t="shared" si="27"/>
        <v>45024</v>
      </c>
      <c r="Q22" s="19">
        <f t="shared" si="28"/>
        <v>45024</v>
      </c>
    </row>
    <row r="23" spans="1:17" hidden="1" x14ac:dyDescent="0.15">
      <c r="A23" s="10" t="s">
        <v>720</v>
      </c>
      <c r="B23" s="87" t="s">
        <v>902</v>
      </c>
      <c r="C23" s="19">
        <v>45023</v>
      </c>
      <c r="D23" s="19">
        <f t="shared" ref="D23:D26" si="29">C23</f>
        <v>45023</v>
      </c>
      <c r="E23" s="19">
        <v>45024</v>
      </c>
      <c r="F23" s="19">
        <f t="shared" ref="F23:F26" si="30">E23</f>
        <v>45024</v>
      </c>
      <c r="G23" s="19">
        <f t="shared" ref="G23:G26" si="31">F23+2</f>
        <v>45026</v>
      </c>
      <c r="H23" s="19">
        <f t="shared" ref="H23:H26" si="32">G23+1</f>
        <v>45027</v>
      </c>
      <c r="I23" s="19">
        <f t="shared" ref="I23:I26" si="33">H23</f>
        <v>45027</v>
      </c>
      <c r="J23" s="19">
        <f t="shared" ref="J23:J26" si="34">I23</f>
        <v>45027</v>
      </c>
      <c r="K23" s="19">
        <f t="shared" ref="K23:K26" si="35">J23+1</f>
        <v>45028</v>
      </c>
      <c r="L23" s="19">
        <f t="shared" ref="L23:L26" si="36">K23</f>
        <v>45028</v>
      </c>
      <c r="M23" s="11" t="s">
        <v>901</v>
      </c>
      <c r="N23" s="19">
        <v>45030</v>
      </c>
      <c r="O23" s="19">
        <f t="shared" ref="O23:O26" si="37">N23</f>
        <v>45030</v>
      </c>
      <c r="P23" s="19">
        <f t="shared" ref="P23:P26" si="38">L23+3</f>
        <v>45031</v>
      </c>
      <c r="Q23" s="19">
        <f t="shared" ref="Q23:Q26" si="39">P23</f>
        <v>45031</v>
      </c>
    </row>
    <row r="24" spans="1:17" hidden="1" x14ac:dyDescent="0.15">
      <c r="A24" s="10" t="s">
        <v>720</v>
      </c>
      <c r="B24" s="87" t="s">
        <v>1055</v>
      </c>
      <c r="C24" s="19">
        <v>45030</v>
      </c>
      <c r="D24" s="19">
        <f t="shared" si="29"/>
        <v>45030</v>
      </c>
      <c r="E24" s="19">
        <v>45031</v>
      </c>
      <c r="F24" s="19">
        <f t="shared" si="30"/>
        <v>45031</v>
      </c>
      <c r="G24" s="19">
        <f t="shared" si="31"/>
        <v>45033</v>
      </c>
      <c r="H24" s="19">
        <f t="shared" si="32"/>
        <v>45034</v>
      </c>
      <c r="I24" s="19">
        <f t="shared" si="33"/>
        <v>45034</v>
      </c>
      <c r="J24" s="19">
        <f t="shared" si="34"/>
        <v>45034</v>
      </c>
      <c r="K24" s="19">
        <f t="shared" si="35"/>
        <v>45035</v>
      </c>
      <c r="L24" s="19">
        <f t="shared" si="36"/>
        <v>45035</v>
      </c>
      <c r="M24" s="11" t="s">
        <v>1056</v>
      </c>
      <c r="N24" s="49" t="s">
        <v>1039</v>
      </c>
      <c r="O24" s="49" t="str">
        <f t="shared" si="37"/>
        <v>OMIT</v>
      </c>
      <c r="P24" s="19">
        <f t="shared" si="38"/>
        <v>45038</v>
      </c>
      <c r="Q24" s="19">
        <f t="shared" si="39"/>
        <v>45038</v>
      </c>
    </row>
    <row r="25" spans="1:17" hidden="1" x14ac:dyDescent="0.15">
      <c r="A25" s="10" t="s">
        <v>720</v>
      </c>
      <c r="B25" s="87" t="s">
        <v>1057</v>
      </c>
      <c r="C25" s="49" t="s">
        <v>1039</v>
      </c>
      <c r="D25" s="49" t="str">
        <f t="shared" si="29"/>
        <v>OMIT</v>
      </c>
      <c r="E25" s="19">
        <v>45038</v>
      </c>
      <c r="F25" s="19">
        <f t="shared" si="30"/>
        <v>45038</v>
      </c>
      <c r="G25" s="19">
        <f t="shared" si="31"/>
        <v>45040</v>
      </c>
      <c r="H25" s="19">
        <f t="shared" si="32"/>
        <v>45041</v>
      </c>
      <c r="I25" s="19">
        <f t="shared" si="33"/>
        <v>45041</v>
      </c>
      <c r="J25" s="19">
        <f t="shared" si="34"/>
        <v>45041</v>
      </c>
      <c r="K25" s="19">
        <f t="shared" si="35"/>
        <v>45042</v>
      </c>
      <c r="L25" s="19">
        <f t="shared" si="36"/>
        <v>45042</v>
      </c>
      <c r="M25" s="11" t="s">
        <v>1058</v>
      </c>
      <c r="N25" s="19">
        <v>45044</v>
      </c>
      <c r="O25" s="19">
        <f t="shared" si="37"/>
        <v>45044</v>
      </c>
      <c r="P25" s="19">
        <f t="shared" si="38"/>
        <v>45045</v>
      </c>
      <c r="Q25" s="19">
        <f t="shared" si="39"/>
        <v>45045</v>
      </c>
    </row>
    <row r="26" spans="1:17" hidden="1" x14ac:dyDescent="0.15">
      <c r="A26" s="10" t="s">
        <v>720</v>
      </c>
      <c r="B26" s="87" t="s">
        <v>1059</v>
      </c>
      <c r="C26" s="19">
        <v>45044</v>
      </c>
      <c r="D26" s="19">
        <f t="shared" si="29"/>
        <v>45044</v>
      </c>
      <c r="E26" s="19">
        <v>45045</v>
      </c>
      <c r="F26" s="19">
        <f t="shared" si="30"/>
        <v>45045</v>
      </c>
      <c r="G26" s="19">
        <f t="shared" si="31"/>
        <v>45047</v>
      </c>
      <c r="H26" s="19">
        <f t="shared" si="32"/>
        <v>45048</v>
      </c>
      <c r="I26" s="19">
        <f t="shared" si="33"/>
        <v>45048</v>
      </c>
      <c r="J26" s="19">
        <f t="shared" si="34"/>
        <v>45048</v>
      </c>
      <c r="K26" s="19">
        <f t="shared" si="35"/>
        <v>45049</v>
      </c>
      <c r="L26" s="19">
        <f t="shared" si="36"/>
        <v>45049</v>
      </c>
      <c r="M26" s="11" t="s">
        <v>1060</v>
      </c>
      <c r="N26" s="19">
        <v>45051</v>
      </c>
      <c r="O26" s="19">
        <f t="shared" si="37"/>
        <v>45051</v>
      </c>
      <c r="P26" s="19">
        <f t="shared" si="38"/>
        <v>45052</v>
      </c>
      <c r="Q26" s="19">
        <f t="shared" si="39"/>
        <v>45052</v>
      </c>
    </row>
    <row r="27" spans="1:17" hidden="1" x14ac:dyDescent="0.15">
      <c r="A27" s="10" t="s">
        <v>720</v>
      </c>
      <c r="B27" s="87" t="s">
        <v>1671</v>
      </c>
      <c r="C27" s="311" t="s">
        <v>1800</v>
      </c>
      <c r="D27" s="312"/>
      <c r="E27" s="312"/>
      <c r="F27" s="312"/>
      <c r="G27" s="312"/>
      <c r="H27" s="312"/>
      <c r="I27" s="312"/>
      <c r="J27" s="312"/>
      <c r="K27" s="312"/>
      <c r="L27" s="313"/>
      <c r="M27" s="11" t="s">
        <v>1672</v>
      </c>
      <c r="N27" s="311" t="s">
        <v>131</v>
      </c>
      <c r="O27" s="312"/>
      <c r="P27" s="312"/>
      <c r="Q27" s="313"/>
    </row>
    <row r="28" spans="1:17" hidden="1" x14ac:dyDescent="0.15">
      <c r="A28" s="10" t="s">
        <v>720</v>
      </c>
      <c r="B28" s="87" t="s">
        <v>1517</v>
      </c>
      <c r="C28" s="19">
        <v>45058</v>
      </c>
      <c r="D28" s="19">
        <f t="shared" ref="D28:D38" si="40">C28</f>
        <v>45058</v>
      </c>
      <c r="E28" s="19">
        <f t="shared" ref="E28:E31" si="41">D28+1</f>
        <v>45059</v>
      </c>
      <c r="F28" s="19">
        <f t="shared" ref="F28:F35" si="42">E28</f>
        <v>45059</v>
      </c>
      <c r="G28" s="19">
        <f t="shared" ref="G28:G36" si="43">F28+2</f>
        <v>45061</v>
      </c>
      <c r="H28" s="19">
        <f t="shared" ref="H28:H36" si="44">G28+1</f>
        <v>45062</v>
      </c>
      <c r="I28" s="19">
        <f t="shared" ref="I28:J36" si="45">H28</f>
        <v>45062</v>
      </c>
      <c r="J28" s="19">
        <f t="shared" si="45"/>
        <v>45062</v>
      </c>
      <c r="K28" s="19">
        <f t="shared" ref="K28:K36" si="46">J28+1</f>
        <v>45063</v>
      </c>
      <c r="L28" s="19">
        <f t="shared" ref="L28:L36" si="47">K28</f>
        <v>45063</v>
      </c>
      <c r="M28" s="11" t="s">
        <v>1518</v>
      </c>
      <c r="N28" s="19">
        <f t="shared" ref="N28:N30" si="48">L28+2</f>
        <v>45065</v>
      </c>
      <c r="O28" s="19">
        <f t="shared" ref="O28:O38" si="49">N28</f>
        <v>45065</v>
      </c>
      <c r="P28" s="19">
        <f t="shared" ref="P28:P36" si="50">L28+3</f>
        <v>45066</v>
      </c>
      <c r="Q28" s="19">
        <f t="shared" ref="Q28:Q36" si="51">P28</f>
        <v>45066</v>
      </c>
    </row>
    <row r="29" spans="1:17" hidden="1" x14ac:dyDescent="0.15">
      <c r="A29" s="10" t="s">
        <v>720</v>
      </c>
      <c r="B29" s="87" t="s">
        <v>1668</v>
      </c>
      <c r="C29" s="19">
        <v>45065</v>
      </c>
      <c r="D29" s="19">
        <f t="shared" si="40"/>
        <v>45065</v>
      </c>
      <c r="E29" s="19">
        <f t="shared" si="41"/>
        <v>45066</v>
      </c>
      <c r="F29" s="19">
        <f t="shared" si="42"/>
        <v>45066</v>
      </c>
      <c r="G29" s="19">
        <f t="shared" si="43"/>
        <v>45068</v>
      </c>
      <c r="H29" s="19">
        <f t="shared" si="44"/>
        <v>45069</v>
      </c>
      <c r="I29" s="19">
        <f t="shared" si="45"/>
        <v>45069</v>
      </c>
      <c r="J29" s="19">
        <f t="shared" si="45"/>
        <v>45069</v>
      </c>
      <c r="K29" s="19">
        <f t="shared" si="46"/>
        <v>45070</v>
      </c>
      <c r="L29" s="19">
        <f t="shared" si="47"/>
        <v>45070</v>
      </c>
      <c r="M29" s="11" t="s">
        <v>1675</v>
      </c>
      <c r="N29" s="19">
        <f t="shared" si="48"/>
        <v>45072</v>
      </c>
      <c r="O29" s="19">
        <f t="shared" si="49"/>
        <v>45072</v>
      </c>
      <c r="P29" s="19">
        <f t="shared" si="50"/>
        <v>45073</v>
      </c>
      <c r="Q29" s="19">
        <f t="shared" si="51"/>
        <v>45073</v>
      </c>
    </row>
    <row r="30" spans="1:17" hidden="1" x14ac:dyDescent="0.15">
      <c r="A30" s="10" t="s">
        <v>720</v>
      </c>
      <c r="B30" s="87" t="s">
        <v>1669</v>
      </c>
      <c r="C30" s="19">
        <v>45072</v>
      </c>
      <c r="D30" s="19">
        <f t="shared" si="40"/>
        <v>45072</v>
      </c>
      <c r="E30" s="19">
        <f t="shared" si="41"/>
        <v>45073</v>
      </c>
      <c r="F30" s="19">
        <f t="shared" si="42"/>
        <v>45073</v>
      </c>
      <c r="G30" s="19">
        <f t="shared" si="43"/>
        <v>45075</v>
      </c>
      <c r="H30" s="19">
        <f t="shared" si="44"/>
        <v>45076</v>
      </c>
      <c r="I30" s="19">
        <f t="shared" si="45"/>
        <v>45076</v>
      </c>
      <c r="J30" s="19">
        <f t="shared" si="45"/>
        <v>45076</v>
      </c>
      <c r="K30" s="19">
        <f t="shared" si="46"/>
        <v>45077</v>
      </c>
      <c r="L30" s="19">
        <f t="shared" si="47"/>
        <v>45077</v>
      </c>
      <c r="M30" s="11" t="s">
        <v>1674</v>
      </c>
      <c r="N30" s="19">
        <f t="shared" si="48"/>
        <v>45079</v>
      </c>
      <c r="O30" s="19">
        <f t="shared" si="49"/>
        <v>45079</v>
      </c>
      <c r="P30" s="19">
        <f t="shared" si="50"/>
        <v>45080</v>
      </c>
      <c r="Q30" s="19">
        <f t="shared" si="51"/>
        <v>45080</v>
      </c>
    </row>
    <row r="31" spans="1:17" hidden="1" x14ac:dyDescent="0.15">
      <c r="A31" s="10" t="s">
        <v>720</v>
      </c>
      <c r="B31" s="87" t="s">
        <v>1670</v>
      </c>
      <c r="C31" s="19">
        <v>45079</v>
      </c>
      <c r="D31" s="19">
        <f t="shared" si="40"/>
        <v>45079</v>
      </c>
      <c r="E31" s="19">
        <f t="shared" si="41"/>
        <v>45080</v>
      </c>
      <c r="F31" s="19">
        <f t="shared" si="42"/>
        <v>45080</v>
      </c>
      <c r="G31" s="19">
        <f t="shared" si="43"/>
        <v>45082</v>
      </c>
      <c r="H31" s="19">
        <f t="shared" si="44"/>
        <v>45083</v>
      </c>
      <c r="I31" s="19">
        <f t="shared" si="45"/>
        <v>45083</v>
      </c>
      <c r="J31" s="19">
        <f t="shared" si="45"/>
        <v>45083</v>
      </c>
      <c r="K31" s="19">
        <f t="shared" si="46"/>
        <v>45084</v>
      </c>
      <c r="L31" s="19">
        <f t="shared" si="47"/>
        <v>45084</v>
      </c>
      <c r="M31" s="11" t="s">
        <v>1673</v>
      </c>
      <c r="N31" s="49" t="s">
        <v>48</v>
      </c>
      <c r="O31" s="49" t="str">
        <f t="shared" si="49"/>
        <v>OMIT</v>
      </c>
      <c r="P31" s="19">
        <f t="shared" si="50"/>
        <v>45087</v>
      </c>
      <c r="Q31" s="19">
        <f t="shared" si="51"/>
        <v>45087</v>
      </c>
    </row>
    <row r="32" spans="1:17" hidden="1" x14ac:dyDescent="0.15">
      <c r="A32" s="10" t="s">
        <v>720</v>
      </c>
      <c r="B32" s="87" t="s">
        <v>1879</v>
      </c>
      <c r="C32" s="49" t="s">
        <v>48</v>
      </c>
      <c r="D32" s="49" t="str">
        <f t="shared" si="40"/>
        <v>OMIT</v>
      </c>
      <c r="E32" s="19">
        <v>45087</v>
      </c>
      <c r="F32" s="19">
        <f t="shared" si="42"/>
        <v>45087</v>
      </c>
      <c r="G32" s="19">
        <f t="shared" si="43"/>
        <v>45089</v>
      </c>
      <c r="H32" s="19">
        <f t="shared" si="44"/>
        <v>45090</v>
      </c>
      <c r="I32" s="19">
        <f t="shared" si="45"/>
        <v>45090</v>
      </c>
      <c r="J32" s="19">
        <f t="shared" si="45"/>
        <v>45090</v>
      </c>
      <c r="K32" s="19">
        <f t="shared" si="46"/>
        <v>45091</v>
      </c>
      <c r="L32" s="19">
        <f t="shared" si="47"/>
        <v>45091</v>
      </c>
      <c r="M32" s="11" t="s">
        <v>1878</v>
      </c>
      <c r="N32" s="49" t="s">
        <v>48</v>
      </c>
      <c r="O32" s="49" t="str">
        <f t="shared" si="49"/>
        <v>OMIT</v>
      </c>
      <c r="P32" s="19">
        <f t="shared" si="50"/>
        <v>45094</v>
      </c>
      <c r="Q32" s="19">
        <f t="shared" si="51"/>
        <v>45094</v>
      </c>
    </row>
    <row r="33" spans="1:23" x14ac:dyDescent="0.15">
      <c r="A33" s="10" t="s">
        <v>720</v>
      </c>
      <c r="B33" s="87" t="s">
        <v>1886</v>
      </c>
      <c r="C33" s="49" t="s">
        <v>48</v>
      </c>
      <c r="D33" s="49" t="str">
        <f t="shared" si="40"/>
        <v>OMIT</v>
      </c>
      <c r="E33" s="19">
        <v>45094</v>
      </c>
      <c r="F33" s="19">
        <f t="shared" si="42"/>
        <v>45094</v>
      </c>
      <c r="G33" s="19">
        <f t="shared" si="43"/>
        <v>45096</v>
      </c>
      <c r="H33" s="19">
        <f t="shared" si="44"/>
        <v>45097</v>
      </c>
      <c r="I33" s="19">
        <f t="shared" si="45"/>
        <v>45097</v>
      </c>
      <c r="J33" s="19">
        <f t="shared" si="45"/>
        <v>45097</v>
      </c>
      <c r="K33" s="19">
        <f t="shared" si="46"/>
        <v>45098</v>
      </c>
      <c r="L33" s="19">
        <f t="shared" si="47"/>
        <v>45098</v>
      </c>
      <c r="M33" s="11" t="s">
        <v>1887</v>
      </c>
      <c r="N33" s="49" t="s">
        <v>48</v>
      </c>
      <c r="O33" s="49" t="str">
        <f t="shared" si="49"/>
        <v>OMIT</v>
      </c>
      <c r="P33" s="19">
        <f t="shared" si="50"/>
        <v>45101</v>
      </c>
      <c r="Q33" s="19">
        <f t="shared" si="51"/>
        <v>45101</v>
      </c>
    </row>
    <row r="34" spans="1:23" x14ac:dyDescent="0.15">
      <c r="A34" s="10" t="s">
        <v>720</v>
      </c>
      <c r="B34" s="87" t="s">
        <v>1888</v>
      </c>
      <c r="C34" s="49" t="s">
        <v>48</v>
      </c>
      <c r="D34" s="49" t="str">
        <f t="shared" si="40"/>
        <v>OMIT</v>
      </c>
      <c r="E34" s="19">
        <v>45101</v>
      </c>
      <c r="F34" s="19">
        <f t="shared" si="42"/>
        <v>45101</v>
      </c>
      <c r="G34" s="19">
        <f t="shared" si="43"/>
        <v>45103</v>
      </c>
      <c r="H34" s="19">
        <f t="shared" si="44"/>
        <v>45104</v>
      </c>
      <c r="I34" s="19">
        <f t="shared" si="45"/>
        <v>45104</v>
      </c>
      <c r="J34" s="19">
        <f t="shared" si="45"/>
        <v>45104</v>
      </c>
      <c r="K34" s="19">
        <f t="shared" si="46"/>
        <v>45105</v>
      </c>
      <c r="L34" s="19">
        <f t="shared" si="47"/>
        <v>45105</v>
      </c>
      <c r="M34" s="11" t="s">
        <v>1889</v>
      </c>
      <c r="N34" s="229">
        <v>45107</v>
      </c>
      <c r="O34" s="229">
        <f t="shared" si="49"/>
        <v>45107</v>
      </c>
      <c r="P34" s="19">
        <v>45108</v>
      </c>
      <c r="Q34" s="19">
        <f t="shared" si="51"/>
        <v>45108</v>
      </c>
    </row>
    <row r="35" spans="1:23" x14ac:dyDescent="0.15">
      <c r="A35" s="10" t="s">
        <v>720</v>
      </c>
      <c r="B35" s="87" t="s">
        <v>1890</v>
      </c>
      <c r="C35" s="229">
        <v>45107</v>
      </c>
      <c r="D35" s="229">
        <f t="shared" si="40"/>
        <v>45107</v>
      </c>
      <c r="E35" s="19">
        <v>45108</v>
      </c>
      <c r="F35" s="19">
        <f t="shared" si="42"/>
        <v>45108</v>
      </c>
      <c r="G35" s="19">
        <f t="shared" si="43"/>
        <v>45110</v>
      </c>
      <c r="H35" s="19">
        <f t="shared" si="44"/>
        <v>45111</v>
      </c>
      <c r="I35" s="19">
        <f t="shared" si="45"/>
        <v>45111</v>
      </c>
      <c r="J35" s="19">
        <f t="shared" si="45"/>
        <v>45111</v>
      </c>
      <c r="K35" s="19">
        <f t="shared" si="46"/>
        <v>45112</v>
      </c>
      <c r="L35" s="19">
        <f t="shared" si="47"/>
        <v>45112</v>
      </c>
      <c r="M35" s="314" t="s">
        <v>128</v>
      </c>
      <c r="N35" s="315"/>
      <c r="O35" s="315"/>
      <c r="P35" s="315"/>
      <c r="Q35" s="316"/>
    </row>
    <row r="36" spans="1:23" x14ac:dyDescent="0.15">
      <c r="A36" s="10" t="s">
        <v>2255</v>
      </c>
      <c r="B36" s="87" t="s">
        <v>2253</v>
      </c>
      <c r="C36" s="49">
        <v>45114</v>
      </c>
      <c r="D36" s="49">
        <f t="shared" si="40"/>
        <v>45114</v>
      </c>
      <c r="E36" s="19">
        <v>45115</v>
      </c>
      <c r="F36" s="19">
        <f>E36</f>
        <v>45115</v>
      </c>
      <c r="G36" s="19">
        <f t="shared" si="43"/>
        <v>45117</v>
      </c>
      <c r="H36" s="19">
        <f t="shared" si="44"/>
        <v>45118</v>
      </c>
      <c r="I36" s="19">
        <f t="shared" si="45"/>
        <v>45118</v>
      </c>
      <c r="J36" s="19">
        <f t="shared" si="45"/>
        <v>45118</v>
      </c>
      <c r="K36" s="19">
        <f t="shared" si="46"/>
        <v>45119</v>
      </c>
      <c r="L36" s="19">
        <f t="shared" si="47"/>
        <v>45119</v>
      </c>
      <c r="M36" s="11" t="s">
        <v>2254</v>
      </c>
      <c r="N36" s="19">
        <f>L36+2</f>
        <v>45121</v>
      </c>
      <c r="O36" s="19">
        <f t="shared" si="49"/>
        <v>45121</v>
      </c>
      <c r="P36" s="19">
        <f t="shared" si="50"/>
        <v>45122</v>
      </c>
      <c r="Q36" s="19">
        <f t="shared" si="51"/>
        <v>45122</v>
      </c>
    </row>
    <row r="37" spans="1:23" x14ac:dyDescent="0.15">
      <c r="A37" s="10" t="s">
        <v>2255</v>
      </c>
      <c r="B37" s="87" t="s">
        <v>2260</v>
      </c>
      <c r="C37" s="19">
        <v>45121</v>
      </c>
      <c r="D37" s="19">
        <f t="shared" si="40"/>
        <v>45121</v>
      </c>
      <c r="E37" s="19">
        <f>D37+1</f>
        <v>45122</v>
      </c>
      <c r="F37" s="19">
        <f>E37</f>
        <v>45122</v>
      </c>
      <c r="G37" s="19">
        <f t="shared" ref="G37" si="52">F37+2</f>
        <v>45124</v>
      </c>
      <c r="H37" s="19">
        <f t="shared" ref="H37" si="53">G37+1</f>
        <v>45125</v>
      </c>
      <c r="I37" s="19">
        <f t="shared" ref="I37" si="54">H37</f>
        <v>45125</v>
      </c>
      <c r="J37" s="19">
        <f t="shared" ref="J37" si="55">I37</f>
        <v>45125</v>
      </c>
      <c r="K37" s="19">
        <f t="shared" ref="K37" si="56">J37+1</f>
        <v>45126</v>
      </c>
      <c r="L37" s="19">
        <f t="shared" ref="L37" si="57">K37</f>
        <v>45126</v>
      </c>
      <c r="M37" s="11" t="s">
        <v>2261</v>
      </c>
      <c r="N37" s="49" t="s">
        <v>48</v>
      </c>
      <c r="O37" s="49" t="str">
        <f t="shared" si="49"/>
        <v>OMIT</v>
      </c>
      <c r="P37" s="19">
        <v>45129</v>
      </c>
      <c r="Q37" s="19">
        <f>P37</f>
        <v>45129</v>
      </c>
    </row>
    <row r="38" spans="1:23" x14ac:dyDescent="0.15">
      <c r="A38" s="10" t="s">
        <v>2255</v>
      </c>
      <c r="B38" s="87" t="s">
        <v>2262</v>
      </c>
      <c r="C38" s="49" t="s">
        <v>48</v>
      </c>
      <c r="D38" s="49" t="str">
        <f t="shared" si="40"/>
        <v>OMIT</v>
      </c>
      <c r="E38" s="19">
        <v>45129</v>
      </c>
      <c r="F38" s="19">
        <f>E38</f>
        <v>45129</v>
      </c>
      <c r="G38" s="19">
        <f t="shared" ref="G38" si="58">F38+2</f>
        <v>45131</v>
      </c>
      <c r="H38" s="19">
        <f t="shared" ref="H38" si="59">G38+1</f>
        <v>45132</v>
      </c>
      <c r="I38" s="19">
        <f t="shared" ref="I38" si="60">H38</f>
        <v>45132</v>
      </c>
      <c r="J38" s="19">
        <f t="shared" ref="J38" si="61">I38</f>
        <v>45132</v>
      </c>
      <c r="K38" s="19">
        <f t="shared" ref="K38" si="62">J38+1</f>
        <v>45133</v>
      </c>
      <c r="L38" s="19">
        <f t="shared" ref="L38" si="63">K38</f>
        <v>45133</v>
      </c>
      <c r="M38" s="11" t="s">
        <v>2263</v>
      </c>
      <c r="N38" s="19">
        <v>45135</v>
      </c>
      <c r="O38" s="19">
        <f t="shared" si="49"/>
        <v>45135</v>
      </c>
      <c r="P38" s="19">
        <v>45136</v>
      </c>
      <c r="Q38" s="92" t="s">
        <v>128</v>
      </c>
    </row>
    <row r="39" spans="1:23" x14ac:dyDescent="0.15">
      <c r="A39" s="243" t="s">
        <v>720</v>
      </c>
      <c r="B39" s="87" t="s">
        <v>2511</v>
      </c>
      <c r="C39" s="49" t="s">
        <v>48</v>
      </c>
      <c r="D39" s="49" t="str">
        <f t="shared" ref="D39" si="64">C39</f>
        <v>OMIT</v>
      </c>
      <c r="E39" s="19">
        <v>45136</v>
      </c>
      <c r="F39" s="19">
        <f>E39</f>
        <v>45136</v>
      </c>
      <c r="G39" s="19">
        <f t="shared" ref="G39" si="65">F39+2</f>
        <v>45138</v>
      </c>
      <c r="H39" s="19">
        <f t="shared" ref="H39" si="66">G39+1</f>
        <v>45139</v>
      </c>
      <c r="I39" s="19">
        <f t="shared" ref="I39" si="67">H39</f>
        <v>45139</v>
      </c>
      <c r="J39" s="19">
        <f t="shared" ref="J39" si="68">I39</f>
        <v>45139</v>
      </c>
      <c r="K39" s="19">
        <f t="shared" ref="K39" si="69">J39+1</f>
        <v>45140</v>
      </c>
      <c r="L39" s="19">
        <f t="shared" ref="L39" si="70">K39</f>
        <v>45140</v>
      </c>
      <c r="M39" s="11" t="s">
        <v>2441</v>
      </c>
      <c r="N39" s="19">
        <f>L39+2</f>
        <v>45142</v>
      </c>
      <c r="O39" s="19">
        <f t="shared" ref="O39" si="71">N39</f>
        <v>45142</v>
      </c>
      <c r="P39" s="19">
        <f t="shared" ref="P39" si="72">L39+3</f>
        <v>45143</v>
      </c>
      <c r="Q39" s="19">
        <f t="shared" ref="Q39" si="73">P39</f>
        <v>45143</v>
      </c>
    </row>
    <row r="41" spans="1:23" ht="16.5" x14ac:dyDescent="0.15">
      <c r="A41" s="12" t="s">
        <v>81</v>
      </c>
      <c r="B41" s="319" t="s">
        <v>719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1"/>
      <c r="O41" s="1"/>
    </row>
    <row r="42" spans="1:23" ht="16.5" x14ac:dyDescent="0.15">
      <c r="A42" s="13" t="s">
        <v>748</v>
      </c>
      <c r="B42" s="320" t="s">
        <v>749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2"/>
      <c r="N42" s="40"/>
      <c r="O42" s="40"/>
    </row>
    <row r="43" spans="1:23" ht="16.5" x14ac:dyDescent="0.15">
      <c r="A43" s="13" t="s">
        <v>82</v>
      </c>
      <c r="B43" s="323" t="s">
        <v>238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40"/>
      <c r="O43" s="40"/>
    </row>
    <row r="44" spans="1:23" ht="16.5" x14ac:dyDescent="0.15">
      <c r="A44" s="41" t="s">
        <v>338</v>
      </c>
      <c r="B44" s="310" t="s">
        <v>341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40"/>
      <c r="O44" s="40"/>
      <c r="P44" s="2"/>
      <c r="Q44" s="2"/>
      <c r="R44" s="2"/>
      <c r="S44" s="2"/>
      <c r="T44" s="2"/>
      <c r="U44" s="2"/>
      <c r="V44" s="2"/>
      <c r="W44" s="2"/>
    </row>
    <row r="45" spans="1:23" ht="16.5" x14ac:dyDescent="0.15">
      <c r="A45" s="41" t="s">
        <v>89</v>
      </c>
      <c r="B45" s="310" t="s">
        <v>339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40"/>
      <c r="O45" s="40"/>
      <c r="P45" s="2"/>
      <c r="Q45" s="2"/>
      <c r="R45" s="2"/>
      <c r="S45" s="2"/>
      <c r="T45" s="2"/>
      <c r="U45" s="2"/>
      <c r="V45" s="2"/>
      <c r="W45" s="2"/>
    </row>
    <row r="46" spans="1:23" ht="16.5" x14ac:dyDescent="0.15">
      <c r="A46" s="41" t="s">
        <v>340</v>
      </c>
      <c r="B46" s="310" t="s">
        <v>750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40"/>
      <c r="O46" s="40"/>
      <c r="P46" s="2"/>
      <c r="Q46" s="2"/>
      <c r="R46" s="2"/>
      <c r="S46" s="2"/>
      <c r="T46" s="2"/>
      <c r="U46" s="2"/>
      <c r="V46" s="2"/>
      <c r="W46" s="2"/>
    </row>
  </sheetData>
  <mergeCells count="41">
    <mergeCell ref="N13:Q13"/>
    <mergeCell ref="C12:L12"/>
    <mergeCell ref="N12:Q12"/>
    <mergeCell ref="C27:L27"/>
    <mergeCell ref="N27:Q27"/>
    <mergeCell ref="B41:M41"/>
    <mergeCell ref="B42:M42"/>
    <mergeCell ref="B43:M43"/>
    <mergeCell ref="B44:M44"/>
    <mergeCell ref="C9:D9"/>
    <mergeCell ref="B45:M45"/>
    <mergeCell ref="B46:M46"/>
    <mergeCell ref="I6:J6"/>
    <mergeCell ref="C7:D7"/>
    <mergeCell ref="E7:F7"/>
    <mergeCell ref="G7:H7"/>
    <mergeCell ref="I7:J7"/>
    <mergeCell ref="K6:L6"/>
    <mergeCell ref="C13:L13"/>
    <mergeCell ref="M35:Q35"/>
    <mergeCell ref="N6:O6"/>
    <mergeCell ref="P6:Q6"/>
    <mergeCell ref="K7:L7"/>
    <mergeCell ref="N7:O7"/>
    <mergeCell ref="P7:Q7"/>
    <mergeCell ref="N9:O9"/>
    <mergeCell ref="A6:A7"/>
    <mergeCell ref="B6:B7"/>
    <mergeCell ref="C6:D6"/>
    <mergeCell ref="E6:F6"/>
    <mergeCell ref="G6:H6"/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I56"/>
  <sheetViews>
    <sheetView topLeftCell="A4" workbookViewId="0">
      <selection activeCell="I48" sqref="I48"/>
    </sheetView>
  </sheetViews>
  <sheetFormatPr defaultRowHeight="14.25" x14ac:dyDescent="0.15"/>
  <cols>
    <col min="1" max="1" width="20.5" customWidth="1"/>
    <col min="2" max="17" width="7.5" customWidth="1"/>
  </cols>
  <sheetData>
    <row r="1" spans="1:243" ht="46.7" customHeight="1" x14ac:dyDescent="0.15">
      <c r="B1" s="291" t="s">
        <v>44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243" ht="17.100000000000001" customHeight="1" x14ac:dyDescent="0.15">
      <c r="B2" s="292" t="s">
        <v>45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24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x14ac:dyDescent="0.15">
      <c r="A4" s="327" t="s">
        <v>689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243" ht="15.75" x14ac:dyDescent="0.15">
      <c r="A5" s="115" t="s">
        <v>1</v>
      </c>
      <c r="B5" s="115" t="s">
        <v>2</v>
      </c>
      <c r="C5" s="293" t="s">
        <v>105</v>
      </c>
      <c r="D5" s="293"/>
      <c r="E5" s="293" t="s">
        <v>106</v>
      </c>
      <c r="F5" s="293"/>
      <c r="G5" s="268" t="s">
        <v>2192</v>
      </c>
      <c r="H5" s="336"/>
      <c r="I5" s="272" t="s">
        <v>169</v>
      </c>
      <c r="J5" s="273"/>
      <c r="K5" s="270" t="s">
        <v>259</v>
      </c>
      <c r="L5" s="271"/>
      <c r="M5" s="3" t="s">
        <v>2</v>
      </c>
      <c r="N5" s="329" t="s">
        <v>633</v>
      </c>
      <c r="O5" s="329"/>
      <c r="P5" s="268" t="s">
        <v>175</v>
      </c>
      <c r="Q5" s="330"/>
    </row>
    <row r="6" spans="1:243" x14ac:dyDescent="0.15">
      <c r="A6" s="300" t="s">
        <v>3</v>
      </c>
      <c r="B6" s="4" t="s">
        <v>4</v>
      </c>
      <c r="C6" s="265" t="s">
        <v>61</v>
      </c>
      <c r="D6" s="265"/>
      <c r="E6" s="265" t="s">
        <v>62</v>
      </c>
      <c r="F6" s="265"/>
      <c r="G6" s="325" t="s">
        <v>8</v>
      </c>
      <c r="H6" s="335"/>
      <c r="I6" s="325" t="s">
        <v>170</v>
      </c>
      <c r="J6" s="326"/>
      <c r="K6" s="289" t="s">
        <v>260</v>
      </c>
      <c r="L6" s="290"/>
      <c r="M6" s="4" t="s">
        <v>4</v>
      </c>
      <c r="N6" s="265" t="s">
        <v>146</v>
      </c>
      <c r="O6" s="265"/>
      <c r="P6" s="325" t="s">
        <v>176</v>
      </c>
      <c r="Q6" s="326"/>
    </row>
    <row r="7" spans="1:243" x14ac:dyDescent="0.15">
      <c r="A7" s="301"/>
      <c r="B7" s="6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0" t="s">
        <v>5</v>
      </c>
      <c r="L7" s="300"/>
      <c r="M7" s="6"/>
      <c r="N7" s="300" t="s">
        <v>5</v>
      </c>
      <c r="O7" s="300"/>
      <c r="P7" s="300" t="s">
        <v>5</v>
      </c>
      <c r="Q7" s="300"/>
    </row>
    <row r="8" spans="1:243" ht="25.5" x14ac:dyDescent="0.15">
      <c r="A8" s="5"/>
      <c r="B8" s="8"/>
      <c r="C8" s="7" t="s">
        <v>109</v>
      </c>
      <c r="D8" s="7" t="s">
        <v>102</v>
      </c>
      <c r="E8" s="7" t="s">
        <v>103</v>
      </c>
      <c r="F8" s="7" t="s">
        <v>104</v>
      </c>
      <c r="G8" s="7" t="s">
        <v>634</v>
      </c>
      <c r="H8" s="7" t="s">
        <v>635</v>
      </c>
      <c r="I8" s="7" t="s">
        <v>634</v>
      </c>
      <c r="J8" s="7" t="s">
        <v>635</v>
      </c>
      <c r="K8" s="7" t="s">
        <v>636</v>
      </c>
      <c r="L8" s="7" t="s">
        <v>637</v>
      </c>
      <c r="M8" s="8"/>
      <c r="N8" s="7" t="s">
        <v>638</v>
      </c>
      <c r="O8" s="7" t="s">
        <v>639</v>
      </c>
      <c r="P8" s="7" t="s">
        <v>640</v>
      </c>
      <c r="Q8" s="7" t="s">
        <v>641</v>
      </c>
    </row>
    <row r="9" spans="1:243" hidden="1" x14ac:dyDescent="0.15">
      <c r="A9" s="76" t="s">
        <v>369</v>
      </c>
      <c r="B9" s="11" t="s">
        <v>558</v>
      </c>
      <c r="C9" s="20">
        <v>44889</v>
      </c>
      <c r="D9" s="20">
        <f t="shared" ref="D9:D26" si="0">C9+1</f>
        <v>44890</v>
      </c>
      <c r="E9" s="20">
        <f t="shared" ref="E9:E26" si="1">D9+0</f>
        <v>44890</v>
      </c>
      <c r="F9" s="20">
        <f t="shared" ref="F9:F26" si="2">E9+1</f>
        <v>44891</v>
      </c>
      <c r="G9" s="19">
        <v>44893</v>
      </c>
      <c r="H9" s="19">
        <v>44894</v>
      </c>
      <c r="I9" s="19">
        <f>H9+6</f>
        <v>44900</v>
      </c>
      <c r="J9" s="19">
        <f>I9+1</f>
        <v>44901</v>
      </c>
      <c r="K9" s="19">
        <f>I9+2</f>
        <v>44902</v>
      </c>
      <c r="L9" s="19">
        <f t="shared" ref="L9" si="3">K9+1</f>
        <v>44903</v>
      </c>
      <c r="M9" s="11" t="s">
        <v>642</v>
      </c>
      <c r="N9" s="19">
        <v>44905</v>
      </c>
      <c r="O9" s="19">
        <f>N9</f>
        <v>44905</v>
      </c>
      <c r="P9" s="19">
        <f>O9+1</f>
        <v>44906</v>
      </c>
      <c r="Q9" s="19">
        <f>P9+1</f>
        <v>44907</v>
      </c>
    </row>
    <row r="10" spans="1:243" hidden="1" x14ac:dyDescent="0.15">
      <c r="A10" s="11" t="s">
        <v>368</v>
      </c>
      <c r="B10" s="11" t="s">
        <v>401</v>
      </c>
      <c r="C10" s="20">
        <v>44896</v>
      </c>
      <c r="D10" s="20">
        <f t="shared" si="0"/>
        <v>44897</v>
      </c>
      <c r="E10" s="20">
        <f t="shared" si="1"/>
        <v>44897</v>
      </c>
      <c r="F10" s="20">
        <f t="shared" si="2"/>
        <v>44898</v>
      </c>
      <c r="G10" s="19">
        <v>44900</v>
      </c>
      <c r="H10" s="19">
        <v>44901</v>
      </c>
      <c r="I10" s="19">
        <v>44907</v>
      </c>
      <c r="J10" s="19">
        <v>44908</v>
      </c>
      <c r="K10" s="19">
        <v>44909</v>
      </c>
      <c r="L10" s="19">
        <v>44910</v>
      </c>
      <c r="M10" s="11" t="s">
        <v>643</v>
      </c>
      <c r="N10" s="19">
        <v>44912</v>
      </c>
      <c r="O10" s="19">
        <v>44912</v>
      </c>
      <c r="P10" s="19">
        <v>44913</v>
      </c>
      <c r="Q10" s="19">
        <v>44914</v>
      </c>
    </row>
    <row r="11" spans="1:243" hidden="1" x14ac:dyDescent="0.15">
      <c r="A11" s="11" t="s">
        <v>244</v>
      </c>
      <c r="B11" s="11" t="s">
        <v>599</v>
      </c>
      <c r="C11" s="20">
        <v>44903</v>
      </c>
      <c r="D11" s="20">
        <f t="shared" si="0"/>
        <v>44904</v>
      </c>
      <c r="E11" s="20">
        <f t="shared" si="1"/>
        <v>44904</v>
      </c>
      <c r="F11" s="20">
        <f t="shared" si="2"/>
        <v>44905</v>
      </c>
      <c r="G11" s="19">
        <v>44907</v>
      </c>
      <c r="H11" s="19">
        <v>44908</v>
      </c>
      <c r="I11" s="19">
        <v>44914</v>
      </c>
      <c r="J11" s="19">
        <v>44915</v>
      </c>
      <c r="K11" s="19">
        <v>44916</v>
      </c>
      <c r="L11" s="19">
        <v>44917</v>
      </c>
      <c r="M11" s="11" t="s">
        <v>644</v>
      </c>
      <c r="N11" s="19">
        <v>44919</v>
      </c>
      <c r="O11" s="19">
        <v>44919</v>
      </c>
      <c r="P11" s="19">
        <v>44920</v>
      </c>
      <c r="Q11" s="19">
        <v>44921</v>
      </c>
    </row>
    <row r="12" spans="1:243" hidden="1" x14ac:dyDescent="0.15">
      <c r="A12" s="11" t="s">
        <v>369</v>
      </c>
      <c r="B12" s="11" t="s">
        <v>600</v>
      </c>
      <c r="C12" s="20">
        <v>44910</v>
      </c>
      <c r="D12" s="20">
        <f t="shared" si="0"/>
        <v>44911</v>
      </c>
      <c r="E12" s="20">
        <f t="shared" si="1"/>
        <v>44911</v>
      </c>
      <c r="F12" s="20">
        <f t="shared" si="2"/>
        <v>44912</v>
      </c>
      <c r="G12" s="19">
        <v>44914</v>
      </c>
      <c r="H12" s="19">
        <v>44915</v>
      </c>
      <c r="I12" s="19">
        <v>44921</v>
      </c>
      <c r="J12" s="19">
        <v>44922</v>
      </c>
      <c r="K12" s="19">
        <v>44923</v>
      </c>
      <c r="L12" s="19">
        <v>44924</v>
      </c>
      <c r="M12" s="11" t="s">
        <v>645</v>
      </c>
      <c r="N12" s="19">
        <v>44926</v>
      </c>
      <c r="O12" s="19">
        <v>44926</v>
      </c>
      <c r="P12" s="19">
        <v>44927</v>
      </c>
      <c r="Q12" s="19">
        <v>44928</v>
      </c>
    </row>
    <row r="13" spans="1:243" hidden="1" x14ac:dyDescent="0.15">
      <c r="A13" s="11" t="s">
        <v>368</v>
      </c>
      <c r="B13" s="11" t="s">
        <v>416</v>
      </c>
      <c r="C13" s="20">
        <v>44917</v>
      </c>
      <c r="D13" s="20">
        <f t="shared" si="0"/>
        <v>44918</v>
      </c>
      <c r="E13" s="20">
        <f t="shared" si="1"/>
        <v>44918</v>
      </c>
      <c r="F13" s="20">
        <f t="shared" si="2"/>
        <v>44919</v>
      </c>
      <c r="G13" s="19">
        <v>44921</v>
      </c>
      <c r="H13" s="19">
        <v>44922</v>
      </c>
      <c r="I13" s="19">
        <v>44928</v>
      </c>
      <c r="J13" s="19">
        <v>44929</v>
      </c>
      <c r="K13" s="19">
        <v>44930</v>
      </c>
      <c r="L13" s="19">
        <v>44931</v>
      </c>
      <c r="M13" s="11" t="s">
        <v>646</v>
      </c>
      <c r="N13" s="19">
        <v>44933</v>
      </c>
      <c r="O13" s="19">
        <v>44933</v>
      </c>
      <c r="P13" s="19">
        <v>44934</v>
      </c>
      <c r="Q13" s="19">
        <v>44935</v>
      </c>
    </row>
    <row r="14" spans="1:243" hidden="1" x14ac:dyDescent="0.15">
      <c r="A14" s="11" t="s">
        <v>244</v>
      </c>
      <c r="B14" s="11" t="s">
        <v>630</v>
      </c>
      <c r="C14" s="20">
        <v>44924</v>
      </c>
      <c r="D14" s="20">
        <f t="shared" si="0"/>
        <v>44925</v>
      </c>
      <c r="E14" s="20">
        <f t="shared" si="1"/>
        <v>44925</v>
      </c>
      <c r="F14" s="20">
        <f t="shared" si="2"/>
        <v>44926</v>
      </c>
      <c r="G14" s="19">
        <v>44928</v>
      </c>
      <c r="H14" s="19">
        <v>44929</v>
      </c>
      <c r="I14" s="19">
        <v>44935</v>
      </c>
      <c r="J14" s="19">
        <v>44936</v>
      </c>
      <c r="K14" s="19">
        <v>44937</v>
      </c>
      <c r="L14" s="19">
        <v>44938</v>
      </c>
      <c r="M14" s="11" t="s">
        <v>647</v>
      </c>
      <c r="N14" s="19">
        <v>44940</v>
      </c>
      <c r="O14" s="19">
        <v>44940</v>
      </c>
      <c r="P14" s="19">
        <v>44941</v>
      </c>
      <c r="Q14" s="19">
        <v>44942</v>
      </c>
    </row>
    <row r="15" spans="1:243" hidden="1" x14ac:dyDescent="0.15">
      <c r="A15" s="11" t="s">
        <v>369</v>
      </c>
      <c r="B15" s="11" t="s">
        <v>631</v>
      </c>
      <c r="C15" s="20">
        <v>44931</v>
      </c>
      <c r="D15" s="20">
        <f t="shared" si="0"/>
        <v>44932</v>
      </c>
      <c r="E15" s="20">
        <f t="shared" si="1"/>
        <v>44932</v>
      </c>
      <c r="F15" s="20">
        <f t="shared" si="2"/>
        <v>44933</v>
      </c>
      <c r="G15" s="19">
        <v>44935</v>
      </c>
      <c r="H15" s="19">
        <v>44936</v>
      </c>
      <c r="I15" s="19">
        <v>44942</v>
      </c>
      <c r="J15" s="19">
        <v>44943</v>
      </c>
      <c r="K15" s="19">
        <v>44944</v>
      </c>
      <c r="L15" s="19">
        <v>44945</v>
      </c>
      <c r="M15" s="11" t="s">
        <v>648</v>
      </c>
      <c r="N15" s="49" t="s">
        <v>48</v>
      </c>
      <c r="O15" s="49" t="s">
        <v>48</v>
      </c>
      <c r="P15" s="19">
        <v>44948</v>
      </c>
      <c r="Q15" s="19">
        <v>44949</v>
      </c>
    </row>
    <row r="16" spans="1:243" hidden="1" x14ac:dyDescent="0.15">
      <c r="A16" s="10" t="s">
        <v>368</v>
      </c>
      <c r="B16" s="11" t="s">
        <v>448</v>
      </c>
      <c r="C16" s="20">
        <v>44938</v>
      </c>
      <c r="D16" s="20">
        <f t="shared" si="0"/>
        <v>44939</v>
      </c>
      <c r="E16" s="20">
        <f t="shared" si="1"/>
        <v>44939</v>
      </c>
      <c r="F16" s="20">
        <f t="shared" si="2"/>
        <v>44940</v>
      </c>
      <c r="G16" s="19">
        <v>44942</v>
      </c>
      <c r="H16" s="19">
        <v>44943</v>
      </c>
      <c r="I16" s="19">
        <v>44949</v>
      </c>
      <c r="J16" s="19">
        <v>44950</v>
      </c>
      <c r="K16" s="19">
        <v>44951</v>
      </c>
      <c r="L16" s="49" t="s">
        <v>128</v>
      </c>
      <c r="M16" s="11" t="s">
        <v>649</v>
      </c>
      <c r="N16" s="19"/>
      <c r="O16" s="19"/>
      <c r="P16" s="19"/>
      <c r="Q16" s="19"/>
    </row>
    <row r="17" spans="1:17" hidden="1" x14ac:dyDescent="0.15">
      <c r="A17" s="11" t="s">
        <v>244</v>
      </c>
      <c r="B17" s="11" t="s">
        <v>650</v>
      </c>
      <c r="C17" s="20">
        <v>44945</v>
      </c>
      <c r="D17" s="20">
        <f t="shared" si="0"/>
        <v>44946</v>
      </c>
      <c r="E17" s="20">
        <f t="shared" si="1"/>
        <v>44946</v>
      </c>
      <c r="F17" s="20">
        <f t="shared" si="2"/>
        <v>44947</v>
      </c>
      <c r="G17" s="19">
        <v>44949</v>
      </c>
      <c r="H17" s="19">
        <v>44950</v>
      </c>
      <c r="I17" s="19">
        <v>44956</v>
      </c>
      <c r="J17" s="19">
        <v>44957</v>
      </c>
      <c r="K17" s="19">
        <v>44958</v>
      </c>
      <c r="L17" s="19">
        <v>44959</v>
      </c>
      <c r="M17" s="11" t="s">
        <v>651</v>
      </c>
      <c r="N17" s="19">
        <v>44961</v>
      </c>
      <c r="O17" s="19">
        <v>44961</v>
      </c>
      <c r="P17" s="19">
        <v>44962</v>
      </c>
      <c r="Q17" s="19">
        <v>44963</v>
      </c>
    </row>
    <row r="18" spans="1:17" hidden="1" x14ac:dyDescent="0.15">
      <c r="A18" s="10" t="s">
        <v>368</v>
      </c>
      <c r="B18" s="11" t="s">
        <v>460</v>
      </c>
      <c r="C18" s="20"/>
      <c r="D18" s="20"/>
      <c r="E18" s="20"/>
      <c r="F18" s="20"/>
      <c r="G18" s="19"/>
      <c r="H18" s="19"/>
      <c r="I18" s="49" t="s">
        <v>241</v>
      </c>
      <c r="J18" s="19">
        <v>44964</v>
      </c>
      <c r="K18" s="19">
        <f>J18+1</f>
        <v>44965</v>
      </c>
      <c r="L18" s="19">
        <f>K18+1</f>
        <v>44966</v>
      </c>
      <c r="M18" s="11" t="s">
        <v>654</v>
      </c>
      <c r="N18" s="19">
        <f>L18+2</f>
        <v>44968</v>
      </c>
      <c r="O18" s="19">
        <f t="shared" ref="O18" si="4">N18</f>
        <v>44968</v>
      </c>
      <c r="P18" s="19">
        <f t="shared" ref="P18" si="5">O18+1</f>
        <v>44969</v>
      </c>
      <c r="Q18" s="19">
        <f t="shared" ref="Q18" si="6">P18+1</f>
        <v>44970</v>
      </c>
    </row>
    <row r="19" spans="1:17" hidden="1" x14ac:dyDescent="0.15">
      <c r="A19" s="11" t="s">
        <v>369</v>
      </c>
      <c r="B19" s="11" t="s">
        <v>652</v>
      </c>
      <c r="C19" s="20">
        <v>44594</v>
      </c>
      <c r="D19" s="20">
        <f t="shared" si="0"/>
        <v>44595</v>
      </c>
      <c r="E19" s="20">
        <f t="shared" si="1"/>
        <v>44595</v>
      </c>
      <c r="F19" s="20">
        <f t="shared" si="2"/>
        <v>44596</v>
      </c>
      <c r="G19" s="49" t="s">
        <v>48</v>
      </c>
      <c r="H19" s="49" t="s">
        <v>48</v>
      </c>
      <c r="I19" s="19">
        <v>44970</v>
      </c>
      <c r="J19" s="19">
        <f>I19+1</f>
        <v>44971</v>
      </c>
      <c r="K19" s="19">
        <f>I19+2</f>
        <v>44972</v>
      </c>
      <c r="L19" s="19">
        <f t="shared" ref="L19:L26" si="7">K19+1</f>
        <v>44973</v>
      </c>
      <c r="M19" s="11" t="s">
        <v>653</v>
      </c>
      <c r="N19" s="19">
        <v>44975</v>
      </c>
      <c r="O19" s="19">
        <f t="shared" ref="O19:O26" si="8">N19</f>
        <v>44975</v>
      </c>
      <c r="P19" s="19">
        <f t="shared" ref="P19:Q26" si="9">O19+1</f>
        <v>44976</v>
      </c>
      <c r="Q19" s="19">
        <f t="shared" si="9"/>
        <v>44977</v>
      </c>
    </row>
    <row r="20" spans="1:17" hidden="1" x14ac:dyDescent="0.15">
      <c r="A20" s="11" t="s">
        <v>244</v>
      </c>
      <c r="B20" s="11" t="s">
        <v>655</v>
      </c>
      <c r="C20" s="20">
        <v>44966</v>
      </c>
      <c r="D20" s="20">
        <f t="shared" si="0"/>
        <v>44967</v>
      </c>
      <c r="E20" s="20">
        <f t="shared" si="1"/>
        <v>44967</v>
      </c>
      <c r="F20" s="20">
        <f t="shared" si="2"/>
        <v>44968</v>
      </c>
      <c r="G20" s="19">
        <v>44970</v>
      </c>
      <c r="H20" s="19">
        <v>44971</v>
      </c>
      <c r="I20" s="19">
        <f t="shared" ref="I20:I26" si="10">H20+6</f>
        <v>44977</v>
      </c>
      <c r="J20" s="19">
        <f t="shared" ref="J20:J26" si="11">I20+1</f>
        <v>44978</v>
      </c>
      <c r="K20" s="19">
        <f t="shared" ref="K20:K26" si="12">I20+2</f>
        <v>44979</v>
      </c>
      <c r="L20" s="19">
        <f t="shared" si="7"/>
        <v>44980</v>
      </c>
      <c r="M20" s="11" t="s">
        <v>656</v>
      </c>
      <c r="N20" s="19">
        <v>44982</v>
      </c>
      <c r="O20" s="19">
        <f t="shared" si="8"/>
        <v>44982</v>
      </c>
      <c r="P20" s="19">
        <f t="shared" si="9"/>
        <v>44983</v>
      </c>
      <c r="Q20" s="19">
        <f t="shared" si="9"/>
        <v>44984</v>
      </c>
    </row>
    <row r="21" spans="1:17" hidden="1" x14ac:dyDescent="0.15">
      <c r="A21" s="147" t="s">
        <v>368</v>
      </c>
      <c r="B21" s="11" t="s">
        <v>808</v>
      </c>
      <c r="C21" s="20">
        <v>44973</v>
      </c>
      <c r="D21" s="20">
        <f t="shared" si="0"/>
        <v>44974</v>
      </c>
      <c r="E21" s="20">
        <f t="shared" si="1"/>
        <v>44974</v>
      </c>
      <c r="F21" s="20">
        <f t="shared" si="2"/>
        <v>44975</v>
      </c>
      <c r="G21" s="19">
        <f t="shared" ref="G21:G26" si="13">F21+2</f>
        <v>44977</v>
      </c>
      <c r="H21" s="19">
        <f t="shared" ref="H21:H26" si="14">G21+1</f>
        <v>44978</v>
      </c>
      <c r="I21" s="19">
        <f t="shared" si="10"/>
        <v>44984</v>
      </c>
      <c r="J21" s="19">
        <f t="shared" si="11"/>
        <v>44985</v>
      </c>
      <c r="K21" s="19">
        <f t="shared" si="12"/>
        <v>44986</v>
      </c>
      <c r="L21" s="19">
        <f t="shared" si="7"/>
        <v>44987</v>
      </c>
      <c r="M21" s="11" t="s">
        <v>809</v>
      </c>
      <c r="N21" s="19">
        <f t="shared" ref="N21:N26" si="15">L21+2</f>
        <v>44989</v>
      </c>
      <c r="O21" s="19">
        <f t="shared" si="8"/>
        <v>44989</v>
      </c>
      <c r="P21" s="19">
        <f t="shared" si="9"/>
        <v>44990</v>
      </c>
      <c r="Q21" s="19">
        <f t="shared" si="9"/>
        <v>44991</v>
      </c>
    </row>
    <row r="22" spans="1:17" hidden="1" x14ac:dyDescent="0.15">
      <c r="A22" s="147" t="s">
        <v>966</v>
      </c>
      <c r="B22" s="11" t="s">
        <v>806</v>
      </c>
      <c r="C22" s="20">
        <v>44980</v>
      </c>
      <c r="D22" s="20">
        <f t="shared" si="0"/>
        <v>44981</v>
      </c>
      <c r="E22" s="20">
        <f t="shared" si="1"/>
        <v>44981</v>
      </c>
      <c r="F22" s="20">
        <f t="shared" si="2"/>
        <v>44982</v>
      </c>
      <c r="G22" s="19">
        <f t="shared" si="13"/>
        <v>44984</v>
      </c>
      <c r="H22" s="19">
        <f t="shared" si="14"/>
        <v>44985</v>
      </c>
      <c r="I22" s="19">
        <f t="shared" si="10"/>
        <v>44991</v>
      </c>
      <c r="J22" s="19">
        <f t="shared" si="11"/>
        <v>44992</v>
      </c>
      <c r="K22" s="19">
        <f t="shared" si="12"/>
        <v>44993</v>
      </c>
      <c r="L22" s="19">
        <f t="shared" si="7"/>
        <v>44994</v>
      </c>
      <c r="M22" s="11" t="s">
        <v>807</v>
      </c>
      <c r="N22" s="19">
        <f t="shared" si="15"/>
        <v>44996</v>
      </c>
      <c r="O22" s="19">
        <f t="shared" si="8"/>
        <v>44996</v>
      </c>
      <c r="P22" s="19">
        <f t="shared" si="9"/>
        <v>44997</v>
      </c>
      <c r="Q22" s="19">
        <f t="shared" si="9"/>
        <v>44998</v>
      </c>
    </row>
    <row r="23" spans="1:17" hidden="1" x14ac:dyDescent="0.15">
      <c r="A23" s="11" t="s">
        <v>244</v>
      </c>
      <c r="B23" s="11" t="s">
        <v>810</v>
      </c>
      <c r="C23" s="20">
        <v>44987</v>
      </c>
      <c r="D23" s="20">
        <f t="shared" si="0"/>
        <v>44988</v>
      </c>
      <c r="E23" s="20">
        <f t="shared" si="1"/>
        <v>44988</v>
      </c>
      <c r="F23" s="20">
        <f t="shared" si="2"/>
        <v>44989</v>
      </c>
      <c r="G23" s="19">
        <f t="shared" si="13"/>
        <v>44991</v>
      </c>
      <c r="H23" s="19">
        <f t="shared" si="14"/>
        <v>44992</v>
      </c>
      <c r="I23" s="19">
        <f t="shared" si="10"/>
        <v>44998</v>
      </c>
      <c r="J23" s="19">
        <f t="shared" si="11"/>
        <v>44999</v>
      </c>
      <c r="K23" s="19">
        <f t="shared" si="12"/>
        <v>45000</v>
      </c>
      <c r="L23" s="19">
        <f t="shared" si="7"/>
        <v>45001</v>
      </c>
      <c r="M23" s="11" t="s">
        <v>811</v>
      </c>
      <c r="N23" s="19">
        <f t="shared" si="15"/>
        <v>45003</v>
      </c>
      <c r="O23" s="19">
        <f t="shared" si="8"/>
        <v>45003</v>
      </c>
      <c r="P23" s="19">
        <f t="shared" si="9"/>
        <v>45004</v>
      </c>
      <c r="Q23" s="19">
        <f t="shared" si="9"/>
        <v>45005</v>
      </c>
    </row>
    <row r="24" spans="1:17" hidden="1" x14ac:dyDescent="0.15">
      <c r="A24" s="11" t="s">
        <v>368</v>
      </c>
      <c r="B24" s="11" t="s">
        <v>814</v>
      </c>
      <c r="C24" s="20">
        <v>44994</v>
      </c>
      <c r="D24" s="20">
        <f t="shared" si="0"/>
        <v>44995</v>
      </c>
      <c r="E24" s="20">
        <f t="shared" si="1"/>
        <v>44995</v>
      </c>
      <c r="F24" s="20">
        <f t="shared" si="2"/>
        <v>44996</v>
      </c>
      <c r="G24" s="19">
        <f t="shared" si="13"/>
        <v>44998</v>
      </c>
      <c r="H24" s="19">
        <f t="shared" si="14"/>
        <v>44999</v>
      </c>
      <c r="I24" s="19">
        <f t="shared" si="10"/>
        <v>45005</v>
      </c>
      <c r="J24" s="19">
        <f t="shared" si="11"/>
        <v>45006</v>
      </c>
      <c r="K24" s="19">
        <f t="shared" si="12"/>
        <v>45007</v>
      </c>
      <c r="L24" s="19">
        <f t="shared" si="7"/>
        <v>45008</v>
      </c>
      <c r="M24" s="11" t="s">
        <v>815</v>
      </c>
      <c r="N24" s="19">
        <f t="shared" si="15"/>
        <v>45010</v>
      </c>
      <c r="O24" s="19">
        <f t="shared" si="8"/>
        <v>45010</v>
      </c>
      <c r="P24" s="19">
        <f t="shared" si="9"/>
        <v>45011</v>
      </c>
      <c r="Q24" s="19">
        <f t="shared" si="9"/>
        <v>45012</v>
      </c>
    </row>
    <row r="25" spans="1:17" hidden="1" x14ac:dyDescent="0.15">
      <c r="A25" s="11" t="s">
        <v>369</v>
      </c>
      <c r="B25" s="11" t="s">
        <v>812</v>
      </c>
      <c r="C25" s="20">
        <v>45001</v>
      </c>
      <c r="D25" s="20">
        <f t="shared" si="0"/>
        <v>45002</v>
      </c>
      <c r="E25" s="20">
        <f t="shared" si="1"/>
        <v>45002</v>
      </c>
      <c r="F25" s="20">
        <f t="shared" si="2"/>
        <v>45003</v>
      </c>
      <c r="G25" s="19">
        <f t="shared" si="13"/>
        <v>45005</v>
      </c>
      <c r="H25" s="19">
        <f t="shared" si="14"/>
        <v>45006</v>
      </c>
      <c r="I25" s="19">
        <f t="shared" si="10"/>
        <v>45012</v>
      </c>
      <c r="J25" s="19">
        <f t="shared" si="11"/>
        <v>45013</v>
      </c>
      <c r="K25" s="19">
        <f t="shared" si="12"/>
        <v>45014</v>
      </c>
      <c r="L25" s="19">
        <f t="shared" si="7"/>
        <v>45015</v>
      </c>
      <c r="M25" s="11" t="s">
        <v>813</v>
      </c>
      <c r="N25" s="19">
        <f t="shared" si="15"/>
        <v>45017</v>
      </c>
      <c r="O25" s="19">
        <f t="shared" si="8"/>
        <v>45017</v>
      </c>
      <c r="P25" s="19">
        <f t="shared" si="9"/>
        <v>45018</v>
      </c>
      <c r="Q25" s="19">
        <f t="shared" si="9"/>
        <v>45019</v>
      </c>
    </row>
    <row r="26" spans="1:17" hidden="1" x14ac:dyDescent="0.15">
      <c r="A26" s="11" t="s">
        <v>244</v>
      </c>
      <c r="B26" s="11" t="s">
        <v>816</v>
      </c>
      <c r="C26" s="20">
        <v>45008</v>
      </c>
      <c r="D26" s="20">
        <f t="shared" si="0"/>
        <v>45009</v>
      </c>
      <c r="E26" s="20">
        <f t="shared" si="1"/>
        <v>45009</v>
      </c>
      <c r="F26" s="20">
        <f t="shared" si="2"/>
        <v>45010</v>
      </c>
      <c r="G26" s="19">
        <f t="shared" si="13"/>
        <v>45012</v>
      </c>
      <c r="H26" s="19">
        <f t="shared" si="14"/>
        <v>45013</v>
      </c>
      <c r="I26" s="19">
        <f t="shared" si="10"/>
        <v>45019</v>
      </c>
      <c r="J26" s="19">
        <f t="shared" si="11"/>
        <v>45020</v>
      </c>
      <c r="K26" s="19">
        <f t="shared" si="12"/>
        <v>45021</v>
      </c>
      <c r="L26" s="19">
        <f t="shared" si="7"/>
        <v>45022</v>
      </c>
      <c r="M26" s="11" t="s">
        <v>817</v>
      </c>
      <c r="N26" s="19">
        <f t="shared" si="15"/>
        <v>45024</v>
      </c>
      <c r="O26" s="19">
        <f t="shared" si="8"/>
        <v>45024</v>
      </c>
      <c r="P26" s="19">
        <f t="shared" si="9"/>
        <v>45025</v>
      </c>
      <c r="Q26" s="19">
        <f t="shared" si="9"/>
        <v>45026</v>
      </c>
    </row>
    <row r="27" spans="1:17" hidden="1" x14ac:dyDescent="0.15">
      <c r="A27" s="11" t="s">
        <v>368</v>
      </c>
      <c r="B27" s="11" t="s">
        <v>952</v>
      </c>
      <c r="C27" s="20">
        <v>45015</v>
      </c>
      <c r="D27" s="20">
        <f t="shared" ref="D27:D29" si="16">C27+1</f>
        <v>45016</v>
      </c>
      <c r="E27" s="20">
        <f t="shared" ref="E27:E29" si="17">D27+0</f>
        <v>45016</v>
      </c>
      <c r="F27" s="20">
        <f t="shared" ref="F27:F29" si="18">E27+1</f>
        <v>45017</v>
      </c>
      <c r="G27" s="19">
        <f t="shared" ref="G27:G29" si="19">F27+2</f>
        <v>45019</v>
      </c>
      <c r="H27" s="19">
        <f t="shared" ref="H27:H29" si="20">G27+1</f>
        <v>45020</v>
      </c>
      <c r="I27" s="19">
        <f t="shared" ref="I27:I29" si="21">H27+6</f>
        <v>45026</v>
      </c>
      <c r="J27" s="19">
        <f t="shared" ref="J27:J29" si="22">I27+1</f>
        <v>45027</v>
      </c>
      <c r="K27" s="19">
        <f t="shared" ref="K27:K29" si="23">I27+2</f>
        <v>45028</v>
      </c>
      <c r="L27" s="19">
        <f t="shared" ref="L27:L29" si="24">K27+1</f>
        <v>45029</v>
      </c>
      <c r="M27" s="11" t="s">
        <v>953</v>
      </c>
      <c r="N27" s="19">
        <f t="shared" ref="N27:N29" si="25">L27+2</f>
        <v>45031</v>
      </c>
      <c r="O27" s="19">
        <f t="shared" ref="O27:O29" si="26">N27</f>
        <v>45031</v>
      </c>
      <c r="P27" s="19">
        <f t="shared" ref="P27:P29" si="27">O27+1</f>
        <v>45032</v>
      </c>
      <c r="Q27" s="19">
        <f t="shared" ref="Q27:Q29" si="28">P27+1</f>
        <v>45033</v>
      </c>
    </row>
    <row r="28" spans="1:17" hidden="1" x14ac:dyDescent="0.15">
      <c r="A28" s="11" t="s">
        <v>369</v>
      </c>
      <c r="B28" s="11" t="s">
        <v>954</v>
      </c>
      <c r="C28" s="20">
        <v>45022</v>
      </c>
      <c r="D28" s="20">
        <f t="shared" si="16"/>
        <v>45023</v>
      </c>
      <c r="E28" s="20">
        <f t="shared" si="17"/>
        <v>45023</v>
      </c>
      <c r="F28" s="20">
        <f t="shared" si="18"/>
        <v>45024</v>
      </c>
      <c r="G28" s="19">
        <f t="shared" si="19"/>
        <v>45026</v>
      </c>
      <c r="H28" s="19">
        <f t="shared" si="20"/>
        <v>45027</v>
      </c>
      <c r="I28" s="19">
        <f t="shared" si="21"/>
        <v>45033</v>
      </c>
      <c r="J28" s="19">
        <f t="shared" si="22"/>
        <v>45034</v>
      </c>
      <c r="K28" s="19">
        <f t="shared" si="23"/>
        <v>45035</v>
      </c>
      <c r="L28" s="19">
        <f t="shared" si="24"/>
        <v>45036</v>
      </c>
      <c r="M28" s="11" t="s">
        <v>955</v>
      </c>
      <c r="N28" s="19">
        <f t="shared" si="25"/>
        <v>45038</v>
      </c>
      <c r="O28" s="19">
        <f t="shared" si="26"/>
        <v>45038</v>
      </c>
      <c r="P28" s="19">
        <f t="shared" si="27"/>
        <v>45039</v>
      </c>
      <c r="Q28" s="19">
        <f t="shared" si="28"/>
        <v>45040</v>
      </c>
    </row>
    <row r="29" spans="1:17" hidden="1" x14ac:dyDescent="0.15">
      <c r="A29" s="11" t="s">
        <v>244</v>
      </c>
      <c r="B29" s="11" t="s">
        <v>956</v>
      </c>
      <c r="C29" s="20">
        <v>45029</v>
      </c>
      <c r="D29" s="20">
        <f t="shared" si="16"/>
        <v>45030</v>
      </c>
      <c r="E29" s="20">
        <f t="shared" si="17"/>
        <v>45030</v>
      </c>
      <c r="F29" s="20">
        <f t="shared" si="18"/>
        <v>45031</v>
      </c>
      <c r="G29" s="19">
        <f t="shared" si="19"/>
        <v>45033</v>
      </c>
      <c r="H29" s="19">
        <f t="shared" si="20"/>
        <v>45034</v>
      </c>
      <c r="I29" s="19">
        <f t="shared" si="21"/>
        <v>45040</v>
      </c>
      <c r="J29" s="19">
        <f t="shared" si="22"/>
        <v>45041</v>
      </c>
      <c r="K29" s="19">
        <f t="shared" si="23"/>
        <v>45042</v>
      </c>
      <c r="L29" s="19">
        <f t="shared" si="24"/>
        <v>45043</v>
      </c>
      <c r="M29" s="11" t="s">
        <v>957</v>
      </c>
      <c r="N29" s="19">
        <f t="shared" si="25"/>
        <v>45045</v>
      </c>
      <c r="O29" s="19">
        <f t="shared" si="26"/>
        <v>45045</v>
      </c>
      <c r="P29" s="19">
        <f t="shared" si="27"/>
        <v>45046</v>
      </c>
      <c r="Q29" s="19">
        <f t="shared" si="28"/>
        <v>45047</v>
      </c>
    </row>
    <row r="30" spans="1:17" hidden="1" x14ac:dyDescent="0.15">
      <c r="A30" s="11" t="s">
        <v>368</v>
      </c>
      <c r="B30" s="11" t="s">
        <v>599</v>
      </c>
      <c r="C30" s="20">
        <v>45036</v>
      </c>
      <c r="D30" s="20">
        <f t="shared" ref="D30:D32" si="29">C30+1</f>
        <v>45037</v>
      </c>
      <c r="E30" s="20">
        <f t="shared" ref="E30:E32" si="30">D30+0</f>
        <v>45037</v>
      </c>
      <c r="F30" s="20">
        <f t="shared" ref="F30:F32" si="31">E30+1</f>
        <v>45038</v>
      </c>
      <c r="G30" s="19">
        <f t="shared" ref="G30:G32" si="32">F30+2</f>
        <v>45040</v>
      </c>
      <c r="H30" s="19">
        <f t="shared" ref="H30:H32" si="33">G30+1</f>
        <v>45041</v>
      </c>
      <c r="I30" s="19">
        <f t="shared" ref="I30:I32" si="34">H30+6</f>
        <v>45047</v>
      </c>
      <c r="J30" s="19">
        <f t="shared" ref="J30:J32" si="35">I30+1</f>
        <v>45048</v>
      </c>
      <c r="K30" s="19">
        <f t="shared" ref="K30:K32" si="36">I30+2</f>
        <v>45049</v>
      </c>
      <c r="L30" s="19">
        <f t="shared" ref="L30:L32" si="37">K30+1</f>
        <v>45050</v>
      </c>
      <c r="M30" s="11" t="s">
        <v>958</v>
      </c>
      <c r="N30" s="19">
        <f t="shared" ref="N30:N32" si="38">L30+2</f>
        <v>45052</v>
      </c>
      <c r="O30" s="19">
        <f t="shared" ref="O30:O32" si="39">N30</f>
        <v>45052</v>
      </c>
      <c r="P30" s="19">
        <f t="shared" ref="P30:P32" si="40">O30+1</f>
        <v>45053</v>
      </c>
      <c r="Q30" s="19">
        <f t="shared" ref="Q30:Q32" si="41">P30+1</f>
        <v>45054</v>
      </c>
    </row>
    <row r="31" spans="1:17" hidden="1" x14ac:dyDescent="0.15">
      <c r="A31" s="11" t="s">
        <v>369</v>
      </c>
      <c r="B31" s="11" t="s">
        <v>960</v>
      </c>
      <c r="C31" s="20">
        <v>45043</v>
      </c>
      <c r="D31" s="20">
        <f t="shared" si="29"/>
        <v>45044</v>
      </c>
      <c r="E31" s="20">
        <f t="shared" si="30"/>
        <v>45044</v>
      </c>
      <c r="F31" s="20">
        <f t="shared" si="31"/>
        <v>45045</v>
      </c>
      <c r="G31" s="49" t="s">
        <v>130</v>
      </c>
      <c r="H31" s="49" t="s">
        <v>1705</v>
      </c>
      <c r="I31" s="19">
        <v>45054</v>
      </c>
      <c r="J31" s="19">
        <f t="shared" si="35"/>
        <v>45055</v>
      </c>
      <c r="K31" s="19">
        <f t="shared" si="36"/>
        <v>45056</v>
      </c>
      <c r="L31" s="19">
        <f t="shared" si="37"/>
        <v>45057</v>
      </c>
      <c r="M31" s="11" t="s">
        <v>959</v>
      </c>
      <c r="N31" s="19">
        <f t="shared" si="38"/>
        <v>45059</v>
      </c>
      <c r="O31" s="19">
        <f t="shared" si="39"/>
        <v>45059</v>
      </c>
      <c r="P31" s="19">
        <f t="shared" si="40"/>
        <v>45060</v>
      </c>
      <c r="Q31" s="19">
        <f t="shared" si="41"/>
        <v>45061</v>
      </c>
    </row>
    <row r="32" spans="1:17" hidden="1" x14ac:dyDescent="0.15">
      <c r="A32" s="11" t="s">
        <v>244</v>
      </c>
      <c r="B32" s="11" t="s">
        <v>961</v>
      </c>
      <c r="C32" s="20">
        <v>45050</v>
      </c>
      <c r="D32" s="20">
        <f t="shared" si="29"/>
        <v>45051</v>
      </c>
      <c r="E32" s="20">
        <f t="shared" si="30"/>
        <v>45051</v>
      </c>
      <c r="F32" s="20">
        <f t="shared" si="31"/>
        <v>45052</v>
      </c>
      <c r="G32" s="19">
        <f t="shared" si="32"/>
        <v>45054</v>
      </c>
      <c r="H32" s="19">
        <f t="shared" si="33"/>
        <v>45055</v>
      </c>
      <c r="I32" s="19">
        <f t="shared" si="34"/>
        <v>45061</v>
      </c>
      <c r="J32" s="19">
        <f t="shared" si="35"/>
        <v>45062</v>
      </c>
      <c r="K32" s="19">
        <f t="shared" si="36"/>
        <v>45063</v>
      </c>
      <c r="L32" s="19">
        <f t="shared" si="37"/>
        <v>45064</v>
      </c>
      <c r="M32" s="11" t="s">
        <v>962</v>
      </c>
      <c r="N32" s="19">
        <f t="shared" si="38"/>
        <v>45066</v>
      </c>
      <c r="O32" s="19">
        <f t="shared" si="39"/>
        <v>45066</v>
      </c>
      <c r="P32" s="19">
        <f t="shared" si="40"/>
        <v>45067</v>
      </c>
      <c r="Q32" s="19">
        <f t="shared" si="41"/>
        <v>45068</v>
      </c>
    </row>
    <row r="33" spans="1:19" hidden="1" x14ac:dyDescent="0.15">
      <c r="A33" s="11" t="s">
        <v>368</v>
      </c>
      <c r="B33" s="11" t="s">
        <v>630</v>
      </c>
      <c r="C33" s="20">
        <v>45057</v>
      </c>
      <c r="D33" s="20">
        <f t="shared" ref="D33:D35" si="42">C33+1</f>
        <v>45058</v>
      </c>
      <c r="E33" s="20">
        <f t="shared" ref="E33:E35" si="43">D33+0</f>
        <v>45058</v>
      </c>
      <c r="F33" s="20">
        <f t="shared" ref="F33:F35" si="44">E33+1</f>
        <v>45059</v>
      </c>
      <c r="G33" s="19">
        <f t="shared" ref="G33:G35" si="45">F33+2</f>
        <v>45061</v>
      </c>
      <c r="H33" s="19">
        <f t="shared" ref="H33:H35" si="46">G33+1</f>
        <v>45062</v>
      </c>
      <c r="I33" s="19">
        <f t="shared" ref="I33:I35" si="47">H33+6</f>
        <v>45068</v>
      </c>
      <c r="J33" s="19">
        <f t="shared" ref="J33:J35" si="48">I33+1</f>
        <v>45069</v>
      </c>
      <c r="K33" s="19">
        <f t="shared" ref="K33:K35" si="49">I33+2</f>
        <v>45070</v>
      </c>
      <c r="L33" s="19">
        <f t="shared" ref="L33:L35" si="50">K33+1</f>
        <v>45071</v>
      </c>
      <c r="M33" s="11" t="s">
        <v>1676</v>
      </c>
      <c r="N33" s="19">
        <f t="shared" ref="N33:N35" si="51">L33+2</f>
        <v>45073</v>
      </c>
      <c r="O33" s="19">
        <f t="shared" ref="O33:O35" si="52">N33</f>
        <v>45073</v>
      </c>
      <c r="P33" s="19">
        <f t="shared" ref="P33:P35" si="53">O33+1</f>
        <v>45074</v>
      </c>
      <c r="Q33" s="19">
        <f t="shared" ref="Q33:Q35" si="54">P33+1</f>
        <v>45075</v>
      </c>
    </row>
    <row r="34" spans="1:19" hidden="1" x14ac:dyDescent="0.15">
      <c r="A34" s="11" t="s">
        <v>2187</v>
      </c>
      <c r="B34" s="11" t="s">
        <v>1677</v>
      </c>
      <c r="C34" s="20">
        <v>45064</v>
      </c>
      <c r="D34" s="20">
        <f t="shared" si="42"/>
        <v>45065</v>
      </c>
      <c r="E34" s="20">
        <f t="shared" si="43"/>
        <v>45065</v>
      </c>
      <c r="F34" s="20">
        <f t="shared" si="44"/>
        <v>45066</v>
      </c>
      <c r="G34" s="19">
        <f t="shared" si="45"/>
        <v>45068</v>
      </c>
      <c r="H34" s="19">
        <f t="shared" si="46"/>
        <v>45069</v>
      </c>
      <c r="I34" s="19">
        <f t="shared" si="47"/>
        <v>45075</v>
      </c>
      <c r="J34" s="19">
        <f t="shared" si="48"/>
        <v>45076</v>
      </c>
      <c r="K34" s="19">
        <f t="shared" si="49"/>
        <v>45077</v>
      </c>
      <c r="L34" s="19">
        <f t="shared" si="50"/>
        <v>45078</v>
      </c>
      <c r="M34" s="11" t="s">
        <v>1678</v>
      </c>
      <c r="N34" s="19">
        <f t="shared" si="51"/>
        <v>45080</v>
      </c>
      <c r="O34" s="19">
        <f t="shared" si="52"/>
        <v>45080</v>
      </c>
      <c r="P34" s="48" t="s">
        <v>1267</v>
      </c>
      <c r="Q34" s="48" t="s">
        <v>1267</v>
      </c>
    </row>
    <row r="35" spans="1:19" hidden="1" x14ac:dyDescent="0.15">
      <c r="A35" s="11" t="s">
        <v>244</v>
      </c>
      <c r="B35" s="11" t="s">
        <v>1679</v>
      </c>
      <c r="C35" s="20">
        <v>45071</v>
      </c>
      <c r="D35" s="20">
        <f t="shared" si="42"/>
        <v>45072</v>
      </c>
      <c r="E35" s="20">
        <f t="shared" si="43"/>
        <v>45072</v>
      </c>
      <c r="F35" s="20">
        <f t="shared" si="44"/>
        <v>45073</v>
      </c>
      <c r="G35" s="19">
        <f t="shared" si="45"/>
        <v>45075</v>
      </c>
      <c r="H35" s="19">
        <f t="shared" si="46"/>
        <v>45076</v>
      </c>
      <c r="I35" s="19">
        <f t="shared" si="47"/>
        <v>45082</v>
      </c>
      <c r="J35" s="19">
        <f t="shared" si="48"/>
        <v>45083</v>
      </c>
      <c r="K35" s="19">
        <f t="shared" si="49"/>
        <v>45084</v>
      </c>
      <c r="L35" s="19">
        <f t="shared" si="50"/>
        <v>45085</v>
      </c>
      <c r="M35" s="11" t="s">
        <v>1680</v>
      </c>
      <c r="N35" s="19">
        <f t="shared" si="51"/>
        <v>45087</v>
      </c>
      <c r="O35" s="19">
        <f t="shared" si="52"/>
        <v>45087</v>
      </c>
      <c r="P35" s="19">
        <f t="shared" si="53"/>
        <v>45088</v>
      </c>
      <c r="Q35" s="19">
        <f t="shared" si="54"/>
        <v>45089</v>
      </c>
    </row>
    <row r="36" spans="1:19" hidden="1" x14ac:dyDescent="0.15">
      <c r="A36" s="11" t="s">
        <v>2463</v>
      </c>
      <c r="B36" s="11" t="s">
        <v>2464</v>
      </c>
      <c r="C36" s="20">
        <v>45078</v>
      </c>
      <c r="D36" s="20">
        <f t="shared" ref="D36:D47" si="55">C36+1</f>
        <v>45079</v>
      </c>
      <c r="E36" s="20">
        <f t="shared" ref="E36:E47" si="56">D36+0</f>
        <v>45079</v>
      </c>
      <c r="F36" s="20">
        <f t="shared" ref="F36:F47" si="57">E36+1</f>
        <v>45080</v>
      </c>
      <c r="G36" s="19">
        <f t="shared" ref="G36:G47" si="58">F36+2</f>
        <v>45082</v>
      </c>
      <c r="H36" s="19">
        <f t="shared" ref="H36:H41" si="59">G36+1</f>
        <v>45083</v>
      </c>
      <c r="I36" s="19">
        <f t="shared" ref="I36:I41" si="60">H36+6</f>
        <v>45089</v>
      </c>
      <c r="J36" s="19">
        <f t="shared" ref="J36:J41" si="61">I36+1</f>
        <v>45090</v>
      </c>
      <c r="K36" s="19">
        <f t="shared" ref="K36:K41" si="62">I36+2</f>
        <v>45091</v>
      </c>
      <c r="L36" s="19">
        <f t="shared" ref="L36:L41" si="63">K36+1</f>
        <v>45092</v>
      </c>
      <c r="M36" s="11" t="s">
        <v>2465</v>
      </c>
      <c r="N36" s="19">
        <f t="shared" ref="N36:N41" si="64">L36+2</f>
        <v>45094</v>
      </c>
      <c r="O36" s="19">
        <f t="shared" ref="O36:O41" si="65">N36</f>
        <v>45094</v>
      </c>
      <c r="P36" s="19">
        <f t="shared" ref="P36:P41" si="66">O36+1</f>
        <v>45095</v>
      </c>
      <c r="Q36" s="19">
        <f t="shared" ref="Q36:Q41" si="67">P36+1</f>
        <v>45096</v>
      </c>
    </row>
    <row r="37" spans="1:19" hidden="1" x14ac:dyDescent="0.15">
      <c r="A37" s="11" t="s">
        <v>2466</v>
      </c>
      <c r="B37" s="11" t="s">
        <v>2467</v>
      </c>
      <c r="C37" s="20">
        <v>45085</v>
      </c>
      <c r="D37" s="20">
        <f t="shared" si="55"/>
        <v>45086</v>
      </c>
      <c r="E37" s="20">
        <f t="shared" si="56"/>
        <v>45086</v>
      </c>
      <c r="F37" s="20">
        <f t="shared" si="57"/>
        <v>45087</v>
      </c>
      <c r="G37" s="19">
        <f t="shared" si="58"/>
        <v>45089</v>
      </c>
      <c r="H37" s="19">
        <f t="shared" si="59"/>
        <v>45090</v>
      </c>
      <c r="I37" s="19">
        <f t="shared" si="60"/>
        <v>45096</v>
      </c>
      <c r="J37" s="19">
        <f t="shared" si="61"/>
        <v>45097</v>
      </c>
      <c r="K37" s="19">
        <f t="shared" si="62"/>
        <v>45098</v>
      </c>
      <c r="L37" s="19">
        <f t="shared" si="63"/>
        <v>45099</v>
      </c>
      <c r="M37" s="11" t="s">
        <v>2468</v>
      </c>
      <c r="N37" s="19">
        <f t="shared" si="64"/>
        <v>45101</v>
      </c>
      <c r="O37" s="19">
        <f t="shared" si="65"/>
        <v>45101</v>
      </c>
      <c r="P37" s="19">
        <f t="shared" si="66"/>
        <v>45102</v>
      </c>
      <c r="Q37" s="19">
        <f t="shared" si="67"/>
        <v>45103</v>
      </c>
    </row>
    <row r="38" spans="1:19" hidden="1" x14ac:dyDescent="0.15">
      <c r="A38" s="11" t="s">
        <v>2469</v>
      </c>
      <c r="B38" s="11" t="s">
        <v>2470</v>
      </c>
      <c r="C38" s="20">
        <v>45092</v>
      </c>
      <c r="D38" s="20">
        <f t="shared" si="55"/>
        <v>45093</v>
      </c>
      <c r="E38" s="20">
        <f t="shared" si="56"/>
        <v>45093</v>
      </c>
      <c r="F38" s="20">
        <f t="shared" si="57"/>
        <v>45094</v>
      </c>
      <c r="G38" s="19">
        <f t="shared" si="58"/>
        <v>45096</v>
      </c>
      <c r="H38" s="19">
        <f t="shared" si="59"/>
        <v>45097</v>
      </c>
      <c r="I38" s="19">
        <f t="shared" si="60"/>
        <v>45103</v>
      </c>
      <c r="J38" s="19">
        <f t="shared" si="61"/>
        <v>45104</v>
      </c>
      <c r="K38" s="19">
        <f t="shared" si="62"/>
        <v>45105</v>
      </c>
      <c r="L38" s="19">
        <f t="shared" si="63"/>
        <v>45106</v>
      </c>
      <c r="M38" s="11" t="s">
        <v>2471</v>
      </c>
      <c r="N38" s="19">
        <f t="shared" si="64"/>
        <v>45108</v>
      </c>
      <c r="O38" s="19">
        <f t="shared" si="65"/>
        <v>45108</v>
      </c>
      <c r="P38" s="19">
        <f t="shared" si="66"/>
        <v>45109</v>
      </c>
      <c r="Q38" s="19">
        <f t="shared" si="67"/>
        <v>45110</v>
      </c>
    </row>
    <row r="39" spans="1:19" x14ac:dyDescent="0.15">
      <c r="A39" s="11" t="s">
        <v>2463</v>
      </c>
      <c r="B39" s="11" t="s">
        <v>2472</v>
      </c>
      <c r="C39" s="20">
        <v>45099</v>
      </c>
      <c r="D39" s="20">
        <f t="shared" si="55"/>
        <v>45100</v>
      </c>
      <c r="E39" s="20">
        <f t="shared" si="56"/>
        <v>45100</v>
      </c>
      <c r="F39" s="20">
        <f t="shared" si="57"/>
        <v>45101</v>
      </c>
      <c r="G39" s="19">
        <f t="shared" si="58"/>
        <v>45103</v>
      </c>
      <c r="H39" s="19">
        <f t="shared" si="59"/>
        <v>45104</v>
      </c>
      <c r="I39" s="19">
        <f t="shared" si="60"/>
        <v>45110</v>
      </c>
      <c r="J39" s="19">
        <f t="shared" si="61"/>
        <v>45111</v>
      </c>
      <c r="K39" s="19">
        <f t="shared" si="62"/>
        <v>45112</v>
      </c>
      <c r="L39" s="19">
        <f t="shared" si="63"/>
        <v>45113</v>
      </c>
      <c r="M39" s="11" t="s">
        <v>2473</v>
      </c>
      <c r="N39" s="19">
        <f t="shared" si="64"/>
        <v>45115</v>
      </c>
      <c r="O39" s="19">
        <f t="shared" si="65"/>
        <v>45115</v>
      </c>
      <c r="P39" s="19">
        <f t="shared" si="66"/>
        <v>45116</v>
      </c>
      <c r="Q39" s="19">
        <f t="shared" si="67"/>
        <v>45117</v>
      </c>
    </row>
    <row r="40" spans="1:19" x14ac:dyDescent="0.15">
      <c r="A40" s="11" t="s">
        <v>2466</v>
      </c>
      <c r="B40" s="11" t="s">
        <v>2474</v>
      </c>
      <c r="C40" s="20">
        <v>45106</v>
      </c>
      <c r="D40" s="20">
        <f t="shared" si="55"/>
        <v>45107</v>
      </c>
      <c r="E40" s="20">
        <f t="shared" si="56"/>
        <v>45107</v>
      </c>
      <c r="F40" s="20">
        <f t="shared" si="57"/>
        <v>45108</v>
      </c>
      <c r="G40" s="19">
        <f t="shared" si="58"/>
        <v>45110</v>
      </c>
      <c r="H40" s="19">
        <f t="shared" si="59"/>
        <v>45111</v>
      </c>
      <c r="I40" s="19">
        <f t="shared" si="60"/>
        <v>45117</v>
      </c>
      <c r="J40" s="19">
        <f t="shared" si="61"/>
        <v>45118</v>
      </c>
      <c r="K40" s="19">
        <f t="shared" si="62"/>
        <v>45119</v>
      </c>
      <c r="L40" s="19">
        <f t="shared" si="63"/>
        <v>45120</v>
      </c>
      <c r="M40" s="11" t="s">
        <v>2475</v>
      </c>
      <c r="N40" s="19">
        <f t="shared" si="64"/>
        <v>45122</v>
      </c>
      <c r="O40" s="19">
        <f t="shared" si="65"/>
        <v>45122</v>
      </c>
      <c r="P40" s="19">
        <f t="shared" si="66"/>
        <v>45123</v>
      </c>
      <c r="Q40" s="19">
        <f t="shared" si="67"/>
        <v>45124</v>
      </c>
    </row>
    <row r="41" spans="1:19" x14ac:dyDescent="0.15">
      <c r="A41" s="11" t="s">
        <v>2469</v>
      </c>
      <c r="B41" s="11" t="s">
        <v>2476</v>
      </c>
      <c r="C41" s="20">
        <v>45113</v>
      </c>
      <c r="D41" s="20">
        <f t="shared" si="55"/>
        <v>45114</v>
      </c>
      <c r="E41" s="20">
        <f t="shared" si="56"/>
        <v>45114</v>
      </c>
      <c r="F41" s="20">
        <f t="shared" si="57"/>
        <v>45115</v>
      </c>
      <c r="G41" s="19">
        <f t="shared" si="58"/>
        <v>45117</v>
      </c>
      <c r="H41" s="19">
        <f t="shared" si="59"/>
        <v>45118</v>
      </c>
      <c r="I41" s="19">
        <f t="shared" si="60"/>
        <v>45124</v>
      </c>
      <c r="J41" s="19">
        <f t="shared" si="61"/>
        <v>45125</v>
      </c>
      <c r="K41" s="19">
        <f t="shared" si="62"/>
        <v>45126</v>
      </c>
      <c r="L41" s="19">
        <f t="shared" si="63"/>
        <v>45127</v>
      </c>
      <c r="M41" s="11" t="s">
        <v>2477</v>
      </c>
      <c r="N41" s="19">
        <f t="shared" si="64"/>
        <v>45129</v>
      </c>
      <c r="O41" s="19">
        <f t="shared" si="65"/>
        <v>45129</v>
      </c>
      <c r="P41" s="19">
        <f t="shared" si="66"/>
        <v>45130</v>
      </c>
      <c r="Q41" s="19">
        <f t="shared" si="67"/>
        <v>45131</v>
      </c>
    </row>
    <row r="42" spans="1:19" ht="15.75" x14ac:dyDescent="0.15">
      <c r="A42" s="327" t="s">
        <v>2489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</row>
    <row r="43" spans="1:19" ht="15.75" x14ac:dyDescent="0.15">
      <c r="A43" s="115" t="s">
        <v>1</v>
      </c>
      <c r="B43" s="115" t="s">
        <v>2</v>
      </c>
      <c r="C43" s="293" t="s">
        <v>105</v>
      </c>
      <c r="D43" s="293"/>
      <c r="E43" s="293" t="s">
        <v>106</v>
      </c>
      <c r="F43" s="293"/>
      <c r="G43" s="268" t="s">
        <v>2192</v>
      </c>
      <c r="H43" s="336"/>
      <c r="I43" s="272" t="s">
        <v>169</v>
      </c>
      <c r="J43" s="273"/>
      <c r="K43" s="272" t="s">
        <v>169</v>
      </c>
      <c r="L43" s="273"/>
      <c r="M43" s="270" t="s">
        <v>259</v>
      </c>
      <c r="N43" s="271"/>
      <c r="O43" s="3" t="s">
        <v>2</v>
      </c>
      <c r="P43" s="329" t="s">
        <v>633</v>
      </c>
      <c r="Q43" s="329"/>
      <c r="R43" s="268" t="s">
        <v>175</v>
      </c>
      <c r="S43" s="330"/>
    </row>
    <row r="44" spans="1:19" x14ac:dyDescent="0.15">
      <c r="A44" s="300" t="s">
        <v>3</v>
      </c>
      <c r="B44" s="4" t="s">
        <v>4</v>
      </c>
      <c r="C44" s="265" t="s">
        <v>61</v>
      </c>
      <c r="D44" s="265"/>
      <c r="E44" s="265" t="s">
        <v>62</v>
      </c>
      <c r="F44" s="265"/>
      <c r="G44" s="325" t="s">
        <v>8</v>
      </c>
      <c r="H44" s="335"/>
      <c r="I44" s="325" t="s">
        <v>170</v>
      </c>
      <c r="J44" s="326"/>
      <c r="K44" s="325" t="s">
        <v>170</v>
      </c>
      <c r="L44" s="326"/>
      <c r="M44" s="289" t="s">
        <v>260</v>
      </c>
      <c r="N44" s="290"/>
      <c r="O44" s="4" t="s">
        <v>4</v>
      </c>
      <c r="P44" s="265" t="s">
        <v>146</v>
      </c>
      <c r="Q44" s="265"/>
      <c r="R44" s="325" t="s">
        <v>176</v>
      </c>
      <c r="S44" s="326"/>
    </row>
    <row r="45" spans="1:19" x14ac:dyDescent="0.15">
      <c r="A45" s="301"/>
      <c r="B45" s="6"/>
      <c r="C45" s="300" t="s">
        <v>5</v>
      </c>
      <c r="D45" s="300"/>
      <c r="E45" s="300" t="s">
        <v>5</v>
      </c>
      <c r="F45" s="300"/>
      <c r="G45" s="300" t="s">
        <v>5</v>
      </c>
      <c r="H45" s="300"/>
      <c r="I45" s="300" t="s">
        <v>5</v>
      </c>
      <c r="J45" s="300"/>
      <c r="K45" s="300" t="s">
        <v>5</v>
      </c>
      <c r="L45" s="300"/>
      <c r="M45" s="300" t="s">
        <v>5</v>
      </c>
      <c r="N45" s="300"/>
      <c r="O45" s="6"/>
      <c r="P45" s="300" t="s">
        <v>5</v>
      </c>
      <c r="Q45" s="300"/>
      <c r="R45" s="300" t="s">
        <v>5</v>
      </c>
      <c r="S45" s="300"/>
    </row>
    <row r="46" spans="1:19" ht="25.5" x14ac:dyDescent="0.15">
      <c r="A46" s="5"/>
      <c r="B46" s="8"/>
      <c r="C46" s="7" t="s">
        <v>2490</v>
      </c>
      <c r="D46" s="7" t="s">
        <v>2491</v>
      </c>
      <c r="E46" s="7" t="s">
        <v>2492</v>
      </c>
      <c r="F46" s="7" t="s">
        <v>2493</v>
      </c>
      <c r="G46" s="7" t="s">
        <v>2494</v>
      </c>
      <c r="H46" s="7" t="s">
        <v>2495</v>
      </c>
      <c r="I46" s="7" t="s">
        <v>2496</v>
      </c>
      <c r="J46" s="7" t="s">
        <v>2497</v>
      </c>
      <c r="K46" s="7" t="s">
        <v>2498</v>
      </c>
      <c r="L46" s="7" t="s">
        <v>2499</v>
      </c>
      <c r="M46" s="7" t="s">
        <v>2500</v>
      </c>
      <c r="N46" s="7" t="s">
        <v>2501</v>
      </c>
      <c r="O46" s="8"/>
      <c r="P46" s="7" t="s">
        <v>2502</v>
      </c>
      <c r="Q46" s="7" t="s">
        <v>2503</v>
      </c>
      <c r="R46" s="7" t="s">
        <v>2504</v>
      </c>
      <c r="S46" s="7" t="s">
        <v>2505</v>
      </c>
    </row>
    <row r="47" spans="1:19" x14ac:dyDescent="0.15">
      <c r="A47" s="11" t="s">
        <v>2463</v>
      </c>
      <c r="B47" s="11" t="s">
        <v>2478</v>
      </c>
      <c r="C47" s="20">
        <v>45120</v>
      </c>
      <c r="D47" s="20">
        <f t="shared" si="55"/>
        <v>45121</v>
      </c>
      <c r="E47" s="20">
        <f t="shared" si="56"/>
        <v>45121</v>
      </c>
      <c r="F47" s="20">
        <f t="shared" si="57"/>
        <v>45122</v>
      </c>
      <c r="G47" s="19">
        <f t="shared" si="58"/>
        <v>45124</v>
      </c>
      <c r="H47" s="49" t="s">
        <v>2517</v>
      </c>
      <c r="I47" s="19"/>
      <c r="J47" s="19"/>
      <c r="K47" s="19"/>
      <c r="L47" s="19"/>
      <c r="M47" s="19"/>
      <c r="N47" s="19"/>
      <c r="O47" s="11"/>
      <c r="P47" s="19"/>
      <c r="Q47" s="19"/>
      <c r="R47" s="19"/>
      <c r="S47" s="19"/>
    </row>
    <row r="48" spans="1:19" x14ac:dyDescent="0.15">
      <c r="A48" s="147" t="s">
        <v>2506</v>
      </c>
      <c r="B48" s="11"/>
      <c r="C48" s="20"/>
      <c r="D48" s="20"/>
      <c r="E48" s="20"/>
      <c r="F48" s="20"/>
      <c r="G48" s="19"/>
      <c r="H48" s="120"/>
      <c r="I48" s="49" t="s">
        <v>2518</v>
      </c>
      <c r="J48" s="19">
        <v>45133</v>
      </c>
      <c r="K48" s="19">
        <f>J48+4</f>
        <v>45137</v>
      </c>
      <c r="L48" s="19">
        <f>K48+1</f>
        <v>45138</v>
      </c>
      <c r="M48" s="19">
        <f>L48+2</f>
        <v>45140</v>
      </c>
      <c r="N48" s="19">
        <f>M48</f>
        <v>45140</v>
      </c>
      <c r="O48" s="11" t="s">
        <v>2507</v>
      </c>
      <c r="P48" s="19">
        <f>N48+2</f>
        <v>45142</v>
      </c>
      <c r="Q48" s="19">
        <f>P48+1</f>
        <v>45143</v>
      </c>
      <c r="R48" s="19">
        <f>Q48+1</f>
        <v>45144</v>
      </c>
      <c r="S48" s="19">
        <f>R48</f>
        <v>45144</v>
      </c>
    </row>
    <row r="49" spans="1:17" x14ac:dyDescent="0.15">
      <c r="A49" s="24"/>
      <c r="B49" s="116"/>
      <c r="C49" s="116"/>
      <c r="D49" s="116"/>
      <c r="E49" s="116"/>
      <c r="F49" s="24"/>
      <c r="G49" s="116"/>
      <c r="H49" s="116"/>
    </row>
    <row r="50" spans="1:17" ht="16.350000000000001" customHeight="1" x14ac:dyDescent="0.3">
      <c r="A50" s="331" t="s">
        <v>17</v>
      </c>
      <c r="B50" s="331"/>
      <c r="C50" s="332" t="s">
        <v>657</v>
      </c>
      <c r="D50" s="333"/>
      <c r="E50" s="333"/>
      <c r="F50" s="333"/>
      <c r="G50" s="333"/>
      <c r="H50" s="333"/>
      <c r="I50" s="333"/>
      <c r="J50" s="333"/>
      <c r="K50" s="334"/>
      <c r="O50" s="1"/>
      <c r="P50" s="1"/>
      <c r="Q50" s="1"/>
    </row>
    <row r="51" spans="1:17" ht="16.350000000000001" customHeight="1" x14ac:dyDescent="0.3">
      <c r="A51" s="324" t="s">
        <v>987</v>
      </c>
      <c r="B51" s="324"/>
      <c r="C51" s="255" t="s">
        <v>658</v>
      </c>
      <c r="D51" s="256"/>
      <c r="E51" s="256"/>
      <c r="F51" s="256"/>
      <c r="G51" s="256"/>
      <c r="H51" s="256"/>
      <c r="I51" s="256"/>
      <c r="J51" s="256"/>
      <c r="K51" s="257"/>
      <c r="O51" s="1"/>
      <c r="P51" s="1"/>
      <c r="Q51" s="1"/>
    </row>
    <row r="52" spans="1:17" ht="16.350000000000001" customHeight="1" x14ac:dyDescent="0.3">
      <c r="A52" s="324" t="s">
        <v>2188</v>
      </c>
      <c r="B52" s="324"/>
      <c r="C52" s="255" t="s">
        <v>1416</v>
      </c>
      <c r="D52" s="256"/>
      <c r="E52" s="256"/>
      <c r="F52" s="256"/>
      <c r="G52" s="256"/>
      <c r="H52" s="256"/>
      <c r="I52" s="256"/>
      <c r="J52" s="256"/>
      <c r="K52" s="257"/>
      <c r="O52" s="1"/>
      <c r="P52" s="1"/>
      <c r="Q52" s="1"/>
    </row>
    <row r="53" spans="1:17" ht="16.350000000000001" customHeight="1" x14ac:dyDescent="0.3">
      <c r="A53" s="324" t="s">
        <v>2188</v>
      </c>
      <c r="B53" s="324"/>
      <c r="C53" s="255" t="s">
        <v>2189</v>
      </c>
      <c r="D53" s="256"/>
      <c r="E53" s="256"/>
      <c r="F53" s="256"/>
      <c r="G53" s="256"/>
      <c r="H53" s="256"/>
      <c r="I53" s="256"/>
      <c r="J53" s="256"/>
      <c r="K53" s="257"/>
      <c r="O53" s="1"/>
      <c r="P53" s="1"/>
      <c r="Q53" s="1"/>
    </row>
    <row r="54" spans="1:17" ht="16.350000000000001" customHeight="1" x14ac:dyDescent="0.3">
      <c r="A54" s="324" t="s">
        <v>2190</v>
      </c>
      <c r="B54" s="324"/>
      <c r="C54" s="255" t="s">
        <v>2096</v>
      </c>
      <c r="D54" s="256"/>
      <c r="E54" s="256"/>
      <c r="F54" s="256"/>
      <c r="G54" s="256"/>
      <c r="H54" s="256"/>
      <c r="I54" s="256"/>
      <c r="J54" s="256"/>
      <c r="K54" s="257"/>
      <c r="O54" s="1"/>
      <c r="P54" s="1"/>
      <c r="Q54" s="1"/>
    </row>
    <row r="55" spans="1:17" ht="16.350000000000001" customHeight="1" x14ac:dyDescent="0.3">
      <c r="A55" s="324" t="s">
        <v>659</v>
      </c>
      <c r="B55" s="324"/>
      <c r="C55" s="255" t="s">
        <v>2191</v>
      </c>
      <c r="D55" s="256"/>
      <c r="E55" s="256"/>
      <c r="F55" s="256"/>
      <c r="G55" s="256"/>
      <c r="H55" s="256"/>
      <c r="I55" s="256"/>
      <c r="J55" s="256"/>
      <c r="K55" s="257"/>
      <c r="O55" s="1"/>
      <c r="P55" s="1"/>
      <c r="Q55" s="1"/>
    </row>
    <row r="56" spans="1:17" ht="16.350000000000001" customHeight="1" x14ac:dyDescent="0.3">
      <c r="A56" s="324" t="s">
        <v>146</v>
      </c>
      <c r="B56" s="324"/>
      <c r="C56" s="255" t="s">
        <v>660</v>
      </c>
      <c r="D56" s="256"/>
      <c r="E56" s="256"/>
      <c r="F56" s="256"/>
      <c r="G56" s="256"/>
      <c r="H56" s="256"/>
      <c r="I56" s="256"/>
      <c r="J56" s="256"/>
      <c r="K56" s="257"/>
      <c r="O56" s="1"/>
      <c r="P56" s="1"/>
      <c r="Q56" s="1"/>
    </row>
  </sheetData>
  <mergeCells count="65">
    <mergeCell ref="M43:N43"/>
    <mergeCell ref="I43:J43"/>
    <mergeCell ref="I44:J44"/>
    <mergeCell ref="I45:J45"/>
    <mergeCell ref="A42:S42"/>
    <mergeCell ref="P44:Q44"/>
    <mergeCell ref="R44:S44"/>
    <mergeCell ref="C45:D45"/>
    <mergeCell ref="E45:F45"/>
    <mergeCell ref="G45:H45"/>
    <mergeCell ref="K45:L45"/>
    <mergeCell ref="M45:N45"/>
    <mergeCell ref="P45:Q45"/>
    <mergeCell ref="R45:S45"/>
    <mergeCell ref="C44:D44"/>
    <mergeCell ref="E44:F44"/>
    <mergeCell ref="P43:Q43"/>
    <mergeCell ref="R43:S43"/>
    <mergeCell ref="A44:A45"/>
    <mergeCell ref="C5:D5"/>
    <mergeCell ref="E5:F5"/>
    <mergeCell ref="G5:H5"/>
    <mergeCell ref="K44:L44"/>
    <mergeCell ref="M44:N44"/>
    <mergeCell ref="G6:H6"/>
    <mergeCell ref="I6:J6"/>
    <mergeCell ref="C7:D7"/>
    <mergeCell ref="E7:F7"/>
    <mergeCell ref="G7:H7"/>
    <mergeCell ref="C43:D43"/>
    <mergeCell ref="E43:F43"/>
    <mergeCell ref="G43:H43"/>
    <mergeCell ref="A55:B55"/>
    <mergeCell ref="A52:B52"/>
    <mergeCell ref="A53:B53"/>
    <mergeCell ref="A54:B54"/>
    <mergeCell ref="C52:K52"/>
    <mergeCell ref="C53:K53"/>
    <mergeCell ref="C54:K54"/>
    <mergeCell ref="C55:K55"/>
    <mergeCell ref="A50:B50"/>
    <mergeCell ref="A51:B51"/>
    <mergeCell ref="A6:A7"/>
    <mergeCell ref="C6:D6"/>
    <mergeCell ref="E6:F6"/>
    <mergeCell ref="C50:K50"/>
    <mergeCell ref="C51:K51"/>
    <mergeCell ref="K43:L43"/>
    <mergeCell ref="G44:H44"/>
    <mergeCell ref="A56:B56"/>
    <mergeCell ref="C56:K56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P5:Q5"/>
    <mergeCell ref="K6:L6"/>
  </mergeCells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V137"/>
  <sheetViews>
    <sheetView workbookViewId="0">
      <selection activeCell="S52" sqref="S52"/>
    </sheetView>
  </sheetViews>
  <sheetFormatPr defaultRowHeight="14.25" x14ac:dyDescent="0.15"/>
  <cols>
    <col min="1" max="1" width="18" customWidth="1"/>
    <col min="2" max="9" width="8.125" customWidth="1"/>
    <col min="10" max="10" width="7.625" customWidth="1"/>
    <col min="11" max="21" width="8.125" customWidth="1"/>
  </cols>
  <sheetData>
    <row r="1" spans="1:256" ht="52.35" customHeight="1" x14ac:dyDescent="0.15">
      <c r="B1" s="285" t="s">
        <v>1251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38"/>
    </row>
    <row r="2" spans="1:256" ht="17.100000000000001" customHeight="1" x14ac:dyDescent="0.15">
      <c r="B2" s="286" t="s">
        <v>1252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39"/>
    </row>
    <row r="3" spans="1:256" ht="19.5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 x14ac:dyDescent="0.15">
      <c r="A4" s="267" t="s">
        <v>1253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</row>
    <row r="5" spans="1:256" hidden="1" x14ac:dyDescent="0.15">
      <c r="A5" s="80" t="s">
        <v>1</v>
      </c>
      <c r="B5" s="80" t="s">
        <v>2</v>
      </c>
      <c r="C5" s="309" t="s">
        <v>1254</v>
      </c>
      <c r="D5" s="266"/>
      <c r="E5" s="309" t="s">
        <v>1255</v>
      </c>
      <c r="F5" s="266"/>
      <c r="G5" s="366" t="s">
        <v>1256</v>
      </c>
      <c r="H5" s="363"/>
      <c r="I5" s="309" t="s">
        <v>6</v>
      </c>
      <c r="J5" s="266"/>
      <c r="K5" s="364" t="s">
        <v>1257</v>
      </c>
      <c r="L5" s="335"/>
      <c r="M5" s="80" t="s">
        <v>2</v>
      </c>
      <c r="N5" s="364" t="s">
        <v>6</v>
      </c>
      <c r="O5" s="365"/>
      <c r="P5" s="309" t="s">
        <v>1258</v>
      </c>
      <c r="Q5" s="266"/>
      <c r="R5" s="309" t="s">
        <v>1255</v>
      </c>
      <c r="S5" s="266"/>
    </row>
    <row r="6" spans="1:256" hidden="1" x14ac:dyDescent="0.15">
      <c r="A6" s="15" t="s">
        <v>3</v>
      </c>
      <c r="B6" s="15" t="s">
        <v>4</v>
      </c>
      <c r="C6" s="266" t="s">
        <v>7</v>
      </c>
      <c r="D6" s="266"/>
      <c r="E6" s="266" t="s">
        <v>8</v>
      </c>
      <c r="F6" s="266"/>
      <c r="G6" s="363" t="s">
        <v>1259</v>
      </c>
      <c r="H6" s="363"/>
      <c r="I6" s="266" t="s">
        <v>9</v>
      </c>
      <c r="J6" s="266"/>
      <c r="K6" s="325" t="s">
        <v>10</v>
      </c>
      <c r="L6" s="335"/>
      <c r="M6" s="15" t="s">
        <v>4</v>
      </c>
      <c r="N6" s="325" t="s">
        <v>9</v>
      </c>
      <c r="O6" s="326"/>
      <c r="P6" s="266" t="s">
        <v>7</v>
      </c>
      <c r="Q6" s="266"/>
      <c r="R6" s="266" t="s">
        <v>8</v>
      </c>
      <c r="S6" s="266"/>
    </row>
    <row r="7" spans="1:256" hidden="1" x14ac:dyDescent="0.15">
      <c r="A7" s="16"/>
      <c r="B7" s="70"/>
      <c r="C7" s="359" t="s">
        <v>5</v>
      </c>
      <c r="D7" s="359"/>
      <c r="E7" s="359" t="s">
        <v>1260</v>
      </c>
      <c r="F7" s="359"/>
      <c r="G7" s="361" t="s">
        <v>5</v>
      </c>
      <c r="H7" s="361"/>
      <c r="I7" s="359" t="s">
        <v>5</v>
      </c>
      <c r="J7" s="359"/>
      <c r="K7" s="359" t="s">
        <v>5</v>
      </c>
      <c r="L7" s="359"/>
      <c r="M7" s="70"/>
      <c r="N7" s="325" t="s">
        <v>5</v>
      </c>
      <c r="O7" s="326"/>
      <c r="P7" s="359" t="s">
        <v>5</v>
      </c>
      <c r="Q7" s="359"/>
      <c r="R7" s="359" t="s">
        <v>1260</v>
      </c>
      <c r="S7" s="359"/>
    </row>
    <row r="8" spans="1:256" ht="25.5" hidden="1" x14ac:dyDescent="0.15">
      <c r="A8" s="16"/>
      <c r="B8" s="71"/>
      <c r="C8" s="17" t="s">
        <v>1261</v>
      </c>
      <c r="D8" s="17" t="s">
        <v>1262</v>
      </c>
      <c r="E8" s="17" t="s">
        <v>78</v>
      </c>
      <c r="F8" s="17" t="s">
        <v>183</v>
      </c>
      <c r="G8" s="59" t="s">
        <v>177</v>
      </c>
      <c r="H8" s="59" t="s">
        <v>737</v>
      </c>
      <c r="I8" s="17" t="s">
        <v>178</v>
      </c>
      <c r="J8" s="17" t="s">
        <v>179</v>
      </c>
      <c r="K8" s="17" t="s">
        <v>180</v>
      </c>
      <c r="L8" s="17" t="s">
        <v>181</v>
      </c>
      <c r="M8" s="71"/>
      <c r="N8" s="17" t="s">
        <v>184</v>
      </c>
      <c r="O8" s="17" t="s">
        <v>185</v>
      </c>
      <c r="P8" s="17" t="s">
        <v>1261</v>
      </c>
      <c r="Q8" s="17" t="s">
        <v>1262</v>
      </c>
      <c r="R8" s="17" t="s">
        <v>1263</v>
      </c>
      <c r="S8" s="17" t="s">
        <v>1264</v>
      </c>
    </row>
    <row r="9" spans="1:256" hidden="1" x14ac:dyDescent="0.2">
      <c r="A9" s="23" t="s">
        <v>1265</v>
      </c>
      <c r="B9" s="23" t="s">
        <v>1266</v>
      </c>
      <c r="C9" s="21">
        <v>44902</v>
      </c>
      <c r="D9" s="21">
        <v>44903</v>
      </c>
      <c r="E9" s="22">
        <v>44903</v>
      </c>
      <c r="F9" s="22">
        <v>44904</v>
      </c>
      <c r="G9" s="53" t="s">
        <v>1267</v>
      </c>
      <c r="H9" s="53" t="str">
        <f t="shared" ref="H9" si="0">G9</f>
        <v>OMIT</v>
      </c>
      <c r="I9" s="22">
        <v>44907</v>
      </c>
      <c r="J9" s="21">
        <f t="shared" ref="J9:J11" si="1">I9+1</f>
        <v>44908</v>
      </c>
      <c r="K9" s="21">
        <v>44909</v>
      </c>
      <c r="L9" s="21">
        <f t="shared" ref="L9:L11" si="2">K9+1</f>
        <v>44910</v>
      </c>
      <c r="M9" s="23" t="s">
        <v>1268</v>
      </c>
      <c r="N9" s="19">
        <v>44912</v>
      </c>
      <c r="O9" s="19">
        <v>44913</v>
      </c>
      <c r="P9" s="19">
        <v>44916</v>
      </c>
      <c r="Q9" s="19">
        <f t="shared" ref="Q9:Q10" si="3">P9+1</f>
        <v>44917</v>
      </c>
      <c r="R9" s="20">
        <f t="shared" ref="R9:R10" si="4">Q9</f>
        <v>44917</v>
      </c>
      <c r="S9" s="19">
        <f t="shared" ref="S9:S10" si="5">R9+1</f>
        <v>44918</v>
      </c>
    </row>
    <row r="10" spans="1:256" hidden="1" x14ac:dyDescent="0.2">
      <c r="A10" s="23" t="s">
        <v>1269</v>
      </c>
      <c r="B10" s="23" t="s">
        <v>1270</v>
      </c>
      <c r="C10" s="21">
        <v>44909</v>
      </c>
      <c r="D10" s="21">
        <v>44910</v>
      </c>
      <c r="E10" s="22">
        <v>44910</v>
      </c>
      <c r="F10" s="22">
        <v>44911</v>
      </c>
      <c r="G10" s="53" t="s">
        <v>1267</v>
      </c>
      <c r="H10" s="53" t="s">
        <v>1267</v>
      </c>
      <c r="I10" s="22">
        <v>44914</v>
      </c>
      <c r="J10" s="21">
        <f t="shared" si="1"/>
        <v>44915</v>
      </c>
      <c r="K10" s="21">
        <v>44916</v>
      </c>
      <c r="L10" s="21">
        <f t="shared" si="2"/>
        <v>44917</v>
      </c>
      <c r="M10" s="23" t="s">
        <v>1271</v>
      </c>
      <c r="N10" s="19">
        <v>44919</v>
      </c>
      <c r="O10" s="19">
        <v>44920</v>
      </c>
      <c r="P10" s="19">
        <v>44923</v>
      </c>
      <c r="Q10" s="19">
        <f t="shared" si="3"/>
        <v>44924</v>
      </c>
      <c r="R10" s="20">
        <f t="shared" si="4"/>
        <v>44924</v>
      </c>
      <c r="S10" s="19">
        <f t="shared" si="5"/>
        <v>44925</v>
      </c>
    </row>
    <row r="11" spans="1:256" hidden="1" x14ac:dyDescent="0.2">
      <c r="A11" s="23" t="s">
        <v>1265</v>
      </c>
      <c r="B11" s="23" t="s">
        <v>1272</v>
      </c>
      <c r="C11" s="21">
        <v>44916</v>
      </c>
      <c r="D11" s="21">
        <v>44917</v>
      </c>
      <c r="E11" s="22">
        <v>44917</v>
      </c>
      <c r="F11" s="22">
        <v>44918</v>
      </c>
      <c r="G11" s="22">
        <f t="shared" ref="G11" si="6">F11+2</f>
        <v>44920</v>
      </c>
      <c r="H11" s="21">
        <f t="shared" ref="H11" si="7">G11</f>
        <v>44920</v>
      </c>
      <c r="I11" s="22">
        <v>44921</v>
      </c>
      <c r="J11" s="21">
        <f t="shared" si="1"/>
        <v>44922</v>
      </c>
      <c r="K11" s="21">
        <v>44923</v>
      </c>
      <c r="L11" s="21">
        <f t="shared" si="2"/>
        <v>44924</v>
      </c>
      <c r="M11" s="23" t="s">
        <v>1273</v>
      </c>
      <c r="N11" s="19">
        <v>44926</v>
      </c>
      <c r="O11" s="19">
        <v>44927</v>
      </c>
      <c r="P11" s="263" t="s">
        <v>1274</v>
      </c>
      <c r="Q11" s="264"/>
      <c r="R11" s="348" t="s">
        <v>1275</v>
      </c>
      <c r="S11" s="349"/>
    </row>
    <row r="12" spans="1:256" hidden="1" x14ac:dyDescent="0.15">
      <c r="A12" s="267" t="s">
        <v>1253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</row>
    <row r="13" spans="1:256" hidden="1" x14ac:dyDescent="0.15">
      <c r="A13" s="80" t="s">
        <v>1</v>
      </c>
      <c r="B13" s="80" t="s">
        <v>2</v>
      </c>
      <c r="C13" s="309" t="s">
        <v>1254</v>
      </c>
      <c r="D13" s="266"/>
      <c r="E13" s="309" t="s">
        <v>1255</v>
      </c>
      <c r="F13" s="266"/>
      <c r="G13" s="366" t="s">
        <v>1256</v>
      </c>
      <c r="H13" s="363"/>
      <c r="I13" s="309" t="s">
        <v>6</v>
      </c>
      <c r="J13" s="266"/>
      <c r="K13" s="364" t="s">
        <v>1276</v>
      </c>
      <c r="L13" s="335"/>
      <c r="M13" s="80" t="s">
        <v>2</v>
      </c>
      <c r="N13" s="364" t="s">
        <v>6</v>
      </c>
      <c r="O13" s="365"/>
      <c r="P13" s="309" t="s">
        <v>1258</v>
      </c>
      <c r="Q13" s="266"/>
      <c r="R13" s="309" t="s">
        <v>1255</v>
      </c>
      <c r="S13" s="266"/>
    </row>
    <row r="14" spans="1:256" hidden="1" x14ac:dyDescent="0.15">
      <c r="A14" s="15" t="s">
        <v>3</v>
      </c>
      <c r="B14" s="15" t="s">
        <v>4</v>
      </c>
      <c r="C14" s="266" t="s">
        <v>7</v>
      </c>
      <c r="D14" s="266"/>
      <c r="E14" s="266" t="s">
        <v>8</v>
      </c>
      <c r="F14" s="266"/>
      <c r="G14" s="363" t="s">
        <v>1259</v>
      </c>
      <c r="H14" s="363"/>
      <c r="I14" s="266" t="s">
        <v>9</v>
      </c>
      <c r="J14" s="266"/>
      <c r="K14" s="325" t="s">
        <v>10</v>
      </c>
      <c r="L14" s="335"/>
      <c r="M14" s="15" t="s">
        <v>4</v>
      </c>
      <c r="N14" s="325" t="s">
        <v>9</v>
      </c>
      <c r="O14" s="326"/>
      <c r="P14" s="266" t="s">
        <v>7</v>
      </c>
      <c r="Q14" s="266"/>
      <c r="R14" s="266" t="s">
        <v>8</v>
      </c>
      <c r="S14" s="266"/>
    </row>
    <row r="15" spans="1:256" hidden="1" x14ac:dyDescent="0.15">
      <c r="A15" s="16"/>
      <c r="B15" s="70"/>
      <c r="C15" s="359" t="s">
        <v>5</v>
      </c>
      <c r="D15" s="359"/>
      <c r="E15" s="359" t="s">
        <v>1260</v>
      </c>
      <c r="F15" s="359"/>
      <c r="G15" s="361" t="s">
        <v>5</v>
      </c>
      <c r="H15" s="361"/>
      <c r="I15" s="359" t="s">
        <v>5</v>
      </c>
      <c r="J15" s="359"/>
      <c r="K15" s="359" t="s">
        <v>5</v>
      </c>
      <c r="L15" s="359"/>
      <c r="M15" s="70"/>
      <c r="N15" s="325" t="s">
        <v>5</v>
      </c>
      <c r="O15" s="326"/>
      <c r="P15" s="359" t="s">
        <v>5</v>
      </c>
      <c r="Q15" s="359"/>
      <c r="R15" s="359" t="s">
        <v>1260</v>
      </c>
      <c r="S15" s="359"/>
    </row>
    <row r="16" spans="1:256" ht="25.5" hidden="1" x14ac:dyDescent="0.15">
      <c r="A16" s="16"/>
      <c r="B16" s="71"/>
      <c r="C16" s="17" t="s">
        <v>1261</v>
      </c>
      <c r="D16" s="17" t="s">
        <v>1262</v>
      </c>
      <c r="E16" s="17" t="s">
        <v>1263</v>
      </c>
      <c r="F16" s="17" t="s">
        <v>1264</v>
      </c>
      <c r="G16" s="59" t="s">
        <v>1277</v>
      </c>
      <c r="H16" s="59" t="s">
        <v>1278</v>
      </c>
      <c r="I16" s="17" t="s">
        <v>1279</v>
      </c>
      <c r="J16" s="17" t="s">
        <v>1280</v>
      </c>
      <c r="K16" s="17" t="s">
        <v>1281</v>
      </c>
      <c r="L16" s="17" t="s">
        <v>1282</v>
      </c>
      <c r="M16" s="71"/>
      <c r="N16" s="17" t="s">
        <v>184</v>
      </c>
      <c r="O16" s="17" t="s">
        <v>1283</v>
      </c>
      <c r="P16" s="17" t="s">
        <v>1261</v>
      </c>
      <c r="Q16" s="17" t="s">
        <v>1262</v>
      </c>
      <c r="R16" s="17" t="s">
        <v>1263</v>
      </c>
      <c r="S16" s="17" t="s">
        <v>1264</v>
      </c>
    </row>
    <row r="17" spans="1:19" ht="15" hidden="1" customHeight="1" x14ac:dyDescent="0.2">
      <c r="A17" s="23" t="s">
        <v>1284</v>
      </c>
      <c r="B17" s="23" t="s">
        <v>1285</v>
      </c>
      <c r="C17" s="21">
        <v>44923</v>
      </c>
      <c r="D17" s="21">
        <v>44924</v>
      </c>
      <c r="E17" s="22">
        <v>44924</v>
      </c>
      <c r="F17" s="22">
        <v>44925</v>
      </c>
      <c r="G17" s="53" t="s">
        <v>1267</v>
      </c>
      <c r="H17" s="53" t="s">
        <v>1267</v>
      </c>
      <c r="I17" s="22">
        <v>44928</v>
      </c>
      <c r="J17" s="21">
        <f t="shared" ref="J17:J21" si="8">I17+1</f>
        <v>44929</v>
      </c>
      <c r="K17" s="21">
        <v>44930</v>
      </c>
      <c r="L17" s="21">
        <f t="shared" ref="L17:L21" si="9">K17+1</f>
        <v>44931</v>
      </c>
      <c r="M17" s="23" t="s">
        <v>1286</v>
      </c>
      <c r="N17" s="53" t="s">
        <v>1267</v>
      </c>
      <c r="O17" s="53" t="s">
        <v>1267</v>
      </c>
      <c r="P17" s="19">
        <v>44937</v>
      </c>
      <c r="Q17" s="19">
        <f t="shared" ref="Q17" si="10">P17+1</f>
        <v>44938</v>
      </c>
      <c r="R17" s="20">
        <f t="shared" ref="R17" si="11">Q17</f>
        <v>44938</v>
      </c>
      <c r="S17" s="19">
        <f t="shared" ref="S17" si="12">R17+1</f>
        <v>44939</v>
      </c>
    </row>
    <row r="18" spans="1:19" ht="15" hidden="1" customHeight="1" x14ac:dyDescent="0.2">
      <c r="A18" s="23" t="s">
        <v>1265</v>
      </c>
      <c r="B18" s="23" t="s">
        <v>1285</v>
      </c>
      <c r="C18" s="263" t="s">
        <v>1274</v>
      </c>
      <c r="D18" s="264"/>
      <c r="E18" s="348" t="s">
        <v>1275</v>
      </c>
      <c r="F18" s="349"/>
      <c r="G18" s="53" t="s">
        <v>1267</v>
      </c>
      <c r="H18" s="53" t="s">
        <v>1267</v>
      </c>
      <c r="I18" s="22">
        <v>44935</v>
      </c>
      <c r="J18" s="21">
        <f t="shared" si="8"/>
        <v>44936</v>
      </c>
      <c r="K18" s="21">
        <v>44937</v>
      </c>
      <c r="L18" s="53" t="s">
        <v>1287</v>
      </c>
      <c r="M18" s="88" t="s">
        <v>1286</v>
      </c>
      <c r="N18" s="53" t="s">
        <v>1267</v>
      </c>
      <c r="O18" s="53" t="s">
        <v>1267</v>
      </c>
      <c r="P18" s="368" t="s">
        <v>1288</v>
      </c>
      <c r="Q18" s="369"/>
      <c r="R18" s="369"/>
      <c r="S18" s="370"/>
    </row>
    <row r="19" spans="1:19" ht="15" hidden="1" customHeight="1" x14ac:dyDescent="0.2">
      <c r="A19" s="23" t="s">
        <v>1284</v>
      </c>
      <c r="B19" s="23" t="s">
        <v>1289</v>
      </c>
      <c r="C19" s="21">
        <v>44937</v>
      </c>
      <c r="D19" s="21">
        <v>44938</v>
      </c>
      <c r="E19" s="22">
        <v>44938</v>
      </c>
      <c r="F19" s="22">
        <v>44939</v>
      </c>
      <c r="G19" s="53" t="s">
        <v>1267</v>
      </c>
      <c r="H19" s="53" t="s">
        <v>1267</v>
      </c>
      <c r="I19" s="22">
        <v>44942</v>
      </c>
      <c r="J19" s="21">
        <f t="shared" si="8"/>
        <v>44943</v>
      </c>
      <c r="K19" s="21">
        <v>44944</v>
      </c>
      <c r="L19" s="21">
        <f t="shared" si="9"/>
        <v>44945</v>
      </c>
      <c r="M19" s="23" t="s">
        <v>1290</v>
      </c>
      <c r="N19" s="53" t="s">
        <v>1291</v>
      </c>
      <c r="O19" s="53" t="s">
        <v>1291</v>
      </c>
      <c r="P19" s="311" t="s">
        <v>1292</v>
      </c>
      <c r="Q19" s="313"/>
      <c r="R19" s="50" t="s">
        <v>1293</v>
      </c>
      <c r="S19" s="48" t="s">
        <v>1294</v>
      </c>
    </row>
    <row r="20" spans="1:19" ht="15" hidden="1" customHeight="1" x14ac:dyDescent="0.2">
      <c r="A20" s="23" t="s">
        <v>1295</v>
      </c>
      <c r="B20" s="23" t="s">
        <v>1296</v>
      </c>
      <c r="C20" s="348" t="s">
        <v>1297</v>
      </c>
      <c r="D20" s="367"/>
      <c r="E20" s="367"/>
      <c r="F20" s="367"/>
      <c r="G20" s="367"/>
      <c r="H20" s="367"/>
      <c r="I20" s="367"/>
      <c r="J20" s="367"/>
      <c r="K20" s="367"/>
      <c r="L20" s="349"/>
      <c r="M20" s="23" t="s">
        <v>1298</v>
      </c>
      <c r="N20" s="53" t="s">
        <v>1291</v>
      </c>
      <c r="O20" s="53" t="s">
        <v>1291</v>
      </c>
      <c r="P20" s="368" t="s">
        <v>1297</v>
      </c>
      <c r="Q20" s="369"/>
      <c r="R20" s="369"/>
      <c r="S20" s="370"/>
    </row>
    <row r="21" spans="1:19" ht="15" hidden="1" customHeight="1" x14ac:dyDescent="0.2">
      <c r="A21" s="23" t="s">
        <v>1299</v>
      </c>
      <c r="B21" s="23" t="s">
        <v>1300</v>
      </c>
      <c r="C21" s="311" t="s">
        <v>1292</v>
      </c>
      <c r="D21" s="313"/>
      <c r="E21" s="50" t="s">
        <v>1293</v>
      </c>
      <c r="F21" s="48" t="s">
        <v>1294</v>
      </c>
      <c r="G21" s="74" t="s">
        <v>1291</v>
      </c>
      <c r="H21" s="53" t="str">
        <f t="shared" ref="H21" si="13">G21</f>
        <v>OMIT</v>
      </c>
      <c r="I21" s="22">
        <v>44957</v>
      </c>
      <c r="J21" s="21">
        <f t="shared" si="8"/>
        <v>44958</v>
      </c>
      <c r="K21" s="21">
        <v>44958</v>
      </c>
      <c r="L21" s="21">
        <f t="shared" si="9"/>
        <v>44959</v>
      </c>
      <c r="M21" s="23" t="s">
        <v>1301</v>
      </c>
      <c r="N21" s="53" t="s">
        <v>1291</v>
      </c>
      <c r="O21" s="53" t="s">
        <v>1291</v>
      </c>
      <c r="P21" s="49" t="s">
        <v>1302</v>
      </c>
      <c r="Q21" s="49" t="s">
        <v>1303</v>
      </c>
      <c r="R21" s="79" t="s">
        <v>1304</v>
      </c>
      <c r="S21" s="49" t="s">
        <v>1305</v>
      </c>
    </row>
    <row r="22" spans="1:19" ht="15" hidden="1" customHeight="1" x14ac:dyDescent="0.2">
      <c r="A22" s="23" t="s">
        <v>1306</v>
      </c>
      <c r="B22" s="23" t="s">
        <v>1307</v>
      </c>
      <c r="C22" s="311" t="s">
        <v>1308</v>
      </c>
      <c r="D22" s="313"/>
      <c r="E22" s="61" t="s">
        <v>1309</v>
      </c>
      <c r="F22" s="61" t="s">
        <v>1310</v>
      </c>
      <c r="G22" s="53" t="s">
        <v>1291</v>
      </c>
      <c r="H22" s="53" t="s">
        <v>1291</v>
      </c>
      <c r="I22" s="156" t="s">
        <v>1311</v>
      </c>
      <c r="J22" s="61" t="s">
        <v>1312</v>
      </c>
      <c r="K22" s="21">
        <v>44967</v>
      </c>
      <c r="L22" s="21">
        <v>44968</v>
      </c>
      <c r="M22" s="372" t="s">
        <v>1313</v>
      </c>
      <c r="N22" s="373"/>
      <c r="O22" s="373"/>
      <c r="P22" s="373"/>
      <c r="Q22" s="373"/>
      <c r="R22" s="373"/>
      <c r="S22" s="374"/>
    </row>
    <row r="23" spans="1:19" ht="15" hidden="1" customHeight="1" x14ac:dyDescent="0.2">
      <c r="A23" s="23" t="s">
        <v>1314</v>
      </c>
      <c r="B23" s="23"/>
      <c r="C23" s="169"/>
      <c r="D23" s="170"/>
      <c r="E23" s="167"/>
      <c r="F23" s="168"/>
      <c r="G23" s="53"/>
      <c r="H23" s="53"/>
      <c r="I23" s="22"/>
      <c r="J23" s="21"/>
      <c r="K23" s="21">
        <v>44970</v>
      </c>
      <c r="L23" s="21">
        <v>44970</v>
      </c>
      <c r="M23" s="23" t="s">
        <v>1301</v>
      </c>
      <c r="N23" s="311" t="s">
        <v>1315</v>
      </c>
      <c r="O23" s="313"/>
      <c r="P23" s="263" t="s">
        <v>1316</v>
      </c>
      <c r="Q23" s="264"/>
      <c r="R23" s="249" t="s">
        <v>1317</v>
      </c>
      <c r="S23" s="250"/>
    </row>
    <row r="24" spans="1:19" ht="15" hidden="1" customHeight="1" x14ac:dyDescent="0.2">
      <c r="A24" s="88" t="s">
        <v>1318</v>
      </c>
      <c r="B24" s="88" t="s">
        <v>1319</v>
      </c>
      <c r="C24" s="263" t="s">
        <v>1320</v>
      </c>
      <c r="D24" s="264"/>
      <c r="E24" s="249" t="s">
        <v>1321</v>
      </c>
      <c r="F24" s="250"/>
      <c r="G24" s="53" t="s">
        <v>1291</v>
      </c>
      <c r="H24" s="53" t="s">
        <v>1291</v>
      </c>
      <c r="I24" s="22">
        <v>44970</v>
      </c>
      <c r="J24" s="21">
        <f t="shared" ref="J24" si="14">I24+1</f>
        <v>44971</v>
      </c>
      <c r="K24" s="21">
        <v>44972</v>
      </c>
      <c r="L24" s="21">
        <f t="shared" ref="L24" si="15">K24+1</f>
        <v>44973</v>
      </c>
      <c r="M24" s="23" t="s">
        <v>1322</v>
      </c>
      <c r="N24" s="53" t="s">
        <v>1291</v>
      </c>
      <c r="O24" s="53" t="s">
        <v>1291</v>
      </c>
      <c r="P24" s="19">
        <v>44979</v>
      </c>
      <c r="Q24" s="19">
        <f t="shared" ref="Q24:Q27" si="16">P24+1</f>
        <v>44980</v>
      </c>
      <c r="R24" s="20">
        <f t="shared" ref="R24:R27" si="17">Q24</f>
        <v>44980</v>
      </c>
      <c r="S24" s="19">
        <f t="shared" ref="S24:S27" si="18">R24+1</f>
        <v>44981</v>
      </c>
    </row>
    <row r="25" spans="1:19" ht="15" hidden="1" customHeight="1" x14ac:dyDescent="0.2">
      <c r="A25" s="23" t="s">
        <v>1314</v>
      </c>
      <c r="B25" s="23" t="s">
        <v>1319</v>
      </c>
      <c r="C25" s="61" t="s">
        <v>1323</v>
      </c>
      <c r="D25" s="61" t="s">
        <v>1303</v>
      </c>
      <c r="E25" s="249" t="s">
        <v>1317</v>
      </c>
      <c r="F25" s="250"/>
      <c r="G25" s="53" t="s">
        <v>1291</v>
      </c>
      <c r="H25" s="53" t="s">
        <v>1291</v>
      </c>
      <c r="I25" s="22">
        <v>44979</v>
      </c>
      <c r="J25" s="21">
        <v>44979</v>
      </c>
      <c r="K25" s="21">
        <v>44981</v>
      </c>
      <c r="L25" s="21">
        <v>44982</v>
      </c>
      <c r="M25" s="23" t="s">
        <v>1322</v>
      </c>
      <c r="N25" s="53" t="s">
        <v>1291</v>
      </c>
      <c r="O25" s="53" t="s">
        <v>1291</v>
      </c>
      <c r="P25" s="19">
        <v>44986</v>
      </c>
      <c r="Q25" s="19">
        <f t="shared" si="16"/>
        <v>44987</v>
      </c>
      <c r="R25" s="20">
        <f t="shared" si="17"/>
        <v>44987</v>
      </c>
      <c r="S25" s="19">
        <f t="shared" si="18"/>
        <v>44988</v>
      </c>
    </row>
    <row r="26" spans="1:19" hidden="1" x14ac:dyDescent="0.2">
      <c r="A26" s="23" t="s">
        <v>1318</v>
      </c>
      <c r="B26" s="23" t="s">
        <v>1324</v>
      </c>
      <c r="C26" s="21">
        <v>44979</v>
      </c>
      <c r="D26" s="21">
        <v>44980</v>
      </c>
      <c r="E26" s="22">
        <v>44980</v>
      </c>
      <c r="F26" s="22">
        <v>44981</v>
      </c>
      <c r="G26" s="22">
        <f t="shared" ref="G26" si="19">F26+2</f>
        <v>44983</v>
      </c>
      <c r="H26" s="21">
        <f t="shared" ref="H26" si="20">G26</f>
        <v>44983</v>
      </c>
      <c r="I26" s="22">
        <v>44984</v>
      </c>
      <c r="J26" s="21">
        <f t="shared" ref="J26" si="21">I26+1</f>
        <v>44985</v>
      </c>
      <c r="K26" s="21">
        <v>44986</v>
      </c>
      <c r="L26" s="21">
        <f t="shared" ref="L26" si="22">K26+1</f>
        <v>44987</v>
      </c>
      <c r="M26" s="23" t="s">
        <v>1325</v>
      </c>
      <c r="N26" s="21">
        <v>44989</v>
      </c>
      <c r="O26" s="21">
        <v>44990</v>
      </c>
      <c r="P26" s="19">
        <v>44993</v>
      </c>
      <c r="Q26" s="19">
        <f t="shared" si="16"/>
        <v>44994</v>
      </c>
      <c r="R26" s="20">
        <f t="shared" si="17"/>
        <v>44994</v>
      </c>
      <c r="S26" s="19">
        <f t="shared" si="18"/>
        <v>44995</v>
      </c>
    </row>
    <row r="27" spans="1:19" hidden="1" x14ac:dyDescent="0.2">
      <c r="A27" s="23" t="s">
        <v>1314</v>
      </c>
      <c r="B27" s="23" t="s">
        <v>1324</v>
      </c>
      <c r="C27" s="19">
        <v>44986</v>
      </c>
      <c r="D27" s="19">
        <f t="shared" ref="D27:D37" si="23">C27+1</f>
        <v>44987</v>
      </c>
      <c r="E27" s="20">
        <f t="shared" ref="E27:E37" si="24">D27</f>
        <v>44987</v>
      </c>
      <c r="F27" s="19">
        <f t="shared" ref="F27:F37" si="25">E27+1</f>
        <v>44988</v>
      </c>
      <c r="G27" s="53" t="s">
        <v>1291</v>
      </c>
      <c r="H27" s="53" t="s">
        <v>1291</v>
      </c>
      <c r="I27" s="22">
        <v>44991</v>
      </c>
      <c r="J27" s="21">
        <f>I27+1</f>
        <v>44992</v>
      </c>
      <c r="K27" s="21">
        <v>44993</v>
      </c>
      <c r="L27" s="21">
        <v>44994</v>
      </c>
      <c r="M27" s="23" t="s">
        <v>1325</v>
      </c>
      <c r="N27" s="53" t="s">
        <v>1291</v>
      </c>
      <c r="O27" s="53" t="s">
        <v>1291</v>
      </c>
      <c r="P27" s="19">
        <v>45000</v>
      </c>
      <c r="Q27" s="19">
        <f t="shared" si="16"/>
        <v>45001</v>
      </c>
      <c r="R27" s="20">
        <f t="shared" si="17"/>
        <v>45001</v>
      </c>
      <c r="S27" s="19">
        <f t="shared" si="18"/>
        <v>45002</v>
      </c>
    </row>
    <row r="28" spans="1:19" x14ac:dyDescent="0.15">
      <c r="A28" s="267" t="s">
        <v>1326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</row>
    <row r="29" spans="1:19" x14ac:dyDescent="0.15">
      <c r="A29" s="80" t="s">
        <v>1</v>
      </c>
      <c r="B29" s="80" t="s">
        <v>2</v>
      </c>
      <c r="C29" s="309" t="s">
        <v>1327</v>
      </c>
      <c r="D29" s="266"/>
      <c r="E29" s="309" t="s">
        <v>1328</v>
      </c>
      <c r="F29" s="266"/>
      <c r="G29" s="366" t="s">
        <v>1329</v>
      </c>
      <c r="H29" s="363"/>
      <c r="I29" s="309" t="s">
        <v>6</v>
      </c>
      <c r="J29" s="266"/>
      <c r="K29" s="364" t="s">
        <v>1330</v>
      </c>
      <c r="L29" s="335"/>
      <c r="M29" s="80" t="s">
        <v>2</v>
      </c>
      <c r="N29" s="364" t="s">
        <v>6</v>
      </c>
      <c r="O29" s="365"/>
      <c r="P29" s="309" t="s">
        <v>1331</v>
      </c>
      <c r="Q29" s="266"/>
      <c r="R29" s="309" t="s">
        <v>1328</v>
      </c>
      <c r="S29" s="266"/>
    </row>
    <row r="30" spans="1:19" x14ac:dyDescent="0.15">
      <c r="A30" s="15" t="s">
        <v>3</v>
      </c>
      <c r="B30" s="15" t="s">
        <v>4</v>
      </c>
      <c r="C30" s="266" t="s">
        <v>7</v>
      </c>
      <c r="D30" s="266"/>
      <c r="E30" s="266" t="s">
        <v>8</v>
      </c>
      <c r="F30" s="266"/>
      <c r="G30" s="363" t="s">
        <v>1332</v>
      </c>
      <c r="H30" s="363"/>
      <c r="I30" s="266" t="s">
        <v>9</v>
      </c>
      <c r="J30" s="266"/>
      <c r="K30" s="325" t="s">
        <v>10</v>
      </c>
      <c r="L30" s="335"/>
      <c r="M30" s="15" t="s">
        <v>4</v>
      </c>
      <c r="N30" s="325" t="s">
        <v>9</v>
      </c>
      <c r="O30" s="326"/>
      <c r="P30" s="266" t="s">
        <v>7</v>
      </c>
      <c r="Q30" s="266"/>
      <c r="R30" s="266" t="s">
        <v>8</v>
      </c>
      <c r="S30" s="266"/>
    </row>
    <row r="31" spans="1:19" x14ac:dyDescent="0.15">
      <c r="A31" s="16"/>
      <c r="B31" s="70"/>
      <c r="C31" s="359" t="s">
        <v>5</v>
      </c>
      <c r="D31" s="359"/>
      <c r="E31" s="359" t="s">
        <v>1333</v>
      </c>
      <c r="F31" s="359"/>
      <c r="G31" s="361" t="s">
        <v>5</v>
      </c>
      <c r="H31" s="361"/>
      <c r="I31" s="359" t="s">
        <v>5</v>
      </c>
      <c r="J31" s="359"/>
      <c r="K31" s="359" t="s">
        <v>5</v>
      </c>
      <c r="L31" s="359"/>
      <c r="M31" s="70"/>
      <c r="N31" s="325" t="s">
        <v>5</v>
      </c>
      <c r="O31" s="326"/>
      <c r="P31" s="359" t="s">
        <v>5</v>
      </c>
      <c r="Q31" s="359"/>
      <c r="R31" s="359" t="s">
        <v>1333</v>
      </c>
      <c r="S31" s="359"/>
    </row>
    <row r="32" spans="1:19" ht="25.5" x14ac:dyDescent="0.15">
      <c r="A32" s="16"/>
      <c r="B32" s="71"/>
      <c r="C32" s="17" t="s">
        <v>1334</v>
      </c>
      <c r="D32" s="17" t="s">
        <v>1335</v>
      </c>
      <c r="E32" s="17" t="s">
        <v>1336</v>
      </c>
      <c r="F32" s="17" t="s">
        <v>1337</v>
      </c>
      <c r="G32" s="59" t="s">
        <v>1338</v>
      </c>
      <c r="H32" s="59" t="s">
        <v>1339</v>
      </c>
      <c r="I32" s="17" t="s">
        <v>1340</v>
      </c>
      <c r="J32" s="17" t="s">
        <v>1341</v>
      </c>
      <c r="K32" s="17" t="s">
        <v>1342</v>
      </c>
      <c r="L32" s="17" t="s">
        <v>1343</v>
      </c>
      <c r="M32" s="71"/>
      <c r="N32" s="17" t="s">
        <v>184</v>
      </c>
      <c r="O32" s="17" t="s">
        <v>1344</v>
      </c>
      <c r="P32" s="17" t="s">
        <v>1334</v>
      </c>
      <c r="Q32" s="17" t="s">
        <v>1335</v>
      </c>
      <c r="R32" s="17" t="s">
        <v>1336</v>
      </c>
      <c r="S32" s="17" t="s">
        <v>1337</v>
      </c>
    </row>
    <row r="33" spans="1:19" hidden="1" x14ac:dyDescent="0.2">
      <c r="A33" s="23" t="s">
        <v>1318</v>
      </c>
      <c r="B33" s="23" t="s">
        <v>1345</v>
      </c>
      <c r="C33" s="19">
        <v>44993</v>
      </c>
      <c r="D33" s="19">
        <f t="shared" si="23"/>
        <v>44994</v>
      </c>
      <c r="E33" s="20">
        <f t="shared" si="24"/>
        <v>44994</v>
      </c>
      <c r="F33" s="19">
        <f t="shared" si="25"/>
        <v>44995</v>
      </c>
      <c r="G33" s="22">
        <f t="shared" ref="G33" si="26">F33+2</f>
        <v>44997</v>
      </c>
      <c r="H33" s="21">
        <f t="shared" ref="H33" si="27">G33</f>
        <v>44997</v>
      </c>
      <c r="I33" s="22">
        <v>44998</v>
      </c>
      <c r="J33" s="21">
        <f t="shared" ref="J33:J39" si="28">I33+1</f>
        <v>44999</v>
      </c>
      <c r="K33" s="21">
        <v>45000</v>
      </c>
      <c r="L33" s="21">
        <v>45001</v>
      </c>
      <c r="M33" s="23" t="s">
        <v>1346</v>
      </c>
      <c r="N33" s="21">
        <v>45003</v>
      </c>
      <c r="O33" s="21">
        <v>45004</v>
      </c>
      <c r="P33" s="19">
        <v>45007</v>
      </c>
      <c r="Q33" s="19">
        <f t="shared" ref="Q33:Q44" si="29">P33+1</f>
        <v>45008</v>
      </c>
      <c r="R33" s="20">
        <f t="shared" ref="R33:R45" si="30">Q33</f>
        <v>45008</v>
      </c>
      <c r="S33" s="19">
        <f t="shared" ref="S33:S45" si="31">R33+1</f>
        <v>45009</v>
      </c>
    </row>
    <row r="34" spans="1:19" hidden="1" x14ac:dyDescent="0.2">
      <c r="A34" s="23" t="s">
        <v>1314</v>
      </c>
      <c r="B34" s="23" t="s">
        <v>1345</v>
      </c>
      <c r="C34" s="19">
        <v>45000</v>
      </c>
      <c r="D34" s="19">
        <f t="shared" si="23"/>
        <v>45001</v>
      </c>
      <c r="E34" s="20">
        <f t="shared" si="24"/>
        <v>45001</v>
      </c>
      <c r="F34" s="19">
        <f t="shared" si="25"/>
        <v>45002</v>
      </c>
      <c r="G34" s="53" t="s">
        <v>1291</v>
      </c>
      <c r="H34" s="53" t="s">
        <v>1291</v>
      </c>
      <c r="I34" s="22">
        <v>45005</v>
      </c>
      <c r="J34" s="21">
        <f t="shared" si="28"/>
        <v>45006</v>
      </c>
      <c r="K34" s="21">
        <v>45007</v>
      </c>
      <c r="L34" s="21">
        <v>45008</v>
      </c>
      <c r="M34" s="23" t="s">
        <v>1346</v>
      </c>
      <c r="N34" s="53" t="s">
        <v>1291</v>
      </c>
      <c r="O34" s="53" t="s">
        <v>1291</v>
      </c>
      <c r="P34" s="19">
        <v>45014</v>
      </c>
      <c r="Q34" s="19">
        <f t="shared" si="29"/>
        <v>45015</v>
      </c>
      <c r="R34" s="20">
        <f t="shared" si="30"/>
        <v>45015</v>
      </c>
      <c r="S34" s="19">
        <f t="shared" si="31"/>
        <v>45016</v>
      </c>
    </row>
    <row r="35" spans="1:19" hidden="1" x14ac:dyDescent="0.2">
      <c r="A35" s="23" t="s">
        <v>1318</v>
      </c>
      <c r="B35" s="23" t="s">
        <v>1347</v>
      </c>
      <c r="C35" s="19">
        <v>45007</v>
      </c>
      <c r="D35" s="19">
        <f t="shared" si="23"/>
        <v>45008</v>
      </c>
      <c r="E35" s="20">
        <f t="shared" si="24"/>
        <v>45008</v>
      </c>
      <c r="F35" s="19">
        <f t="shared" si="25"/>
        <v>45009</v>
      </c>
      <c r="G35" s="22">
        <f t="shared" ref="G35:G36" si="32">F35+2</f>
        <v>45011</v>
      </c>
      <c r="H35" s="21">
        <f t="shared" ref="H35:H36" si="33">G35</f>
        <v>45011</v>
      </c>
      <c r="I35" s="22">
        <v>45012</v>
      </c>
      <c r="J35" s="21">
        <f t="shared" si="28"/>
        <v>45013</v>
      </c>
      <c r="K35" s="21">
        <v>45014</v>
      </c>
      <c r="L35" s="21">
        <v>45015</v>
      </c>
      <c r="M35" s="23" t="s">
        <v>1348</v>
      </c>
      <c r="N35" s="21">
        <v>45017</v>
      </c>
      <c r="O35" s="21">
        <v>45018</v>
      </c>
      <c r="P35" s="19">
        <v>45021</v>
      </c>
      <c r="Q35" s="19">
        <f t="shared" si="29"/>
        <v>45022</v>
      </c>
      <c r="R35" s="20">
        <f t="shared" si="30"/>
        <v>45022</v>
      </c>
      <c r="S35" s="19">
        <f t="shared" si="31"/>
        <v>45023</v>
      </c>
    </row>
    <row r="36" spans="1:19" hidden="1" x14ac:dyDescent="0.2">
      <c r="A36" s="23" t="s">
        <v>1314</v>
      </c>
      <c r="B36" s="23" t="s">
        <v>1347</v>
      </c>
      <c r="C36" s="19">
        <v>45014</v>
      </c>
      <c r="D36" s="19">
        <f t="shared" si="23"/>
        <v>45015</v>
      </c>
      <c r="E36" s="20">
        <f t="shared" si="24"/>
        <v>45015</v>
      </c>
      <c r="F36" s="19">
        <f t="shared" si="25"/>
        <v>45016</v>
      </c>
      <c r="G36" s="22">
        <f t="shared" si="32"/>
        <v>45018</v>
      </c>
      <c r="H36" s="21">
        <f t="shared" si="33"/>
        <v>45018</v>
      </c>
      <c r="I36" s="22">
        <v>45019</v>
      </c>
      <c r="J36" s="21">
        <f t="shared" si="28"/>
        <v>45020</v>
      </c>
      <c r="K36" s="21">
        <v>45021</v>
      </c>
      <c r="L36" s="21">
        <v>45022</v>
      </c>
      <c r="M36" s="23" t="s">
        <v>1348</v>
      </c>
      <c r="N36" s="53" t="s">
        <v>48</v>
      </c>
      <c r="O36" s="53" t="s">
        <v>48</v>
      </c>
      <c r="P36" s="249" t="s">
        <v>1537</v>
      </c>
      <c r="Q36" s="250"/>
      <c r="R36" s="249" t="s">
        <v>1538</v>
      </c>
      <c r="S36" s="250"/>
    </row>
    <row r="37" spans="1:19" hidden="1" x14ac:dyDescent="0.2">
      <c r="A37" s="23" t="s">
        <v>1318</v>
      </c>
      <c r="B37" s="23" t="s">
        <v>1349</v>
      </c>
      <c r="C37" s="19">
        <v>45021</v>
      </c>
      <c r="D37" s="19">
        <f t="shared" si="23"/>
        <v>45022</v>
      </c>
      <c r="E37" s="20">
        <f t="shared" si="24"/>
        <v>45022</v>
      </c>
      <c r="F37" s="19">
        <f t="shared" si="25"/>
        <v>45023</v>
      </c>
      <c r="G37" s="53" t="s">
        <v>1291</v>
      </c>
      <c r="H37" s="53" t="s">
        <v>1291</v>
      </c>
      <c r="I37" s="22">
        <v>45026</v>
      </c>
      <c r="J37" s="21">
        <f t="shared" si="28"/>
        <v>45027</v>
      </c>
      <c r="K37" s="21">
        <v>45028</v>
      </c>
      <c r="L37" s="21">
        <v>45029</v>
      </c>
      <c r="M37" s="23" t="s">
        <v>1350</v>
      </c>
      <c r="N37" s="21">
        <v>45031</v>
      </c>
      <c r="O37" s="21">
        <v>45032</v>
      </c>
      <c r="P37" s="311" t="s">
        <v>1707</v>
      </c>
      <c r="Q37" s="313"/>
      <c r="R37" s="337" t="s">
        <v>1708</v>
      </c>
      <c r="S37" s="338"/>
    </row>
    <row r="38" spans="1:19" hidden="1" x14ac:dyDescent="0.2">
      <c r="A38" s="23" t="s">
        <v>1314</v>
      </c>
      <c r="B38" s="23" t="s">
        <v>1349</v>
      </c>
      <c r="C38" s="249" t="s">
        <v>1537</v>
      </c>
      <c r="D38" s="250"/>
      <c r="E38" s="249" t="s">
        <v>1538</v>
      </c>
      <c r="F38" s="250"/>
      <c r="G38" s="19">
        <v>45032</v>
      </c>
      <c r="H38" s="21">
        <f t="shared" ref="H38:H39" si="34">G38</f>
        <v>45032</v>
      </c>
      <c r="I38" s="22">
        <v>45033</v>
      </c>
      <c r="J38" s="21">
        <f t="shared" si="28"/>
        <v>45034</v>
      </c>
      <c r="K38" s="21">
        <v>45035</v>
      </c>
      <c r="L38" s="21">
        <v>45036</v>
      </c>
      <c r="M38" s="23" t="s">
        <v>1350</v>
      </c>
      <c r="N38" s="53" t="s">
        <v>48</v>
      </c>
      <c r="O38" s="53" t="s">
        <v>48</v>
      </c>
      <c r="P38" s="19">
        <v>45042</v>
      </c>
      <c r="Q38" s="19">
        <f t="shared" si="29"/>
        <v>45043</v>
      </c>
      <c r="R38" s="20">
        <f t="shared" si="30"/>
        <v>45043</v>
      </c>
      <c r="S38" s="19">
        <f t="shared" si="31"/>
        <v>45044</v>
      </c>
    </row>
    <row r="39" spans="1:19" hidden="1" x14ac:dyDescent="0.2">
      <c r="A39" s="23" t="s">
        <v>1318</v>
      </c>
      <c r="B39" s="23" t="s">
        <v>1351</v>
      </c>
      <c r="C39" s="311" t="s">
        <v>1707</v>
      </c>
      <c r="D39" s="313"/>
      <c r="E39" s="337" t="s">
        <v>1708</v>
      </c>
      <c r="F39" s="338"/>
      <c r="G39" s="22">
        <v>45039</v>
      </c>
      <c r="H39" s="21">
        <f t="shared" si="34"/>
        <v>45039</v>
      </c>
      <c r="I39" s="22">
        <v>45040</v>
      </c>
      <c r="J39" s="21">
        <f t="shared" si="28"/>
        <v>45041</v>
      </c>
      <c r="K39" s="21">
        <v>45042</v>
      </c>
      <c r="L39" s="21">
        <v>45043</v>
      </c>
      <c r="M39" s="23" t="s">
        <v>1352</v>
      </c>
      <c r="N39" s="21">
        <v>45052</v>
      </c>
      <c r="O39" s="21">
        <v>45053</v>
      </c>
      <c r="P39" s="19">
        <v>45056</v>
      </c>
      <c r="Q39" s="19">
        <f t="shared" si="29"/>
        <v>45057</v>
      </c>
      <c r="R39" s="20">
        <f t="shared" si="30"/>
        <v>45057</v>
      </c>
      <c r="S39" s="19">
        <f t="shared" si="31"/>
        <v>45058</v>
      </c>
    </row>
    <row r="40" spans="1:19" hidden="1" x14ac:dyDescent="0.2">
      <c r="A40" s="23" t="s">
        <v>1314</v>
      </c>
      <c r="B40" s="23" t="s">
        <v>1351</v>
      </c>
      <c r="C40" s="19">
        <v>45042</v>
      </c>
      <c r="D40" s="19">
        <f t="shared" ref="D40:D43" si="35">C40+1</f>
        <v>45043</v>
      </c>
      <c r="E40" s="20">
        <f t="shared" ref="E40:E43" si="36">D40</f>
        <v>45043</v>
      </c>
      <c r="F40" s="19">
        <f t="shared" ref="F40:F43" si="37">E40+1</f>
        <v>45044</v>
      </c>
      <c r="G40" s="53" t="s">
        <v>48</v>
      </c>
      <c r="H40" s="53" t="s">
        <v>48</v>
      </c>
      <c r="I40" s="22">
        <v>45047</v>
      </c>
      <c r="J40" s="21">
        <f t="shared" ref="J40:J43" si="38">I40+1</f>
        <v>45048</v>
      </c>
      <c r="K40" s="21">
        <v>45049</v>
      </c>
      <c r="L40" s="21">
        <v>45050</v>
      </c>
      <c r="M40" s="23" t="s">
        <v>1352</v>
      </c>
      <c r="N40" s="311" t="s">
        <v>1864</v>
      </c>
      <c r="O40" s="313"/>
      <c r="P40" s="19">
        <v>45063</v>
      </c>
      <c r="Q40" s="19">
        <f t="shared" si="29"/>
        <v>45064</v>
      </c>
      <c r="R40" s="20">
        <f t="shared" si="30"/>
        <v>45064</v>
      </c>
      <c r="S40" s="19">
        <f t="shared" si="31"/>
        <v>45065</v>
      </c>
    </row>
    <row r="41" spans="1:19" hidden="1" x14ac:dyDescent="0.2">
      <c r="A41" s="23" t="s">
        <v>573</v>
      </c>
      <c r="B41" s="23" t="s">
        <v>1324</v>
      </c>
      <c r="C41" s="311" t="s">
        <v>1825</v>
      </c>
      <c r="D41" s="313"/>
      <c r="E41" s="21">
        <v>45052</v>
      </c>
      <c r="F41" s="161" t="s">
        <v>1819</v>
      </c>
      <c r="G41" s="21">
        <v>45055</v>
      </c>
      <c r="H41" s="21">
        <f t="shared" ref="H41:H43" si="39">G41</f>
        <v>45055</v>
      </c>
      <c r="I41" s="249" t="s">
        <v>1829</v>
      </c>
      <c r="J41" s="250"/>
      <c r="K41" s="21">
        <v>45058</v>
      </c>
      <c r="L41" s="21">
        <v>45059</v>
      </c>
      <c r="M41" s="23" t="s">
        <v>1325</v>
      </c>
      <c r="N41" s="53" t="s">
        <v>48</v>
      </c>
      <c r="O41" s="53" t="s">
        <v>48</v>
      </c>
      <c r="P41" s="311" t="s">
        <v>1824</v>
      </c>
      <c r="Q41" s="313"/>
      <c r="R41" s="19">
        <v>45066</v>
      </c>
      <c r="S41" s="161" t="s">
        <v>1823</v>
      </c>
    </row>
    <row r="42" spans="1:19" hidden="1" x14ac:dyDescent="0.2">
      <c r="A42" s="23" t="s">
        <v>1318</v>
      </c>
      <c r="B42" s="23" t="s">
        <v>1525</v>
      </c>
      <c r="C42" s="19">
        <v>45056</v>
      </c>
      <c r="D42" s="19">
        <f t="shared" si="35"/>
        <v>45057</v>
      </c>
      <c r="E42" s="20">
        <f t="shared" si="36"/>
        <v>45057</v>
      </c>
      <c r="F42" s="19">
        <f t="shared" si="37"/>
        <v>45058</v>
      </c>
      <c r="G42" s="22">
        <f t="shared" ref="G42:G43" si="40">F42+2</f>
        <v>45060</v>
      </c>
      <c r="H42" s="21">
        <f t="shared" si="39"/>
        <v>45060</v>
      </c>
      <c r="I42" s="22">
        <v>45061</v>
      </c>
      <c r="J42" s="21">
        <f t="shared" si="38"/>
        <v>45062</v>
      </c>
      <c r="K42" s="21">
        <v>45063</v>
      </c>
      <c r="L42" s="21">
        <v>45064</v>
      </c>
      <c r="M42" s="23" t="s">
        <v>1526</v>
      </c>
      <c r="N42" s="53" t="s">
        <v>48</v>
      </c>
      <c r="O42" s="53" t="s">
        <v>48</v>
      </c>
      <c r="P42" s="19">
        <v>45070</v>
      </c>
      <c r="Q42" s="19">
        <f t="shared" si="29"/>
        <v>45071</v>
      </c>
      <c r="R42" s="20">
        <f t="shared" si="30"/>
        <v>45071</v>
      </c>
      <c r="S42" s="19">
        <f t="shared" si="31"/>
        <v>45072</v>
      </c>
    </row>
    <row r="43" spans="1:19" hidden="1" x14ac:dyDescent="0.2">
      <c r="A43" s="23" t="s">
        <v>1314</v>
      </c>
      <c r="B43" s="23" t="s">
        <v>1525</v>
      </c>
      <c r="C43" s="19">
        <v>45063</v>
      </c>
      <c r="D43" s="19">
        <f t="shared" si="35"/>
        <v>45064</v>
      </c>
      <c r="E43" s="20">
        <f t="shared" si="36"/>
        <v>45064</v>
      </c>
      <c r="F43" s="19">
        <f t="shared" si="37"/>
        <v>45065</v>
      </c>
      <c r="G43" s="22">
        <f t="shared" si="40"/>
        <v>45067</v>
      </c>
      <c r="H43" s="21">
        <f t="shared" si="39"/>
        <v>45067</v>
      </c>
      <c r="I43" s="22">
        <v>45068</v>
      </c>
      <c r="J43" s="21">
        <f t="shared" si="38"/>
        <v>45069</v>
      </c>
      <c r="K43" s="21">
        <v>45070</v>
      </c>
      <c r="L43" s="21">
        <v>45071</v>
      </c>
      <c r="M43" s="23" t="s">
        <v>1526</v>
      </c>
      <c r="N43" s="53" t="s">
        <v>48</v>
      </c>
      <c r="O43" s="181" t="s">
        <v>2030</v>
      </c>
      <c r="P43" s="19">
        <v>45077</v>
      </c>
      <c r="Q43" s="19">
        <f t="shared" si="29"/>
        <v>45078</v>
      </c>
      <c r="R43" s="20">
        <f t="shared" si="30"/>
        <v>45078</v>
      </c>
      <c r="S43" s="19">
        <f t="shared" si="31"/>
        <v>45079</v>
      </c>
    </row>
    <row r="44" spans="1:19" hidden="1" x14ac:dyDescent="0.2">
      <c r="A44" s="23" t="s">
        <v>1318</v>
      </c>
      <c r="B44" s="23" t="s">
        <v>1172</v>
      </c>
      <c r="C44" s="19">
        <v>45070</v>
      </c>
      <c r="D44" s="19">
        <f t="shared" ref="D44:D46" si="41">C44+1</f>
        <v>45071</v>
      </c>
      <c r="E44" s="20">
        <f t="shared" ref="E44:E46" si="42">D44</f>
        <v>45071</v>
      </c>
      <c r="F44" s="19">
        <f t="shared" ref="F44:F46" si="43">E44+1</f>
        <v>45072</v>
      </c>
      <c r="G44" s="22">
        <f t="shared" ref="G44" si="44">F44+2</f>
        <v>45074</v>
      </c>
      <c r="H44" s="21">
        <f t="shared" ref="H44" si="45">G44</f>
        <v>45074</v>
      </c>
      <c r="I44" s="22">
        <v>45075</v>
      </c>
      <c r="J44" s="21">
        <f t="shared" ref="J44" si="46">I44+1</f>
        <v>45076</v>
      </c>
      <c r="K44" s="21">
        <f t="shared" ref="K44:L46" si="47">J44+1</f>
        <v>45077</v>
      </c>
      <c r="L44" s="21">
        <f t="shared" si="47"/>
        <v>45078</v>
      </c>
      <c r="M44" s="23" t="s">
        <v>1173</v>
      </c>
      <c r="N44" s="53" t="s">
        <v>48</v>
      </c>
      <c r="O44" s="53" t="s">
        <v>48</v>
      </c>
      <c r="P44" s="19">
        <v>45084</v>
      </c>
      <c r="Q44" s="19">
        <f t="shared" si="29"/>
        <v>45085</v>
      </c>
      <c r="R44" s="20">
        <f t="shared" si="30"/>
        <v>45085</v>
      </c>
      <c r="S44" s="19">
        <f t="shared" si="31"/>
        <v>45086</v>
      </c>
    </row>
    <row r="45" spans="1:19" hidden="1" x14ac:dyDescent="0.2">
      <c r="A45" s="23" t="s">
        <v>1314</v>
      </c>
      <c r="B45" s="23" t="s">
        <v>1172</v>
      </c>
      <c r="C45" s="19">
        <v>45077</v>
      </c>
      <c r="D45" s="19">
        <f t="shared" si="41"/>
        <v>45078</v>
      </c>
      <c r="E45" s="20">
        <f t="shared" si="42"/>
        <v>45078</v>
      </c>
      <c r="F45" s="19">
        <f t="shared" si="43"/>
        <v>45079</v>
      </c>
      <c r="G45" s="22">
        <f>F45+2</f>
        <v>45081</v>
      </c>
      <c r="H45" s="21">
        <f>G45</f>
        <v>45081</v>
      </c>
      <c r="I45" s="19">
        <v>45082</v>
      </c>
      <c r="J45" s="21">
        <f>I45+1</f>
        <v>45083</v>
      </c>
      <c r="K45" s="21">
        <f t="shared" si="47"/>
        <v>45084</v>
      </c>
      <c r="L45" s="21">
        <f t="shared" si="47"/>
        <v>45085</v>
      </c>
      <c r="M45" s="23" t="s">
        <v>1173</v>
      </c>
      <c r="N45" s="53" t="s">
        <v>48</v>
      </c>
      <c r="O45" s="53" t="s">
        <v>48</v>
      </c>
      <c r="P45" s="19">
        <v>45091</v>
      </c>
      <c r="Q45" s="19">
        <f>P45+1</f>
        <v>45092</v>
      </c>
      <c r="R45" s="20">
        <f t="shared" si="30"/>
        <v>45092</v>
      </c>
      <c r="S45" s="19">
        <f t="shared" si="31"/>
        <v>45093</v>
      </c>
    </row>
    <row r="46" spans="1:19" hidden="1" x14ac:dyDescent="0.2">
      <c r="A46" s="23" t="s">
        <v>1318</v>
      </c>
      <c r="B46" s="23" t="s">
        <v>1883</v>
      </c>
      <c r="C46" s="19">
        <v>45084</v>
      </c>
      <c r="D46" s="19">
        <f t="shared" si="41"/>
        <v>45085</v>
      </c>
      <c r="E46" s="20">
        <f t="shared" si="42"/>
        <v>45085</v>
      </c>
      <c r="F46" s="19">
        <f t="shared" si="43"/>
        <v>45086</v>
      </c>
      <c r="G46" s="22">
        <f>F46+2</f>
        <v>45088</v>
      </c>
      <c r="H46" s="21">
        <f>G46</f>
        <v>45088</v>
      </c>
      <c r="I46" s="19">
        <v>45089</v>
      </c>
      <c r="J46" s="21">
        <f>I46+1</f>
        <v>45090</v>
      </c>
      <c r="K46" s="21">
        <f t="shared" si="47"/>
        <v>45091</v>
      </c>
      <c r="L46" s="21">
        <f t="shared" si="47"/>
        <v>45092</v>
      </c>
      <c r="M46" s="360" t="s">
        <v>1287</v>
      </c>
      <c r="N46" s="315"/>
      <c r="O46" s="315"/>
      <c r="P46" s="315"/>
      <c r="Q46" s="315"/>
      <c r="R46" s="315"/>
      <c r="S46" s="316"/>
    </row>
    <row r="47" spans="1:19" hidden="1" x14ac:dyDescent="0.2">
      <c r="A47" s="23" t="s">
        <v>1403</v>
      </c>
      <c r="B47" s="23"/>
      <c r="C47" s="19"/>
      <c r="D47" s="19"/>
      <c r="E47" s="20"/>
      <c r="F47" s="19"/>
      <c r="G47" s="22"/>
      <c r="H47" s="21"/>
      <c r="I47" s="19"/>
      <c r="J47" s="21"/>
      <c r="K47" s="21">
        <v>45093</v>
      </c>
      <c r="L47" s="21">
        <f>K47+1</f>
        <v>45094</v>
      </c>
      <c r="M47" s="23" t="s">
        <v>1352</v>
      </c>
      <c r="N47" s="311" t="s">
        <v>2193</v>
      </c>
      <c r="O47" s="313"/>
      <c r="P47" s="311" t="s">
        <v>2194</v>
      </c>
      <c r="Q47" s="313"/>
      <c r="R47" s="19">
        <v>45102</v>
      </c>
      <c r="S47" s="19">
        <f>R47</f>
        <v>45102</v>
      </c>
    </row>
    <row r="48" spans="1:19" x14ac:dyDescent="0.2">
      <c r="A48" s="23" t="s">
        <v>1314</v>
      </c>
      <c r="B48" s="23" t="s">
        <v>1883</v>
      </c>
      <c r="C48" s="19">
        <v>45091</v>
      </c>
      <c r="D48" s="19">
        <f t="shared" ref="D48" si="48">C48+1</f>
        <v>45092</v>
      </c>
      <c r="E48" s="20">
        <f t="shared" ref="E48" si="49">D48</f>
        <v>45092</v>
      </c>
      <c r="F48" s="19">
        <f t="shared" ref="F48:F53" si="50">E48+1</f>
        <v>45093</v>
      </c>
      <c r="G48" s="53" t="s">
        <v>48</v>
      </c>
      <c r="H48" s="53" t="s">
        <v>48</v>
      </c>
      <c r="I48" s="19">
        <v>45096</v>
      </c>
      <c r="J48" s="21">
        <f t="shared" ref="J48:L48" si="51">I48+1</f>
        <v>45097</v>
      </c>
      <c r="K48" s="21">
        <f t="shared" si="51"/>
        <v>45098</v>
      </c>
      <c r="L48" s="21">
        <f t="shared" si="51"/>
        <v>45099</v>
      </c>
      <c r="M48" s="360" t="s">
        <v>1287</v>
      </c>
      <c r="N48" s="315"/>
      <c r="O48" s="315"/>
      <c r="P48" s="315"/>
      <c r="Q48" s="315"/>
      <c r="R48" s="315"/>
      <c r="S48" s="316"/>
    </row>
    <row r="49" spans="1:19" x14ac:dyDescent="0.2">
      <c r="A49" s="23" t="s">
        <v>573</v>
      </c>
      <c r="B49" s="23"/>
      <c r="C49" s="19"/>
      <c r="D49" s="19"/>
      <c r="E49" s="20"/>
      <c r="F49" s="19"/>
      <c r="G49" s="22"/>
      <c r="H49" s="21"/>
      <c r="I49" s="19"/>
      <c r="J49" s="21"/>
      <c r="K49" s="21">
        <v>45100</v>
      </c>
      <c r="L49" s="21">
        <f>K49+1</f>
        <v>45101</v>
      </c>
      <c r="M49" s="23" t="s">
        <v>820</v>
      </c>
      <c r="N49" s="311" t="s">
        <v>2195</v>
      </c>
      <c r="O49" s="313"/>
      <c r="P49" s="311" t="s">
        <v>2196</v>
      </c>
      <c r="Q49" s="313"/>
      <c r="R49" s="311" t="s">
        <v>2197</v>
      </c>
      <c r="S49" s="313"/>
    </row>
    <row r="50" spans="1:19" x14ac:dyDescent="0.2">
      <c r="A50" s="23" t="s">
        <v>1870</v>
      </c>
      <c r="B50" s="23" t="s">
        <v>1889</v>
      </c>
      <c r="C50" s="169" t="s">
        <v>2235</v>
      </c>
      <c r="D50" s="169" t="s">
        <v>2194</v>
      </c>
      <c r="E50" s="161" t="s">
        <v>2256</v>
      </c>
      <c r="F50" s="161" t="s">
        <v>2266</v>
      </c>
      <c r="G50" s="19">
        <v>45103</v>
      </c>
      <c r="H50" s="161" t="s">
        <v>2267</v>
      </c>
      <c r="I50" s="137" t="s">
        <v>2268</v>
      </c>
      <c r="J50" s="137" t="s">
        <v>868</v>
      </c>
      <c r="K50" s="137" t="s">
        <v>2459</v>
      </c>
      <c r="L50" s="19">
        <v>45110</v>
      </c>
      <c r="M50" s="23" t="s">
        <v>1888</v>
      </c>
      <c r="N50" s="53" t="s">
        <v>48</v>
      </c>
      <c r="O50" s="169" t="s">
        <v>2231</v>
      </c>
      <c r="P50" s="169" t="s">
        <v>2229</v>
      </c>
      <c r="Q50" s="48" t="s">
        <v>2228</v>
      </c>
      <c r="R50" s="368" t="s">
        <v>2230</v>
      </c>
      <c r="S50" s="371"/>
    </row>
    <row r="51" spans="1:19" x14ac:dyDescent="0.2">
      <c r="A51" s="221" t="s">
        <v>290</v>
      </c>
      <c r="B51" s="23" t="s">
        <v>1181</v>
      </c>
      <c r="C51" s="19">
        <v>45105</v>
      </c>
      <c r="D51" s="19">
        <v>45106</v>
      </c>
      <c r="E51" s="19">
        <v>45106</v>
      </c>
      <c r="F51" s="19">
        <v>45107</v>
      </c>
      <c r="G51" s="53" t="s">
        <v>48</v>
      </c>
      <c r="H51" s="53" t="s">
        <v>48</v>
      </c>
      <c r="I51" s="21">
        <v>45110</v>
      </c>
      <c r="J51" s="169" t="s">
        <v>2258</v>
      </c>
      <c r="K51" s="21">
        <v>45112</v>
      </c>
      <c r="L51" s="21">
        <f t="shared" ref="L51" si="52">K51+1</f>
        <v>45113</v>
      </c>
      <c r="M51" s="23" t="s">
        <v>1182</v>
      </c>
      <c r="N51" s="53" t="s">
        <v>48</v>
      </c>
      <c r="O51" s="53" t="s">
        <v>48</v>
      </c>
      <c r="P51" s="19">
        <v>45119</v>
      </c>
      <c r="Q51" s="19">
        <f t="shared" ref="Q51" si="53">P51+1</f>
        <v>45120</v>
      </c>
      <c r="R51" s="20">
        <f t="shared" ref="R51" si="54">Q51</f>
        <v>45120</v>
      </c>
      <c r="S51" s="19">
        <f t="shared" ref="S51" si="55">R51+1</f>
        <v>45121</v>
      </c>
    </row>
    <row r="52" spans="1:19" x14ac:dyDescent="0.2">
      <c r="A52" s="153" t="s">
        <v>266</v>
      </c>
      <c r="B52" s="23" t="s">
        <v>1183</v>
      </c>
      <c r="C52" s="311" t="s">
        <v>2557</v>
      </c>
      <c r="D52" s="313"/>
      <c r="E52" s="311" t="s">
        <v>2558</v>
      </c>
      <c r="F52" s="313"/>
      <c r="G52" s="53" t="s">
        <v>48</v>
      </c>
      <c r="H52" s="53" t="s">
        <v>48</v>
      </c>
      <c r="I52" s="48">
        <v>45125</v>
      </c>
      <c r="J52" s="61">
        <f>I52</f>
        <v>45125</v>
      </c>
      <c r="K52" s="61">
        <v>45127</v>
      </c>
      <c r="L52" s="61">
        <f t="shared" ref="J52:L55" si="56">K52+1</f>
        <v>45128</v>
      </c>
      <c r="M52" s="88" t="s">
        <v>1184</v>
      </c>
      <c r="N52" s="53" t="s">
        <v>48</v>
      </c>
      <c r="O52" s="53" t="s">
        <v>48</v>
      </c>
      <c r="P52" s="49" t="s">
        <v>48</v>
      </c>
      <c r="Q52" s="49" t="s">
        <v>2554</v>
      </c>
      <c r="R52" s="79" t="s">
        <v>2555</v>
      </c>
      <c r="S52" s="48">
        <v>45135</v>
      </c>
    </row>
    <row r="53" spans="1:19" x14ac:dyDescent="0.2">
      <c r="A53" s="221" t="s">
        <v>290</v>
      </c>
      <c r="B53" s="23" t="s">
        <v>1183</v>
      </c>
      <c r="C53" s="19">
        <v>45119</v>
      </c>
      <c r="D53" s="19">
        <f t="shared" ref="D53" si="57">C53+1</f>
        <v>45120</v>
      </c>
      <c r="E53" s="20">
        <f t="shared" ref="E53" si="58">D53</f>
        <v>45120</v>
      </c>
      <c r="F53" s="19">
        <f t="shared" si="50"/>
        <v>45121</v>
      </c>
      <c r="G53" s="175">
        <f>F53+2</f>
        <v>45123</v>
      </c>
      <c r="H53" s="175">
        <f>G53</f>
        <v>45123</v>
      </c>
      <c r="I53" s="19">
        <v>45124</v>
      </c>
      <c r="J53" s="21">
        <f t="shared" si="56"/>
        <v>45125</v>
      </c>
      <c r="K53" s="21">
        <f t="shared" si="56"/>
        <v>45126</v>
      </c>
      <c r="L53" s="21">
        <f t="shared" si="56"/>
        <v>45127</v>
      </c>
      <c r="M53" s="23" t="s">
        <v>1184</v>
      </c>
      <c r="N53" s="53" t="s">
        <v>48</v>
      </c>
      <c r="O53" s="53" t="s">
        <v>48</v>
      </c>
      <c r="P53" s="19">
        <v>45133</v>
      </c>
      <c r="Q53" s="19">
        <f>P53+1</f>
        <v>45134</v>
      </c>
      <c r="R53" s="20">
        <f>Q53</f>
        <v>45134</v>
      </c>
      <c r="S53" s="19">
        <f>R53+1</f>
        <v>45135</v>
      </c>
    </row>
    <row r="54" spans="1:19" x14ac:dyDescent="0.2">
      <c r="A54" s="88" t="s">
        <v>468</v>
      </c>
      <c r="B54" s="23" t="s">
        <v>1516</v>
      </c>
      <c r="C54" s="311" t="s">
        <v>2559</v>
      </c>
      <c r="D54" s="313"/>
      <c r="E54" s="311" t="s">
        <v>2560</v>
      </c>
      <c r="F54" s="313"/>
      <c r="G54" s="53" t="s">
        <v>48</v>
      </c>
      <c r="H54" s="53" t="s">
        <v>48</v>
      </c>
      <c r="I54" s="19">
        <v>45133</v>
      </c>
      <c r="J54" s="21">
        <f t="shared" si="56"/>
        <v>45134</v>
      </c>
      <c r="K54" s="21">
        <f t="shared" si="56"/>
        <v>45135</v>
      </c>
      <c r="L54" s="21">
        <f t="shared" si="56"/>
        <v>45136</v>
      </c>
      <c r="M54" s="23" t="s">
        <v>1514</v>
      </c>
      <c r="N54" s="53" t="s">
        <v>48</v>
      </c>
      <c r="O54" s="53" t="s">
        <v>48</v>
      </c>
      <c r="P54" s="19">
        <v>45140</v>
      </c>
      <c r="Q54" s="19">
        <f>P54+1</f>
        <v>45141</v>
      </c>
      <c r="R54" s="20">
        <f>Q54</f>
        <v>45141</v>
      </c>
      <c r="S54" s="19">
        <f>R54+1</f>
        <v>45142</v>
      </c>
    </row>
    <row r="55" spans="1:19" x14ac:dyDescent="0.2">
      <c r="A55" s="221" t="s">
        <v>290</v>
      </c>
      <c r="B55" s="23" t="s">
        <v>1556</v>
      </c>
      <c r="C55" s="19">
        <v>45133</v>
      </c>
      <c r="D55" s="19">
        <f>C55+1</f>
        <v>45134</v>
      </c>
      <c r="E55" s="20">
        <f>D55</f>
        <v>45134</v>
      </c>
      <c r="F55" s="19">
        <f>E55+1</f>
        <v>45135</v>
      </c>
      <c r="G55" s="130">
        <f>F55+2</f>
        <v>45137</v>
      </c>
      <c r="H55" s="19">
        <f>G55</f>
        <v>45137</v>
      </c>
      <c r="I55" s="19">
        <v>45138</v>
      </c>
      <c r="J55" s="21">
        <f>I55+1</f>
        <v>45139</v>
      </c>
      <c r="K55" s="21">
        <f t="shared" si="56"/>
        <v>45140</v>
      </c>
      <c r="L55" s="21">
        <f t="shared" si="56"/>
        <v>45141</v>
      </c>
      <c r="M55" s="23" t="s">
        <v>1557</v>
      </c>
      <c r="N55" s="53" t="s">
        <v>48</v>
      </c>
      <c r="O55" s="53" t="s">
        <v>48</v>
      </c>
      <c r="P55" s="19">
        <v>45147</v>
      </c>
      <c r="Q55" s="19">
        <f>P55+1</f>
        <v>45148</v>
      </c>
      <c r="R55" s="20">
        <f>Q55</f>
        <v>45148</v>
      </c>
      <c r="S55" s="19">
        <f>R55+1</f>
        <v>45149</v>
      </c>
    </row>
    <row r="56" spans="1:19" x14ac:dyDescent="0.2">
      <c r="A56" s="153" t="s">
        <v>468</v>
      </c>
      <c r="B56" s="23" t="s">
        <v>1518</v>
      </c>
      <c r="C56" s="19">
        <v>45140</v>
      </c>
      <c r="D56" s="19">
        <f t="shared" ref="D56" si="59">C56+1</f>
        <v>45141</v>
      </c>
      <c r="E56" s="20">
        <f t="shared" ref="E56" si="60">D56</f>
        <v>45141</v>
      </c>
      <c r="F56" s="19">
        <f t="shared" ref="F56" si="61">E56+1</f>
        <v>45142</v>
      </c>
      <c r="G56" s="175">
        <f>F56+2</f>
        <v>45144</v>
      </c>
      <c r="H56" s="175">
        <f>G56</f>
        <v>45144</v>
      </c>
      <c r="I56" s="19">
        <v>45145</v>
      </c>
      <c r="J56" s="21">
        <f t="shared" ref="J56" si="62">I56+1</f>
        <v>45146</v>
      </c>
      <c r="K56" s="21">
        <f t="shared" ref="K56" si="63">J56+1</f>
        <v>45147</v>
      </c>
      <c r="L56" s="21">
        <f t="shared" ref="L56" si="64">K56+1</f>
        <v>45148</v>
      </c>
      <c r="M56" s="23" t="s">
        <v>1517</v>
      </c>
      <c r="N56" s="53" t="s">
        <v>48</v>
      </c>
      <c r="O56" s="53" t="s">
        <v>48</v>
      </c>
      <c r="P56" s="19">
        <v>45154</v>
      </c>
      <c r="Q56" s="19">
        <f>P56+1</f>
        <v>45155</v>
      </c>
      <c r="R56" s="20">
        <f>Q56</f>
        <v>45155</v>
      </c>
      <c r="S56" s="19">
        <f>R56+1</f>
        <v>45156</v>
      </c>
    </row>
    <row r="57" spans="1:19" x14ac:dyDescent="0.15">
      <c r="A57" s="24"/>
      <c r="B57" s="25"/>
      <c r="C57" s="26"/>
      <c r="D57" s="26"/>
      <c r="E57" s="27"/>
      <c r="F57" s="26"/>
      <c r="G57" s="27"/>
      <c r="H57" s="26"/>
      <c r="I57" s="26"/>
      <c r="J57" s="26"/>
      <c r="K57" s="25"/>
      <c r="L57" s="26"/>
      <c r="M57" s="26"/>
      <c r="N57" s="26"/>
      <c r="O57" s="26"/>
      <c r="P57" s="27"/>
      <c r="Q57" s="26"/>
    </row>
    <row r="58" spans="1:19" ht="15" hidden="1" customHeight="1" x14ac:dyDescent="0.15">
      <c r="A58" s="172" t="s">
        <v>1353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28"/>
    </row>
    <row r="59" spans="1:19" ht="15" hidden="1" customHeight="1" x14ac:dyDescent="0.15">
      <c r="A59" s="72" t="s">
        <v>1</v>
      </c>
      <c r="B59" s="72" t="s">
        <v>2</v>
      </c>
      <c r="C59" s="344" t="s">
        <v>14</v>
      </c>
      <c r="D59" s="345"/>
      <c r="E59" s="344" t="s">
        <v>15</v>
      </c>
      <c r="F59" s="345"/>
      <c r="G59" s="344" t="s">
        <v>6</v>
      </c>
      <c r="H59" s="345"/>
      <c r="I59" s="344" t="s">
        <v>16</v>
      </c>
      <c r="J59" s="345"/>
      <c r="K59" s="72" t="s">
        <v>2</v>
      </c>
      <c r="L59" s="344" t="s">
        <v>14</v>
      </c>
      <c r="M59" s="345"/>
      <c r="N59" s="344" t="s">
        <v>15</v>
      </c>
      <c r="O59" s="345"/>
    </row>
    <row r="60" spans="1:19" ht="15" hidden="1" customHeight="1" x14ac:dyDescent="0.15">
      <c r="A60" s="171" t="s">
        <v>1354</v>
      </c>
      <c r="B60" s="171" t="s">
        <v>4</v>
      </c>
      <c r="C60" s="341" t="s">
        <v>11</v>
      </c>
      <c r="D60" s="342"/>
      <c r="E60" s="341" t="s">
        <v>8</v>
      </c>
      <c r="F60" s="342"/>
      <c r="G60" s="341" t="s">
        <v>9</v>
      </c>
      <c r="H60" s="342"/>
      <c r="I60" s="341" t="s">
        <v>10</v>
      </c>
      <c r="J60" s="342"/>
      <c r="K60" s="171" t="s">
        <v>4</v>
      </c>
      <c r="L60" s="341" t="s">
        <v>11</v>
      </c>
      <c r="M60" s="342"/>
      <c r="N60" s="341" t="s">
        <v>8</v>
      </c>
      <c r="O60" s="342"/>
    </row>
    <row r="61" spans="1:19" ht="15" hidden="1" customHeight="1" x14ac:dyDescent="0.15">
      <c r="A61" s="64"/>
      <c r="B61" s="82"/>
      <c r="C61" s="341" t="s">
        <v>5</v>
      </c>
      <c r="D61" s="342"/>
      <c r="E61" s="341" t="s">
        <v>5</v>
      </c>
      <c r="F61" s="342"/>
      <c r="G61" s="341" t="s">
        <v>5</v>
      </c>
      <c r="H61" s="342"/>
      <c r="I61" s="341" t="s">
        <v>5</v>
      </c>
      <c r="J61" s="342"/>
      <c r="K61" s="82"/>
      <c r="L61" s="341" t="s">
        <v>5</v>
      </c>
      <c r="M61" s="342"/>
      <c r="N61" s="341" t="s">
        <v>5</v>
      </c>
      <c r="O61" s="342"/>
    </row>
    <row r="62" spans="1:19" ht="26.1" hidden="1" customHeight="1" x14ac:dyDescent="0.15">
      <c r="A62" s="64"/>
      <c r="B62" s="82"/>
      <c r="C62" s="29" t="s">
        <v>12</v>
      </c>
      <c r="D62" s="29" t="s">
        <v>1355</v>
      </c>
      <c r="E62" s="29" t="s">
        <v>13</v>
      </c>
      <c r="F62" s="29" t="s">
        <v>1356</v>
      </c>
      <c r="G62" s="29" t="s">
        <v>1357</v>
      </c>
      <c r="H62" s="29" t="s">
        <v>1358</v>
      </c>
      <c r="I62" s="29" t="s">
        <v>1359</v>
      </c>
      <c r="J62" s="29" t="s">
        <v>1360</v>
      </c>
      <c r="K62" s="82"/>
      <c r="L62" s="29" t="s">
        <v>1361</v>
      </c>
      <c r="M62" s="29" t="s">
        <v>1362</v>
      </c>
      <c r="N62" s="29" t="s">
        <v>1363</v>
      </c>
      <c r="O62" s="29" t="s">
        <v>1356</v>
      </c>
    </row>
    <row r="63" spans="1:19" ht="15" hidden="1" customHeight="1" x14ac:dyDescent="0.2">
      <c r="A63" s="23" t="s">
        <v>1364</v>
      </c>
      <c r="B63" s="23" t="s">
        <v>1365</v>
      </c>
      <c r="C63" s="21">
        <v>44896</v>
      </c>
      <c r="D63" s="21">
        <f t="shared" ref="D63:F64" si="65">C63+1</f>
        <v>44897</v>
      </c>
      <c r="E63" s="21">
        <f t="shared" si="65"/>
        <v>44898</v>
      </c>
      <c r="F63" s="21">
        <f t="shared" si="65"/>
        <v>44899</v>
      </c>
      <c r="G63" s="22">
        <v>44902</v>
      </c>
      <c r="H63" s="21">
        <v>44902</v>
      </c>
      <c r="I63" s="21">
        <v>44904</v>
      </c>
      <c r="J63" s="21">
        <v>44905</v>
      </c>
      <c r="K63" s="23" t="s">
        <v>1366</v>
      </c>
      <c r="L63" s="21">
        <v>44910</v>
      </c>
      <c r="M63" s="21">
        <f t="shared" ref="M63:O64" si="66">L63+1</f>
        <v>44911</v>
      </c>
      <c r="N63" s="21">
        <f t="shared" si="66"/>
        <v>44912</v>
      </c>
      <c r="O63" s="53" t="s">
        <v>1367</v>
      </c>
      <c r="P63" s="42"/>
      <c r="Q63" s="42"/>
    </row>
    <row r="64" spans="1:19" ht="15" hidden="1" customHeight="1" x14ac:dyDescent="0.2">
      <c r="A64" s="23" t="s">
        <v>1318</v>
      </c>
      <c r="B64" s="23" t="s">
        <v>1368</v>
      </c>
      <c r="C64" s="21">
        <v>44903</v>
      </c>
      <c r="D64" s="21">
        <f t="shared" si="65"/>
        <v>44904</v>
      </c>
      <c r="E64" s="21">
        <f t="shared" si="65"/>
        <v>44905</v>
      </c>
      <c r="F64" s="61" t="s">
        <v>1369</v>
      </c>
      <c r="G64" s="22">
        <v>44909</v>
      </c>
      <c r="H64" s="21">
        <v>44909</v>
      </c>
      <c r="I64" s="21">
        <v>44911</v>
      </c>
      <c r="J64" s="21">
        <v>44912</v>
      </c>
      <c r="K64" s="23" t="s">
        <v>1370</v>
      </c>
      <c r="L64" s="21">
        <v>44917</v>
      </c>
      <c r="M64" s="21">
        <f t="shared" si="66"/>
        <v>44918</v>
      </c>
      <c r="N64" s="21">
        <f t="shared" si="66"/>
        <v>44919</v>
      </c>
      <c r="O64" s="21">
        <f t="shared" si="66"/>
        <v>44920</v>
      </c>
      <c r="P64" s="42"/>
      <c r="Q64" s="42"/>
    </row>
    <row r="65" spans="1:17" ht="15" hidden="1" customHeight="1" x14ac:dyDescent="0.2">
      <c r="A65" s="23" t="s">
        <v>1364</v>
      </c>
      <c r="B65" s="23" t="s">
        <v>1371</v>
      </c>
      <c r="C65" s="263" t="s">
        <v>1372</v>
      </c>
      <c r="D65" s="357"/>
      <c r="E65" s="357"/>
      <c r="F65" s="357"/>
      <c r="G65" s="357"/>
      <c r="H65" s="357"/>
      <c r="I65" s="357"/>
      <c r="J65" s="358"/>
      <c r="K65" s="23" t="s">
        <v>1373</v>
      </c>
      <c r="L65" s="263" t="s">
        <v>1374</v>
      </c>
      <c r="M65" s="357"/>
      <c r="N65" s="357"/>
      <c r="O65" s="358"/>
      <c r="P65" s="42"/>
      <c r="Q65" s="42"/>
    </row>
    <row r="66" spans="1:17" ht="15" hidden="1" customHeight="1" x14ac:dyDescent="0.2">
      <c r="A66" s="23" t="s">
        <v>1318</v>
      </c>
      <c r="B66" s="23" t="s">
        <v>1375</v>
      </c>
      <c r="C66" s="21">
        <v>44917</v>
      </c>
      <c r="D66" s="21">
        <f t="shared" ref="D66:F73" si="67">C66+1</f>
        <v>44918</v>
      </c>
      <c r="E66" s="21">
        <f t="shared" si="67"/>
        <v>44919</v>
      </c>
      <c r="F66" s="21">
        <f t="shared" si="67"/>
        <v>44920</v>
      </c>
      <c r="G66" s="22">
        <v>44923</v>
      </c>
      <c r="H66" s="21">
        <v>44923</v>
      </c>
      <c r="I66" s="21">
        <v>44925</v>
      </c>
      <c r="J66" s="21">
        <v>44926</v>
      </c>
      <c r="K66" s="23" t="s">
        <v>1376</v>
      </c>
      <c r="L66" s="21">
        <v>44931</v>
      </c>
      <c r="M66" s="21">
        <f t="shared" ref="M66:O66" si="68">L66+1</f>
        <v>44932</v>
      </c>
      <c r="N66" s="21">
        <f t="shared" si="68"/>
        <v>44933</v>
      </c>
      <c r="O66" s="21">
        <f t="shared" si="68"/>
        <v>44934</v>
      </c>
      <c r="P66" s="42"/>
      <c r="Q66" s="42"/>
    </row>
    <row r="67" spans="1:17" hidden="1" x14ac:dyDescent="0.15">
      <c r="A67" s="172" t="s">
        <v>1884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28"/>
    </row>
    <row r="68" spans="1:17" hidden="1" x14ac:dyDescent="0.15">
      <c r="A68" s="72" t="s">
        <v>1</v>
      </c>
      <c r="B68" s="72" t="s">
        <v>2</v>
      </c>
      <c r="C68" s="344" t="s">
        <v>14</v>
      </c>
      <c r="D68" s="345"/>
      <c r="E68" s="344" t="s">
        <v>15</v>
      </c>
      <c r="F68" s="345"/>
      <c r="G68" s="344" t="s">
        <v>6</v>
      </c>
      <c r="H68" s="345"/>
      <c r="I68" s="364" t="s">
        <v>1330</v>
      </c>
      <c r="J68" s="365"/>
      <c r="K68" s="72" t="s">
        <v>2</v>
      </c>
      <c r="L68" s="344" t="s">
        <v>14</v>
      </c>
      <c r="M68" s="345"/>
      <c r="N68" s="344" t="s">
        <v>15</v>
      </c>
      <c r="O68" s="345"/>
    </row>
    <row r="69" spans="1:17" hidden="1" x14ac:dyDescent="0.15">
      <c r="A69" s="171" t="s">
        <v>1354</v>
      </c>
      <c r="B69" s="171" t="s">
        <v>4</v>
      </c>
      <c r="C69" s="341" t="s">
        <v>11</v>
      </c>
      <c r="D69" s="342"/>
      <c r="E69" s="341" t="s">
        <v>8</v>
      </c>
      <c r="F69" s="342"/>
      <c r="G69" s="341" t="s">
        <v>9</v>
      </c>
      <c r="H69" s="342"/>
      <c r="I69" s="341" t="s">
        <v>10</v>
      </c>
      <c r="J69" s="342"/>
      <c r="K69" s="171" t="s">
        <v>4</v>
      </c>
      <c r="L69" s="341" t="s">
        <v>11</v>
      </c>
      <c r="M69" s="342"/>
      <c r="N69" s="341" t="s">
        <v>8</v>
      </c>
      <c r="O69" s="342"/>
    </row>
    <row r="70" spans="1:17" hidden="1" x14ac:dyDescent="0.15">
      <c r="A70" s="64"/>
      <c r="B70" s="82"/>
      <c r="C70" s="341" t="s">
        <v>5</v>
      </c>
      <c r="D70" s="342"/>
      <c r="E70" s="341" t="s">
        <v>5</v>
      </c>
      <c r="F70" s="342"/>
      <c r="G70" s="341" t="s">
        <v>5</v>
      </c>
      <c r="H70" s="342"/>
      <c r="I70" s="341" t="s">
        <v>5</v>
      </c>
      <c r="J70" s="342"/>
      <c r="K70" s="82"/>
      <c r="L70" s="341" t="s">
        <v>5</v>
      </c>
      <c r="M70" s="342"/>
      <c r="N70" s="341" t="s">
        <v>5</v>
      </c>
      <c r="O70" s="342"/>
    </row>
    <row r="71" spans="1:17" ht="25.5" hidden="1" x14ac:dyDescent="0.15">
      <c r="A71" s="64"/>
      <c r="B71" s="82"/>
      <c r="C71" s="29" t="s">
        <v>12</v>
      </c>
      <c r="D71" s="29" t="s">
        <v>1355</v>
      </c>
      <c r="E71" s="29" t="s">
        <v>13</v>
      </c>
      <c r="F71" s="29" t="s">
        <v>1356</v>
      </c>
      <c r="G71" s="29" t="s">
        <v>1377</v>
      </c>
      <c r="H71" s="29" t="s">
        <v>1342</v>
      </c>
      <c r="I71" s="29" t="s">
        <v>1378</v>
      </c>
      <c r="J71" s="29" t="s">
        <v>1379</v>
      </c>
      <c r="K71" s="82"/>
      <c r="L71" s="29" t="s">
        <v>1380</v>
      </c>
      <c r="M71" s="29" t="s">
        <v>1355</v>
      </c>
      <c r="N71" s="29" t="s">
        <v>1381</v>
      </c>
      <c r="O71" s="29" t="s">
        <v>1356</v>
      </c>
    </row>
    <row r="72" spans="1:17" ht="15" hidden="1" customHeight="1" x14ac:dyDescent="0.2">
      <c r="A72" s="88" t="s">
        <v>1382</v>
      </c>
      <c r="B72" s="23" t="s">
        <v>1383</v>
      </c>
      <c r="C72" s="21">
        <v>44924</v>
      </c>
      <c r="D72" s="21">
        <f t="shared" si="67"/>
        <v>44925</v>
      </c>
      <c r="E72" s="21">
        <f t="shared" si="67"/>
        <v>44926</v>
      </c>
      <c r="F72" s="61" t="s">
        <v>1384</v>
      </c>
      <c r="G72" s="22">
        <v>44930</v>
      </c>
      <c r="H72" s="21">
        <v>44930</v>
      </c>
      <c r="I72" s="21">
        <v>44932</v>
      </c>
      <c r="J72" s="21">
        <v>44933</v>
      </c>
      <c r="K72" s="23" t="s">
        <v>1385</v>
      </c>
      <c r="L72" s="53" t="s">
        <v>1291</v>
      </c>
      <c r="M72" s="50" t="s">
        <v>1386</v>
      </c>
      <c r="N72" s="50" t="s">
        <v>1387</v>
      </c>
      <c r="O72" s="21">
        <v>44940</v>
      </c>
      <c r="P72" s="42"/>
      <c r="Q72" s="42"/>
    </row>
    <row r="73" spans="1:17" ht="15" hidden="1" customHeight="1" x14ac:dyDescent="0.2">
      <c r="A73" s="23" t="s">
        <v>1318</v>
      </c>
      <c r="B73" s="23" t="s">
        <v>1383</v>
      </c>
      <c r="C73" s="21">
        <v>44931</v>
      </c>
      <c r="D73" s="21">
        <f t="shared" si="67"/>
        <v>44932</v>
      </c>
      <c r="E73" s="21">
        <f t="shared" si="67"/>
        <v>44933</v>
      </c>
      <c r="F73" s="61" t="s">
        <v>1388</v>
      </c>
      <c r="G73" s="22">
        <v>44937</v>
      </c>
      <c r="H73" s="21">
        <v>44937</v>
      </c>
      <c r="I73" s="21">
        <v>44939</v>
      </c>
      <c r="J73" s="21">
        <v>44940</v>
      </c>
      <c r="K73" s="350" t="s">
        <v>1313</v>
      </c>
      <c r="L73" s="351"/>
      <c r="M73" s="351"/>
      <c r="N73" s="351"/>
      <c r="O73" s="352"/>
      <c r="P73" s="42"/>
      <c r="Q73" s="42"/>
    </row>
    <row r="74" spans="1:17" ht="15" hidden="1" customHeight="1" x14ac:dyDescent="0.2">
      <c r="A74" s="23" t="s">
        <v>1389</v>
      </c>
      <c r="B74" s="23"/>
      <c r="C74" s="21"/>
      <c r="D74" s="21"/>
      <c r="E74" s="21"/>
      <c r="F74" s="21"/>
      <c r="G74" s="22"/>
      <c r="H74" s="97"/>
      <c r="I74" s="61">
        <v>44938</v>
      </c>
      <c r="J74" s="61">
        <v>44939</v>
      </c>
      <c r="K74" s="88" t="s">
        <v>1385</v>
      </c>
      <c r="L74" s="61" t="s">
        <v>1390</v>
      </c>
      <c r="M74" s="61" t="s">
        <v>1391</v>
      </c>
      <c r="N74" s="61" t="s">
        <v>1392</v>
      </c>
      <c r="O74" s="53" t="s">
        <v>1393</v>
      </c>
      <c r="P74" s="42"/>
      <c r="Q74" s="42"/>
    </row>
    <row r="75" spans="1:17" ht="15" hidden="1" customHeight="1" x14ac:dyDescent="0.2">
      <c r="A75" s="23" t="s">
        <v>1382</v>
      </c>
      <c r="B75" s="23" t="s">
        <v>1296</v>
      </c>
      <c r="C75" s="53" t="s">
        <v>1291</v>
      </c>
      <c r="D75" s="50" t="s">
        <v>1387</v>
      </c>
      <c r="E75" s="50" t="s">
        <v>1394</v>
      </c>
      <c r="F75" s="61" t="s">
        <v>1395</v>
      </c>
      <c r="G75" s="22">
        <v>44944</v>
      </c>
      <c r="H75" s="21">
        <v>44944</v>
      </c>
      <c r="I75" s="21">
        <v>44946</v>
      </c>
      <c r="J75" s="53" t="s">
        <v>1313</v>
      </c>
      <c r="K75" s="88" t="s">
        <v>1298</v>
      </c>
      <c r="L75" s="263" t="s">
        <v>1396</v>
      </c>
      <c r="M75" s="362"/>
      <c r="N75" s="362"/>
      <c r="O75" s="264"/>
      <c r="P75" s="42"/>
      <c r="Q75" s="42"/>
    </row>
    <row r="76" spans="1:17" ht="15" hidden="1" customHeight="1" x14ac:dyDescent="0.2">
      <c r="A76" s="88" t="s">
        <v>1364</v>
      </c>
      <c r="B76" s="23" t="s">
        <v>1296</v>
      </c>
      <c r="C76" s="61" t="s">
        <v>1397</v>
      </c>
      <c r="D76" s="61" t="s">
        <v>1398</v>
      </c>
      <c r="E76" s="61" t="s">
        <v>1399</v>
      </c>
      <c r="F76" s="53" t="s">
        <v>1400</v>
      </c>
      <c r="G76" s="22">
        <v>44951</v>
      </c>
      <c r="H76" s="21">
        <v>44951</v>
      </c>
      <c r="I76" s="21">
        <v>44953</v>
      </c>
      <c r="J76" s="21">
        <v>44954</v>
      </c>
      <c r="K76" s="23" t="s">
        <v>1298</v>
      </c>
      <c r="L76" s="21">
        <v>44959</v>
      </c>
      <c r="M76" s="61" t="s">
        <v>1309</v>
      </c>
      <c r="N76" s="61" t="s">
        <v>1310</v>
      </c>
      <c r="O76" s="53" t="s">
        <v>1393</v>
      </c>
      <c r="P76" s="42"/>
      <c r="Q76" s="42"/>
    </row>
    <row r="77" spans="1:17" ht="15" hidden="1" customHeight="1" x14ac:dyDescent="0.2">
      <c r="A77" s="23" t="s">
        <v>1382</v>
      </c>
      <c r="B77" s="23" t="s">
        <v>1300</v>
      </c>
      <c r="C77" s="346" t="s">
        <v>1396</v>
      </c>
      <c r="D77" s="356"/>
      <c r="E77" s="356"/>
      <c r="F77" s="356"/>
      <c r="G77" s="356"/>
      <c r="H77" s="347"/>
      <c r="I77" s="21">
        <v>44960</v>
      </c>
      <c r="J77" s="21">
        <v>44961</v>
      </c>
      <c r="K77" s="23" t="s">
        <v>1301</v>
      </c>
      <c r="L77" s="21">
        <v>44966</v>
      </c>
      <c r="M77" s="21">
        <f t="shared" ref="M77:N77" si="69">L77+1</f>
        <v>44967</v>
      </c>
      <c r="N77" s="21">
        <f t="shared" si="69"/>
        <v>44968</v>
      </c>
      <c r="O77" s="21">
        <f>N77+1</f>
        <v>44969</v>
      </c>
      <c r="P77" s="42"/>
      <c r="Q77" s="42"/>
    </row>
    <row r="78" spans="1:17" ht="15" hidden="1" customHeight="1" x14ac:dyDescent="0.2">
      <c r="A78" s="23" t="s">
        <v>1306</v>
      </c>
      <c r="B78" s="23" t="s">
        <v>1307</v>
      </c>
      <c r="C78" s="21">
        <v>44959</v>
      </c>
      <c r="D78" s="61" t="s">
        <v>1309</v>
      </c>
      <c r="E78" s="61" t="s">
        <v>1310</v>
      </c>
      <c r="F78" s="53" t="s">
        <v>1400</v>
      </c>
      <c r="G78" s="156" t="s">
        <v>1311</v>
      </c>
      <c r="H78" s="61" t="s">
        <v>1312</v>
      </c>
      <c r="I78" s="21">
        <v>44967</v>
      </c>
      <c r="J78" s="21">
        <v>44968</v>
      </c>
      <c r="K78" s="350" t="s">
        <v>1313</v>
      </c>
      <c r="L78" s="351"/>
      <c r="M78" s="351"/>
      <c r="N78" s="351"/>
      <c r="O78" s="352"/>
      <c r="P78" s="42"/>
      <c r="Q78" s="42"/>
    </row>
    <row r="79" spans="1:17" ht="15" hidden="1" customHeight="1" x14ac:dyDescent="0.2">
      <c r="A79" s="23" t="s">
        <v>1314</v>
      </c>
      <c r="B79" s="23"/>
      <c r="C79" s="21"/>
      <c r="D79" s="125"/>
      <c r="E79" s="125"/>
      <c r="F79" s="125"/>
      <c r="G79" s="22"/>
      <c r="H79" s="21"/>
      <c r="I79" s="21">
        <v>44970</v>
      </c>
      <c r="J79" s="21">
        <v>44970</v>
      </c>
      <c r="K79" s="23" t="s">
        <v>1301</v>
      </c>
      <c r="L79" s="21">
        <v>44974</v>
      </c>
      <c r="M79" s="61" t="s">
        <v>1303</v>
      </c>
      <c r="N79" s="249" t="s">
        <v>1317</v>
      </c>
      <c r="O79" s="250"/>
      <c r="P79" s="42"/>
      <c r="Q79" s="42"/>
    </row>
    <row r="80" spans="1:17" ht="15" hidden="1" customHeight="1" x14ac:dyDescent="0.2">
      <c r="A80" s="23" t="s">
        <v>1382</v>
      </c>
      <c r="B80" s="23" t="s">
        <v>1319</v>
      </c>
      <c r="C80" s="21">
        <v>44966</v>
      </c>
      <c r="D80" s="21">
        <f t="shared" ref="D80:E80" si="70">C80+1</f>
        <v>44967</v>
      </c>
      <c r="E80" s="21">
        <f t="shared" si="70"/>
        <v>44968</v>
      </c>
      <c r="F80" s="53" t="s">
        <v>1400</v>
      </c>
      <c r="G80" s="22">
        <v>44972</v>
      </c>
      <c r="H80" s="21">
        <v>44972</v>
      </c>
      <c r="I80" s="21">
        <v>44974</v>
      </c>
      <c r="J80" s="21">
        <v>44975</v>
      </c>
      <c r="K80" s="23" t="s">
        <v>1322</v>
      </c>
      <c r="L80" s="61" t="s">
        <v>1401</v>
      </c>
      <c r="M80" s="21">
        <v>44984</v>
      </c>
      <c r="N80" s="21">
        <v>44986</v>
      </c>
      <c r="O80" s="21">
        <v>44986</v>
      </c>
      <c r="P80" s="42"/>
      <c r="Q80" s="42"/>
    </row>
    <row r="81" spans="1:17" ht="15" hidden="1" customHeight="1" x14ac:dyDescent="0.2">
      <c r="A81" s="23" t="s">
        <v>1314</v>
      </c>
      <c r="B81" s="23" t="s">
        <v>1319</v>
      </c>
      <c r="C81" s="21">
        <v>44974</v>
      </c>
      <c r="D81" s="61" t="s">
        <v>1303</v>
      </c>
      <c r="E81" s="61" t="s">
        <v>1304</v>
      </c>
      <c r="F81" s="53" t="s">
        <v>1400</v>
      </c>
      <c r="G81" s="22">
        <v>44979</v>
      </c>
      <c r="H81" s="21">
        <v>44979</v>
      </c>
      <c r="I81" s="21">
        <v>44981</v>
      </c>
      <c r="J81" s="21">
        <v>44982</v>
      </c>
      <c r="K81" s="353" t="s">
        <v>1402</v>
      </c>
      <c r="L81" s="354"/>
      <c r="M81" s="354"/>
      <c r="N81" s="354"/>
      <c r="O81" s="355"/>
      <c r="P81" s="42"/>
      <c r="Q81" s="42"/>
    </row>
    <row r="82" spans="1:17" ht="15" hidden="1" customHeight="1" x14ac:dyDescent="0.2">
      <c r="A82" s="89" t="s">
        <v>1403</v>
      </c>
      <c r="B82" s="89" t="s">
        <v>1383</v>
      </c>
      <c r="C82" s="346" t="s">
        <v>1404</v>
      </c>
      <c r="D82" s="347"/>
      <c r="E82" s="346" t="s">
        <v>1405</v>
      </c>
      <c r="F82" s="347"/>
      <c r="G82" s="348" t="s">
        <v>1406</v>
      </c>
      <c r="H82" s="349"/>
      <c r="I82" s="21">
        <v>44984</v>
      </c>
      <c r="J82" s="21">
        <v>44985</v>
      </c>
      <c r="K82" s="23" t="s">
        <v>1385</v>
      </c>
      <c r="L82" s="21">
        <v>44989</v>
      </c>
      <c r="M82" s="21">
        <f t="shared" ref="M82:O84" si="71">L82+1</f>
        <v>44990</v>
      </c>
      <c r="N82" s="21">
        <f t="shared" si="71"/>
        <v>44991</v>
      </c>
      <c r="O82" s="21">
        <v>44991</v>
      </c>
      <c r="P82" s="42"/>
      <c r="Q82" s="42"/>
    </row>
    <row r="83" spans="1:17" hidden="1" x14ac:dyDescent="0.2">
      <c r="A83" s="88" t="s">
        <v>1364</v>
      </c>
      <c r="B83" s="23" t="s">
        <v>1324</v>
      </c>
      <c r="C83" s="21">
        <v>44980</v>
      </c>
      <c r="D83" s="21">
        <f t="shared" ref="D83:F90" si="72">C83+1</f>
        <v>44981</v>
      </c>
      <c r="E83" s="21">
        <f t="shared" si="72"/>
        <v>44982</v>
      </c>
      <c r="F83" s="21">
        <f t="shared" si="72"/>
        <v>44983</v>
      </c>
      <c r="G83" s="22">
        <v>44986</v>
      </c>
      <c r="H83" s="21">
        <v>44986</v>
      </c>
      <c r="I83" s="21">
        <v>44988</v>
      </c>
      <c r="J83" s="21">
        <v>44989</v>
      </c>
      <c r="K83" s="23" t="s">
        <v>1325</v>
      </c>
      <c r="L83" s="53" t="s">
        <v>1407</v>
      </c>
      <c r="M83" s="21">
        <v>44995</v>
      </c>
      <c r="N83" s="21">
        <f t="shared" si="71"/>
        <v>44996</v>
      </c>
      <c r="O83" s="21">
        <f t="shared" si="71"/>
        <v>44997</v>
      </c>
      <c r="P83" s="42"/>
      <c r="Q83" s="42"/>
    </row>
    <row r="84" spans="1:17" hidden="1" x14ac:dyDescent="0.2">
      <c r="A84" s="23" t="s">
        <v>1403</v>
      </c>
      <c r="B84" s="23" t="s">
        <v>1296</v>
      </c>
      <c r="C84" s="21">
        <v>44989</v>
      </c>
      <c r="D84" s="21">
        <f t="shared" si="72"/>
        <v>44990</v>
      </c>
      <c r="E84" s="21">
        <f t="shared" si="72"/>
        <v>44991</v>
      </c>
      <c r="F84" s="21">
        <v>44991</v>
      </c>
      <c r="G84" s="249" t="s">
        <v>1408</v>
      </c>
      <c r="H84" s="250"/>
      <c r="I84" s="159" t="s">
        <v>1409</v>
      </c>
      <c r="J84" s="21">
        <v>44996</v>
      </c>
      <c r="K84" s="23" t="s">
        <v>1298</v>
      </c>
      <c r="L84" s="53" t="s">
        <v>1410</v>
      </c>
      <c r="M84" s="21">
        <v>45002</v>
      </c>
      <c r="N84" s="21">
        <f t="shared" si="71"/>
        <v>45003</v>
      </c>
      <c r="O84" s="21">
        <f t="shared" si="71"/>
        <v>45004</v>
      </c>
      <c r="P84" s="42"/>
      <c r="Q84" s="42"/>
    </row>
    <row r="85" spans="1:17" hidden="1" x14ac:dyDescent="0.2">
      <c r="A85" s="23" t="s">
        <v>1364</v>
      </c>
      <c r="B85" s="23" t="s">
        <v>1345</v>
      </c>
      <c r="C85" s="53" t="s">
        <v>1407</v>
      </c>
      <c r="D85" s="21">
        <v>44995</v>
      </c>
      <c r="E85" s="21">
        <f t="shared" si="72"/>
        <v>44996</v>
      </c>
      <c r="F85" s="21">
        <f t="shared" si="72"/>
        <v>44997</v>
      </c>
      <c r="G85" s="22">
        <v>45000</v>
      </c>
      <c r="H85" s="21">
        <v>45000</v>
      </c>
      <c r="I85" s="21">
        <v>45002</v>
      </c>
      <c r="J85" s="21">
        <v>45003</v>
      </c>
      <c r="K85" s="23" t="s">
        <v>1346</v>
      </c>
      <c r="L85" s="125">
        <v>45008</v>
      </c>
      <c r="M85" s="125">
        <v>45009</v>
      </c>
      <c r="N85" s="119">
        <v>45010</v>
      </c>
      <c r="O85" s="53" t="s">
        <v>1367</v>
      </c>
      <c r="P85" s="42"/>
      <c r="Q85" s="42"/>
    </row>
    <row r="86" spans="1:17" hidden="1" x14ac:dyDescent="0.2">
      <c r="A86" s="23" t="s">
        <v>1403</v>
      </c>
      <c r="B86" s="88" t="s">
        <v>1300</v>
      </c>
      <c r="C86" s="53" t="s">
        <v>1410</v>
      </c>
      <c r="D86" s="21">
        <v>45002</v>
      </c>
      <c r="E86" s="21">
        <f t="shared" si="72"/>
        <v>45003</v>
      </c>
      <c r="F86" s="21">
        <f t="shared" si="72"/>
        <v>45004</v>
      </c>
      <c r="G86" s="249" t="s">
        <v>1411</v>
      </c>
      <c r="H86" s="250"/>
      <c r="I86" s="21">
        <v>45009</v>
      </c>
      <c r="J86" s="21">
        <v>45010</v>
      </c>
      <c r="K86" s="23" t="s">
        <v>1301</v>
      </c>
      <c r="L86" s="79" t="s">
        <v>1412</v>
      </c>
      <c r="M86" s="21">
        <v>45016</v>
      </c>
      <c r="N86" s="21">
        <f t="shared" ref="N86:O92" si="73">M86+1</f>
        <v>45017</v>
      </c>
      <c r="O86" s="21">
        <f t="shared" si="73"/>
        <v>45018</v>
      </c>
      <c r="P86" s="42"/>
      <c r="Q86" s="42"/>
    </row>
    <row r="87" spans="1:17" hidden="1" x14ac:dyDescent="0.2">
      <c r="A87" s="103" t="s">
        <v>1306</v>
      </c>
      <c r="B87" s="103" t="s">
        <v>1413</v>
      </c>
      <c r="C87" s="21">
        <v>45010</v>
      </c>
      <c r="D87" s="21">
        <f t="shared" ref="D87" si="74">C87+1</f>
        <v>45011</v>
      </c>
      <c r="E87" s="21">
        <f t="shared" si="72"/>
        <v>45012</v>
      </c>
      <c r="F87" s="21">
        <f t="shared" si="72"/>
        <v>45013</v>
      </c>
      <c r="G87" s="249" t="s">
        <v>1150</v>
      </c>
      <c r="H87" s="250"/>
      <c r="I87" s="21">
        <v>45017</v>
      </c>
      <c r="J87" s="21">
        <v>45018</v>
      </c>
      <c r="K87" s="103" t="s">
        <v>1298</v>
      </c>
      <c r="L87" s="79" t="s">
        <v>1412</v>
      </c>
      <c r="M87" s="21">
        <v>45023</v>
      </c>
      <c r="N87" s="21">
        <f t="shared" si="73"/>
        <v>45024</v>
      </c>
      <c r="O87" s="21">
        <f t="shared" si="73"/>
        <v>45025</v>
      </c>
      <c r="P87" s="42"/>
      <c r="Q87" s="42"/>
    </row>
    <row r="88" spans="1:17" hidden="1" x14ac:dyDescent="0.2">
      <c r="A88" s="23" t="s">
        <v>1403</v>
      </c>
      <c r="B88" s="23" t="s">
        <v>1319</v>
      </c>
      <c r="C88" s="79" t="s">
        <v>1412</v>
      </c>
      <c r="D88" s="21">
        <v>45016</v>
      </c>
      <c r="E88" s="21">
        <f t="shared" si="72"/>
        <v>45017</v>
      </c>
      <c r="F88" s="21">
        <f t="shared" si="72"/>
        <v>45018</v>
      </c>
      <c r="G88" s="249" t="s">
        <v>1414</v>
      </c>
      <c r="H88" s="250"/>
      <c r="I88" s="21">
        <v>45023</v>
      </c>
      <c r="J88" s="21">
        <v>45024</v>
      </c>
      <c r="K88" s="23" t="s">
        <v>1322</v>
      </c>
      <c r="L88" s="21">
        <v>45029</v>
      </c>
      <c r="M88" s="21">
        <f t="shared" ref="M88:M91" si="75">L88+1</f>
        <v>45030</v>
      </c>
      <c r="N88" s="21">
        <f t="shared" si="73"/>
        <v>45031</v>
      </c>
      <c r="O88" s="21">
        <f t="shared" si="73"/>
        <v>45032</v>
      </c>
      <c r="P88" s="42"/>
      <c r="Q88" s="42"/>
    </row>
    <row r="89" spans="1:17" hidden="1" x14ac:dyDescent="0.2">
      <c r="A89" s="23" t="s">
        <v>1306</v>
      </c>
      <c r="B89" s="23" t="s">
        <v>1300</v>
      </c>
      <c r="C89" s="79" t="s">
        <v>1412</v>
      </c>
      <c r="D89" s="21">
        <v>45023</v>
      </c>
      <c r="E89" s="21">
        <f t="shared" si="72"/>
        <v>45024</v>
      </c>
      <c r="F89" s="21">
        <f t="shared" si="72"/>
        <v>45025</v>
      </c>
      <c r="G89" s="161" t="s">
        <v>1415</v>
      </c>
      <c r="H89" s="163" t="s">
        <v>1512</v>
      </c>
      <c r="I89" s="21">
        <v>45030</v>
      </c>
      <c r="J89" s="21">
        <v>45031</v>
      </c>
      <c r="K89" s="23" t="s">
        <v>1301</v>
      </c>
      <c r="L89" s="21">
        <v>45037</v>
      </c>
      <c r="M89" s="21">
        <f>L89</f>
        <v>45037</v>
      </c>
      <c r="N89" s="21">
        <v>45038</v>
      </c>
      <c r="O89" s="21">
        <f>N89</f>
        <v>45038</v>
      </c>
      <c r="P89" s="42"/>
      <c r="Q89" s="42"/>
    </row>
    <row r="90" spans="1:17" hidden="1" x14ac:dyDescent="0.2">
      <c r="A90" s="23" t="s">
        <v>1403</v>
      </c>
      <c r="B90" s="23" t="s">
        <v>1324</v>
      </c>
      <c r="C90" s="21">
        <v>45029</v>
      </c>
      <c r="D90" s="21">
        <f t="shared" ref="D90" si="76">C90+1</f>
        <v>45030</v>
      </c>
      <c r="E90" s="21">
        <f t="shared" si="72"/>
        <v>45031</v>
      </c>
      <c r="F90" s="21">
        <f t="shared" si="72"/>
        <v>45032</v>
      </c>
      <c r="G90" s="249" t="s">
        <v>1562</v>
      </c>
      <c r="H90" s="250"/>
      <c r="I90" s="21">
        <v>45037</v>
      </c>
      <c r="J90" s="21">
        <v>45038</v>
      </c>
      <c r="K90" s="23" t="s">
        <v>1325</v>
      </c>
      <c r="L90" s="21">
        <v>45043</v>
      </c>
      <c r="M90" s="21">
        <f t="shared" si="75"/>
        <v>45044</v>
      </c>
      <c r="N90" s="21">
        <f t="shared" si="73"/>
        <v>45045</v>
      </c>
      <c r="O90" s="21">
        <f t="shared" si="73"/>
        <v>45046</v>
      </c>
      <c r="P90" s="42"/>
      <c r="Q90" s="42"/>
    </row>
    <row r="91" spans="1:17" hidden="1" x14ac:dyDescent="0.2">
      <c r="A91" s="23" t="s">
        <v>1306</v>
      </c>
      <c r="B91" s="23" t="s">
        <v>1319</v>
      </c>
      <c r="C91" s="21">
        <v>45037</v>
      </c>
      <c r="D91" s="21">
        <f>C91</f>
        <v>45037</v>
      </c>
      <c r="E91" s="21">
        <v>45038</v>
      </c>
      <c r="F91" s="21">
        <f>E91</f>
        <v>45038</v>
      </c>
      <c r="G91" s="249" t="s">
        <v>1709</v>
      </c>
      <c r="H91" s="250"/>
      <c r="I91" s="21">
        <v>45044</v>
      </c>
      <c r="J91" s="21">
        <v>45045</v>
      </c>
      <c r="K91" s="23" t="s">
        <v>1322</v>
      </c>
      <c r="L91" s="21">
        <v>45050</v>
      </c>
      <c r="M91" s="21">
        <f t="shared" si="75"/>
        <v>45051</v>
      </c>
      <c r="N91" s="21">
        <f t="shared" si="73"/>
        <v>45052</v>
      </c>
      <c r="O91" s="161" t="s">
        <v>1819</v>
      </c>
      <c r="P91" s="42"/>
      <c r="Q91" s="42"/>
    </row>
    <row r="92" spans="1:17" hidden="1" x14ac:dyDescent="0.2">
      <c r="A92" s="23" t="s">
        <v>1403</v>
      </c>
      <c r="B92" s="23" t="s">
        <v>790</v>
      </c>
      <c r="C92" s="21">
        <v>45043</v>
      </c>
      <c r="D92" s="21">
        <f t="shared" ref="D92:F92" si="77">C92+1</f>
        <v>45044</v>
      </c>
      <c r="E92" s="21">
        <f t="shared" si="77"/>
        <v>45045</v>
      </c>
      <c r="F92" s="21">
        <f t="shared" si="77"/>
        <v>45046</v>
      </c>
      <c r="G92" s="249" t="s">
        <v>1558</v>
      </c>
      <c r="H92" s="250"/>
      <c r="I92" s="21">
        <v>45051</v>
      </c>
      <c r="J92" s="21">
        <v>45052</v>
      </c>
      <c r="K92" s="23" t="s">
        <v>791</v>
      </c>
      <c r="L92" s="61" t="s">
        <v>1862</v>
      </c>
      <c r="M92" s="21">
        <v>45057</v>
      </c>
      <c r="N92" s="21">
        <v>45059</v>
      </c>
      <c r="O92" s="21">
        <f t="shared" si="73"/>
        <v>45060</v>
      </c>
      <c r="P92" s="42"/>
      <c r="Q92" s="42"/>
    </row>
    <row r="93" spans="1:17" hidden="1" x14ac:dyDescent="0.2">
      <c r="A93" s="23" t="s">
        <v>573</v>
      </c>
      <c r="B93" s="23" t="s">
        <v>1324</v>
      </c>
      <c r="C93" s="21">
        <v>45050</v>
      </c>
      <c r="D93" s="21">
        <f t="shared" ref="D93:D95" si="78">C93+1</f>
        <v>45051</v>
      </c>
      <c r="E93" s="21">
        <f t="shared" ref="E93:E95" si="79">D93+1</f>
        <v>45052</v>
      </c>
      <c r="F93" s="161" t="s">
        <v>1819</v>
      </c>
      <c r="G93" s="161" t="s">
        <v>1818</v>
      </c>
      <c r="H93" s="163" t="s">
        <v>1829</v>
      </c>
      <c r="I93" s="21">
        <v>45058</v>
      </c>
      <c r="J93" s="21">
        <v>45059</v>
      </c>
      <c r="K93" s="23" t="s">
        <v>1325</v>
      </c>
      <c r="L93" s="21">
        <v>45064</v>
      </c>
      <c r="M93" s="21">
        <f t="shared" ref="M93:M95" si="80">L93+1</f>
        <v>45065</v>
      </c>
      <c r="N93" s="21">
        <f t="shared" ref="N93:N95" si="81">M93+1</f>
        <v>45066</v>
      </c>
      <c r="O93" s="161" t="s">
        <v>1823</v>
      </c>
      <c r="P93" s="42"/>
      <c r="Q93" s="42"/>
    </row>
    <row r="94" spans="1:17" hidden="1" x14ac:dyDescent="0.2">
      <c r="A94" s="23" t="s">
        <v>1403</v>
      </c>
      <c r="B94" s="23" t="s">
        <v>819</v>
      </c>
      <c r="C94" s="21">
        <v>45057</v>
      </c>
      <c r="D94" s="21">
        <f t="shared" si="78"/>
        <v>45058</v>
      </c>
      <c r="E94" s="21">
        <f t="shared" si="79"/>
        <v>45059</v>
      </c>
      <c r="F94" s="21">
        <f t="shared" ref="F94" si="82">E94+1</f>
        <v>45060</v>
      </c>
      <c r="G94" s="249" t="s">
        <v>1826</v>
      </c>
      <c r="H94" s="250"/>
      <c r="I94" s="21">
        <v>45065</v>
      </c>
      <c r="J94" s="21">
        <v>45066</v>
      </c>
      <c r="K94" s="23" t="s">
        <v>818</v>
      </c>
      <c r="L94" s="21">
        <v>45071</v>
      </c>
      <c r="M94" s="21">
        <f t="shared" si="80"/>
        <v>45072</v>
      </c>
      <c r="N94" s="21">
        <f t="shared" si="81"/>
        <v>45073</v>
      </c>
      <c r="O94" s="21">
        <f t="shared" ref="O94:O95" si="83">N94+1</f>
        <v>45074</v>
      </c>
      <c r="P94" s="42"/>
      <c r="Q94" s="42"/>
    </row>
    <row r="95" spans="1:17" hidden="1" x14ac:dyDescent="0.2">
      <c r="A95" s="23" t="s">
        <v>573</v>
      </c>
      <c r="B95" s="23" t="s">
        <v>790</v>
      </c>
      <c r="C95" s="21">
        <v>45064</v>
      </c>
      <c r="D95" s="21">
        <f t="shared" si="78"/>
        <v>45065</v>
      </c>
      <c r="E95" s="21">
        <f t="shared" si="79"/>
        <v>45066</v>
      </c>
      <c r="F95" s="161" t="s">
        <v>1823</v>
      </c>
      <c r="G95" s="249" t="s">
        <v>1827</v>
      </c>
      <c r="H95" s="250"/>
      <c r="I95" s="21">
        <v>45072</v>
      </c>
      <c r="J95" s="21">
        <v>45073</v>
      </c>
      <c r="K95" s="23" t="s">
        <v>791</v>
      </c>
      <c r="L95" s="21">
        <v>45078</v>
      </c>
      <c r="M95" s="21">
        <f t="shared" si="80"/>
        <v>45079</v>
      </c>
      <c r="N95" s="21">
        <f t="shared" si="81"/>
        <v>45080</v>
      </c>
      <c r="O95" s="21">
        <f t="shared" si="83"/>
        <v>45081</v>
      </c>
      <c r="P95" s="42"/>
      <c r="Q95" s="42"/>
    </row>
    <row r="96" spans="1:17" hidden="1" x14ac:dyDescent="0.2">
      <c r="A96" s="23" t="s">
        <v>1403</v>
      </c>
      <c r="B96" s="23" t="s">
        <v>821</v>
      </c>
      <c r="C96" s="21">
        <v>45071</v>
      </c>
      <c r="D96" s="21">
        <f t="shared" ref="D96" si="84">C96+1</f>
        <v>45072</v>
      </c>
      <c r="E96" s="21">
        <f t="shared" ref="E96:E98" si="85">D96+1</f>
        <v>45073</v>
      </c>
      <c r="F96" s="21">
        <f t="shared" ref="F96" si="86">E96+1</f>
        <v>45074</v>
      </c>
      <c r="G96" s="249" t="s">
        <v>1828</v>
      </c>
      <c r="H96" s="250"/>
      <c r="I96" s="21">
        <v>45079</v>
      </c>
      <c r="J96" s="21">
        <v>45080</v>
      </c>
      <c r="K96" s="23" t="s">
        <v>820</v>
      </c>
      <c r="L96" s="21">
        <v>45085</v>
      </c>
      <c r="M96" s="21">
        <f t="shared" ref="M96" si="87">L96+1</f>
        <v>45086</v>
      </c>
      <c r="N96" s="21">
        <f t="shared" ref="N96:N97" si="88">M96+1</f>
        <v>45087</v>
      </c>
      <c r="O96" s="21">
        <f t="shared" ref="O96:O97" si="89">N96+1</f>
        <v>45088</v>
      </c>
      <c r="P96" s="42"/>
      <c r="Q96" s="42"/>
    </row>
    <row r="97" spans="1:17" hidden="1" x14ac:dyDescent="0.2">
      <c r="A97" s="23" t="s">
        <v>573</v>
      </c>
      <c r="B97" s="23" t="s">
        <v>819</v>
      </c>
      <c r="C97" s="21">
        <v>45078</v>
      </c>
      <c r="D97" s="21">
        <f>C97+1</f>
        <v>45079</v>
      </c>
      <c r="E97" s="21">
        <f t="shared" si="85"/>
        <v>45080</v>
      </c>
      <c r="F97" s="21">
        <f>E97+1</f>
        <v>45081</v>
      </c>
      <c r="G97" s="249" t="s">
        <v>2180</v>
      </c>
      <c r="H97" s="250"/>
      <c r="I97" s="21">
        <v>45086</v>
      </c>
      <c r="J97" s="21">
        <f>I97+1</f>
        <v>45087</v>
      </c>
      <c r="K97" s="23" t="s">
        <v>818</v>
      </c>
      <c r="L97" s="21">
        <f>J97+5</f>
        <v>45092</v>
      </c>
      <c r="M97" s="21">
        <f>L97+1</f>
        <v>45093</v>
      </c>
      <c r="N97" s="21">
        <f t="shared" si="88"/>
        <v>45094</v>
      </c>
      <c r="O97" s="21">
        <f t="shared" si="89"/>
        <v>45095</v>
      </c>
      <c r="P97" s="42"/>
      <c r="Q97" s="42"/>
    </row>
    <row r="98" spans="1:17" hidden="1" x14ac:dyDescent="0.2">
      <c r="A98" s="23" t="s">
        <v>1403</v>
      </c>
      <c r="B98" s="23" t="s">
        <v>1351</v>
      </c>
      <c r="C98" s="21">
        <v>45085</v>
      </c>
      <c r="D98" s="21">
        <f t="shared" ref="D98" si="90">C98+1</f>
        <v>45086</v>
      </c>
      <c r="E98" s="21">
        <f t="shared" si="85"/>
        <v>45087</v>
      </c>
      <c r="F98" s="21">
        <f t="shared" ref="F98" si="91">E98+1</f>
        <v>45088</v>
      </c>
      <c r="G98" s="249" t="s">
        <v>2210</v>
      </c>
      <c r="H98" s="250"/>
      <c r="I98" s="21">
        <v>45093</v>
      </c>
      <c r="J98" s="21">
        <f>I98+1</f>
        <v>45094</v>
      </c>
      <c r="K98" s="23" t="s">
        <v>1352</v>
      </c>
      <c r="L98" s="161" t="s">
        <v>2193</v>
      </c>
      <c r="M98" s="21">
        <v>45100</v>
      </c>
      <c r="N98" s="19">
        <v>45101</v>
      </c>
      <c r="O98" s="21">
        <f>N98+1</f>
        <v>45102</v>
      </c>
      <c r="P98" s="42"/>
      <c r="Q98" s="42"/>
    </row>
    <row r="99" spans="1:17" hidden="1" x14ac:dyDescent="0.2">
      <c r="A99" s="23" t="s">
        <v>573</v>
      </c>
      <c r="B99" s="23" t="s">
        <v>821</v>
      </c>
      <c r="C99" s="21">
        <v>45092</v>
      </c>
      <c r="D99" s="21">
        <f>C99+1</f>
        <v>45093</v>
      </c>
      <c r="E99" s="21">
        <f t="shared" ref="E99" si="92">D99+1</f>
        <v>45094</v>
      </c>
      <c r="F99" s="21">
        <f>E99+1</f>
        <v>45095</v>
      </c>
      <c r="G99" s="161" t="s">
        <v>2215</v>
      </c>
      <c r="H99" s="226" t="s">
        <v>2211</v>
      </c>
      <c r="I99" s="21">
        <v>45100</v>
      </c>
      <c r="J99" s="21">
        <f>I99+1</f>
        <v>45101</v>
      </c>
      <c r="K99" s="23" t="s">
        <v>820</v>
      </c>
      <c r="L99" s="21">
        <f>J99+5</f>
        <v>45106</v>
      </c>
      <c r="M99" s="21">
        <f>L99+1</f>
        <v>45107</v>
      </c>
      <c r="N99" s="21">
        <f t="shared" ref="N99" si="93">M99+1</f>
        <v>45108</v>
      </c>
      <c r="O99" s="161" t="s">
        <v>2197</v>
      </c>
      <c r="P99" s="42"/>
      <c r="Q99" s="42"/>
    </row>
    <row r="100" spans="1:17" x14ac:dyDescent="0.15">
      <c r="A100" s="172" t="s">
        <v>1884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28"/>
    </row>
    <row r="101" spans="1:17" x14ac:dyDescent="0.15">
      <c r="A101" s="72" t="s">
        <v>1</v>
      </c>
      <c r="B101" s="72" t="s">
        <v>2</v>
      </c>
      <c r="C101" s="344" t="s">
        <v>14</v>
      </c>
      <c r="D101" s="345"/>
      <c r="E101" s="344" t="s">
        <v>15</v>
      </c>
      <c r="F101" s="345"/>
      <c r="G101" s="382" t="s">
        <v>2206</v>
      </c>
      <c r="H101" s="383"/>
      <c r="I101" s="364" t="s">
        <v>1276</v>
      </c>
      <c r="J101" s="365"/>
      <c r="K101" s="72" t="s">
        <v>2</v>
      </c>
      <c r="L101" s="344" t="s">
        <v>14</v>
      </c>
      <c r="M101" s="345"/>
      <c r="N101" s="344" t="s">
        <v>15</v>
      </c>
      <c r="O101" s="345"/>
    </row>
    <row r="102" spans="1:17" x14ac:dyDescent="0.15">
      <c r="A102" s="171" t="s">
        <v>1354</v>
      </c>
      <c r="B102" s="171" t="s">
        <v>4</v>
      </c>
      <c r="C102" s="341" t="s">
        <v>11</v>
      </c>
      <c r="D102" s="342"/>
      <c r="E102" s="341" t="s">
        <v>8</v>
      </c>
      <c r="F102" s="342"/>
      <c r="G102" s="341" t="s">
        <v>9</v>
      </c>
      <c r="H102" s="342"/>
      <c r="I102" s="341" t="s">
        <v>10</v>
      </c>
      <c r="J102" s="342"/>
      <c r="K102" s="171" t="s">
        <v>4</v>
      </c>
      <c r="L102" s="341" t="s">
        <v>11</v>
      </c>
      <c r="M102" s="342"/>
      <c r="N102" s="341" t="s">
        <v>8</v>
      </c>
      <c r="O102" s="342"/>
    </row>
    <row r="103" spans="1:17" x14ac:dyDescent="0.15">
      <c r="A103" s="64"/>
      <c r="B103" s="82"/>
      <c r="C103" s="341" t="s">
        <v>5</v>
      </c>
      <c r="D103" s="342"/>
      <c r="E103" s="341" t="s">
        <v>5</v>
      </c>
      <c r="F103" s="342"/>
      <c r="G103" s="341" t="s">
        <v>5</v>
      </c>
      <c r="H103" s="342"/>
      <c r="I103" s="341" t="s">
        <v>5</v>
      </c>
      <c r="J103" s="342"/>
      <c r="K103" s="82"/>
      <c r="L103" s="341" t="s">
        <v>5</v>
      </c>
      <c r="M103" s="342"/>
      <c r="N103" s="341" t="s">
        <v>5</v>
      </c>
      <c r="O103" s="342"/>
    </row>
    <row r="104" spans="1:17" ht="25.5" x14ac:dyDescent="0.15">
      <c r="A104" s="64"/>
      <c r="B104" s="82"/>
      <c r="C104" s="29" t="s">
        <v>12</v>
      </c>
      <c r="D104" s="29" t="s">
        <v>1355</v>
      </c>
      <c r="E104" s="29" t="s">
        <v>13</v>
      </c>
      <c r="F104" s="29" t="s">
        <v>1356</v>
      </c>
      <c r="G104" s="29" t="s">
        <v>1357</v>
      </c>
      <c r="H104" s="29" t="s">
        <v>180</v>
      </c>
      <c r="I104" s="29" t="s">
        <v>1359</v>
      </c>
      <c r="J104" s="29" t="s">
        <v>1360</v>
      </c>
      <c r="K104" s="82"/>
      <c r="L104" s="29" t="s">
        <v>1361</v>
      </c>
      <c r="M104" s="29" t="s">
        <v>1355</v>
      </c>
      <c r="N104" s="29" t="s">
        <v>1363</v>
      </c>
      <c r="O104" s="29" t="s">
        <v>1356</v>
      </c>
    </row>
    <row r="105" spans="1:17" x14ac:dyDescent="0.2">
      <c r="A105" s="23" t="s">
        <v>1403</v>
      </c>
      <c r="B105" s="23" t="s">
        <v>1525</v>
      </c>
      <c r="C105" s="161" t="s">
        <v>2193</v>
      </c>
      <c r="D105" s="21">
        <v>45100</v>
      </c>
      <c r="E105" s="19">
        <v>45101</v>
      </c>
      <c r="F105" s="21">
        <f>E105+1</f>
        <v>45102</v>
      </c>
      <c r="G105" s="21">
        <v>45105</v>
      </c>
      <c r="H105" s="124">
        <f>G105</f>
        <v>45105</v>
      </c>
      <c r="I105" s="21">
        <f>H105+2</f>
        <v>45107</v>
      </c>
      <c r="J105" s="21">
        <f>I105+1</f>
        <v>45108</v>
      </c>
      <c r="K105" s="23" t="s">
        <v>1526</v>
      </c>
      <c r="L105" s="161" t="s">
        <v>2279</v>
      </c>
      <c r="M105" s="21">
        <v>45114</v>
      </c>
      <c r="N105" s="21">
        <f t="shared" ref="N105:N106" si="94">M105+1</f>
        <v>45115</v>
      </c>
      <c r="O105" s="21">
        <f t="shared" ref="O105:O106" si="95">N105+1</f>
        <v>45116</v>
      </c>
      <c r="P105" s="42"/>
      <c r="Q105" s="42"/>
    </row>
    <row r="106" spans="1:17" x14ac:dyDescent="0.2">
      <c r="A106" s="23" t="s">
        <v>573</v>
      </c>
      <c r="B106" s="23" t="s">
        <v>1351</v>
      </c>
      <c r="C106" s="21">
        <v>45106</v>
      </c>
      <c r="D106" s="21">
        <f>C106+1</f>
        <v>45107</v>
      </c>
      <c r="E106" s="21">
        <f t="shared" ref="E106" si="96">D106+1</f>
        <v>45108</v>
      </c>
      <c r="F106" s="161" t="s">
        <v>2197</v>
      </c>
      <c r="G106" s="161" t="s">
        <v>2198</v>
      </c>
      <c r="H106" s="21">
        <v>45112</v>
      </c>
      <c r="I106" s="21">
        <f>H106+2</f>
        <v>45114</v>
      </c>
      <c r="J106" s="21">
        <f>I106+1</f>
        <v>45115</v>
      </c>
      <c r="K106" s="23" t="s">
        <v>1352</v>
      </c>
      <c r="L106" s="21">
        <f>J106+5</f>
        <v>45120</v>
      </c>
      <c r="M106" s="21">
        <f>L106+1</f>
        <v>45121</v>
      </c>
      <c r="N106" s="21">
        <f t="shared" si="94"/>
        <v>45122</v>
      </c>
      <c r="O106" s="21">
        <f t="shared" si="95"/>
        <v>45123</v>
      </c>
      <c r="P106" s="42"/>
      <c r="Q106" s="42"/>
    </row>
    <row r="107" spans="1:17" x14ac:dyDescent="0.2">
      <c r="A107" s="23" t="s">
        <v>1403</v>
      </c>
      <c r="B107" s="23" t="s">
        <v>1172</v>
      </c>
      <c r="C107" s="21">
        <v>45113</v>
      </c>
      <c r="D107" s="21">
        <f>C107+1</f>
        <v>45114</v>
      </c>
      <c r="E107" s="21">
        <f>D107+1</f>
        <v>45115</v>
      </c>
      <c r="F107" s="125">
        <v>45116</v>
      </c>
      <c r="G107" s="19">
        <v>45119</v>
      </c>
      <c r="H107" s="21">
        <v>45119</v>
      </c>
      <c r="I107" s="21">
        <f>H107+2</f>
        <v>45121</v>
      </c>
      <c r="J107" s="21">
        <f>I107+1</f>
        <v>45122</v>
      </c>
      <c r="K107" s="23" t="s">
        <v>1173</v>
      </c>
      <c r="L107" s="161" t="s">
        <v>2549</v>
      </c>
      <c r="M107" s="21">
        <v>45128</v>
      </c>
      <c r="N107" s="21">
        <f>M107+1</f>
        <v>45129</v>
      </c>
      <c r="O107" s="21">
        <f>N107+1</f>
        <v>45130</v>
      </c>
      <c r="P107" s="42"/>
      <c r="Q107" s="42"/>
    </row>
    <row r="108" spans="1:17" x14ac:dyDescent="0.15">
      <c r="A108" s="379" t="s">
        <v>2448</v>
      </c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</row>
    <row r="109" spans="1:17" x14ac:dyDescent="0.15">
      <c r="A109" s="72" t="s">
        <v>1</v>
      </c>
      <c r="B109" s="72" t="s">
        <v>2</v>
      </c>
      <c r="C109" s="344" t="s">
        <v>14</v>
      </c>
      <c r="D109" s="345"/>
      <c r="E109" s="344" t="s">
        <v>15</v>
      </c>
      <c r="F109" s="345"/>
      <c r="G109" s="344" t="s">
        <v>2206</v>
      </c>
      <c r="H109" s="345"/>
      <c r="I109" s="364" t="s">
        <v>2449</v>
      </c>
      <c r="J109" s="365"/>
      <c r="K109" s="380" t="s">
        <v>259</v>
      </c>
      <c r="L109" s="380"/>
      <c r="M109" s="72" t="s">
        <v>2</v>
      </c>
      <c r="N109" s="344" t="s">
        <v>14</v>
      </c>
      <c r="O109" s="345"/>
      <c r="P109" s="344" t="s">
        <v>15</v>
      </c>
      <c r="Q109" s="345"/>
    </row>
    <row r="110" spans="1:17" x14ac:dyDescent="0.15">
      <c r="A110" s="171" t="s">
        <v>1354</v>
      </c>
      <c r="B110" s="171" t="s">
        <v>4</v>
      </c>
      <c r="C110" s="341" t="s">
        <v>11</v>
      </c>
      <c r="D110" s="342"/>
      <c r="E110" s="341" t="s">
        <v>8</v>
      </c>
      <c r="F110" s="342"/>
      <c r="G110" s="341" t="s">
        <v>9</v>
      </c>
      <c r="H110" s="342"/>
      <c r="I110" s="341" t="s">
        <v>10</v>
      </c>
      <c r="J110" s="342"/>
      <c r="K110" s="381" t="s">
        <v>2450</v>
      </c>
      <c r="L110" s="381"/>
      <c r="M110" s="171" t="s">
        <v>4</v>
      </c>
      <c r="N110" s="341" t="s">
        <v>11</v>
      </c>
      <c r="O110" s="342"/>
      <c r="P110" s="341" t="s">
        <v>8</v>
      </c>
      <c r="Q110" s="342"/>
    </row>
    <row r="111" spans="1:17" x14ac:dyDescent="0.15">
      <c r="A111" s="64"/>
      <c r="B111" s="82"/>
      <c r="C111" s="341" t="s">
        <v>5</v>
      </c>
      <c r="D111" s="342"/>
      <c r="E111" s="341" t="s">
        <v>5</v>
      </c>
      <c r="F111" s="342"/>
      <c r="G111" s="341" t="s">
        <v>5</v>
      </c>
      <c r="H111" s="342"/>
      <c r="I111" s="341" t="s">
        <v>5</v>
      </c>
      <c r="J111" s="342"/>
      <c r="K111" s="266" t="s">
        <v>5</v>
      </c>
      <c r="L111" s="266"/>
      <c r="M111" s="82"/>
      <c r="N111" s="341" t="s">
        <v>5</v>
      </c>
      <c r="O111" s="342"/>
      <c r="P111" s="341" t="s">
        <v>5</v>
      </c>
      <c r="Q111" s="342"/>
    </row>
    <row r="112" spans="1:17" ht="25.5" x14ac:dyDescent="0.15">
      <c r="A112" s="64"/>
      <c r="B112" s="82"/>
      <c r="C112" s="29" t="s">
        <v>12</v>
      </c>
      <c r="D112" s="29" t="s">
        <v>1355</v>
      </c>
      <c r="E112" s="29" t="s">
        <v>13</v>
      </c>
      <c r="F112" s="29" t="s">
        <v>1356</v>
      </c>
      <c r="G112" s="29" t="s">
        <v>1357</v>
      </c>
      <c r="H112" s="29" t="s">
        <v>180</v>
      </c>
      <c r="I112" s="29" t="s">
        <v>1359</v>
      </c>
      <c r="J112" s="29" t="s">
        <v>1360</v>
      </c>
      <c r="K112" s="7" t="s">
        <v>2451</v>
      </c>
      <c r="L112" s="7" t="s">
        <v>677</v>
      </c>
      <c r="M112" s="82"/>
      <c r="N112" s="29" t="s">
        <v>1361</v>
      </c>
      <c r="O112" s="29" t="s">
        <v>1355</v>
      </c>
      <c r="P112" s="29" t="s">
        <v>1363</v>
      </c>
      <c r="Q112" s="29" t="s">
        <v>1356</v>
      </c>
    </row>
    <row r="113" spans="1:19" x14ac:dyDescent="0.2">
      <c r="A113" s="23" t="s">
        <v>573</v>
      </c>
      <c r="B113" s="23" t="s">
        <v>1525</v>
      </c>
      <c r="C113" s="21">
        <v>45120</v>
      </c>
      <c r="D113" s="21">
        <f t="shared" ref="D113:E115" si="97">C113+1</f>
        <v>45121</v>
      </c>
      <c r="E113" s="21">
        <f t="shared" si="97"/>
        <v>45122</v>
      </c>
      <c r="F113" s="125">
        <v>45123</v>
      </c>
      <c r="G113" s="21">
        <f>F113+3</f>
        <v>45126</v>
      </c>
      <c r="H113" s="21">
        <v>45126</v>
      </c>
      <c r="I113" s="21">
        <f>H113+2</f>
        <v>45128</v>
      </c>
      <c r="J113" s="21">
        <f>I113+1</f>
        <v>45129</v>
      </c>
      <c r="K113" s="21">
        <f>J113+1</f>
        <v>45130</v>
      </c>
      <c r="L113" s="21">
        <f>K113</f>
        <v>45130</v>
      </c>
      <c r="M113" s="23" t="s">
        <v>1526</v>
      </c>
      <c r="N113" s="21">
        <f>J113+5</f>
        <v>45134</v>
      </c>
      <c r="O113" s="21">
        <f>N113+1</f>
        <v>45135</v>
      </c>
      <c r="P113" s="21">
        <f>O113+1</f>
        <v>45136</v>
      </c>
      <c r="Q113" s="21">
        <f>P113+1</f>
        <v>45137</v>
      </c>
      <c r="R113" s="42"/>
      <c r="S113" s="42"/>
    </row>
    <row r="114" spans="1:19" x14ac:dyDescent="0.2">
      <c r="A114" s="23" t="s">
        <v>1403</v>
      </c>
      <c r="B114" s="23" t="s">
        <v>1883</v>
      </c>
      <c r="C114" s="21">
        <v>45127</v>
      </c>
      <c r="D114" s="21">
        <f t="shared" si="97"/>
        <v>45128</v>
      </c>
      <c r="E114" s="21">
        <f t="shared" si="97"/>
        <v>45129</v>
      </c>
      <c r="F114" s="21">
        <f>E114+1</f>
        <v>45130</v>
      </c>
      <c r="G114" s="125">
        <f>F114+3</f>
        <v>45133</v>
      </c>
      <c r="H114" s="21">
        <f>G114</f>
        <v>45133</v>
      </c>
      <c r="I114" s="21">
        <f t="shared" ref="I114:I115" si="98">H114+2</f>
        <v>45135</v>
      </c>
      <c r="J114" s="21">
        <f t="shared" ref="J114:J115" si="99">I114+1</f>
        <v>45136</v>
      </c>
      <c r="K114" s="21">
        <f>J114+1</f>
        <v>45137</v>
      </c>
      <c r="L114" s="21">
        <f>K114</f>
        <v>45137</v>
      </c>
      <c r="M114" s="23" t="s">
        <v>1484</v>
      </c>
      <c r="N114" s="21">
        <f t="shared" ref="N114:N115" si="100">J114+5</f>
        <v>45141</v>
      </c>
      <c r="O114" s="21">
        <f t="shared" ref="O114:Q115" si="101">N114+1</f>
        <v>45142</v>
      </c>
      <c r="P114" s="21">
        <f t="shared" si="101"/>
        <v>45143</v>
      </c>
      <c r="Q114" s="21">
        <f t="shared" si="101"/>
        <v>45144</v>
      </c>
      <c r="R114" s="42"/>
      <c r="S114" s="42"/>
    </row>
    <row r="115" spans="1:19" x14ac:dyDescent="0.2">
      <c r="A115" s="23" t="s">
        <v>573</v>
      </c>
      <c r="B115" s="23" t="s">
        <v>1172</v>
      </c>
      <c r="C115" s="21">
        <v>45134</v>
      </c>
      <c r="D115" s="21">
        <f t="shared" si="97"/>
        <v>45135</v>
      </c>
      <c r="E115" s="21">
        <f t="shared" si="97"/>
        <v>45136</v>
      </c>
      <c r="F115" s="21">
        <f>E115+1</f>
        <v>45137</v>
      </c>
      <c r="G115" s="125">
        <f>F115+3</f>
        <v>45140</v>
      </c>
      <c r="H115" s="21">
        <f>G115</f>
        <v>45140</v>
      </c>
      <c r="I115" s="21">
        <f t="shared" si="98"/>
        <v>45142</v>
      </c>
      <c r="J115" s="21">
        <f t="shared" si="99"/>
        <v>45143</v>
      </c>
      <c r="K115" s="21">
        <f>J115+1</f>
        <v>45144</v>
      </c>
      <c r="L115" s="21">
        <f>K115</f>
        <v>45144</v>
      </c>
      <c r="M115" s="23" t="s">
        <v>1173</v>
      </c>
      <c r="N115" s="21">
        <f t="shared" si="100"/>
        <v>45148</v>
      </c>
      <c r="O115" s="21">
        <f t="shared" si="101"/>
        <v>45149</v>
      </c>
      <c r="P115" s="21">
        <f t="shared" si="101"/>
        <v>45150</v>
      </c>
      <c r="Q115" s="21">
        <f t="shared" si="101"/>
        <v>45151</v>
      </c>
      <c r="R115" s="42"/>
      <c r="S115" s="42"/>
    </row>
    <row r="116" spans="1:19" x14ac:dyDescent="0.2">
      <c r="A116" s="186"/>
      <c r="B116" s="186"/>
      <c r="C116" s="42"/>
      <c r="D116" s="42"/>
      <c r="E116" s="42"/>
      <c r="F116" s="42"/>
      <c r="G116" s="246"/>
      <c r="H116" s="42"/>
      <c r="I116" s="42"/>
      <c r="J116" s="42"/>
      <c r="K116" s="42"/>
      <c r="L116" s="42"/>
      <c r="M116" s="186"/>
      <c r="N116" s="42"/>
      <c r="O116" s="42"/>
      <c r="P116" s="42"/>
      <c r="Q116" s="42"/>
      <c r="R116" s="42"/>
      <c r="S116" s="42"/>
    </row>
    <row r="117" spans="1:19" x14ac:dyDescent="0.2">
      <c r="A117" s="186"/>
      <c r="B117" s="186"/>
      <c r="C117" s="42"/>
      <c r="D117" s="42"/>
      <c r="E117" s="42"/>
      <c r="F117" s="42"/>
      <c r="G117" s="246"/>
      <c r="H117" s="42"/>
      <c r="I117" s="42"/>
      <c r="J117" s="42"/>
      <c r="K117" s="42"/>
      <c r="L117" s="42"/>
      <c r="M117" s="186"/>
      <c r="N117" s="42"/>
      <c r="O117" s="42"/>
      <c r="P117" s="42"/>
      <c r="Q117" s="42"/>
      <c r="R117" s="42"/>
      <c r="S117" s="42"/>
    </row>
    <row r="118" spans="1:19" x14ac:dyDescent="0.2">
      <c r="A118" s="186"/>
      <c r="B118" s="186"/>
      <c r="C118" s="42"/>
      <c r="D118" s="42"/>
      <c r="E118" s="42"/>
      <c r="F118" s="43"/>
      <c r="G118" s="42"/>
      <c r="H118" s="42"/>
      <c r="I118" s="42"/>
      <c r="J118" s="42"/>
      <c r="K118" s="186"/>
      <c r="L118" s="42"/>
      <c r="M118" s="42"/>
      <c r="N118" s="42"/>
      <c r="O118" s="42"/>
      <c r="P118" s="42"/>
      <c r="Q118" s="42"/>
    </row>
    <row r="119" spans="1:19" ht="15.7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2"/>
      <c r="M119" s="42"/>
      <c r="N119" s="42"/>
      <c r="O119" s="42"/>
      <c r="P119" s="43"/>
      <c r="Q119" s="42"/>
    </row>
    <row r="120" spans="1:19" ht="16.350000000000001" customHeight="1" x14ac:dyDescent="0.3">
      <c r="A120" s="283" t="s">
        <v>17</v>
      </c>
      <c r="B120" s="284"/>
      <c r="C120" s="275" t="s">
        <v>2207</v>
      </c>
      <c r="D120" s="275"/>
      <c r="E120" s="275"/>
      <c r="F120" s="275"/>
      <c r="G120" s="275"/>
      <c r="H120" s="275"/>
      <c r="I120" s="275"/>
      <c r="J120" s="275"/>
      <c r="K120" s="275"/>
      <c r="L120" s="1"/>
      <c r="M120" s="1"/>
      <c r="N120" s="67"/>
      <c r="O120" s="1"/>
      <c r="P120" s="1"/>
      <c r="Q120" s="1"/>
    </row>
    <row r="121" spans="1:19" ht="16.350000000000001" customHeight="1" x14ac:dyDescent="0.3">
      <c r="A121" s="251" t="s">
        <v>19</v>
      </c>
      <c r="B121" s="251"/>
      <c r="C121" s="252" t="s">
        <v>1416</v>
      </c>
      <c r="D121" s="252"/>
      <c r="E121" s="252"/>
      <c r="F121" s="252"/>
      <c r="G121" s="252"/>
      <c r="H121" s="252"/>
      <c r="I121" s="252"/>
      <c r="J121" s="252"/>
      <c r="K121" s="252"/>
      <c r="L121" s="1"/>
      <c r="M121" s="1"/>
      <c r="N121" s="1"/>
      <c r="O121" s="1"/>
      <c r="P121" s="1"/>
      <c r="Q121" s="1"/>
    </row>
    <row r="122" spans="1:19" ht="15.95" hidden="1" customHeight="1" x14ac:dyDescent="0.3">
      <c r="A122" s="165" t="s">
        <v>1417</v>
      </c>
      <c r="B122" s="166"/>
      <c r="C122" s="255" t="s">
        <v>1418</v>
      </c>
      <c r="D122" s="256"/>
      <c r="E122" s="256"/>
      <c r="F122" s="256"/>
      <c r="G122" s="256"/>
      <c r="H122" s="256"/>
      <c r="I122" s="256"/>
      <c r="J122" s="256"/>
      <c r="K122" s="257"/>
      <c r="L122" s="1"/>
      <c r="M122" s="1"/>
      <c r="N122" s="1"/>
      <c r="O122" s="1"/>
      <c r="P122" s="1"/>
      <c r="Q122" s="1"/>
    </row>
    <row r="123" spans="1:19" ht="16.350000000000001" customHeight="1" x14ac:dyDescent="0.3">
      <c r="A123" s="253" t="s">
        <v>1417</v>
      </c>
      <c r="B123" s="254"/>
      <c r="C123" s="376" t="s">
        <v>1419</v>
      </c>
      <c r="D123" s="377"/>
      <c r="E123" s="377"/>
      <c r="F123" s="377"/>
      <c r="G123" s="377"/>
      <c r="H123" s="377"/>
      <c r="I123" s="377"/>
      <c r="J123" s="377"/>
      <c r="K123" s="378"/>
      <c r="L123" s="1"/>
      <c r="M123" s="1"/>
      <c r="N123" s="1"/>
      <c r="O123" s="1"/>
      <c r="P123" s="1"/>
      <c r="Q123" s="1"/>
    </row>
    <row r="124" spans="1:19" ht="16.350000000000001" customHeight="1" x14ac:dyDescent="0.3">
      <c r="A124" s="253" t="s">
        <v>1420</v>
      </c>
      <c r="B124" s="254"/>
      <c r="C124" s="343" t="s">
        <v>1421</v>
      </c>
      <c r="D124" s="343"/>
      <c r="E124" s="343"/>
      <c r="F124" s="343"/>
      <c r="G124" s="343"/>
      <c r="H124" s="343"/>
      <c r="I124" s="343"/>
      <c r="J124" s="343"/>
      <c r="K124" s="343"/>
      <c r="L124" s="1"/>
      <c r="M124" s="1"/>
      <c r="N124" s="1"/>
      <c r="O124" s="1"/>
      <c r="P124" s="1"/>
      <c r="Q124" s="1"/>
    </row>
    <row r="125" spans="1:19" ht="16.350000000000001" customHeight="1" x14ac:dyDescent="0.3">
      <c r="A125" s="253" t="s">
        <v>114</v>
      </c>
      <c r="B125" s="254"/>
      <c r="C125" s="252" t="s">
        <v>1422</v>
      </c>
      <c r="D125" s="252"/>
      <c r="E125" s="252"/>
      <c r="F125" s="252"/>
      <c r="G125" s="252"/>
      <c r="H125" s="252"/>
      <c r="I125" s="252"/>
      <c r="J125" s="252"/>
      <c r="K125" s="252"/>
      <c r="L125" s="1"/>
      <c r="M125" s="1"/>
      <c r="N125" s="1"/>
      <c r="O125" s="1"/>
      <c r="P125" s="1"/>
      <c r="Q125" s="1"/>
    </row>
    <row r="126" spans="1:19" ht="17.45" hidden="1" customHeight="1" x14ac:dyDescent="0.15">
      <c r="A126" s="339" t="s">
        <v>22</v>
      </c>
      <c r="B126" s="339"/>
      <c r="C126" s="343" t="s">
        <v>1423</v>
      </c>
      <c r="D126" s="343"/>
      <c r="E126" s="343"/>
      <c r="F126" s="343"/>
      <c r="G126" s="343"/>
      <c r="H126" s="343"/>
      <c r="I126" s="343"/>
      <c r="J126" s="343"/>
      <c r="K126" s="343"/>
      <c r="L126" s="1"/>
      <c r="M126" s="1"/>
      <c r="N126" s="1"/>
      <c r="O126" s="1"/>
      <c r="P126" s="1"/>
      <c r="Q126" s="1"/>
    </row>
    <row r="127" spans="1:19" ht="17.45" customHeight="1" x14ac:dyDescent="0.15">
      <c r="A127" s="339" t="s">
        <v>22</v>
      </c>
      <c r="B127" s="339"/>
      <c r="C127" s="340" t="s">
        <v>1424</v>
      </c>
      <c r="D127" s="340"/>
      <c r="E127" s="340"/>
      <c r="F127" s="340"/>
      <c r="G127" s="340"/>
      <c r="H127" s="340"/>
      <c r="I127" s="340"/>
      <c r="J127" s="340"/>
      <c r="K127" s="340"/>
      <c r="L127" s="1"/>
      <c r="M127" s="1"/>
      <c r="N127" s="1"/>
      <c r="O127" s="1"/>
      <c r="P127" s="1"/>
      <c r="Q127" s="1"/>
    </row>
    <row r="129" spans="1:17" ht="16.350000000000001" customHeight="1" x14ac:dyDescent="0.3">
      <c r="A129" s="283" t="s">
        <v>17</v>
      </c>
      <c r="B129" s="284"/>
      <c r="C129" s="275" t="s">
        <v>2208</v>
      </c>
      <c r="D129" s="275"/>
      <c r="E129" s="275"/>
      <c r="F129" s="275"/>
      <c r="G129" s="275"/>
      <c r="H129" s="275"/>
      <c r="I129" s="275"/>
      <c r="J129" s="275"/>
      <c r="K129" s="275"/>
      <c r="L129" s="1"/>
      <c r="M129" s="1"/>
      <c r="N129" s="67"/>
      <c r="O129" s="1"/>
      <c r="P129" s="1"/>
      <c r="Q129" s="1"/>
    </row>
    <row r="130" spans="1:17" ht="16.350000000000001" customHeight="1" x14ac:dyDescent="0.3">
      <c r="A130" s="282" t="s">
        <v>18</v>
      </c>
      <c r="B130" s="282"/>
      <c r="C130" s="252" t="s">
        <v>523</v>
      </c>
      <c r="D130" s="252"/>
      <c r="E130" s="252"/>
      <c r="F130" s="252"/>
      <c r="G130" s="252"/>
      <c r="H130" s="252"/>
      <c r="I130" s="252"/>
      <c r="J130" s="252"/>
      <c r="K130" s="252"/>
      <c r="L130" s="1"/>
      <c r="M130" s="1"/>
      <c r="N130" s="1"/>
      <c r="O130" s="1"/>
      <c r="P130" s="1"/>
      <c r="Q130" s="1"/>
    </row>
    <row r="131" spans="1:17" ht="16.350000000000001" customHeight="1" x14ac:dyDescent="0.3">
      <c r="A131" s="251" t="s">
        <v>19</v>
      </c>
      <c r="B131" s="251"/>
      <c r="C131" s="252" t="s">
        <v>1416</v>
      </c>
      <c r="D131" s="252"/>
      <c r="E131" s="252"/>
      <c r="F131" s="252"/>
      <c r="G131" s="252"/>
      <c r="H131" s="252"/>
      <c r="I131" s="252"/>
      <c r="J131" s="252"/>
      <c r="K131" s="252"/>
      <c r="L131" s="1"/>
      <c r="M131" s="1"/>
      <c r="N131" s="1"/>
      <c r="O131" s="1"/>
      <c r="P131" s="1"/>
      <c r="Q131" s="1"/>
    </row>
    <row r="132" spans="1:17" ht="16.350000000000001" customHeight="1" x14ac:dyDescent="0.3">
      <c r="A132" s="253" t="s">
        <v>172</v>
      </c>
      <c r="B132" s="254"/>
      <c r="C132" s="376" t="s">
        <v>1419</v>
      </c>
      <c r="D132" s="377"/>
      <c r="E132" s="377"/>
      <c r="F132" s="377"/>
      <c r="G132" s="377"/>
      <c r="H132" s="377"/>
      <c r="I132" s="377"/>
      <c r="J132" s="377"/>
      <c r="K132" s="378"/>
      <c r="L132" s="1"/>
      <c r="M132" s="1"/>
      <c r="N132" s="1"/>
      <c r="O132" s="1"/>
      <c r="P132" s="1"/>
      <c r="Q132" s="1"/>
    </row>
    <row r="133" spans="1:17" ht="16.350000000000001" customHeight="1" x14ac:dyDescent="0.3">
      <c r="A133" s="253" t="s">
        <v>119</v>
      </c>
      <c r="B133" s="254"/>
      <c r="C133" s="343" t="s">
        <v>1421</v>
      </c>
      <c r="D133" s="343"/>
      <c r="E133" s="343"/>
      <c r="F133" s="343"/>
      <c r="G133" s="343"/>
      <c r="H133" s="343"/>
      <c r="I133" s="343"/>
      <c r="J133" s="343"/>
      <c r="K133" s="343"/>
      <c r="L133" s="1"/>
      <c r="M133" s="1"/>
      <c r="N133" s="1"/>
      <c r="O133" s="1"/>
      <c r="P133" s="1"/>
      <c r="Q133" s="1"/>
    </row>
    <row r="134" spans="1:17" ht="16.350000000000001" customHeight="1" x14ac:dyDescent="0.3">
      <c r="A134" s="253" t="s">
        <v>114</v>
      </c>
      <c r="B134" s="254"/>
      <c r="C134" s="252" t="s">
        <v>1422</v>
      </c>
      <c r="D134" s="252"/>
      <c r="E134" s="252"/>
      <c r="F134" s="252"/>
      <c r="G134" s="252"/>
      <c r="H134" s="252"/>
      <c r="I134" s="252"/>
      <c r="J134" s="252"/>
      <c r="K134" s="252"/>
      <c r="L134" s="1"/>
      <c r="M134" s="1"/>
      <c r="N134" s="1"/>
      <c r="O134" s="1"/>
      <c r="P134" s="1"/>
      <c r="Q134" s="1"/>
    </row>
    <row r="135" spans="1:17" ht="16.350000000000001" customHeight="1" x14ac:dyDescent="0.3">
      <c r="A135" s="253" t="s">
        <v>114</v>
      </c>
      <c r="B135" s="254"/>
      <c r="C135" s="375" t="s">
        <v>2209</v>
      </c>
      <c r="D135" s="375"/>
      <c r="E135" s="375"/>
      <c r="F135" s="375"/>
      <c r="G135" s="375"/>
      <c r="H135" s="375"/>
      <c r="I135" s="375"/>
      <c r="J135" s="375"/>
      <c r="K135" s="375"/>
      <c r="L135" s="1"/>
      <c r="M135" s="1"/>
      <c r="N135" s="1"/>
      <c r="O135" s="1"/>
      <c r="P135" s="1"/>
      <c r="Q135" s="1"/>
    </row>
    <row r="136" spans="1:17" ht="17.45" customHeight="1" x14ac:dyDescent="0.15">
      <c r="A136" s="339" t="s">
        <v>22</v>
      </c>
      <c r="B136" s="339"/>
      <c r="C136" s="340" t="s">
        <v>1424</v>
      </c>
      <c r="D136" s="340"/>
      <c r="E136" s="340"/>
      <c r="F136" s="340"/>
      <c r="G136" s="340"/>
      <c r="H136" s="340"/>
      <c r="I136" s="340"/>
      <c r="J136" s="340"/>
      <c r="K136" s="340"/>
      <c r="L136" s="1"/>
      <c r="M136" s="1"/>
      <c r="N136" s="1"/>
      <c r="O136" s="1"/>
      <c r="P136" s="1"/>
      <c r="Q136" s="1"/>
    </row>
    <row r="137" spans="1:17" ht="17.45" customHeight="1" x14ac:dyDescent="0.15">
      <c r="A137" s="339" t="s">
        <v>261</v>
      </c>
      <c r="B137" s="339"/>
      <c r="C137" s="343" t="s">
        <v>167</v>
      </c>
      <c r="D137" s="343"/>
      <c r="E137" s="343"/>
      <c r="F137" s="343"/>
      <c r="G137" s="343"/>
      <c r="H137" s="343"/>
      <c r="I137" s="343"/>
      <c r="J137" s="343"/>
      <c r="K137" s="343"/>
      <c r="L137" s="1"/>
      <c r="M137" s="1"/>
      <c r="N137" s="1"/>
      <c r="O137" s="1"/>
      <c r="P137" s="1"/>
      <c r="Q137" s="1"/>
    </row>
  </sheetData>
  <mergeCells count="250">
    <mergeCell ref="C52:D52"/>
    <mergeCell ref="E52:F52"/>
    <mergeCell ref="C111:D111"/>
    <mergeCell ref="E111:F111"/>
    <mergeCell ref="G111:H111"/>
    <mergeCell ref="I111:J111"/>
    <mergeCell ref="K111:L111"/>
    <mergeCell ref="N111:O111"/>
    <mergeCell ref="G101:H101"/>
    <mergeCell ref="N59:O59"/>
    <mergeCell ref="N69:O69"/>
    <mergeCell ref="L59:M59"/>
    <mergeCell ref="G87:H87"/>
    <mergeCell ref="G88:H88"/>
    <mergeCell ref="G59:H59"/>
    <mergeCell ref="I61:J61"/>
    <mergeCell ref="G68:H68"/>
    <mergeCell ref="I68:J68"/>
    <mergeCell ref="C65:J65"/>
    <mergeCell ref="C61:D61"/>
    <mergeCell ref="E61:F61"/>
    <mergeCell ref="C54:D54"/>
    <mergeCell ref="E54:F54"/>
    <mergeCell ref="E59:F59"/>
    <mergeCell ref="P111:Q111"/>
    <mergeCell ref="A137:B137"/>
    <mergeCell ref="C137:K137"/>
    <mergeCell ref="A108:Q108"/>
    <mergeCell ref="C109:D109"/>
    <mergeCell ref="E109:F109"/>
    <mergeCell ref="G109:H109"/>
    <mergeCell ref="I109:J109"/>
    <mergeCell ref="K109:L109"/>
    <mergeCell ref="N109:O109"/>
    <mergeCell ref="P109:Q109"/>
    <mergeCell ref="C110:D110"/>
    <mergeCell ref="E110:F110"/>
    <mergeCell ref="G110:H110"/>
    <mergeCell ref="I110:J110"/>
    <mergeCell ref="K110:L110"/>
    <mergeCell ref="N110:O110"/>
    <mergeCell ref="P110:Q110"/>
    <mergeCell ref="C125:K125"/>
    <mergeCell ref="C120:K120"/>
    <mergeCell ref="C122:K122"/>
    <mergeCell ref="A125:B125"/>
    <mergeCell ref="A136:B136"/>
    <mergeCell ref="C136:K136"/>
    <mergeCell ref="C59:D59"/>
    <mergeCell ref="I59:J59"/>
    <mergeCell ref="C60:D60"/>
    <mergeCell ref="E60:F60"/>
    <mergeCell ref="G60:H60"/>
    <mergeCell ref="A124:B124"/>
    <mergeCell ref="A123:B123"/>
    <mergeCell ref="C123:K123"/>
    <mergeCell ref="C124:K124"/>
    <mergeCell ref="C103:D103"/>
    <mergeCell ref="E103:F103"/>
    <mergeCell ref="G103:H103"/>
    <mergeCell ref="C102:D102"/>
    <mergeCell ref="C68:D68"/>
    <mergeCell ref="E68:F68"/>
    <mergeCell ref="G86:H86"/>
    <mergeCell ref="G92:H92"/>
    <mergeCell ref="C82:D82"/>
    <mergeCell ref="G98:H98"/>
    <mergeCell ref="C101:D101"/>
    <mergeCell ref="E101:F101"/>
    <mergeCell ref="A133:B133"/>
    <mergeCell ref="C133:K133"/>
    <mergeCell ref="A134:B134"/>
    <mergeCell ref="C134:K134"/>
    <mergeCell ref="A135:B135"/>
    <mergeCell ref="C135:K135"/>
    <mergeCell ref="A129:B129"/>
    <mergeCell ref="C129:K129"/>
    <mergeCell ref="A130:B130"/>
    <mergeCell ref="C130:K130"/>
    <mergeCell ref="A131:B131"/>
    <mergeCell ref="C131:K131"/>
    <mergeCell ref="A132:B132"/>
    <mergeCell ref="C132:K132"/>
    <mergeCell ref="R14:S14"/>
    <mergeCell ref="G13:H13"/>
    <mergeCell ref="I13:J13"/>
    <mergeCell ref="K13:L13"/>
    <mergeCell ref="I103:J103"/>
    <mergeCell ref="L103:M103"/>
    <mergeCell ref="N103:O103"/>
    <mergeCell ref="R50:S50"/>
    <mergeCell ref="I101:J101"/>
    <mergeCell ref="L101:M101"/>
    <mergeCell ref="R37:S37"/>
    <mergeCell ref="P29:Q29"/>
    <mergeCell ref="R15:S15"/>
    <mergeCell ref="P18:S18"/>
    <mergeCell ref="P31:Q31"/>
    <mergeCell ref="P19:Q19"/>
    <mergeCell ref="P49:Q49"/>
    <mergeCell ref="R49:S49"/>
    <mergeCell ref="N31:O31"/>
    <mergeCell ref="N29:O29"/>
    <mergeCell ref="M22:S22"/>
    <mergeCell ref="N23:O23"/>
    <mergeCell ref="P23:Q23"/>
    <mergeCell ref="R23:S23"/>
    <mergeCell ref="C30:D30"/>
    <mergeCell ref="K29:L29"/>
    <mergeCell ref="C24:D24"/>
    <mergeCell ref="E24:F24"/>
    <mergeCell ref="I29:J29"/>
    <mergeCell ref="G15:H15"/>
    <mergeCell ref="I15:J15"/>
    <mergeCell ref="K15:L15"/>
    <mergeCell ref="K31:L31"/>
    <mergeCell ref="C31:D31"/>
    <mergeCell ref="E30:F30"/>
    <mergeCell ref="C18:D18"/>
    <mergeCell ref="E18:F18"/>
    <mergeCell ref="C22:D22"/>
    <mergeCell ref="E25:F25"/>
    <mergeCell ref="A28:S28"/>
    <mergeCell ref="C21:D21"/>
    <mergeCell ref="C29:D29"/>
    <mergeCell ref="E29:F29"/>
    <mergeCell ref="G29:H29"/>
    <mergeCell ref="G30:H30"/>
    <mergeCell ref="E31:F31"/>
    <mergeCell ref="I31:J31"/>
    <mergeCell ref="N15:O15"/>
    <mergeCell ref="A12:S12"/>
    <mergeCell ref="C13:D13"/>
    <mergeCell ref="E13:F13"/>
    <mergeCell ref="C20:L20"/>
    <mergeCell ref="P20:S20"/>
    <mergeCell ref="K7:L7"/>
    <mergeCell ref="G7:H7"/>
    <mergeCell ref="N13:O13"/>
    <mergeCell ref="P13:Q13"/>
    <mergeCell ref="R13:S13"/>
    <mergeCell ref="C14:D14"/>
    <mergeCell ref="E14:F14"/>
    <mergeCell ref="C15:D15"/>
    <mergeCell ref="E15:F15"/>
    <mergeCell ref="N7:O7"/>
    <mergeCell ref="I7:J7"/>
    <mergeCell ref="P11:Q11"/>
    <mergeCell ref="P14:Q14"/>
    <mergeCell ref="P15:Q15"/>
    <mergeCell ref="R11:S11"/>
    <mergeCell ref="G14:H14"/>
    <mergeCell ref="I14:J14"/>
    <mergeCell ref="K14:L14"/>
    <mergeCell ref="N14:O14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R7:S7"/>
    <mergeCell ref="R30:S30"/>
    <mergeCell ref="G90:H90"/>
    <mergeCell ref="R36:S36"/>
    <mergeCell ref="R31:S31"/>
    <mergeCell ref="R29:S29"/>
    <mergeCell ref="N30:O30"/>
    <mergeCell ref="L60:M60"/>
    <mergeCell ref="I41:J41"/>
    <mergeCell ref="L70:M70"/>
    <mergeCell ref="N70:O70"/>
    <mergeCell ref="N60:O60"/>
    <mergeCell ref="I60:J60"/>
    <mergeCell ref="P30:Q30"/>
    <mergeCell ref="I30:J30"/>
    <mergeCell ref="K30:L30"/>
    <mergeCell ref="P41:Q41"/>
    <mergeCell ref="N40:O40"/>
    <mergeCell ref="M46:S46"/>
    <mergeCell ref="G31:H31"/>
    <mergeCell ref="L75:O75"/>
    <mergeCell ref="P47:Q47"/>
    <mergeCell ref="M48:S48"/>
    <mergeCell ref="N49:O49"/>
    <mergeCell ref="L69:M69"/>
    <mergeCell ref="P36:Q36"/>
    <mergeCell ref="P37:Q37"/>
    <mergeCell ref="E102:F102"/>
    <mergeCell ref="G102:H102"/>
    <mergeCell ref="I102:J102"/>
    <mergeCell ref="L102:M102"/>
    <mergeCell ref="N102:O102"/>
    <mergeCell ref="G61:H61"/>
    <mergeCell ref="L61:M61"/>
    <mergeCell ref="L68:M68"/>
    <mergeCell ref="N61:O61"/>
    <mergeCell ref="G91:H91"/>
    <mergeCell ref="E82:F82"/>
    <mergeCell ref="G82:H82"/>
    <mergeCell ref="K78:O78"/>
    <mergeCell ref="K81:O81"/>
    <mergeCell ref="K73:O73"/>
    <mergeCell ref="C77:H77"/>
    <mergeCell ref="N79:O79"/>
    <mergeCell ref="L65:O65"/>
    <mergeCell ref="N68:O68"/>
    <mergeCell ref="N101:O101"/>
    <mergeCell ref="N47:O47"/>
    <mergeCell ref="G84:H84"/>
    <mergeCell ref="C38:D38"/>
    <mergeCell ref="E38:F38"/>
    <mergeCell ref="C39:D39"/>
    <mergeCell ref="E39:F39"/>
    <mergeCell ref="C41:D41"/>
    <mergeCell ref="G97:H97"/>
    <mergeCell ref="A127:B127"/>
    <mergeCell ref="C127:K127"/>
    <mergeCell ref="C69:D69"/>
    <mergeCell ref="E69:F69"/>
    <mergeCell ref="G69:H69"/>
    <mergeCell ref="I69:J69"/>
    <mergeCell ref="C70:D70"/>
    <mergeCell ref="E70:F70"/>
    <mergeCell ref="G70:H70"/>
    <mergeCell ref="I70:J70"/>
    <mergeCell ref="C121:K121"/>
    <mergeCell ref="A120:B120"/>
    <mergeCell ref="A126:B126"/>
    <mergeCell ref="A121:B121"/>
    <mergeCell ref="C126:K126"/>
    <mergeCell ref="G94:H94"/>
    <mergeCell ref="G95:H95"/>
    <mergeCell ref="G96:H96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90"/>
  <sheetViews>
    <sheetView topLeftCell="A66" workbookViewId="0">
      <selection activeCell="R77" sqref="R77:S77"/>
    </sheetView>
  </sheetViews>
  <sheetFormatPr defaultRowHeight="17.100000000000001" customHeight="1" x14ac:dyDescent="0.15"/>
  <cols>
    <col min="1" max="1" width="18.625" customWidth="1"/>
    <col min="2" max="25" width="7.625" customWidth="1"/>
  </cols>
  <sheetData>
    <row r="1" spans="1:248" ht="52.35" customHeight="1" x14ac:dyDescent="0.15">
      <c r="B1" s="285" t="s">
        <v>112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37"/>
      <c r="W1" s="37"/>
      <c r="X1" s="37"/>
      <c r="Y1" s="37"/>
    </row>
    <row r="2" spans="1:248" ht="17.100000000000001" customHeight="1" x14ac:dyDescent="0.15">
      <c r="B2" s="286" t="s">
        <v>113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39"/>
      <c r="W2" s="39"/>
      <c r="X2" s="39"/>
      <c r="Y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hidden="1" x14ac:dyDescent="0.15">
      <c r="A4" s="385" t="s">
        <v>245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</row>
    <row r="5" spans="1:248" ht="14.25" hidden="1" x14ac:dyDescent="0.15">
      <c r="A5" s="3" t="s">
        <v>1</v>
      </c>
      <c r="B5" s="3" t="s">
        <v>2</v>
      </c>
      <c r="C5" s="309" t="s">
        <v>247</v>
      </c>
      <c r="D5" s="266"/>
      <c r="E5" s="293" t="s">
        <v>246</v>
      </c>
      <c r="F5" s="293"/>
      <c r="G5" s="293" t="s">
        <v>546</v>
      </c>
      <c r="H5" s="293"/>
      <c r="I5" s="294" t="s">
        <v>248</v>
      </c>
      <c r="J5" s="297"/>
      <c r="K5" s="3" t="s">
        <v>2</v>
      </c>
      <c r="L5" s="309" t="s">
        <v>247</v>
      </c>
      <c r="M5" s="266"/>
      <c r="N5" s="293" t="s">
        <v>246</v>
      </c>
      <c r="O5" s="293"/>
      <c r="P5" s="293" t="s">
        <v>546</v>
      </c>
      <c r="Q5" s="293"/>
    </row>
    <row r="6" spans="1:248" ht="14.25" hidden="1" x14ac:dyDescent="0.15">
      <c r="A6" s="300" t="s">
        <v>3</v>
      </c>
      <c r="B6" s="300" t="s">
        <v>4</v>
      </c>
      <c r="C6" s="266" t="s">
        <v>9</v>
      </c>
      <c r="D6" s="266"/>
      <c r="E6" s="265" t="s">
        <v>249</v>
      </c>
      <c r="F6" s="265"/>
      <c r="G6" s="265" t="s">
        <v>250</v>
      </c>
      <c r="H6" s="265"/>
      <c r="I6" s="289" t="s">
        <v>10</v>
      </c>
      <c r="J6" s="296"/>
      <c r="K6" s="300" t="s">
        <v>4</v>
      </c>
      <c r="L6" s="266" t="s">
        <v>9</v>
      </c>
      <c r="M6" s="266"/>
      <c r="N6" s="265" t="s">
        <v>249</v>
      </c>
      <c r="O6" s="265"/>
      <c r="P6" s="265" t="s">
        <v>250</v>
      </c>
      <c r="Q6" s="265"/>
    </row>
    <row r="7" spans="1:248" ht="14.25" hidden="1" x14ac:dyDescent="0.15">
      <c r="A7" s="301"/>
      <c r="B7" s="301"/>
      <c r="C7" s="300" t="s">
        <v>5</v>
      </c>
      <c r="D7" s="300"/>
      <c r="E7" s="300" t="s">
        <v>5</v>
      </c>
      <c r="F7" s="300"/>
      <c r="G7" s="300" t="s">
        <v>5</v>
      </c>
      <c r="H7" s="300"/>
      <c r="I7" s="300" t="s">
        <v>5</v>
      </c>
      <c r="J7" s="300"/>
      <c r="K7" s="301"/>
      <c r="L7" s="300" t="s">
        <v>5</v>
      </c>
      <c r="M7" s="300"/>
      <c r="N7" s="300" t="s">
        <v>5</v>
      </c>
      <c r="O7" s="300"/>
      <c r="P7" s="300" t="s">
        <v>5</v>
      </c>
      <c r="Q7" s="300"/>
    </row>
    <row r="8" spans="1:248" ht="31.7" hidden="1" customHeight="1" x14ac:dyDescent="0.15">
      <c r="A8" s="64"/>
      <c r="B8" s="82"/>
      <c r="C8" s="58" t="s">
        <v>426</v>
      </c>
      <c r="D8" s="58" t="s">
        <v>427</v>
      </c>
      <c r="E8" s="58" t="s">
        <v>428</v>
      </c>
      <c r="F8" s="58" t="s">
        <v>429</v>
      </c>
      <c r="G8" s="58" t="s">
        <v>430</v>
      </c>
      <c r="H8" s="58" t="s">
        <v>431</v>
      </c>
      <c r="I8" s="58" t="s">
        <v>438</v>
      </c>
      <c r="J8" s="58" t="s">
        <v>439</v>
      </c>
      <c r="K8" s="29"/>
      <c r="L8" s="58" t="s">
        <v>426</v>
      </c>
      <c r="M8" s="58" t="s">
        <v>427</v>
      </c>
      <c r="N8" s="58" t="s">
        <v>428</v>
      </c>
      <c r="O8" s="58" t="s">
        <v>429</v>
      </c>
      <c r="P8" s="58" t="s">
        <v>430</v>
      </c>
      <c r="Q8" s="58" t="s">
        <v>431</v>
      </c>
    </row>
    <row r="9" spans="1:248" ht="14.25" hidden="1" x14ac:dyDescent="0.15">
      <c r="A9" s="10" t="s">
        <v>299</v>
      </c>
      <c r="B9" s="87" t="s">
        <v>441</v>
      </c>
      <c r="C9" s="19">
        <v>44840</v>
      </c>
      <c r="D9" s="19">
        <f t="shared" ref="D9" si="0">C9</f>
        <v>44840</v>
      </c>
      <c r="E9" s="79" t="s">
        <v>130</v>
      </c>
      <c r="F9" s="79" t="s">
        <v>130</v>
      </c>
      <c r="G9" s="19">
        <v>44841</v>
      </c>
      <c r="H9" s="19">
        <f t="shared" ref="H9" si="1">G9</f>
        <v>44841</v>
      </c>
      <c r="I9" s="19">
        <f t="shared" ref="I9" si="2">H9+2</f>
        <v>44843</v>
      </c>
      <c r="J9" s="19">
        <f t="shared" ref="J9" si="3">I9+1</f>
        <v>44844</v>
      </c>
      <c r="K9" s="87" t="s">
        <v>440</v>
      </c>
      <c r="L9" s="19">
        <f t="shared" ref="L9" si="4">J9+3</f>
        <v>44847</v>
      </c>
      <c r="M9" s="19">
        <f t="shared" ref="M9" si="5">L9</f>
        <v>44847</v>
      </c>
      <c r="N9" s="79" t="s">
        <v>130</v>
      </c>
      <c r="O9" s="79" t="s">
        <v>130</v>
      </c>
      <c r="P9" s="19">
        <v>44848</v>
      </c>
      <c r="Q9" s="19">
        <f t="shared" ref="Q9" si="6">P9</f>
        <v>44848</v>
      </c>
      <c r="R9" s="26"/>
      <c r="S9" s="26"/>
      <c r="T9" s="26"/>
      <c r="U9" s="26"/>
    </row>
    <row r="10" spans="1:248" ht="14.25" hidden="1" x14ac:dyDescent="0.15">
      <c r="A10" s="10" t="s">
        <v>467</v>
      </c>
      <c r="B10" s="87" t="s">
        <v>443</v>
      </c>
      <c r="C10" s="19">
        <v>44847</v>
      </c>
      <c r="D10" s="19">
        <f t="shared" ref="D10" si="7">C10</f>
        <v>44847</v>
      </c>
      <c r="E10" s="79" t="s">
        <v>130</v>
      </c>
      <c r="F10" s="79" t="s">
        <v>130</v>
      </c>
      <c r="G10" s="19">
        <v>44848</v>
      </c>
      <c r="H10" s="19">
        <f t="shared" ref="H10:H12" si="8">G10</f>
        <v>44848</v>
      </c>
      <c r="I10" s="19">
        <f t="shared" ref="I10:I12" si="9">H10+2</f>
        <v>44850</v>
      </c>
      <c r="J10" s="19">
        <f t="shared" ref="J10:J12" si="10">I10+1</f>
        <v>44851</v>
      </c>
      <c r="K10" s="87" t="s">
        <v>442</v>
      </c>
      <c r="L10" s="393" t="s">
        <v>559</v>
      </c>
      <c r="M10" s="394"/>
      <c r="N10" s="395" t="s">
        <v>560</v>
      </c>
      <c r="O10" s="396"/>
      <c r="P10" s="19">
        <v>44855</v>
      </c>
      <c r="Q10" s="19">
        <f t="shared" ref="Q10:Q11" si="11">P10</f>
        <v>44855</v>
      </c>
      <c r="R10" s="26"/>
      <c r="S10" s="26"/>
      <c r="T10" s="26"/>
      <c r="U10" s="26"/>
    </row>
    <row r="11" spans="1:248" ht="14.25" hidden="1" x14ac:dyDescent="0.15">
      <c r="A11" s="10" t="s">
        <v>466</v>
      </c>
      <c r="B11" s="87" t="s">
        <v>445</v>
      </c>
      <c r="C11" s="393" t="s">
        <v>559</v>
      </c>
      <c r="D11" s="394"/>
      <c r="E11" s="395" t="s">
        <v>560</v>
      </c>
      <c r="F11" s="396"/>
      <c r="G11" s="19">
        <v>44855</v>
      </c>
      <c r="H11" s="19">
        <f t="shared" si="8"/>
        <v>44855</v>
      </c>
      <c r="I11" s="19">
        <f t="shared" si="9"/>
        <v>44857</v>
      </c>
      <c r="J11" s="19">
        <f t="shared" si="10"/>
        <v>44858</v>
      </c>
      <c r="K11" s="87" t="s">
        <v>444</v>
      </c>
      <c r="L11" s="393" t="s">
        <v>588</v>
      </c>
      <c r="M11" s="394"/>
      <c r="N11" s="395" t="s">
        <v>589</v>
      </c>
      <c r="O11" s="396"/>
      <c r="P11" s="19">
        <v>44862</v>
      </c>
      <c r="Q11" s="19">
        <f t="shared" si="11"/>
        <v>44862</v>
      </c>
      <c r="R11" s="26"/>
      <c r="S11" s="26"/>
      <c r="T11" s="26"/>
      <c r="U11" s="26"/>
    </row>
    <row r="12" spans="1:248" ht="14.25" hidden="1" x14ac:dyDescent="0.15">
      <c r="A12" s="10" t="s">
        <v>299</v>
      </c>
      <c r="B12" s="87" t="s">
        <v>447</v>
      </c>
      <c r="C12" s="393" t="s">
        <v>588</v>
      </c>
      <c r="D12" s="394"/>
      <c r="E12" s="395" t="s">
        <v>589</v>
      </c>
      <c r="F12" s="396"/>
      <c r="G12" s="19">
        <v>44862</v>
      </c>
      <c r="H12" s="19">
        <f t="shared" si="8"/>
        <v>44862</v>
      </c>
      <c r="I12" s="19">
        <f t="shared" si="9"/>
        <v>44864</v>
      </c>
      <c r="J12" s="19">
        <f t="shared" si="10"/>
        <v>44865</v>
      </c>
      <c r="K12" s="390" t="s">
        <v>270</v>
      </c>
      <c r="L12" s="391"/>
      <c r="M12" s="391"/>
      <c r="N12" s="391"/>
      <c r="O12" s="391"/>
      <c r="P12" s="391"/>
      <c r="Q12" s="392"/>
      <c r="R12" s="26"/>
      <c r="S12" s="26"/>
      <c r="T12" s="26"/>
      <c r="U12" s="26"/>
    </row>
    <row r="13" spans="1:248" ht="14.25" hidden="1" x14ac:dyDescent="0.15">
      <c r="A13" s="287" t="s">
        <v>131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288"/>
      <c r="R13" s="26"/>
      <c r="S13" s="26"/>
      <c r="T13" s="26"/>
      <c r="U13" s="26"/>
    </row>
    <row r="14" spans="1:248" ht="14.25" hidden="1" x14ac:dyDescent="0.15">
      <c r="A14" s="10" t="s">
        <v>403</v>
      </c>
      <c r="B14" s="87" t="s">
        <v>510</v>
      </c>
      <c r="C14" s="393" t="s">
        <v>618</v>
      </c>
      <c r="D14" s="394"/>
      <c r="E14" s="79" t="s">
        <v>48</v>
      </c>
      <c r="F14" s="79" t="s">
        <v>48</v>
      </c>
      <c r="G14" s="393" t="s">
        <v>619</v>
      </c>
      <c r="H14" s="394"/>
      <c r="I14" s="19">
        <v>44879</v>
      </c>
      <c r="J14" s="19">
        <f t="shared" ref="J14" si="12">I14+1</f>
        <v>44880</v>
      </c>
      <c r="K14" s="87" t="s">
        <v>481</v>
      </c>
      <c r="L14" s="19">
        <v>44882</v>
      </c>
      <c r="M14" s="19">
        <f t="shared" ref="M14" si="13">L14</f>
        <v>44882</v>
      </c>
      <c r="N14" s="79" t="s">
        <v>48</v>
      </c>
      <c r="O14" s="79" t="s">
        <v>48</v>
      </c>
      <c r="P14" s="19">
        <v>44883</v>
      </c>
      <c r="Q14" s="19">
        <f t="shared" ref="Q14" si="14">P14</f>
        <v>44883</v>
      </c>
      <c r="R14" s="26"/>
      <c r="S14" s="26"/>
      <c r="T14" s="26"/>
      <c r="U14" s="26"/>
    </row>
    <row r="15" spans="1:248" ht="14.25" hidden="1" x14ac:dyDescent="0.15">
      <c r="A15" s="10" t="s">
        <v>403</v>
      </c>
      <c r="B15" s="87" t="s">
        <v>586</v>
      </c>
      <c r="C15" s="19">
        <v>44882</v>
      </c>
      <c r="D15" s="19">
        <f t="shared" ref="D15:D22" si="15">C15</f>
        <v>44882</v>
      </c>
      <c r="E15" s="79" t="s">
        <v>48</v>
      </c>
      <c r="F15" s="79" t="s">
        <v>48</v>
      </c>
      <c r="G15" s="19">
        <v>44883</v>
      </c>
      <c r="H15" s="19">
        <f t="shared" ref="H15:H21" si="16">G15</f>
        <v>44883</v>
      </c>
      <c r="I15" s="19">
        <f t="shared" ref="I15:I21" si="17">H15+2</f>
        <v>44885</v>
      </c>
      <c r="J15" s="19">
        <f t="shared" ref="J15:J22" si="18">I15+1</f>
        <v>44886</v>
      </c>
      <c r="K15" s="87" t="s">
        <v>587</v>
      </c>
      <c r="L15" s="19">
        <f t="shared" ref="L15:L21" si="19">J15+3</f>
        <v>44889</v>
      </c>
      <c r="M15" s="19">
        <f t="shared" ref="M15:M21" si="20">L15</f>
        <v>44889</v>
      </c>
      <c r="N15" s="79" t="s">
        <v>48</v>
      </c>
      <c r="O15" s="79" t="s">
        <v>48</v>
      </c>
      <c r="P15" s="19">
        <v>44890</v>
      </c>
      <c r="Q15" s="19">
        <f t="shared" ref="Q15:Q21" si="21">P15</f>
        <v>44890</v>
      </c>
      <c r="R15" s="26"/>
      <c r="S15" s="26"/>
      <c r="T15" s="26"/>
      <c r="U15" s="26"/>
    </row>
    <row r="16" spans="1:248" ht="14.25" hidden="1" x14ac:dyDescent="0.15">
      <c r="A16" s="10" t="s">
        <v>403</v>
      </c>
      <c r="B16" s="87" t="s">
        <v>441</v>
      </c>
      <c r="C16" s="19">
        <v>44889</v>
      </c>
      <c r="D16" s="19">
        <f t="shared" si="15"/>
        <v>44889</v>
      </c>
      <c r="E16" s="79" t="s">
        <v>48</v>
      </c>
      <c r="F16" s="79" t="s">
        <v>48</v>
      </c>
      <c r="G16" s="19">
        <v>44890</v>
      </c>
      <c r="H16" s="19">
        <f t="shared" si="16"/>
        <v>44890</v>
      </c>
      <c r="I16" s="19">
        <f t="shared" si="17"/>
        <v>44892</v>
      </c>
      <c r="J16" s="19">
        <f t="shared" si="18"/>
        <v>44893</v>
      </c>
      <c r="K16" s="87" t="s">
        <v>440</v>
      </c>
      <c r="L16" s="19">
        <f t="shared" si="19"/>
        <v>44896</v>
      </c>
      <c r="M16" s="19">
        <f t="shared" si="20"/>
        <v>44896</v>
      </c>
      <c r="N16" s="79" t="s">
        <v>48</v>
      </c>
      <c r="O16" s="79" t="s">
        <v>48</v>
      </c>
      <c r="P16" s="19">
        <v>44897</v>
      </c>
      <c r="Q16" s="19">
        <f t="shared" si="21"/>
        <v>44897</v>
      </c>
      <c r="R16" s="26"/>
      <c r="S16" s="26"/>
      <c r="T16" s="26"/>
      <c r="U16" s="26"/>
    </row>
    <row r="17" spans="1:21" ht="14.25" hidden="1" x14ac:dyDescent="0.15">
      <c r="A17" s="10" t="s">
        <v>403</v>
      </c>
      <c r="B17" s="87" t="s">
        <v>443</v>
      </c>
      <c r="C17" s="19">
        <v>44896</v>
      </c>
      <c r="D17" s="19">
        <f t="shared" si="15"/>
        <v>44896</v>
      </c>
      <c r="E17" s="79" t="s">
        <v>48</v>
      </c>
      <c r="F17" s="79" t="s">
        <v>48</v>
      </c>
      <c r="G17" s="19">
        <v>44897</v>
      </c>
      <c r="H17" s="19">
        <f t="shared" si="16"/>
        <v>44897</v>
      </c>
      <c r="I17" s="19">
        <f t="shared" si="17"/>
        <v>44899</v>
      </c>
      <c r="J17" s="19">
        <f t="shared" si="18"/>
        <v>44900</v>
      </c>
      <c r="K17" s="87" t="s">
        <v>442</v>
      </c>
      <c r="L17" s="19">
        <f t="shared" si="19"/>
        <v>44903</v>
      </c>
      <c r="M17" s="19">
        <f t="shared" si="20"/>
        <v>44903</v>
      </c>
      <c r="N17" s="79" t="s">
        <v>48</v>
      </c>
      <c r="O17" s="79" t="s">
        <v>48</v>
      </c>
      <c r="P17" s="19">
        <v>44904</v>
      </c>
      <c r="Q17" s="19">
        <f t="shared" si="21"/>
        <v>44904</v>
      </c>
      <c r="R17" s="26"/>
      <c r="S17" s="26"/>
      <c r="T17" s="26"/>
      <c r="U17" s="26"/>
    </row>
    <row r="18" spans="1:21" ht="14.25" hidden="1" x14ac:dyDescent="0.15">
      <c r="A18" s="10" t="s">
        <v>403</v>
      </c>
      <c r="B18" s="87" t="s">
        <v>445</v>
      </c>
      <c r="C18" s="19">
        <v>44903</v>
      </c>
      <c r="D18" s="19">
        <f t="shared" si="15"/>
        <v>44903</v>
      </c>
      <c r="E18" s="79" t="s">
        <v>48</v>
      </c>
      <c r="F18" s="79" t="s">
        <v>48</v>
      </c>
      <c r="G18" s="19">
        <v>44904</v>
      </c>
      <c r="H18" s="19">
        <f t="shared" si="16"/>
        <v>44904</v>
      </c>
      <c r="I18" s="19">
        <f t="shared" si="17"/>
        <v>44906</v>
      </c>
      <c r="J18" s="19">
        <f t="shared" si="18"/>
        <v>44907</v>
      </c>
      <c r="K18" s="87" t="s">
        <v>444</v>
      </c>
      <c r="L18" s="19">
        <f t="shared" si="19"/>
        <v>44910</v>
      </c>
      <c r="M18" s="19">
        <f t="shared" si="20"/>
        <v>44910</v>
      </c>
      <c r="N18" s="79" t="s">
        <v>48</v>
      </c>
      <c r="O18" s="79" t="s">
        <v>48</v>
      </c>
      <c r="P18" s="19">
        <v>44911</v>
      </c>
      <c r="Q18" s="19">
        <f t="shared" si="21"/>
        <v>44911</v>
      </c>
      <c r="R18" s="26"/>
      <c r="S18" s="26"/>
      <c r="T18" s="26"/>
      <c r="U18" s="26"/>
    </row>
    <row r="19" spans="1:21" ht="14.25" hidden="1" x14ac:dyDescent="0.15">
      <c r="A19" s="10" t="s">
        <v>403</v>
      </c>
      <c r="B19" s="87" t="s">
        <v>447</v>
      </c>
      <c r="C19" s="19">
        <v>44910</v>
      </c>
      <c r="D19" s="19">
        <f t="shared" si="15"/>
        <v>44910</v>
      </c>
      <c r="E19" s="79" t="s">
        <v>48</v>
      </c>
      <c r="F19" s="79" t="s">
        <v>48</v>
      </c>
      <c r="G19" s="19">
        <v>44911</v>
      </c>
      <c r="H19" s="19">
        <f t="shared" si="16"/>
        <v>44911</v>
      </c>
      <c r="I19" s="19">
        <f t="shared" si="17"/>
        <v>44913</v>
      </c>
      <c r="J19" s="19">
        <f t="shared" si="18"/>
        <v>44914</v>
      </c>
      <c r="K19" s="87" t="s">
        <v>446</v>
      </c>
      <c r="L19" s="19">
        <f t="shared" si="19"/>
        <v>44917</v>
      </c>
      <c r="M19" s="19">
        <f t="shared" si="20"/>
        <v>44917</v>
      </c>
      <c r="N19" s="79" t="s">
        <v>48</v>
      </c>
      <c r="O19" s="79" t="s">
        <v>48</v>
      </c>
      <c r="P19" s="19">
        <v>44918</v>
      </c>
      <c r="Q19" s="19">
        <f t="shared" si="21"/>
        <v>44918</v>
      </c>
      <c r="R19" s="26"/>
      <c r="S19" s="26"/>
      <c r="T19" s="26"/>
      <c r="U19" s="26"/>
    </row>
    <row r="20" spans="1:21" ht="14.25" hidden="1" x14ac:dyDescent="0.15">
      <c r="A20" s="10" t="s">
        <v>403</v>
      </c>
      <c r="B20" s="87" t="s">
        <v>459</v>
      </c>
      <c r="C20" s="19">
        <v>44917</v>
      </c>
      <c r="D20" s="19">
        <f t="shared" si="15"/>
        <v>44917</v>
      </c>
      <c r="E20" s="79" t="s">
        <v>48</v>
      </c>
      <c r="F20" s="79" t="s">
        <v>48</v>
      </c>
      <c r="G20" s="19">
        <v>44918</v>
      </c>
      <c r="H20" s="19">
        <f t="shared" si="16"/>
        <v>44918</v>
      </c>
      <c r="I20" s="19">
        <f t="shared" si="17"/>
        <v>44920</v>
      </c>
      <c r="J20" s="19">
        <f t="shared" si="18"/>
        <v>44921</v>
      </c>
      <c r="K20" s="87" t="s">
        <v>458</v>
      </c>
      <c r="L20" s="19">
        <f t="shared" si="19"/>
        <v>44924</v>
      </c>
      <c r="M20" s="19">
        <f t="shared" si="20"/>
        <v>44924</v>
      </c>
      <c r="N20" s="79" t="s">
        <v>48</v>
      </c>
      <c r="O20" s="79" t="s">
        <v>48</v>
      </c>
      <c r="P20" s="19">
        <v>44925</v>
      </c>
      <c r="Q20" s="19">
        <f t="shared" si="21"/>
        <v>44925</v>
      </c>
      <c r="R20" s="26"/>
      <c r="S20" s="26"/>
      <c r="T20" s="26"/>
      <c r="U20" s="26"/>
    </row>
    <row r="21" spans="1:21" ht="14.25" hidden="1" x14ac:dyDescent="0.15">
      <c r="A21" s="10" t="s">
        <v>403</v>
      </c>
      <c r="B21" s="87" t="s">
        <v>622</v>
      </c>
      <c r="C21" s="19">
        <v>44924</v>
      </c>
      <c r="D21" s="19">
        <f t="shared" si="15"/>
        <v>44924</v>
      </c>
      <c r="E21" s="79" t="s">
        <v>48</v>
      </c>
      <c r="F21" s="79" t="s">
        <v>48</v>
      </c>
      <c r="G21" s="19">
        <v>44925</v>
      </c>
      <c r="H21" s="19">
        <f t="shared" si="16"/>
        <v>44925</v>
      </c>
      <c r="I21" s="19">
        <f t="shared" si="17"/>
        <v>44927</v>
      </c>
      <c r="J21" s="19">
        <f t="shared" si="18"/>
        <v>44928</v>
      </c>
      <c r="K21" s="87" t="s">
        <v>623</v>
      </c>
      <c r="L21" s="19">
        <f t="shared" si="19"/>
        <v>44931</v>
      </c>
      <c r="M21" s="19">
        <f t="shared" si="20"/>
        <v>44931</v>
      </c>
      <c r="N21" s="79" t="s">
        <v>48</v>
      </c>
      <c r="O21" s="79" t="s">
        <v>48</v>
      </c>
      <c r="P21" s="19">
        <v>44567</v>
      </c>
      <c r="Q21" s="19">
        <f t="shared" si="21"/>
        <v>44567</v>
      </c>
      <c r="R21" s="26"/>
      <c r="S21" s="26"/>
      <c r="T21" s="26"/>
      <c r="U21" s="26"/>
    </row>
    <row r="22" spans="1:21" ht="14.25" hidden="1" x14ac:dyDescent="0.15">
      <c r="A22" s="10" t="s">
        <v>403</v>
      </c>
      <c r="B22" s="87" t="s">
        <v>624</v>
      </c>
      <c r="C22" s="19">
        <v>44931</v>
      </c>
      <c r="D22" s="19">
        <f t="shared" si="15"/>
        <v>44931</v>
      </c>
      <c r="E22" s="79" t="s">
        <v>48</v>
      </c>
      <c r="F22" s="79" t="s">
        <v>48</v>
      </c>
      <c r="G22" s="19">
        <v>44566</v>
      </c>
      <c r="H22" s="19">
        <v>44932</v>
      </c>
      <c r="I22" s="19">
        <v>44933</v>
      </c>
      <c r="J22" s="19">
        <f t="shared" si="18"/>
        <v>44934</v>
      </c>
      <c r="K22" s="87" t="s">
        <v>626</v>
      </c>
      <c r="L22" s="19">
        <v>44936</v>
      </c>
      <c r="M22" s="19">
        <v>44936</v>
      </c>
      <c r="N22" s="79" t="s">
        <v>48</v>
      </c>
      <c r="O22" s="79" t="s">
        <v>48</v>
      </c>
      <c r="P22" s="19">
        <v>44937</v>
      </c>
      <c r="Q22" s="48" t="s">
        <v>889</v>
      </c>
      <c r="R22" s="26"/>
      <c r="S22" s="26"/>
      <c r="T22" s="26"/>
      <c r="U22" s="26"/>
    </row>
    <row r="23" spans="1:21" s="2" customFormat="1" ht="15.75" hidden="1" x14ac:dyDescent="0.15">
      <c r="A23" s="385" t="s">
        <v>796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</row>
    <row r="24" spans="1:21" ht="14.25" hidden="1" x14ac:dyDescent="0.15">
      <c r="A24" s="3" t="s">
        <v>1</v>
      </c>
      <c r="B24" s="3" t="s">
        <v>2</v>
      </c>
      <c r="C24" s="309" t="s">
        <v>354</v>
      </c>
      <c r="D24" s="266"/>
      <c r="E24" s="309" t="s">
        <v>208</v>
      </c>
      <c r="F24" s="266"/>
      <c r="G24" s="293" t="s">
        <v>546</v>
      </c>
      <c r="H24" s="293"/>
      <c r="I24" s="294" t="s">
        <v>254</v>
      </c>
      <c r="J24" s="297"/>
      <c r="K24" s="3" t="s">
        <v>2</v>
      </c>
      <c r="L24" s="309" t="s">
        <v>354</v>
      </c>
      <c r="M24" s="266"/>
      <c r="N24" s="309" t="s">
        <v>208</v>
      </c>
      <c r="O24" s="266"/>
      <c r="P24" s="293" t="s">
        <v>546</v>
      </c>
      <c r="Q24" s="293"/>
    </row>
    <row r="25" spans="1:21" ht="14.25" hidden="1" x14ac:dyDescent="0.15">
      <c r="A25" s="300" t="s">
        <v>3</v>
      </c>
      <c r="B25" s="300" t="s">
        <v>4</v>
      </c>
      <c r="C25" s="266" t="s">
        <v>348</v>
      </c>
      <c r="D25" s="266"/>
      <c r="E25" s="266" t="s">
        <v>9</v>
      </c>
      <c r="F25" s="266"/>
      <c r="G25" s="265" t="s">
        <v>146</v>
      </c>
      <c r="H25" s="265"/>
      <c r="I25" s="289" t="s">
        <v>10</v>
      </c>
      <c r="J25" s="296"/>
      <c r="K25" s="300" t="s">
        <v>4</v>
      </c>
      <c r="L25" s="266" t="s">
        <v>348</v>
      </c>
      <c r="M25" s="266"/>
      <c r="N25" s="266" t="s">
        <v>9</v>
      </c>
      <c r="O25" s="266"/>
      <c r="P25" s="265" t="s">
        <v>146</v>
      </c>
      <c r="Q25" s="265"/>
    </row>
    <row r="26" spans="1:21" ht="14.25" hidden="1" x14ac:dyDescent="0.15">
      <c r="A26" s="301"/>
      <c r="B26" s="301"/>
      <c r="C26" s="289" t="s">
        <v>5</v>
      </c>
      <c r="D26" s="290"/>
      <c r="E26" s="300" t="s">
        <v>5</v>
      </c>
      <c r="F26" s="300"/>
      <c r="G26" s="300" t="s">
        <v>5</v>
      </c>
      <c r="H26" s="300"/>
      <c r="I26" s="300" t="s">
        <v>5</v>
      </c>
      <c r="J26" s="300"/>
      <c r="K26" s="301"/>
      <c r="L26" s="289" t="s">
        <v>5</v>
      </c>
      <c r="M26" s="290"/>
      <c r="N26" s="300" t="s">
        <v>5</v>
      </c>
      <c r="O26" s="300"/>
      <c r="P26" s="300" t="s">
        <v>5</v>
      </c>
      <c r="Q26" s="300"/>
    </row>
    <row r="27" spans="1:21" ht="25.5" hidden="1" x14ac:dyDescent="0.15">
      <c r="A27" s="64"/>
      <c r="B27" s="82"/>
      <c r="C27" s="58" t="s">
        <v>797</v>
      </c>
      <c r="D27" s="58" t="s">
        <v>798</v>
      </c>
      <c r="E27" s="58" t="s">
        <v>426</v>
      </c>
      <c r="F27" s="58" t="s">
        <v>427</v>
      </c>
      <c r="G27" s="58" t="s">
        <v>917</v>
      </c>
      <c r="H27" s="58" t="s">
        <v>251</v>
      </c>
      <c r="I27" s="58" t="s">
        <v>799</v>
      </c>
      <c r="J27" s="58" t="s">
        <v>918</v>
      </c>
      <c r="K27" s="29"/>
      <c r="L27" s="58" t="s">
        <v>797</v>
      </c>
      <c r="M27" s="58" t="s">
        <v>798</v>
      </c>
      <c r="N27" s="58" t="s">
        <v>426</v>
      </c>
      <c r="O27" s="58" t="s">
        <v>427</v>
      </c>
      <c r="P27" s="58" t="s">
        <v>917</v>
      </c>
      <c r="Q27" s="58" t="s">
        <v>251</v>
      </c>
    </row>
    <row r="28" spans="1:21" ht="14.25" hidden="1" x14ac:dyDescent="0.15">
      <c r="A28" s="10" t="s">
        <v>919</v>
      </c>
      <c r="B28" s="87" t="s">
        <v>713</v>
      </c>
      <c r="C28" s="19">
        <v>44963</v>
      </c>
      <c r="D28" s="19">
        <f t="shared" ref="D28:D29" si="22">C28</f>
        <v>44963</v>
      </c>
      <c r="E28" s="19">
        <f t="shared" ref="E28" si="23">D28+3</f>
        <v>44966</v>
      </c>
      <c r="F28" s="19">
        <f t="shared" ref="F28" si="24">E28</f>
        <v>44966</v>
      </c>
      <c r="G28" s="19">
        <f t="shared" ref="G28:G29" si="25">F28+1</f>
        <v>44967</v>
      </c>
      <c r="H28" s="145" t="s">
        <v>873</v>
      </c>
      <c r="I28" s="19">
        <v>44969</v>
      </c>
      <c r="J28" s="19">
        <f t="shared" ref="J28" si="26">I28+1</f>
        <v>44970</v>
      </c>
      <c r="K28" s="87" t="s">
        <v>717</v>
      </c>
      <c r="L28" s="19">
        <f t="shared" ref="L28" si="27">J28</f>
        <v>44970</v>
      </c>
      <c r="M28" s="19">
        <f t="shared" ref="M28" si="28">L28</f>
        <v>44970</v>
      </c>
      <c r="N28" s="50">
        <v>44973</v>
      </c>
      <c r="O28" s="50">
        <v>44973</v>
      </c>
      <c r="P28" s="48">
        <f t="shared" ref="P28" si="29">O28+1</f>
        <v>44974</v>
      </c>
      <c r="Q28" s="50">
        <v>44974</v>
      </c>
      <c r="R28" s="26"/>
      <c r="S28" s="26"/>
      <c r="T28" s="26"/>
      <c r="U28" s="26"/>
    </row>
    <row r="29" spans="1:21" ht="14.25" hidden="1" x14ac:dyDescent="0.15">
      <c r="A29" s="10" t="s">
        <v>919</v>
      </c>
      <c r="B29" s="87" t="s">
        <v>781</v>
      </c>
      <c r="C29" s="19">
        <v>44970</v>
      </c>
      <c r="D29" s="19">
        <f t="shared" si="22"/>
        <v>44970</v>
      </c>
      <c r="E29" s="50">
        <v>44973</v>
      </c>
      <c r="F29" s="50">
        <v>44973</v>
      </c>
      <c r="G29" s="48">
        <f t="shared" si="25"/>
        <v>44974</v>
      </c>
      <c r="H29" s="50">
        <v>44974</v>
      </c>
      <c r="I29" s="19">
        <v>44976</v>
      </c>
      <c r="J29" s="19">
        <f t="shared" ref="J29" si="30">I29+1</f>
        <v>44977</v>
      </c>
      <c r="K29" s="87" t="s">
        <v>780</v>
      </c>
      <c r="L29" s="19">
        <v>44977</v>
      </c>
      <c r="M29" s="19">
        <f t="shared" ref="M29" si="31">L29</f>
        <v>44977</v>
      </c>
      <c r="N29" s="19">
        <v>44980</v>
      </c>
      <c r="O29" s="19">
        <v>44980</v>
      </c>
      <c r="P29" s="19">
        <v>44981</v>
      </c>
      <c r="Q29" s="48" t="s">
        <v>873</v>
      </c>
      <c r="R29" s="26"/>
      <c r="S29" s="26"/>
      <c r="T29" s="26"/>
      <c r="U29" s="26"/>
    </row>
    <row r="30" spans="1:21" s="2" customFormat="1" ht="15.75" hidden="1" x14ac:dyDescent="0.15">
      <c r="A30" s="385" t="s">
        <v>920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</row>
    <row r="31" spans="1:21" ht="14.25" hidden="1" x14ac:dyDescent="0.15">
      <c r="A31" s="3" t="s">
        <v>1</v>
      </c>
      <c r="B31" s="3" t="s">
        <v>2</v>
      </c>
      <c r="C31" s="309" t="s">
        <v>354</v>
      </c>
      <c r="D31" s="266"/>
      <c r="E31" s="309" t="s">
        <v>208</v>
      </c>
      <c r="F31" s="266"/>
      <c r="G31" s="293" t="s">
        <v>546</v>
      </c>
      <c r="H31" s="293"/>
      <c r="I31" s="294" t="s">
        <v>186</v>
      </c>
      <c r="J31" s="295"/>
      <c r="K31" s="294" t="s">
        <v>254</v>
      </c>
      <c r="L31" s="297"/>
      <c r="M31" s="3" t="s">
        <v>2</v>
      </c>
      <c r="N31" s="309" t="s">
        <v>354</v>
      </c>
      <c r="O31" s="266"/>
      <c r="P31" s="309" t="s">
        <v>208</v>
      </c>
      <c r="Q31" s="266"/>
      <c r="R31" s="293" t="s">
        <v>546</v>
      </c>
      <c r="S31" s="293"/>
      <c r="T31" s="294" t="s">
        <v>186</v>
      </c>
      <c r="U31" s="295"/>
    </row>
    <row r="32" spans="1:21" ht="14.25" hidden="1" x14ac:dyDescent="0.15">
      <c r="A32" s="300" t="s">
        <v>3</v>
      </c>
      <c r="B32" s="300" t="s">
        <v>4</v>
      </c>
      <c r="C32" s="266" t="s">
        <v>348</v>
      </c>
      <c r="D32" s="266"/>
      <c r="E32" s="266" t="s">
        <v>9</v>
      </c>
      <c r="F32" s="266"/>
      <c r="G32" s="265" t="s">
        <v>146</v>
      </c>
      <c r="H32" s="265"/>
      <c r="I32" s="289" t="s">
        <v>187</v>
      </c>
      <c r="J32" s="290"/>
      <c r="K32" s="289" t="s">
        <v>10</v>
      </c>
      <c r="L32" s="296"/>
      <c r="M32" s="300" t="s">
        <v>4</v>
      </c>
      <c r="N32" s="266" t="s">
        <v>348</v>
      </c>
      <c r="O32" s="266"/>
      <c r="P32" s="266" t="s">
        <v>9</v>
      </c>
      <c r="Q32" s="266"/>
      <c r="R32" s="265" t="s">
        <v>146</v>
      </c>
      <c r="S32" s="265"/>
      <c r="T32" s="289" t="s">
        <v>187</v>
      </c>
      <c r="U32" s="290"/>
    </row>
    <row r="33" spans="1:23" ht="14.25" hidden="1" x14ac:dyDescent="0.15">
      <c r="A33" s="301"/>
      <c r="B33" s="301"/>
      <c r="C33" s="289" t="s">
        <v>5</v>
      </c>
      <c r="D33" s="290"/>
      <c r="E33" s="300" t="s">
        <v>5</v>
      </c>
      <c r="F33" s="300"/>
      <c r="G33" s="300" t="s">
        <v>5</v>
      </c>
      <c r="H33" s="300"/>
      <c r="I33" s="359" t="s">
        <v>5</v>
      </c>
      <c r="J33" s="359"/>
      <c r="K33" s="300" t="s">
        <v>5</v>
      </c>
      <c r="L33" s="300"/>
      <c r="M33" s="301"/>
      <c r="N33" s="289" t="s">
        <v>5</v>
      </c>
      <c r="O33" s="290"/>
      <c r="P33" s="300" t="s">
        <v>5</v>
      </c>
      <c r="Q33" s="300"/>
      <c r="R33" s="300" t="s">
        <v>5</v>
      </c>
      <c r="S33" s="300"/>
      <c r="T33" s="359" t="s">
        <v>5</v>
      </c>
      <c r="U33" s="359"/>
    </row>
    <row r="34" spans="1:23" ht="25.5" hidden="1" x14ac:dyDescent="0.15">
      <c r="A34" s="64"/>
      <c r="B34" s="82"/>
      <c r="C34" s="58" t="s">
        <v>797</v>
      </c>
      <c r="D34" s="58" t="s">
        <v>798</v>
      </c>
      <c r="E34" s="58" t="s">
        <v>921</v>
      </c>
      <c r="F34" s="58" t="s">
        <v>922</v>
      </c>
      <c r="G34" s="58" t="s">
        <v>923</v>
      </c>
      <c r="H34" s="58" t="s">
        <v>924</v>
      </c>
      <c r="I34" s="58" t="s">
        <v>925</v>
      </c>
      <c r="J34" s="58" t="s">
        <v>926</v>
      </c>
      <c r="K34" s="58" t="s">
        <v>799</v>
      </c>
      <c r="L34" s="58" t="s">
        <v>918</v>
      </c>
      <c r="M34" s="29"/>
      <c r="N34" s="58" t="s">
        <v>797</v>
      </c>
      <c r="O34" s="58" t="s">
        <v>798</v>
      </c>
      <c r="P34" s="58" t="s">
        <v>921</v>
      </c>
      <c r="Q34" s="58" t="s">
        <v>922</v>
      </c>
      <c r="R34" s="58" t="s">
        <v>923</v>
      </c>
      <c r="S34" s="58" t="s">
        <v>924</v>
      </c>
      <c r="T34" s="58" t="s">
        <v>925</v>
      </c>
      <c r="U34" s="58" t="s">
        <v>926</v>
      </c>
    </row>
    <row r="35" spans="1:23" ht="14.25" hidden="1" x14ac:dyDescent="0.15">
      <c r="A35" s="10" t="s">
        <v>919</v>
      </c>
      <c r="B35" s="87" t="s">
        <v>783</v>
      </c>
      <c r="C35" s="19">
        <v>44977</v>
      </c>
      <c r="D35" s="19">
        <f t="shared" ref="D35" si="32">C35</f>
        <v>44977</v>
      </c>
      <c r="E35" s="19">
        <v>44980</v>
      </c>
      <c r="F35" s="19">
        <v>44980</v>
      </c>
      <c r="G35" s="19">
        <v>44981</v>
      </c>
      <c r="H35" s="19">
        <v>44981</v>
      </c>
      <c r="I35" s="48" t="s">
        <v>48</v>
      </c>
      <c r="J35" s="48" t="s">
        <v>48</v>
      </c>
      <c r="K35" s="19">
        <v>44983</v>
      </c>
      <c r="L35" s="19">
        <f t="shared" ref="L35:L36" si="33">K35+1</f>
        <v>44984</v>
      </c>
      <c r="M35" s="87" t="s">
        <v>782</v>
      </c>
      <c r="N35" s="19">
        <f t="shared" ref="N35:N36" si="34">L35</f>
        <v>44984</v>
      </c>
      <c r="O35" s="19">
        <f t="shared" ref="O35:O36" si="35">N35</f>
        <v>44984</v>
      </c>
      <c r="P35" s="19">
        <f t="shared" ref="P35:P36" si="36">O35+3</f>
        <v>44987</v>
      </c>
      <c r="Q35" s="19">
        <f t="shared" ref="Q35:U36" si="37">P35</f>
        <v>44987</v>
      </c>
      <c r="R35" s="19">
        <f t="shared" ref="R35:R36" si="38">Q35+1</f>
        <v>44988</v>
      </c>
      <c r="S35" s="19">
        <f t="shared" si="37"/>
        <v>44988</v>
      </c>
      <c r="T35" s="48" t="s">
        <v>48</v>
      </c>
      <c r="U35" s="48" t="s">
        <v>48</v>
      </c>
      <c r="V35" s="26"/>
      <c r="W35" s="26"/>
    </row>
    <row r="36" spans="1:23" ht="14.25" hidden="1" x14ac:dyDescent="0.15">
      <c r="A36" s="10" t="s">
        <v>919</v>
      </c>
      <c r="B36" s="87" t="s">
        <v>800</v>
      </c>
      <c r="C36" s="19">
        <v>44984</v>
      </c>
      <c r="D36" s="19">
        <f t="shared" ref="D36" si="39">C36</f>
        <v>44984</v>
      </c>
      <c r="E36" s="19">
        <f t="shared" ref="E36" si="40">D36+3</f>
        <v>44987</v>
      </c>
      <c r="F36" s="19">
        <f t="shared" ref="F36" si="41">E36</f>
        <v>44987</v>
      </c>
      <c r="G36" s="19">
        <f t="shared" ref="G36" si="42">F36+1</f>
        <v>44988</v>
      </c>
      <c r="H36" s="19">
        <f t="shared" ref="H36" si="43">G36</f>
        <v>44988</v>
      </c>
      <c r="I36" s="48" t="s">
        <v>48</v>
      </c>
      <c r="J36" s="48" t="s">
        <v>48</v>
      </c>
      <c r="K36" s="19">
        <v>44990</v>
      </c>
      <c r="L36" s="19">
        <f t="shared" si="33"/>
        <v>44991</v>
      </c>
      <c r="M36" s="87" t="s">
        <v>801</v>
      </c>
      <c r="N36" s="19">
        <f t="shared" si="34"/>
        <v>44991</v>
      </c>
      <c r="O36" s="19">
        <f t="shared" si="35"/>
        <v>44991</v>
      </c>
      <c r="P36" s="19">
        <f t="shared" si="36"/>
        <v>44994</v>
      </c>
      <c r="Q36" s="19">
        <f t="shared" si="37"/>
        <v>44994</v>
      </c>
      <c r="R36" s="19">
        <f t="shared" si="38"/>
        <v>44995</v>
      </c>
      <c r="S36" s="19">
        <f t="shared" si="37"/>
        <v>44995</v>
      </c>
      <c r="T36" s="19">
        <f t="shared" si="37"/>
        <v>44995</v>
      </c>
      <c r="U36" s="19">
        <f t="shared" si="37"/>
        <v>44995</v>
      </c>
      <c r="V36" s="26"/>
      <c r="W36" s="26"/>
    </row>
    <row r="37" spans="1:23" s="2" customFormat="1" ht="15.75" hidden="1" x14ac:dyDescent="0.15">
      <c r="A37" s="385" t="s">
        <v>920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</row>
    <row r="38" spans="1:23" ht="14.25" hidden="1" x14ac:dyDescent="0.15">
      <c r="A38" s="3" t="s">
        <v>1</v>
      </c>
      <c r="B38" s="3" t="s">
        <v>2</v>
      </c>
      <c r="C38" s="309" t="s">
        <v>354</v>
      </c>
      <c r="D38" s="266"/>
      <c r="E38" s="309" t="s">
        <v>203</v>
      </c>
      <c r="F38" s="266"/>
      <c r="G38" s="293" t="s">
        <v>546</v>
      </c>
      <c r="H38" s="293"/>
      <c r="I38" s="294" t="s">
        <v>186</v>
      </c>
      <c r="J38" s="295"/>
      <c r="K38" s="387" t="s">
        <v>1053</v>
      </c>
      <c r="L38" s="388"/>
      <c r="M38" s="3" t="s">
        <v>2</v>
      </c>
      <c r="N38" s="309" t="s">
        <v>354</v>
      </c>
      <c r="O38" s="266"/>
      <c r="P38" s="309" t="s">
        <v>203</v>
      </c>
      <c r="Q38" s="266"/>
      <c r="R38" s="293" t="s">
        <v>546</v>
      </c>
      <c r="S38" s="293"/>
      <c r="T38" s="294" t="s">
        <v>186</v>
      </c>
      <c r="U38" s="295"/>
    </row>
    <row r="39" spans="1:23" ht="14.25" hidden="1" x14ac:dyDescent="0.15">
      <c r="A39" s="300" t="s">
        <v>3</v>
      </c>
      <c r="B39" s="300" t="s">
        <v>4</v>
      </c>
      <c r="C39" s="266" t="s">
        <v>348</v>
      </c>
      <c r="D39" s="266"/>
      <c r="E39" s="266" t="s">
        <v>9</v>
      </c>
      <c r="F39" s="266"/>
      <c r="G39" s="265" t="s">
        <v>146</v>
      </c>
      <c r="H39" s="265"/>
      <c r="I39" s="289" t="s">
        <v>187</v>
      </c>
      <c r="J39" s="290"/>
      <c r="K39" s="289" t="s">
        <v>10</v>
      </c>
      <c r="L39" s="296"/>
      <c r="M39" s="300" t="s">
        <v>4</v>
      </c>
      <c r="N39" s="266" t="s">
        <v>348</v>
      </c>
      <c r="O39" s="266"/>
      <c r="P39" s="266" t="s">
        <v>9</v>
      </c>
      <c r="Q39" s="266"/>
      <c r="R39" s="265" t="s">
        <v>146</v>
      </c>
      <c r="S39" s="265"/>
      <c r="T39" s="289" t="s">
        <v>187</v>
      </c>
      <c r="U39" s="290"/>
    </row>
    <row r="40" spans="1:23" ht="14.25" hidden="1" x14ac:dyDescent="0.15">
      <c r="A40" s="301"/>
      <c r="B40" s="301"/>
      <c r="C40" s="289" t="s">
        <v>5</v>
      </c>
      <c r="D40" s="290"/>
      <c r="E40" s="300" t="s">
        <v>5</v>
      </c>
      <c r="F40" s="300"/>
      <c r="G40" s="300" t="s">
        <v>5</v>
      </c>
      <c r="H40" s="300"/>
      <c r="I40" s="359" t="s">
        <v>5</v>
      </c>
      <c r="J40" s="359"/>
      <c r="K40" s="300" t="s">
        <v>5</v>
      </c>
      <c r="L40" s="300"/>
      <c r="M40" s="301"/>
      <c r="N40" s="289" t="s">
        <v>5</v>
      </c>
      <c r="O40" s="290"/>
      <c r="P40" s="300" t="s">
        <v>5</v>
      </c>
      <c r="Q40" s="300"/>
      <c r="R40" s="300" t="s">
        <v>5</v>
      </c>
      <c r="S40" s="300"/>
      <c r="T40" s="359" t="s">
        <v>5</v>
      </c>
      <c r="U40" s="359"/>
    </row>
    <row r="41" spans="1:23" ht="25.5" hidden="1" x14ac:dyDescent="0.15">
      <c r="A41" s="64"/>
      <c r="B41" s="82"/>
      <c r="C41" s="58" t="s">
        <v>797</v>
      </c>
      <c r="D41" s="58" t="s">
        <v>798</v>
      </c>
      <c r="E41" s="58" t="s">
        <v>921</v>
      </c>
      <c r="F41" s="58" t="s">
        <v>922</v>
      </c>
      <c r="G41" s="58" t="s">
        <v>923</v>
      </c>
      <c r="H41" s="58" t="s">
        <v>924</v>
      </c>
      <c r="I41" s="58" t="s">
        <v>925</v>
      </c>
      <c r="J41" s="58" t="s">
        <v>926</v>
      </c>
      <c r="K41" s="58" t="s">
        <v>799</v>
      </c>
      <c r="L41" s="58" t="s">
        <v>256</v>
      </c>
      <c r="M41" s="29"/>
      <c r="N41" s="58" t="s">
        <v>797</v>
      </c>
      <c r="O41" s="58" t="s">
        <v>798</v>
      </c>
      <c r="P41" s="58" t="s">
        <v>921</v>
      </c>
      <c r="Q41" s="58" t="s">
        <v>922</v>
      </c>
      <c r="R41" s="58" t="s">
        <v>923</v>
      </c>
      <c r="S41" s="58" t="s">
        <v>924</v>
      </c>
      <c r="T41" s="58" t="s">
        <v>925</v>
      </c>
      <c r="U41" s="58" t="s">
        <v>926</v>
      </c>
    </row>
    <row r="42" spans="1:23" ht="14.25" hidden="1" x14ac:dyDescent="0.15">
      <c r="A42" s="10" t="s">
        <v>403</v>
      </c>
      <c r="B42" s="87" t="s">
        <v>895</v>
      </c>
      <c r="C42" s="19">
        <v>44991</v>
      </c>
      <c r="D42" s="19">
        <f t="shared" ref="D42:D59" si="44">C42</f>
        <v>44991</v>
      </c>
      <c r="E42" s="19">
        <f t="shared" ref="E42:E44" si="45">D42+3</f>
        <v>44994</v>
      </c>
      <c r="F42" s="19">
        <f t="shared" ref="F42:F58" si="46">E42</f>
        <v>44994</v>
      </c>
      <c r="G42" s="19">
        <f t="shared" ref="G42:G58" si="47">F42+1</f>
        <v>44995</v>
      </c>
      <c r="H42" s="19">
        <f t="shared" ref="H42:J58" si="48">G42</f>
        <v>44995</v>
      </c>
      <c r="I42" s="19">
        <f t="shared" si="48"/>
        <v>44995</v>
      </c>
      <c r="J42" s="19">
        <f t="shared" si="48"/>
        <v>44995</v>
      </c>
      <c r="K42" s="19">
        <f t="shared" ref="K42" si="49">H42+2</f>
        <v>44997</v>
      </c>
      <c r="L42" s="19">
        <f t="shared" ref="L42:L44" si="50">K42+1</f>
        <v>44998</v>
      </c>
      <c r="M42" s="87" t="s">
        <v>896</v>
      </c>
      <c r="N42" s="19">
        <f t="shared" ref="N42:N43" si="51">L42</f>
        <v>44998</v>
      </c>
      <c r="O42" s="19">
        <f t="shared" ref="O42:O59" si="52">N42</f>
        <v>44998</v>
      </c>
      <c r="P42" s="19">
        <f t="shared" ref="P42:P43" si="53">O42+3</f>
        <v>45001</v>
      </c>
      <c r="Q42" s="19">
        <f t="shared" ref="Q42:U59" si="54">P42</f>
        <v>45001</v>
      </c>
      <c r="R42" s="19">
        <f t="shared" ref="R42:R59" si="55">Q42+1</f>
        <v>45002</v>
      </c>
      <c r="S42" s="19">
        <f t="shared" si="54"/>
        <v>45002</v>
      </c>
      <c r="T42" s="48" t="s">
        <v>48</v>
      </c>
      <c r="U42" s="48" t="s">
        <v>48</v>
      </c>
      <c r="V42" s="26"/>
      <c r="W42" s="26"/>
    </row>
    <row r="43" spans="1:23" ht="14.25" hidden="1" x14ac:dyDescent="0.15">
      <c r="A43" s="10" t="s">
        <v>403</v>
      </c>
      <c r="B43" s="87" t="s">
        <v>897</v>
      </c>
      <c r="C43" s="19">
        <v>44998</v>
      </c>
      <c r="D43" s="19">
        <f t="shared" si="44"/>
        <v>44998</v>
      </c>
      <c r="E43" s="19">
        <f t="shared" si="45"/>
        <v>45001</v>
      </c>
      <c r="F43" s="19">
        <f t="shared" si="46"/>
        <v>45001</v>
      </c>
      <c r="G43" s="19">
        <f t="shared" si="47"/>
        <v>45002</v>
      </c>
      <c r="H43" s="19">
        <f t="shared" si="48"/>
        <v>45002</v>
      </c>
      <c r="I43" s="48" t="s">
        <v>48</v>
      </c>
      <c r="J43" s="48" t="s">
        <v>48</v>
      </c>
      <c r="K43" s="19">
        <v>45004</v>
      </c>
      <c r="L43" s="19">
        <f t="shared" si="50"/>
        <v>45005</v>
      </c>
      <c r="M43" s="87" t="s">
        <v>898</v>
      </c>
      <c r="N43" s="19">
        <f t="shared" si="51"/>
        <v>45005</v>
      </c>
      <c r="O43" s="19">
        <f t="shared" si="52"/>
        <v>45005</v>
      </c>
      <c r="P43" s="19">
        <f t="shared" si="53"/>
        <v>45008</v>
      </c>
      <c r="Q43" s="19">
        <f t="shared" si="54"/>
        <v>45008</v>
      </c>
      <c r="R43" s="19">
        <f t="shared" si="55"/>
        <v>45009</v>
      </c>
      <c r="S43" s="19">
        <f t="shared" si="54"/>
        <v>45009</v>
      </c>
      <c r="T43" s="48" t="s">
        <v>48</v>
      </c>
      <c r="U43" s="48" t="s">
        <v>48</v>
      </c>
      <c r="V43" s="26"/>
      <c r="W43" s="26"/>
    </row>
    <row r="44" spans="1:23" ht="14.25" hidden="1" x14ac:dyDescent="0.15">
      <c r="A44" s="10" t="s">
        <v>403</v>
      </c>
      <c r="B44" s="87" t="s">
        <v>899</v>
      </c>
      <c r="C44" s="19">
        <v>45005</v>
      </c>
      <c r="D44" s="19">
        <f t="shared" si="44"/>
        <v>45005</v>
      </c>
      <c r="E44" s="19">
        <f t="shared" si="45"/>
        <v>45008</v>
      </c>
      <c r="F44" s="19">
        <f t="shared" si="46"/>
        <v>45008</v>
      </c>
      <c r="G44" s="19">
        <f t="shared" si="47"/>
        <v>45009</v>
      </c>
      <c r="H44" s="19">
        <f t="shared" si="48"/>
        <v>45009</v>
      </c>
      <c r="I44" s="48" t="s">
        <v>48</v>
      </c>
      <c r="J44" s="48" t="s">
        <v>48</v>
      </c>
      <c r="K44" s="19">
        <v>45011</v>
      </c>
      <c r="L44" s="19">
        <f t="shared" si="50"/>
        <v>45012</v>
      </c>
      <c r="M44" s="87" t="s">
        <v>900</v>
      </c>
      <c r="N44" s="19">
        <f>L44+1</f>
        <v>45013</v>
      </c>
      <c r="O44" s="19">
        <f t="shared" si="52"/>
        <v>45013</v>
      </c>
      <c r="P44" s="19">
        <f>O44+2</f>
        <v>45015</v>
      </c>
      <c r="Q44" s="19">
        <f t="shared" si="54"/>
        <v>45015</v>
      </c>
      <c r="R44" s="19">
        <f t="shared" si="55"/>
        <v>45016</v>
      </c>
      <c r="S44" s="19">
        <f t="shared" si="54"/>
        <v>45016</v>
      </c>
      <c r="T44" s="19">
        <f>S44+1</f>
        <v>45017</v>
      </c>
      <c r="U44" s="19">
        <f t="shared" si="54"/>
        <v>45017</v>
      </c>
      <c r="V44" s="26"/>
      <c r="W44" s="26"/>
    </row>
    <row r="45" spans="1:23" s="2" customFormat="1" ht="15.75" hidden="1" x14ac:dyDescent="0.15">
      <c r="A45" s="385" t="s">
        <v>920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</row>
    <row r="46" spans="1:23" ht="14.25" hidden="1" x14ac:dyDescent="0.15">
      <c r="A46" s="3" t="s">
        <v>1</v>
      </c>
      <c r="B46" s="3" t="s">
        <v>2</v>
      </c>
      <c r="C46" s="309" t="s">
        <v>354</v>
      </c>
      <c r="D46" s="266"/>
      <c r="E46" s="309" t="s">
        <v>203</v>
      </c>
      <c r="F46" s="266"/>
      <c r="G46" s="293" t="s">
        <v>546</v>
      </c>
      <c r="H46" s="293"/>
      <c r="I46" s="294" t="s">
        <v>186</v>
      </c>
      <c r="J46" s="295"/>
      <c r="K46" s="387" t="s">
        <v>1053</v>
      </c>
      <c r="L46" s="388"/>
      <c r="M46" s="3" t="s">
        <v>2</v>
      </c>
      <c r="N46" s="309" t="s">
        <v>354</v>
      </c>
      <c r="O46" s="266"/>
      <c r="P46" s="309" t="s">
        <v>203</v>
      </c>
      <c r="Q46" s="266"/>
      <c r="R46" s="293" t="s">
        <v>546</v>
      </c>
      <c r="S46" s="293"/>
      <c r="T46" s="294" t="s">
        <v>186</v>
      </c>
      <c r="U46" s="295"/>
    </row>
    <row r="47" spans="1:23" ht="14.25" hidden="1" x14ac:dyDescent="0.15">
      <c r="A47" s="300" t="s">
        <v>3</v>
      </c>
      <c r="B47" s="300" t="s">
        <v>4</v>
      </c>
      <c r="C47" s="266" t="s">
        <v>348</v>
      </c>
      <c r="D47" s="266"/>
      <c r="E47" s="266" t="s">
        <v>9</v>
      </c>
      <c r="F47" s="266"/>
      <c r="G47" s="265" t="s">
        <v>146</v>
      </c>
      <c r="H47" s="265"/>
      <c r="I47" s="289" t="s">
        <v>187</v>
      </c>
      <c r="J47" s="290"/>
      <c r="K47" s="289" t="s">
        <v>10</v>
      </c>
      <c r="L47" s="296"/>
      <c r="M47" s="300" t="s">
        <v>4</v>
      </c>
      <c r="N47" s="266" t="s">
        <v>348</v>
      </c>
      <c r="O47" s="266"/>
      <c r="P47" s="266" t="s">
        <v>9</v>
      </c>
      <c r="Q47" s="266"/>
      <c r="R47" s="265" t="s">
        <v>146</v>
      </c>
      <c r="S47" s="265"/>
      <c r="T47" s="289" t="s">
        <v>187</v>
      </c>
      <c r="U47" s="290"/>
    </row>
    <row r="48" spans="1:23" ht="14.25" hidden="1" x14ac:dyDescent="0.15">
      <c r="A48" s="301"/>
      <c r="B48" s="301"/>
      <c r="C48" s="289" t="s">
        <v>5</v>
      </c>
      <c r="D48" s="290"/>
      <c r="E48" s="300" t="s">
        <v>5</v>
      </c>
      <c r="F48" s="300"/>
      <c r="G48" s="300" t="s">
        <v>5</v>
      </c>
      <c r="H48" s="300"/>
      <c r="I48" s="359" t="s">
        <v>5</v>
      </c>
      <c r="J48" s="359"/>
      <c r="K48" s="300" t="s">
        <v>5</v>
      </c>
      <c r="L48" s="300"/>
      <c r="M48" s="301"/>
      <c r="N48" s="289" t="s">
        <v>5</v>
      </c>
      <c r="O48" s="290"/>
      <c r="P48" s="300" t="s">
        <v>5</v>
      </c>
      <c r="Q48" s="300"/>
      <c r="R48" s="300" t="s">
        <v>5</v>
      </c>
      <c r="S48" s="300"/>
      <c r="T48" s="359" t="s">
        <v>5</v>
      </c>
      <c r="U48" s="359"/>
    </row>
    <row r="49" spans="1:25" ht="25.5" hidden="1" x14ac:dyDescent="0.15">
      <c r="A49" s="64"/>
      <c r="B49" s="82"/>
      <c r="C49" s="58" t="s">
        <v>1188</v>
      </c>
      <c r="D49" s="58" t="s">
        <v>1189</v>
      </c>
      <c r="E49" s="58" t="s">
        <v>921</v>
      </c>
      <c r="F49" s="58" t="s">
        <v>922</v>
      </c>
      <c r="G49" s="58" t="s">
        <v>923</v>
      </c>
      <c r="H49" s="58" t="s">
        <v>924</v>
      </c>
      <c r="I49" s="58" t="s">
        <v>1190</v>
      </c>
      <c r="J49" s="58" t="s">
        <v>1191</v>
      </c>
      <c r="K49" s="58" t="s">
        <v>1192</v>
      </c>
      <c r="L49" s="58" t="s">
        <v>257</v>
      </c>
      <c r="M49" s="29"/>
      <c r="N49" s="58" t="s">
        <v>1188</v>
      </c>
      <c r="O49" s="58" t="s">
        <v>1189</v>
      </c>
      <c r="P49" s="58" t="s">
        <v>921</v>
      </c>
      <c r="Q49" s="58" t="s">
        <v>922</v>
      </c>
      <c r="R49" s="58" t="s">
        <v>923</v>
      </c>
      <c r="S49" s="58" t="s">
        <v>924</v>
      </c>
      <c r="T49" s="58" t="s">
        <v>1193</v>
      </c>
      <c r="U49" s="58" t="s">
        <v>255</v>
      </c>
    </row>
    <row r="50" spans="1:25" ht="14.25" hidden="1" x14ac:dyDescent="0.15">
      <c r="A50" s="10" t="s">
        <v>403</v>
      </c>
      <c r="B50" s="87" t="s">
        <v>901</v>
      </c>
      <c r="C50" s="19">
        <v>45013</v>
      </c>
      <c r="D50" s="19">
        <f t="shared" si="44"/>
        <v>45013</v>
      </c>
      <c r="E50" s="19">
        <f>D50+2</f>
        <v>45015</v>
      </c>
      <c r="F50" s="19">
        <f t="shared" si="46"/>
        <v>45015</v>
      </c>
      <c r="G50" s="19">
        <f t="shared" si="47"/>
        <v>45016</v>
      </c>
      <c r="H50" s="19">
        <f t="shared" si="48"/>
        <v>45016</v>
      </c>
      <c r="I50" s="19">
        <f>H50+1</f>
        <v>45017</v>
      </c>
      <c r="J50" s="19">
        <f t="shared" si="48"/>
        <v>45017</v>
      </c>
      <c r="K50" s="19">
        <f>J50+1</f>
        <v>45018</v>
      </c>
      <c r="L50" s="19">
        <f>K50+1</f>
        <v>45019</v>
      </c>
      <c r="M50" s="87" t="s">
        <v>902</v>
      </c>
      <c r="N50" s="19">
        <f>L50+1</f>
        <v>45020</v>
      </c>
      <c r="O50" s="19">
        <f t="shared" si="52"/>
        <v>45020</v>
      </c>
      <c r="P50" s="19">
        <f>O50+2</f>
        <v>45022</v>
      </c>
      <c r="Q50" s="19">
        <f t="shared" si="54"/>
        <v>45022</v>
      </c>
      <c r="R50" s="19">
        <f t="shared" si="55"/>
        <v>45023</v>
      </c>
      <c r="S50" s="19">
        <f t="shared" si="54"/>
        <v>45023</v>
      </c>
      <c r="T50" s="19">
        <f>S50+1</f>
        <v>45024</v>
      </c>
      <c r="U50" s="19">
        <f t="shared" si="54"/>
        <v>45024</v>
      </c>
      <c r="V50" s="26"/>
      <c r="W50" s="26"/>
    </row>
    <row r="51" spans="1:25" ht="14.25" hidden="1" x14ac:dyDescent="0.15">
      <c r="A51" s="10" t="s">
        <v>403</v>
      </c>
      <c r="B51" s="87" t="s">
        <v>1056</v>
      </c>
      <c r="C51" s="19">
        <v>45020</v>
      </c>
      <c r="D51" s="19">
        <f t="shared" si="44"/>
        <v>45020</v>
      </c>
      <c r="E51" s="19">
        <f t="shared" ref="E51:E58" si="56">D51+2</f>
        <v>45022</v>
      </c>
      <c r="F51" s="19">
        <f t="shared" si="46"/>
        <v>45022</v>
      </c>
      <c r="G51" s="19">
        <f t="shared" si="47"/>
        <v>45023</v>
      </c>
      <c r="H51" s="19">
        <f t="shared" si="48"/>
        <v>45023</v>
      </c>
      <c r="I51" s="19">
        <f t="shared" ref="I51:I58" si="57">H51+1</f>
        <v>45024</v>
      </c>
      <c r="J51" s="19">
        <f t="shared" si="48"/>
        <v>45024</v>
      </c>
      <c r="K51" s="19">
        <f t="shared" ref="K51:L58" si="58">J51+1</f>
        <v>45025</v>
      </c>
      <c r="L51" s="19">
        <f t="shared" si="58"/>
        <v>45026</v>
      </c>
      <c r="M51" s="87" t="s">
        <v>1055</v>
      </c>
      <c r="N51" s="19">
        <f t="shared" ref="N51:N52" si="59">L51+1</f>
        <v>45027</v>
      </c>
      <c r="O51" s="19">
        <f t="shared" si="52"/>
        <v>45027</v>
      </c>
      <c r="P51" s="19">
        <f t="shared" ref="P51" si="60">O51+2</f>
        <v>45029</v>
      </c>
      <c r="Q51" s="19">
        <f t="shared" si="54"/>
        <v>45029</v>
      </c>
      <c r="R51" s="19">
        <f t="shared" si="55"/>
        <v>45030</v>
      </c>
      <c r="S51" s="19">
        <f t="shared" si="54"/>
        <v>45030</v>
      </c>
      <c r="T51" s="19">
        <f t="shared" ref="T51:T59" si="61">S51+1</f>
        <v>45031</v>
      </c>
      <c r="U51" s="19">
        <f t="shared" si="54"/>
        <v>45031</v>
      </c>
      <c r="V51" s="26"/>
      <c r="W51" s="26"/>
    </row>
    <row r="52" spans="1:25" ht="14.25" hidden="1" x14ac:dyDescent="0.15">
      <c r="A52" s="10" t="s">
        <v>403</v>
      </c>
      <c r="B52" s="87" t="s">
        <v>1058</v>
      </c>
      <c r="C52" s="19">
        <v>45027</v>
      </c>
      <c r="D52" s="19">
        <f t="shared" si="44"/>
        <v>45027</v>
      </c>
      <c r="E52" s="19">
        <f t="shared" si="56"/>
        <v>45029</v>
      </c>
      <c r="F52" s="19">
        <f t="shared" si="46"/>
        <v>45029</v>
      </c>
      <c r="G52" s="19">
        <f t="shared" si="47"/>
        <v>45030</v>
      </c>
      <c r="H52" s="19">
        <f t="shared" si="48"/>
        <v>45030</v>
      </c>
      <c r="I52" s="19">
        <f t="shared" si="57"/>
        <v>45031</v>
      </c>
      <c r="J52" s="19">
        <f t="shared" si="48"/>
        <v>45031</v>
      </c>
      <c r="K52" s="19">
        <f t="shared" si="58"/>
        <v>45032</v>
      </c>
      <c r="L52" s="19">
        <f t="shared" si="58"/>
        <v>45033</v>
      </c>
      <c r="M52" s="87" t="s">
        <v>1057</v>
      </c>
      <c r="N52" s="19">
        <f t="shared" si="59"/>
        <v>45034</v>
      </c>
      <c r="O52" s="19">
        <f t="shared" si="52"/>
        <v>45034</v>
      </c>
      <c r="P52" s="311" t="s">
        <v>1665</v>
      </c>
      <c r="Q52" s="313"/>
      <c r="R52" s="311" t="s">
        <v>1666</v>
      </c>
      <c r="S52" s="313"/>
      <c r="T52" s="19">
        <v>45038</v>
      </c>
      <c r="U52" s="19">
        <f t="shared" si="54"/>
        <v>45038</v>
      </c>
      <c r="V52" s="26"/>
      <c r="W52" s="26"/>
    </row>
    <row r="53" spans="1:25" s="2" customFormat="1" ht="15.75" hidden="1" x14ac:dyDescent="0.15">
      <c r="A53" s="385" t="s">
        <v>2146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</row>
    <row r="54" spans="1:25" ht="14.25" hidden="1" x14ac:dyDescent="0.15">
      <c r="A54" s="3" t="s">
        <v>1</v>
      </c>
      <c r="B54" s="3" t="s">
        <v>2</v>
      </c>
      <c r="C54" s="309" t="s">
        <v>354</v>
      </c>
      <c r="D54" s="266"/>
      <c r="E54" s="293" t="s">
        <v>546</v>
      </c>
      <c r="F54" s="293"/>
      <c r="G54" s="309" t="s">
        <v>203</v>
      </c>
      <c r="H54" s="266"/>
      <c r="I54" s="294" t="s">
        <v>186</v>
      </c>
      <c r="J54" s="295"/>
      <c r="K54" s="387" t="s">
        <v>1053</v>
      </c>
      <c r="L54" s="388"/>
      <c r="M54" s="3" t="s">
        <v>2</v>
      </c>
      <c r="N54" s="309" t="s">
        <v>354</v>
      </c>
      <c r="O54" s="266"/>
      <c r="P54" s="293" t="s">
        <v>546</v>
      </c>
      <c r="Q54" s="293"/>
      <c r="R54" s="309" t="s">
        <v>203</v>
      </c>
      <c r="S54" s="266"/>
      <c r="T54" s="294" t="s">
        <v>186</v>
      </c>
      <c r="U54" s="295"/>
    </row>
    <row r="55" spans="1:25" ht="14.25" hidden="1" x14ac:dyDescent="0.15">
      <c r="A55" s="300" t="s">
        <v>3</v>
      </c>
      <c r="B55" s="300" t="s">
        <v>4</v>
      </c>
      <c r="C55" s="266" t="s">
        <v>348</v>
      </c>
      <c r="D55" s="266"/>
      <c r="E55" s="265" t="s">
        <v>146</v>
      </c>
      <c r="F55" s="265"/>
      <c r="G55" s="266" t="s">
        <v>9</v>
      </c>
      <c r="H55" s="266"/>
      <c r="I55" s="289" t="s">
        <v>187</v>
      </c>
      <c r="J55" s="290"/>
      <c r="K55" s="289" t="s">
        <v>10</v>
      </c>
      <c r="L55" s="296"/>
      <c r="M55" s="300" t="s">
        <v>4</v>
      </c>
      <c r="N55" s="266" t="s">
        <v>348</v>
      </c>
      <c r="O55" s="266"/>
      <c r="P55" s="265" t="s">
        <v>146</v>
      </c>
      <c r="Q55" s="265"/>
      <c r="R55" s="266" t="s">
        <v>9</v>
      </c>
      <c r="S55" s="266"/>
      <c r="T55" s="289" t="s">
        <v>187</v>
      </c>
      <c r="U55" s="290"/>
    </row>
    <row r="56" spans="1:25" ht="14.25" hidden="1" x14ac:dyDescent="0.15">
      <c r="A56" s="301"/>
      <c r="B56" s="301"/>
      <c r="C56" s="289" t="s">
        <v>5</v>
      </c>
      <c r="D56" s="290"/>
      <c r="E56" s="300" t="s">
        <v>5</v>
      </c>
      <c r="F56" s="300"/>
      <c r="G56" s="300" t="s">
        <v>5</v>
      </c>
      <c r="H56" s="300"/>
      <c r="I56" s="359" t="s">
        <v>5</v>
      </c>
      <c r="J56" s="359"/>
      <c r="K56" s="300" t="s">
        <v>5</v>
      </c>
      <c r="L56" s="300"/>
      <c r="M56" s="301"/>
      <c r="N56" s="289" t="s">
        <v>5</v>
      </c>
      <c r="O56" s="290"/>
      <c r="P56" s="300" t="s">
        <v>5</v>
      </c>
      <c r="Q56" s="300"/>
      <c r="R56" s="300" t="s">
        <v>5</v>
      </c>
      <c r="S56" s="300"/>
      <c r="T56" s="359" t="s">
        <v>5</v>
      </c>
      <c r="U56" s="359"/>
    </row>
    <row r="57" spans="1:25" ht="25.5" hidden="1" x14ac:dyDescent="0.15">
      <c r="A57" s="64"/>
      <c r="B57" s="82"/>
      <c r="C57" s="58" t="s">
        <v>1188</v>
      </c>
      <c r="D57" s="58" t="s">
        <v>1189</v>
      </c>
      <c r="E57" s="58" t="s">
        <v>921</v>
      </c>
      <c r="F57" s="58" t="s">
        <v>1663</v>
      </c>
      <c r="G57" s="58" t="s">
        <v>923</v>
      </c>
      <c r="H57" s="58" t="s">
        <v>1664</v>
      </c>
      <c r="I57" s="58" t="s">
        <v>1190</v>
      </c>
      <c r="J57" s="58" t="s">
        <v>1191</v>
      </c>
      <c r="K57" s="58" t="s">
        <v>1192</v>
      </c>
      <c r="L57" s="58" t="s">
        <v>257</v>
      </c>
      <c r="M57" s="29"/>
      <c r="N57" s="58" t="s">
        <v>1188</v>
      </c>
      <c r="O57" s="58" t="s">
        <v>1189</v>
      </c>
      <c r="P57" s="58" t="s">
        <v>921</v>
      </c>
      <c r="Q57" s="58" t="s">
        <v>1663</v>
      </c>
      <c r="R57" s="58" t="s">
        <v>923</v>
      </c>
      <c r="S57" s="58" t="s">
        <v>1664</v>
      </c>
      <c r="T57" s="58" t="s">
        <v>1193</v>
      </c>
      <c r="U57" s="58" t="s">
        <v>255</v>
      </c>
    </row>
    <row r="58" spans="1:25" ht="14.25" hidden="1" x14ac:dyDescent="0.15">
      <c r="A58" s="10" t="s">
        <v>403</v>
      </c>
      <c r="B58" s="87" t="s">
        <v>1060</v>
      </c>
      <c r="C58" s="19">
        <v>45034</v>
      </c>
      <c r="D58" s="19">
        <f t="shared" si="44"/>
        <v>45034</v>
      </c>
      <c r="E58" s="19">
        <f t="shared" si="56"/>
        <v>45036</v>
      </c>
      <c r="F58" s="19">
        <f t="shared" si="46"/>
        <v>45036</v>
      </c>
      <c r="G58" s="19">
        <f t="shared" si="47"/>
        <v>45037</v>
      </c>
      <c r="H58" s="19">
        <f t="shared" si="48"/>
        <v>45037</v>
      </c>
      <c r="I58" s="19">
        <f t="shared" si="57"/>
        <v>45038</v>
      </c>
      <c r="J58" s="19">
        <f t="shared" si="48"/>
        <v>45038</v>
      </c>
      <c r="K58" s="19">
        <f t="shared" si="58"/>
        <v>45039</v>
      </c>
      <c r="L58" s="19">
        <f t="shared" si="58"/>
        <v>45040</v>
      </c>
      <c r="M58" s="87" t="s">
        <v>1059</v>
      </c>
      <c r="N58" s="19">
        <v>45043</v>
      </c>
      <c r="O58" s="19">
        <f t="shared" si="52"/>
        <v>45043</v>
      </c>
      <c r="P58" s="311" t="s">
        <v>1820</v>
      </c>
      <c r="Q58" s="313"/>
      <c r="R58" s="311" t="s">
        <v>1821</v>
      </c>
      <c r="S58" s="313"/>
      <c r="T58" s="311" t="s">
        <v>1822</v>
      </c>
      <c r="U58" s="313"/>
      <c r="V58" s="26"/>
      <c r="W58" s="26"/>
    </row>
    <row r="59" spans="1:25" ht="14.25" hidden="1" x14ac:dyDescent="0.15">
      <c r="A59" s="10" t="s">
        <v>403</v>
      </c>
      <c r="B59" s="87" t="s">
        <v>1061</v>
      </c>
      <c r="C59" s="19">
        <v>45043</v>
      </c>
      <c r="D59" s="19">
        <f t="shared" si="44"/>
        <v>45043</v>
      </c>
      <c r="E59" s="311" t="s">
        <v>1820</v>
      </c>
      <c r="F59" s="313"/>
      <c r="G59" s="311" t="s">
        <v>1821</v>
      </c>
      <c r="H59" s="313"/>
      <c r="I59" s="311" t="s">
        <v>1822</v>
      </c>
      <c r="J59" s="313"/>
      <c r="K59" s="19">
        <v>45049</v>
      </c>
      <c r="L59" s="19">
        <f>K59+1</f>
        <v>45050</v>
      </c>
      <c r="M59" s="87" t="s">
        <v>1062</v>
      </c>
      <c r="N59" s="19">
        <v>45055</v>
      </c>
      <c r="O59" s="19">
        <f t="shared" si="52"/>
        <v>45055</v>
      </c>
      <c r="P59" s="19">
        <f>O59+2</f>
        <v>45057</v>
      </c>
      <c r="Q59" s="19">
        <f t="shared" si="54"/>
        <v>45057</v>
      </c>
      <c r="R59" s="19">
        <f t="shared" si="55"/>
        <v>45058</v>
      </c>
      <c r="S59" s="19">
        <f t="shared" si="54"/>
        <v>45058</v>
      </c>
      <c r="T59" s="19">
        <f t="shared" si="61"/>
        <v>45059</v>
      </c>
      <c r="U59" s="19">
        <f t="shared" si="54"/>
        <v>45059</v>
      </c>
      <c r="V59" s="26"/>
      <c r="W59" s="26"/>
    </row>
    <row r="60" spans="1:25" ht="14.25" hidden="1" x14ac:dyDescent="0.15">
      <c r="A60" s="10" t="s">
        <v>403</v>
      </c>
      <c r="B60" s="87" t="s">
        <v>1521</v>
      </c>
      <c r="C60" s="311" t="s">
        <v>131</v>
      </c>
      <c r="D60" s="357"/>
      <c r="E60" s="357"/>
      <c r="F60" s="357"/>
      <c r="G60" s="357"/>
      <c r="H60" s="357"/>
      <c r="I60" s="357"/>
      <c r="J60" s="357"/>
      <c r="K60" s="357"/>
      <c r="L60" s="358"/>
      <c r="M60" s="87" t="s">
        <v>1523</v>
      </c>
      <c r="N60" s="311" t="s">
        <v>131</v>
      </c>
      <c r="O60" s="357"/>
      <c r="P60" s="357"/>
      <c r="Q60" s="357"/>
      <c r="R60" s="357"/>
      <c r="S60" s="357"/>
      <c r="T60" s="357"/>
      <c r="U60" s="358"/>
      <c r="V60" s="26"/>
      <c r="W60" s="26"/>
    </row>
    <row r="61" spans="1:25" ht="14.25" hidden="1" x14ac:dyDescent="0.15">
      <c r="A61" s="10" t="s">
        <v>403</v>
      </c>
      <c r="B61" s="87" t="s">
        <v>1522</v>
      </c>
      <c r="C61" s="19">
        <v>45055</v>
      </c>
      <c r="D61" s="19">
        <f>C61</f>
        <v>45055</v>
      </c>
      <c r="E61" s="19">
        <v>45057</v>
      </c>
      <c r="F61" s="19">
        <f t="shared" ref="F61" si="62">E61</f>
        <v>45057</v>
      </c>
      <c r="G61" s="19">
        <f t="shared" ref="G61" si="63">F61+1</f>
        <v>45058</v>
      </c>
      <c r="H61" s="19">
        <f t="shared" ref="H61" si="64">G61</f>
        <v>45058</v>
      </c>
      <c r="I61" s="19">
        <f t="shared" ref="I61" si="65">H61+1</f>
        <v>45059</v>
      </c>
      <c r="J61" s="19">
        <f t="shared" ref="J61" si="66">I61</f>
        <v>45059</v>
      </c>
      <c r="K61" s="19">
        <f t="shared" ref="K61" si="67">J61+1</f>
        <v>45060</v>
      </c>
      <c r="L61" s="19">
        <f t="shared" ref="L61:L62" si="68">K61+1</f>
        <v>45061</v>
      </c>
      <c r="M61" s="87" t="s">
        <v>1524</v>
      </c>
      <c r="N61" s="311" t="s">
        <v>1872</v>
      </c>
      <c r="O61" s="313"/>
      <c r="P61" s="19">
        <v>45064</v>
      </c>
      <c r="Q61" s="19">
        <f t="shared" ref="Q61" si="69">P61</f>
        <v>45064</v>
      </c>
      <c r="R61" s="19">
        <f>Q61</f>
        <v>45064</v>
      </c>
      <c r="S61" s="19">
        <f t="shared" ref="S61" si="70">R61</f>
        <v>45064</v>
      </c>
      <c r="T61" s="49" t="s">
        <v>48</v>
      </c>
      <c r="U61" s="49" t="s">
        <v>48</v>
      </c>
      <c r="V61" s="26"/>
      <c r="W61" s="26"/>
    </row>
    <row r="62" spans="1:25" ht="14.25" hidden="1" x14ac:dyDescent="0.2">
      <c r="A62" s="23" t="s">
        <v>468</v>
      </c>
      <c r="B62" s="87" t="s">
        <v>1181</v>
      </c>
      <c r="C62" s="19">
        <v>45062</v>
      </c>
      <c r="D62" s="181" t="s">
        <v>1875</v>
      </c>
      <c r="E62" s="311" t="s">
        <v>1902</v>
      </c>
      <c r="F62" s="313"/>
      <c r="G62" s="311" t="s">
        <v>1874</v>
      </c>
      <c r="H62" s="313"/>
      <c r="I62" s="311" t="s">
        <v>1901</v>
      </c>
      <c r="J62" s="313"/>
      <c r="K62" s="19">
        <v>45069</v>
      </c>
      <c r="L62" s="19">
        <f t="shared" si="68"/>
        <v>45070</v>
      </c>
      <c r="M62" s="87" t="s">
        <v>1182</v>
      </c>
      <c r="N62" s="19">
        <f>L62+1</f>
        <v>45071</v>
      </c>
      <c r="O62" s="181" t="s">
        <v>2033</v>
      </c>
      <c r="P62" s="311" t="s">
        <v>2034</v>
      </c>
      <c r="Q62" s="313"/>
      <c r="R62" s="311" t="s">
        <v>2035</v>
      </c>
      <c r="S62" s="313"/>
      <c r="T62" s="311" t="s">
        <v>2036</v>
      </c>
      <c r="U62" s="313"/>
      <c r="V62" s="26"/>
      <c r="W62" s="26"/>
    </row>
    <row r="63" spans="1:25" s="2" customFormat="1" ht="15.75" x14ac:dyDescent="0.15">
      <c r="A63" s="385" t="s">
        <v>1930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</row>
    <row r="64" spans="1:25" ht="14.25" x14ac:dyDescent="0.15">
      <c r="A64" s="3" t="s">
        <v>1</v>
      </c>
      <c r="B64" s="3" t="s">
        <v>2</v>
      </c>
      <c r="C64" s="309" t="s">
        <v>354</v>
      </c>
      <c r="D64" s="266"/>
      <c r="E64" s="293" t="s">
        <v>246</v>
      </c>
      <c r="F64" s="293"/>
      <c r="G64" s="293" t="s">
        <v>546</v>
      </c>
      <c r="H64" s="293"/>
      <c r="I64" s="309" t="s">
        <v>203</v>
      </c>
      <c r="J64" s="266"/>
      <c r="K64" s="294" t="s">
        <v>186</v>
      </c>
      <c r="L64" s="295"/>
      <c r="M64" s="387" t="s">
        <v>1053</v>
      </c>
      <c r="N64" s="388"/>
      <c r="O64" s="3" t="s">
        <v>2</v>
      </c>
      <c r="P64" s="309" t="s">
        <v>354</v>
      </c>
      <c r="Q64" s="266"/>
      <c r="R64" s="293" t="s">
        <v>246</v>
      </c>
      <c r="S64" s="293"/>
      <c r="T64" s="293" t="s">
        <v>546</v>
      </c>
      <c r="U64" s="293"/>
      <c r="V64" s="309" t="s">
        <v>203</v>
      </c>
      <c r="W64" s="266"/>
      <c r="X64" s="294" t="s">
        <v>186</v>
      </c>
      <c r="Y64" s="295"/>
    </row>
    <row r="65" spans="1:27" ht="14.25" x14ac:dyDescent="0.15">
      <c r="A65" s="300" t="s">
        <v>3</v>
      </c>
      <c r="B65" s="300" t="s">
        <v>4</v>
      </c>
      <c r="C65" s="266" t="s">
        <v>348</v>
      </c>
      <c r="D65" s="266"/>
      <c r="E65" s="265" t="s">
        <v>249</v>
      </c>
      <c r="F65" s="265"/>
      <c r="G65" s="265" t="s">
        <v>146</v>
      </c>
      <c r="H65" s="265"/>
      <c r="I65" s="266" t="s">
        <v>9</v>
      </c>
      <c r="J65" s="266"/>
      <c r="K65" s="289" t="s">
        <v>187</v>
      </c>
      <c r="L65" s="290"/>
      <c r="M65" s="289" t="s">
        <v>10</v>
      </c>
      <c r="N65" s="296"/>
      <c r="O65" s="300" t="s">
        <v>4</v>
      </c>
      <c r="P65" s="266" t="s">
        <v>348</v>
      </c>
      <c r="Q65" s="266"/>
      <c r="R65" s="265" t="s">
        <v>249</v>
      </c>
      <c r="S65" s="265"/>
      <c r="T65" s="265" t="s">
        <v>146</v>
      </c>
      <c r="U65" s="265"/>
      <c r="V65" s="266" t="s">
        <v>9</v>
      </c>
      <c r="W65" s="266"/>
      <c r="X65" s="289" t="s">
        <v>187</v>
      </c>
      <c r="Y65" s="290"/>
    </row>
    <row r="66" spans="1:27" ht="14.25" x14ac:dyDescent="0.15">
      <c r="A66" s="301"/>
      <c r="B66" s="301"/>
      <c r="C66" s="289" t="s">
        <v>5</v>
      </c>
      <c r="D66" s="290"/>
      <c r="E66" s="300" t="s">
        <v>5</v>
      </c>
      <c r="F66" s="300"/>
      <c r="G66" s="300" t="s">
        <v>5</v>
      </c>
      <c r="H66" s="300"/>
      <c r="I66" s="300" t="s">
        <v>5</v>
      </c>
      <c r="J66" s="300"/>
      <c r="K66" s="359" t="s">
        <v>5</v>
      </c>
      <c r="L66" s="359"/>
      <c r="M66" s="300" t="s">
        <v>5</v>
      </c>
      <c r="N66" s="300"/>
      <c r="O66" s="301"/>
      <c r="P66" s="289" t="s">
        <v>5</v>
      </c>
      <c r="Q66" s="290"/>
      <c r="R66" s="300" t="s">
        <v>5</v>
      </c>
      <c r="S66" s="300"/>
      <c r="T66" s="300" t="s">
        <v>5</v>
      </c>
      <c r="U66" s="300"/>
      <c r="V66" s="300" t="s">
        <v>5</v>
      </c>
      <c r="W66" s="300"/>
      <c r="X66" s="359" t="s">
        <v>5</v>
      </c>
      <c r="Y66" s="359"/>
    </row>
    <row r="67" spans="1:27" ht="25.5" x14ac:dyDescent="0.15">
      <c r="A67" s="64"/>
      <c r="B67" s="82"/>
      <c r="C67" s="58" t="s">
        <v>1188</v>
      </c>
      <c r="D67" s="58" t="s">
        <v>1189</v>
      </c>
      <c r="E67" s="58" t="s">
        <v>1931</v>
      </c>
      <c r="F67" s="58" t="s">
        <v>1932</v>
      </c>
      <c r="G67" s="58" t="s">
        <v>921</v>
      </c>
      <c r="H67" s="58" t="s">
        <v>1663</v>
      </c>
      <c r="I67" s="58" t="s">
        <v>923</v>
      </c>
      <c r="J67" s="58" t="s">
        <v>1664</v>
      </c>
      <c r="K67" s="58" t="s">
        <v>1190</v>
      </c>
      <c r="L67" s="58" t="s">
        <v>1191</v>
      </c>
      <c r="M67" s="58" t="s">
        <v>1192</v>
      </c>
      <c r="N67" s="58" t="s">
        <v>257</v>
      </c>
      <c r="O67" s="29"/>
      <c r="P67" s="58" t="s">
        <v>1188</v>
      </c>
      <c r="Q67" s="58" t="s">
        <v>1189</v>
      </c>
      <c r="R67" s="58" t="s">
        <v>1931</v>
      </c>
      <c r="S67" s="58" t="s">
        <v>1932</v>
      </c>
      <c r="T67" s="58" t="s">
        <v>921</v>
      </c>
      <c r="U67" s="58" t="s">
        <v>1663</v>
      </c>
      <c r="V67" s="58" t="s">
        <v>923</v>
      </c>
      <c r="W67" s="58" t="s">
        <v>1664</v>
      </c>
      <c r="X67" s="58" t="s">
        <v>1193</v>
      </c>
      <c r="Y67" s="58" t="s">
        <v>255</v>
      </c>
    </row>
    <row r="68" spans="1:27" ht="14.25" x14ac:dyDescent="0.2">
      <c r="A68" s="23" t="s">
        <v>468</v>
      </c>
      <c r="B68" s="87" t="s">
        <v>1183</v>
      </c>
      <c r="C68" s="19">
        <v>45071</v>
      </c>
      <c r="D68" s="19">
        <v>45071</v>
      </c>
      <c r="E68" s="19">
        <v>45073</v>
      </c>
      <c r="F68" s="19">
        <v>45073</v>
      </c>
      <c r="G68" s="311" t="s">
        <v>2034</v>
      </c>
      <c r="H68" s="313"/>
      <c r="I68" s="311" t="s">
        <v>2035</v>
      </c>
      <c r="J68" s="313"/>
      <c r="K68" s="311" t="s">
        <v>2036</v>
      </c>
      <c r="L68" s="313"/>
      <c r="M68" s="19">
        <v>45077</v>
      </c>
      <c r="N68" s="19">
        <v>45077</v>
      </c>
      <c r="O68" s="87" t="s">
        <v>1184</v>
      </c>
      <c r="P68" s="311" t="s">
        <v>2114</v>
      </c>
      <c r="Q68" s="313"/>
      <c r="R68" s="311" t="s">
        <v>2115</v>
      </c>
      <c r="S68" s="313"/>
      <c r="T68" s="311" t="s">
        <v>2116</v>
      </c>
      <c r="U68" s="313"/>
      <c r="V68" s="311" t="s">
        <v>2117</v>
      </c>
      <c r="W68" s="358"/>
      <c r="X68" s="19"/>
      <c r="Y68" s="19"/>
    </row>
    <row r="69" spans="1:27" ht="14.25" x14ac:dyDescent="0.2">
      <c r="A69" s="23" t="s">
        <v>352</v>
      </c>
      <c r="B69" s="87" t="s">
        <v>1172</v>
      </c>
      <c r="C69" s="311"/>
      <c r="D69" s="313"/>
      <c r="E69" s="311" t="s">
        <v>2118</v>
      </c>
      <c r="F69" s="313"/>
      <c r="G69" s="19">
        <v>45078</v>
      </c>
      <c r="H69" s="19">
        <f t="shared" ref="H69" si="71">G69</f>
        <v>45078</v>
      </c>
      <c r="I69" s="19">
        <f t="shared" ref="I69" si="72">H69+1</f>
        <v>45079</v>
      </c>
      <c r="J69" s="19">
        <f>I69</f>
        <v>45079</v>
      </c>
      <c r="K69" s="311" t="s">
        <v>873</v>
      </c>
      <c r="L69" s="313"/>
      <c r="M69" s="19">
        <v>45081</v>
      </c>
      <c r="N69" s="19">
        <f>M69+1</f>
        <v>45082</v>
      </c>
      <c r="O69" s="87" t="s">
        <v>1173</v>
      </c>
      <c r="P69" s="311" t="s">
        <v>2140</v>
      </c>
      <c r="Q69" s="313"/>
      <c r="R69" s="311" t="s">
        <v>2141</v>
      </c>
      <c r="S69" s="313"/>
      <c r="T69" s="19">
        <v>45086</v>
      </c>
      <c r="U69" s="19">
        <f>T69</f>
        <v>45086</v>
      </c>
      <c r="V69" s="19">
        <f>U69+1</f>
        <v>45087</v>
      </c>
      <c r="W69" s="19">
        <f>V69</f>
        <v>45087</v>
      </c>
      <c r="X69" s="49" t="s">
        <v>48</v>
      </c>
      <c r="Y69" s="49" t="s">
        <v>48</v>
      </c>
      <c r="Z69" s="26"/>
      <c r="AA69" s="26"/>
    </row>
    <row r="70" spans="1:27" s="2" customFormat="1" ht="15.75" x14ac:dyDescent="0.15">
      <c r="A70" s="400" t="s">
        <v>2156</v>
      </c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2"/>
    </row>
    <row r="71" spans="1:27" ht="17.100000000000001" customHeight="1" x14ac:dyDescent="0.15">
      <c r="A71" s="3" t="s">
        <v>1</v>
      </c>
      <c r="B71" s="3" t="s">
        <v>2</v>
      </c>
      <c r="C71" s="309" t="s">
        <v>354</v>
      </c>
      <c r="D71" s="266"/>
      <c r="E71" s="309" t="s">
        <v>203</v>
      </c>
      <c r="F71" s="266"/>
      <c r="G71" s="293" t="s">
        <v>546</v>
      </c>
      <c r="H71" s="293"/>
      <c r="I71" s="294" t="s">
        <v>186</v>
      </c>
      <c r="J71" s="295"/>
      <c r="K71" s="387" t="s">
        <v>1053</v>
      </c>
      <c r="L71" s="388"/>
      <c r="M71" s="3" t="s">
        <v>2</v>
      </c>
      <c r="N71" s="309" t="s">
        <v>354</v>
      </c>
      <c r="O71" s="266"/>
      <c r="P71" s="309" t="s">
        <v>203</v>
      </c>
      <c r="Q71" s="266"/>
      <c r="R71" s="293" t="s">
        <v>546</v>
      </c>
      <c r="S71" s="293"/>
      <c r="T71" s="294" t="s">
        <v>186</v>
      </c>
      <c r="U71" s="295"/>
    </row>
    <row r="72" spans="1:27" ht="14.25" x14ac:dyDescent="0.15">
      <c r="A72" s="300" t="s">
        <v>3</v>
      </c>
      <c r="B72" s="300" t="s">
        <v>4</v>
      </c>
      <c r="C72" s="266" t="s">
        <v>348</v>
      </c>
      <c r="D72" s="266"/>
      <c r="E72" s="325" t="s">
        <v>9</v>
      </c>
      <c r="F72" s="326"/>
      <c r="G72" s="289" t="s">
        <v>146</v>
      </c>
      <c r="H72" s="290"/>
      <c r="I72" s="289" t="s">
        <v>187</v>
      </c>
      <c r="J72" s="290"/>
      <c r="K72" s="289" t="s">
        <v>10</v>
      </c>
      <c r="L72" s="290"/>
      <c r="M72" s="300" t="s">
        <v>4</v>
      </c>
      <c r="N72" s="266" t="s">
        <v>348</v>
      </c>
      <c r="O72" s="266"/>
      <c r="P72" s="325" t="s">
        <v>9</v>
      </c>
      <c r="Q72" s="326"/>
      <c r="R72" s="289" t="s">
        <v>146</v>
      </c>
      <c r="S72" s="290"/>
      <c r="T72" s="289" t="s">
        <v>187</v>
      </c>
      <c r="U72" s="290"/>
    </row>
    <row r="73" spans="1:27" ht="14.25" x14ac:dyDescent="0.15">
      <c r="A73" s="301"/>
      <c r="B73" s="301"/>
      <c r="C73" s="289" t="s">
        <v>5</v>
      </c>
      <c r="D73" s="290"/>
      <c r="E73" s="289" t="s">
        <v>5</v>
      </c>
      <c r="F73" s="290"/>
      <c r="G73" s="289" t="s">
        <v>5</v>
      </c>
      <c r="H73" s="290"/>
      <c r="I73" s="289" t="s">
        <v>5</v>
      </c>
      <c r="J73" s="290"/>
      <c r="K73" s="289" t="s">
        <v>5</v>
      </c>
      <c r="L73" s="290"/>
      <c r="M73" s="301"/>
      <c r="N73" s="289" t="s">
        <v>5</v>
      </c>
      <c r="O73" s="290"/>
      <c r="P73" s="289" t="s">
        <v>5</v>
      </c>
      <c r="Q73" s="290"/>
      <c r="R73" s="289" t="s">
        <v>5</v>
      </c>
      <c r="S73" s="290"/>
      <c r="T73" s="289" t="s">
        <v>5</v>
      </c>
      <c r="U73" s="290"/>
    </row>
    <row r="74" spans="1:27" ht="25.5" x14ac:dyDescent="0.15">
      <c r="A74" s="64"/>
      <c r="B74" s="82"/>
      <c r="C74" s="58" t="s">
        <v>2147</v>
      </c>
      <c r="D74" s="58" t="s">
        <v>676</v>
      </c>
      <c r="E74" s="58" t="s">
        <v>257</v>
      </c>
      <c r="F74" s="58" t="s">
        <v>2148</v>
      </c>
      <c r="G74" s="58" t="s">
        <v>1188</v>
      </c>
      <c r="H74" s="58" t="s">
        <v>2149</v>
      </c>
      <c r="I74" s="58" t="s">
        <v>1357</v>
      </c>
      <c r="J74" s="58" t="s">
        <v>760</v>
      </c>
      <c r="K74" s="58" t="s">
        <v>2150</v>
      </c>
      <c r="L74" s="58" t="s">
        <v>2151</v>
      </c>
      <c r="M74" s="29"/>
      <c r="N74" s="58" t="s">
        <v>2147</v>
      </c>
      <c r="O74" s="58" t="s">
        <v>676</v>
      </c>
      <c r="P74" s="58" t="s">
        <v>257</v>
      </c>
      <c r="Q74" s="58" t="s">
        <v>2148</v>
      </c>
      <c r="R74" s="58" t="s">
        <v>1188</v>
      </c>
      <c r="S74" s="58" t="s">
        <v>2149</v>
      </c>
      <c r="T74" s="58" t="s">
        <v>1357</v>
      </c>
      <c r="U74" s="58" t="s">
        <v>760</v>
      </c>
    </row>
    <row r="75" spans="1:27" ht="14.25" x14ac:dyDescent="0.15">
      <c r="A75" s="10" t="s">
        <v>403</v>
      </c>
      <c r="B75" s="87" t="s">
        <v>1880</v>
      </c>
      <c r="C75" s="19">
        <v>45080</v>
      </c>
      <c r="D75" s="19">
        <v>45080</v>
      </c>
      <c r="E75" s="130">
        <f t="shared" ref="E75:E77" si="73">D75+2</f>
        <v>45082</v>
      </c>
      <c r="F75" s="130">
        <f t="shared" ref="F75:F77" si="74">E75</f>
        <v>45082</v>
      </c>
      <c r="G75" s="130">
        <f t="shared" ref="G75:G77" si="75">F75+1</f>
        <v>45083</v>
      </c>
      <c r="H75" s="130">
        <f t="shared" ref="H75:H76" si="76">G75</f>
        <v>45083</v>
      </c>
      <c r="I75" s="130">
        <f t="shared" ref="I75:I76" si="77">H75+1</f>
        <v>45084</v>
      </c>
      <c r="J75" s="130">
        <f t="shared" ref="J75:J76" si="78">I75</f>
        <v>45084</v>
      </c>
      <c r="K75" s="19">
        <f>J75+3</f>
        <v>45087</v>
      </c>
      <c r="L75" s="19">
        <f>K75+1</f>
        <v>45088</v>
      </c>
      <c r="M75" s="11" t="s">
        <v>1881</v>
      </c>
      <c r="N75" s="49" t="s">
        <v>48</v>
      </c>
      <c r="O75" s="49" t="s">
        <v>48</v>
      </c>
      <c r="P75" s="49" t="s">
        <v>48</v>
      </c>
      <c r="Q75" s="49" t="s">
        <v>48</v>
      </c>
      <c r="R75" s="49" t="s">
        <v>48</v>
      </c>
      <c r="S75" s="49" t="s">
        <v>48</v>
      </c>
      <c r="T75" s="19">
        <v>45090</v>
      </c>
      <c r="U75" s="53" t="s">
        <v>1393</v>
      </c>
      <c r="V75" s="26"/>
      <c r="W75" s="26"/>
    </row>
    <row r="76" spans="1:27" ht="14.25" x14ac:dyDescent="0.15">
      <c r="A76" s="10" t="s">
        <v>462</v>
      </c>
      <c r="B76" s="87" t="s">
        <v>1673</v>
      </c>
      <c r="C76" s="49" t="s">
        <v>48</v>
      </c>
      <c r="D76" s="49" t="s">
        <v>48</v>
      </c>
      <c r="E76" s="19">
        <v>45092</v>
      </c>
      <c r="F76" s="130">
        <f t="shared" si="74"/>
        <v>45092</v>
      </c>
      <c r="G76" s="19">
        <v>45094</v>
      </c>
      <c r="H76" s="130">
        <f t="shared" si="76"/>
        <v>45094</v>
      </c>
      <c r="I76" s="130">
        <f t="shared" si="77"/>
        <v>45095</v>
      </c>
      <c r="J76" s="130">
        <f t="shared" si="78"/>
        <v>45095</v>
      </c>
      <c r="K76" s="403" t="s">
        <v>2247</v>
      </c>
      <c r="L76" s="404"/>
      <c r="M76" s="11" t="s">
        <v>1670</v>
      </c>
      <c r="N76" s="19">
        <v>45098</v>
      </c>
      <c r="O76" s="20">
        <f t="shared" ref="O76" si="79">N76</f>
        <v>45098</v>
      </c>
      <c r="P76" s="19">
        <f t="shared" ref="P76" si="80">O76+2</f>
        <v>45100</v>
      </c>
      <c r="Q76" s="19">
        <f t="shared" ref="Q76" si="81">P76</f>
        <v>45100</v>
      </c>
      <c r="R76" s="19">
        <f t="shared" ref="R76" si="82">Q76+1</f>
        <v>45101</v>
      </c>
      <c r="S76" s="19">
        <f t="shared" ref="S76" si="83">R76</f>
        <v>45101</v>
      </c>
      <c r="T76" s="19">
        <f t="shared" ref="T76" si="84">S76+1</f>
        <v>45102</v>
      </c>
      <c r="U76" s="19">
        <f t="shared" ref="U76" si="85">T76</f>
        <v>45102</v>
      </c>
      <c r="V76" s="26"/>
      <c r="W76" s="26"/>
    </row>
    <row r="77" spans="1:27" ht="14.25" x14ac:dyDescent="0.15">
      <c r="A77" s="10" t="s">
        <v>462</v>
      </c>
      <c r="B77" s="87" t="s">
        <v>2217</v>
      </c>
      <c r="C77" s="19">
        <v>45098</v>
      </c>
      <c r="D77" s="20">
        <f t="shared" ref="D77" si="86">C77</f>
        <v>45098</v>
      </c>
      <c r="E77" s="19">
        <f t="shared" si="73"/>
        <v>45100</v>
      </c>
      <c r="F77" s="19">
        <f t="shared" si="74"/>
        <v>45100</v>
      </c>
      <c r="G77" s="19">
        <f t="shared" si="75"/>
        <v>45101</v>
      </c>
      <c r="H77" s="169" t="s">
        <v>2246</v>
      </c>
      <c r="I77" s="403" t="s">
        <v>2248</v>
      </c>
      <c r="J77" s="404"/>
      <c r="K77" s="311" t="s">
        <v>2244</v>
      </c>
      <c r="L77" s="313"/>
      <c r="M77" s="11" t="s">
        <v>2218</v>
      </c>
      <c r="N77" s="311" t="s">
        <v>2245</v>
      </c>
      <c r="O77" s="313"/>
      <c r="P77" s="311" t="s">
        <v>2461</v>
      </c>
      <c r="Q77" s="313"/>
      <c r="R77" s="311" t="s">
        <v>2462</v>
      </c>
      <c r="S77" s="313"/>
      <c r="T77" s="235" t="s">
        <v>2457</v>
      </c>
      <c r="U77" s="126" t="s">
        <v>2458</v>
      </c>
      <c r="V77" s="26"/>
      <c r="W77" s="26"/>
    </row>
    <row r="78" spans="1:27" ht="17.100000000000001" customHeight="1" x14ac:dyDescent="0.15">
      <c r="A78" s="10" t="s">
        <v>462</v>
      </c>
      <c r="B78" s="87" t="s">
        <v>2508</v>
      </c>
      <c r="C78" s="49" t="s">
        <v>48</v>
      </c>
      <c r="D78" s="49" t="s">
        <v>48</v>
      </c>
      <c r="E78" s="49" t="s">
        <v>48</v>
      </c>
      <c r="F78" s="49" t="s">
        <v>48</v>
      </c>
      <c r="G78" s="19">
        <v>45148</v>
      </c>
      <c r="H78" s="19">
        <v>45148</v>
      </c>
      <c r="I78" s="19">
        <v>45149</v>
      </c>
      <c r="J78" s="19">
        <v>45149</v>
      </c>
      <c r="K78" s="19">
        <v>45151</v>
      </c>
      <c r="L78" s="19">
        <v>45151</v>
      </c>
      <c r="M78" s="87" t="s">
        <v>2513</v>
      </c>
      <c r="N78" s="19">
        <v>45152</v>
      </c>
      <c r="O78" s="19">
        <v>45152</v>
      </c>
      <c r="P78" s="49" t="s">
        <v>48</v>
      </c>
      <c r="Q78" s="49" t="s">
        <v>48</v>
      </c>
      <c r="R78" s="49" t="s">
        <v>48</v>
      </c>
      <c r="S78" s="49" t="s">
        <v>48</v>
      </c>
      <c r="T78" s="19">
        <v>45154</v>
      </c>
      <c r="U78" s="19">
        <v>45154</v>
      </c>
    </row>
    <row r="79" spans="1:27" ht="17.100000000000001" customHeight="1" x14ac:dyDescent="0.15">
      <c r="A79" s="86"/>
      <c r="B79" s="83"/>
      <c r="C79" s="241"/>
      <c r="D79" s="241"/>
      <c r="E79" s="241"/>
      <c r="F79" s="241"/>
      <c r="G79" s="26"/>
      <c r="H79" s="26"/>
      <c r="I79" s="26"/>
      <c r="J79" s="26"/>
      <c r="K79" s="26"/>
      <c r="L79" s="26"/>
    </row>
    <row r="80" spans="1:27" ht="16.5" x14ac:dyDescent="0.15">
      <c r="A80" s="240" t="s">
        <v>81</v>
      </c>
      <c r="B80" s="397" t="s">
        <v>120</v>
      </c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2"/>
      <c r="O80" s="2"/>
      <c r="P80" s="2"/>
    </row>
    <row r="81" spans="1:21" ht="16.5" x14ac:dyDescent="0.15">
      <c r="A81" s="13" t="s">
        <v>347</v>
      </c>
      <c r="B81" s="308" t="s">
        <v>353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2"/>
      <c r="O81" s="2"/>
      <c r="P81" s="160"/>
    </row>
    <row r="82" spans="1:21" ht="16.5" x14ac:dyDescent="0.15">
      <c r="A82" s="108" t="s">
        <v>199</v>
      </c>
      <c r="B82" s="398" t="s">
        <v>204</v>
      </c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2"/>
      <c r="O82" s="2"/>
      <c r="P82" s="2"/>
    </row>
    <row r="83" spans="1:21" ht="15.6" hidden="1" customHeight="1" x14ac:dyDescent="0.15">
      <c r="A83" s="108" t="s">
        <v>124</v>
      </c>
      <c r="B83" s="399" t="s">
        <v>125</v>
      </c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</row>
    <row r="84" spans="1:21" ht="16.5" x14ac:dyDescent="0.15">
      <c r="A84" s="108" t="s">
        <v>174</v>
      </c>
      <c r="B84" s="398" t="s">
        <v>268</v>
      </c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40"/>
      <c r="O84" s="40"/>
      <c r="P84" s="40"/>
    </row>
    <row r="85" spans="1:21" ht="15.6" customHeight="1" x14ac:dyDescent="0.3">
      <c r="A85" s="109" t="s">
        <v>53</v>
      </c>
      <c r="B85" s="343" t="s">
        <v>547</v>
      </c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85"/>
      <c r="O85" s="85"/>
      <c r="P85" s="85"/>
      <c r="S85" s="1"/>
      <c r="T85" s="1"/>
      <c r="U85" s="1"/>
    </row>
    <row r="86" spans="1:21" ht="15.6" hidden="1" customHeight="1" x14ac:dyDescent="0.3">
      <c r="A86" s="109" t="s">
        <v>195</v>
      </c>
      <c r="B86" s="343" t="s">
        <v>502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98"/>
      <c r="O86" s="98"/>
      <c r="P86" s="98"/>
      <c r="Q86" s="1"/>
    </row>
    <row r="87" spans="1:21" ht="15.6" hidden="1" customHeight="1" x14ac:dyDescent="0.15">
      <c r="A87" s="13" t="s">
        <v>91</v>
      </c>
      <c r="B87" s="107" t="s">
        <v>115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40"/>
      <c r="O87" s="40"/>
      <c r="P87" s="40"/>
    </row>
    <row r="88" spans="1:21" ht="16.5" x14ac:dyDescent="0.15">
      <c r="A88" s="13" t="s">
        <v>122</v>
      </c>
      <c r="B88" s="308" t="s">
        <v>243</v>
      </c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40"/>
      <c r="O88" s="40"/>
      <c r="P88" s="40"/>
    </row>
    <row r="89" spans="1:21" ht="16.5" x14ac:dyDescent="0.15">
      <c r="A89" s="14" t="s">
        <v>116</v>
      </c>
      <c r="B89" s="384" t="s">
        <v>1054</v>
      </c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40"/>
      <c r="O89" s="40"/>
      <c r="P89" s="40"/>
    </row>
    <row r="90" spans="1:21" ht="16.5" hidden="1" x14ac:dyDescent="0.15">
      <c r="A90" s="14" t="s">
        <v>116</v>
      </c>
      <c r="B90" s="308" t="s">
        <v>121</v>
      </c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40"/>
      <c r="O90" s="40"/>
      <c r="P90" s="40"/>
    </row>
  </sheetData>
  <mergeCells count="301">
    <mergeCell ref="N77:O77"/>
    <mergeCell ref="P77:Q77"/>
    <mergeCell ref="R77:S77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  <mergeCell ref="A72:A73"/>
    <mergeCell ref="B72:B73"/>
    <mergeCell ref="C72:D72"/>
    <mergeCell ref="E72:F72"/>
    <mergeCell ref="G72:H72"/>
    <mergeCell ref="I72:J72"/>
    <mergeCell ref="K72:L72"/>
    <mergeCell ref="M72:M73"/>
    <mergeCell ref="N72:O72"/>
    <mergeCell ref="X66:Y66"/>
    <mergeCell ref="R68:S68"/>
    <mergeCell ref="T68:U68"/>
    <mergeCell ref="V68:W68"/>
    <mergeCell ref="C69:D69"/>
    <mergeCell ref="E69:F69"/>
    <mergeCell ref="G68:H68"/>
    <mergeCell ref="I68:J68"/>
    <mergeCell ref="K68:L68"/>
    <mergeCell ref="K69:L69"/>
    <mergeCell ref="G66:H66"/>
    <mergeCell ref="I66:J66"/>
    <mergeCell ref="K66:L66"/>
    <mergeCell ref="M66:N66"/>
    <mergeCell ref="P66:Q66"/>
    <mergeCell ref="R66:S66"/>
    <mergeCell ref="T66:U66"/>
    <mergeCell ref="V66:W66"/>
    <mergeCell ref="E66:F66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A70:S70"/>
    <mergeCell ref="X64:Y64"/>
    <mergeCell ref="C65:D65"/>
    <mergeCell ref="E65:F65"/>
    <mergeCell ref="G65:H65"/>
    <mergeCell ref="I65:J65"/>
    <mergeCell ref="K65:L65"/>
    <mergeCell ref="X65:Y65"/>
    <mergeCell ref="C60:L60"/>
    <mergeCell ref="N60:U60"/>
    <mergeCell ref="V64:W64"/>
    <mergeCell ref="V65:W65"/>
    <mergeCell ref="C64:D64"/>
    <mergeCell ref="E64:F64"/>
    <mergeCell ref="G64:H64"/>
    <mergeCell ref="I64:J64"/>
    <mergeCell ref="K64:L64"/>
    <mergeCell ref="M64:N64"/>
    <mergeCell ref="P64:Q64"/>
    <mergeCell ref="A63:W63"/>
    <mergeCell ref="A65:A66"/>
    <mergeCell ref="B65:B66"/>
    <mergeCell ref="O65:O66"/>
    <mergeCell ref="C66:D66"/>
    <mergeCell ref="P58:Q58"/>
    <mergeCell ref="R58:S58"/>
    <mergeCell ref="T58:U58"/>
    <mergeCell ref="E59:F59"/>
    <mergeCell ref="G59:H59"/>
    <mergeCell ref="I59:J59"/>
    <mergeCell ref="N61:O61"/>
    <mergeCell ref="P65:Q65"/>
    <mergeCell ref="R65:S65"/>
    <mergeCell ref="E62:F62"/>
    <mergeCell ref="G62:H62"/>
    <mergeCell ref="I62:J62"/>
    <mergeCell ref="R64:S64"/>
    <mergeCell ref="T64:U64"/>
    <mergeCell ref="P62:Q62"/>
    <mergeCell ref="R62:S62"/>
    <mergeCell ref="T62:U62"/>
    <mergeCell ref="M65:N65"/>
    <mergeCell ref="T65:U65"/>
    <mergeCell ref="P52:Q52"/>
    <mergeCell ref="R52:S52"/>
    <mergeCell ref="T54:U54"/>
    <mergeCell ref="P55:Q55"/>
    <mergeCell ref="R55:S55"/>
    <mergeCell ref="T55:U55"/>
    <mergeCell ref="P56:Q56"/>
    <mergeCell ref="R56:S56"/>
    <mergeCell ref="T56:U56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A55:A56"/>
    <mergeCell ref="B55:B56"/>
    <mergeCell ref="C55:D55"/>
    <mergeCell ref="E55:F55"/>
    <mergeCell ref="G55:H55"/>
    <mergeCell ref="I55:J55"/>
    <mergeCell ref="K55:L55"/>
    <mergeCell ref="M55:M56"/>
    <mergeCell ref="N55:O55"/>
    <mergeCell ref="C56:D56"/>
    <mergeCell ref="E56:F56"/>
    <mergeCell ref="G56:H56"/>
    <mergeCell ref="I56:J56"/>
    <mergeCell ref="K56:L56"/>
    <mergeCell ref="N56:O56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E47:F47"/>
    <mergeCell ref="G47:H47"/>
    <mergeCell ref="I47:J47"/>
    <mergeCell ref="K47:L47"/>
    <mergeCell ref="M47:M48"/>
    <mergeCell ref="N47:O47"/>
    <mergeCell ref="P47:Q47"/>
    <mergeCell ref="R47:S47"/>
    <mergeCell ref="T47:U47"/>
    <mergeCell ref="A32:A33"/>
    <mergeCell ref="B32:B33"/>
    <mergeCell ref="C32:D32"/>
    <mergeCell ref="E32:F32"/>
    <mergeCell ref="G32:H32"/>
    <mergeCell ref="I32:J32"/>
    <mergeCell ref="K32:L32"/>
    <mergeCell ref="M32:M33"/>
    <mergeCell ref="N32:O32"/>
    <mergeCell ref="C33:D33"/>
    <mergeCell ref="E33:F33"/>
    <mergeCell ref="G33:H33"/>
    <mergeCell ref="P31:Q31"/>
    <mergeCell ref="R31:S31"/>
    <mergeCell ref="T33:U33"/>
    <mergeCell ref="I33:J33"/>
    <mergeCell ref="K33:L33"/>
    <mergeCell ref="N33:O33"/>
    <mergeCell ref="P33:Q33"/>
    <mergeCell ref="R33:S33"/>
    <mergeCell ref="T31:U31"/>
    <mergeCell ref="P32:Q32"/>
    <mergeCell ref="R32:S32"/>
    <mergeCell ref="T32:U32"/>
    <mergeCell ref="A6:A7"/>
    <mergeCell ref="B6:B7"/>
    <mergeCell ref="C7:D7"/>
    <mergeCell ref="E7:F7"/>
    <mergeCell ref="G7:H7"/>
    <mergeCell ref="N6:O6"/>
    <mergeCell ref="P6:Q6"/>
    <mergeCell ref="L6:M6"/>
    <mergeCell ref="B90:M90"/>
    <mergeCell ref="B86:M86"/>
    <mergeCell ref="B80:M80"/>
    <mergeCell ref="B82:M82"/>
    <mergeCell ref="B84:M84"/>
    <mergeCell ref="B88:M88"/>
    <mergeCell ref="B85:M85"/>
    <mergeCell ref="B83:P83"/>
    <mergeCell ref="B81:M81"/>
    <mergeCell ref="A30:S30"/>
    <mergeCell ref="C31:D31"/>
    <mergeCell ref="E31:F31"/>
    <mergeCell ref="G31:H31"/>
    <mergeCell ref="I31:J31"/>
    <mergeCell ref="K31:L31"/>
    <mergeCell ref="N31:O31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L26:M26"/>
    <mergeCell ref="K25:K26"/>
    <mergeCell ref="L25:M25"/>
    <mergeCell ref="L10:M10"/>
    <mergeCell ref="N10:O10"/>
    <mergeCell ref="C11:D11"/>
    <mergeCell ref="E11:F11"/>
    <mergeCell ref="G25:H25"/>
    <mergeCell ref="C24:D24"/>
    <mergeCell ref="E24:F24"/>
    <mergeCell ref="G24:H24"/>
    <mergeCell ref="A23:Q23"/>
    <mergeCell ref="N24:O24"/>
    <mergeCell ref="P24:Q24"/>
    <mergeCell ref="I24:J24"/>
    <mergeCell ref="L24:M24"/>
    <mergeCell ref="I25:J25"/>
    <mergeCell ref="N25:O25"/>
    <mergeCell ref="P25:Q25"/>
    <mergeCell ref="C14:D14"/>
    <mergeCell ref="G14:H14"/>
    <mergeCell ref="E25:F25"/>
    <mergeCell ref="E6:F6"/>
    <mergeCell ref="G6:H6"/>
    <mergeCell ref="I6:J6"/>
    <mergeCell ref="K6:K7"/>
    <mergeCell ref="I7:J7"/>
    <mergeCell ref="A25:A26"/>
    <mergeCell ref="C26:D26"/>
    <mergeCell ref="E26:F26"/>
    <mergeCell ref="A13:Q13"/>
    <mergeCell ref="K12:Q12"/>
    <mergeCell ref="L11:M11"/>
    <mergeCell ref="N11:O11"/>
    <mergeCell ref="C12:D12"/>
    <mergeCell ref="E12:F12"/>
    <mergeCell ref="P7:Q7"/>
    <mergeCell ref="L7:M7"/>
    <mergeCell ref="N7:O7"/>
    <mergeCell ref="C6:D6"/>
    <mergeCell ref="G26:H26"/>
    <mergeCell ref="B25:B26"/>
    <mergeCell ref="C25:D25"/>
    <mergeCell ref="I26:J26"/>
    <mergeCell ref="N26:O26"/>
    <mergeCell ref="P26:Q26"/>
    <mergeCell ref="T40:U40"/>
    <mergeCell ref="P68:Q68"/>
    <mergeCell ref="A45:S45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A47:A48"/>
    <mergeCell ref="B47:B48"/>
    <mergeCell ref="C47:D47"/>
    <mergeCell ref="B89:M89"/>
    <mergeCell ref="T38:U38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P69:Q69"/>
    <mergeCell ref="R69:S69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H83"/>
  <sheetViews>
    <sheetView topLeftCell="A55" workbookViewId="0">
      <selection activeCell="S75" sqref="S75"/>
    </sheetView>
  </sheetViews>
  <sheetFormatPr defaultRowHeight="14.25" x14ac:dyDescent="0.15"/>
  <cols>
    <col min="1" max="1" width="19" customWidth="1"/>
    <col min="2" max="21" width="7.625" customWidth="1"/>
    <col min="22" max="23" width="7.375" customWidth="1"/>
  </cols>
  <sheetData>
    <row r="1" spans="1:242" ht="52.35" customHeight="1" x14ac:dyDescent="0.15">
      <c r="B1" s="285" t="s">
        <v>1425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242" ht="17.100000000000001" customHeight="1" x14ac:dyDescent="0.15">
      <c r="B2" s="286" t="s">
        <v>1426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7.100000000000001" hidden="1" customHeight="1" x14ac:dyDescent="0.15">
      <c r="A4" s="400" t="s">
        <v>1427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2"/>
    </row>
    <row r="5" spans="1:242" hidden="1" x14ac:dyDescent="0.15">
      <c r="A5" s="3" t="s">
        <v>1</v>
      </c>
      <c r="B5" s="3" t="s">
        <v>2</v>
      </c>
      <c r="C5" s="293" t="s">
        <v>1428</v>
      </c>
      <c r="D5" s="293"/>
      <c r="E5" s="294" t="s">
        <v>1429</v>
      </c>
      <c r="F5" s="295"/>
      <c r="G5" s="293" t="s">
        <v>1430</v>
      </c>
      <c r="H5" s="293"/>
      <c r="I5" s="309" t="s">
        <v>1431</v>
      </c>
      <c r="J5" s="266"/>
      <c r="K5" s="294" t="s">
        <v>1432</v>
      </c>
      <c r="L5" s="295"/>
      <c r="M5" s="3" t="s">
        <v>2</v>
      </c>
      <c r="N5" s="293" t="s">
        <v>1428</v>
      </c>
      <c r="O5" s="293"/>
      <c r="P5" s="294" t="s">
        <v>1429</v>
      </c>
      <c r="Q5" s="295"/>
      <c r="R5" s="293" t="s">
        <v>1430</v>
      </c>
      <c r="S5" s="293"/>
      <c r="T5" s="309" t="s">
        <v>1431</v>
      </c>
      <c r="U5" s="266"/>
    </row>
    <row r="6" spans="1:242" hidden="1" x14ac:dyDescent="0.15">
      <c r="A6" s="300" t="s">
        <v>3</v>
      </c>
      <c r="B6" s="300" t="s">
        <v>4</v>
      </c>
      <c r="C6" s="265" t="s">
        <v>1433</v>
      </c>
      <c r="D6" s="265"/>
      <c r="E6" s="289" t="s">
        <v>1434</v>
      </c>
      <c r="F6" s="290"/>
      <c r="G6" s="289" t="s">
        <v>1435</v>
      </c>
      <c r="H6" s="290"/>
      <c r="I6" s="325" t="s">
        <v>9</v>
      </c>
      <c r="J6" s="326"/>
      <c r="K6" s="289" t="s">
        <v>10</v>
      </c>
      <c r="L6" s="290"/>
      <c r="M6" s="300" t="s">
        <v>4</v>
      </c>
      <c r="N6" s="265" t="s">
        <v>1433</v>
      </c>
      <c r="O6" s="265"/>
      <c r="P6" s="289" t="s">
        <v>1434</v>
      </c>
      <c r="Q6" s="290"/>
      <c r="R6" s="289" t="s">
        <v>1435</v>
      </c>
      <c r="S6" s="290"/>
      <c r="T6" s="325" t="s">
        <v>9</v>
      </c>
      <c r="U6" s="326"/>
    </row>
    <row r="7" spans="1:242" hidden="1" x14ac:dyDescent="0.15">
      <c r="A7" s="301"/>
      <c r="B7" s="301"/>
      <c r="C7" s="300" t="s">
        <v>5</v>
      </c>
      <c r="D7" s="300"/>
      <c r="E7" s="289" t="s">
        <v>5</v>
      </c>
      <c r="F7" s="290"/>
      <c r="G7" s="289" t="s">
        <v>5</v>
      </c>
      <c r="H7" s="290"/>
      <c r="I7" s="289" t="s">
        <v>5</v>
      </c>
      <c r="J7" s="290"/>
      <c r="K7" s="289" t="s">
        <v>5</v>
      </c>
      <c r="L7" s="290"/>
      <c r="M7" s="301"/>
      <c r="N7" s="300" t="s">
        <v>5</v>
      </c>
      <c r="O7" s="300"/>
      <c r="P7" s="289" t="s">
        <v>5</v>
      </c>
      <c r="Q7" s="290"/>
      <c r="R7" s="289" t="s">
        <v>5</v>
      </c>
      <c r="S7" s="290"/>
      <c r="T7" s="289" t="s">
        <v>5</v>
      </c>
      <c r="U7" s="290"/>
    </row>
    <row r="8" spans="1:242" ht="31.7" hidden="1" customHeight="1" x14ac:dyDescent="0.15">
      <c r="A8" s="64"/>
      <c r="B8" s="82"/>
      <c r="C8" s="58" t="s">
        <v>1436</v>
      </c>
      <c r="D8" s="58" t="s">
        <v>1437</v>
      </c>
      <c r="E8" s="58" t="s">
        <v>1438</v>
      </c>
      <c r="F8" s="58" t="s">
        <v>1439</v>
      </c>
      <c r="G8" s="58" t="s">
        <v>1440</v>
      </c>
      <c r="H8" s="58" t="s">
        <v>1441</v>
      </c>
      <c r="I8" s="58" t="s">
        <v>1442</v>
      </c>
      <c r="J8" s="58" t="s">
        <v>1443</v>
      </c>
      <c r="K8" s="58" t="s">
        <v>1444</v>
      </c>
      <c r="L8" s="58" t="s">
        <v>1445</v>
      </c>
      <c r="M8" s="29"/>
      <c r="N8" s="58" t="s">
        <v>1436</v>
      </c>
      <c r="O8" s="58" t="s">
        <v>1437</v>
      </c>
      <c r="P8" s="58" t="s">
        <v>1438</v>
      </c>
      <c r="Q8" s="58" t="s">
        <v>1439</v>
      </c>
      <c r="R8" s="58" t="s">
        <v>1440</v>
      </c>
      <c r="S8" s="58" t="s">
        <v>1441</v>
      </c>
      <c r="T8" s="58" t="s">
        <v>1442</v>
      </c>
      <c r="U8" s="58" t="s">
        <v>1443</v>
      </c>
      <c r="V8" s="66"/>
      <c r="W8" s="66"/>
    </row>
    <row r="9" spans="1:242" hidden="1" x14ac:dyDescent="0.15">
      <c r="A9" s="10" t="s">
        <v>1446</v>
      </c>
      <c r="B9" s="87" t="s">
        <v>501</v>
      </c>
      <c r="C9" s="19">
        <v>44898</v>
      </c>
      <c r="D9" s="19">
        <f t="shared" ref="D9" si="0">C9</f>
        <v>44898</v>
      </c>
      <c r="E9" s="20">
        <f t="shared" ref="E9" si="1">D9+1</f>
        <v>44899</v>
      </c>
      <c r="F9" s="20">
        <f t="shared" ref="F9:F11" si="2">E9</f>
        <v>44899</v>
      </c>
      <c r="G9" s="19">
        <f t="shared" ref="G9:G11" si="3">F9+1</f>
        <v>44900</v>
      </c>
      <c r="H9" s="19">
        <f t="shared" ref="H9:J11" si="4">G9</f>
        <v>44900</v>
      </c>
      <c r="I9" s="19">
        <f t="shared" si="4"/>
        <v>44900</v>
      </c>
      <c r="J9" s="19">
        <f t="shared" si="4"/>
        <v>44900</v>
      </c>
      <c r="K9" s="19">
        <f t="shared" ref="K9:K11" si="5">J9+2</f>
        <v>44902</v>
      </c>
      <c r="L9" s="19">
        <f t="shared" ref="L9:L11" si="6">K9+1</f>
        <v>44903</v>
      </c>
      <c r="M9" s="11" t="s">
        <v>500</v>
      </c>
      <c r="N9" s="79" t="s">
        <v>1447</v>
      </c>
      <c r="O9" s="79" t="s">
        <v>1447</v>
      </c>
      <c r="P9" s="19">
        <v>44906</v>
      </c>
      <c r="Q9" s="20">
        <f t="shared" ref="Q9:Q10" si="7">P9</f>
        <v>44906</v>
      </c>
      <c r="R9" s="19">
        <f t="shared" ref="R9:R10" si="8">Q9+1</f>
        <v>44907</v>
      </c>
      <c r="S9" s="19">
        <f t="shared" ref="S9:U10" si="9">R9</f>
        <v>44907</v>
      </c>
      <c r="T9" s="19">
        <f t="shared" si="9"/>
        <v>44907</v>
      </c>
      <c r="U9" s="19">
        <f t="shared" si="9"/>
        <v>44907</v>
      </c>
      <c r="V9" s="26"/>
      <c r="W9" s="26"/>
    </row>
    <row r="10" spans="1:242" hidden="1" x14ac:dyDescent="0.15">
      <c r="A10" s="10" t="s">
        <v>1446</v>
      </c>
      <c r="B10" s="87" t="s">
        <v>512</v>
      </c>
      <c r="C10" s="79" t="s">
        <v>1447</v>
      </c>
      <c r="D10" s="79" t="s">
        <v>1447</v>
      </c>
      <c r="E10" s="19">
        <v>44906</v>
      </c>
      <c r="F10" s="20">
        <f t="shared" si="2"/>
        <v>44906</v>
      </c>
      <c r="G10" s="19">
        <f t="shared" si="3"/>
        <v>44907</v>
      </c>
      <c r="H10" s="19">
        <f t="shared" si="4"/>
        <v>44907</v>
      </c>
      <c r="I10" s="19">
        <f t="shared" si="4"/>
        <v>44907</v>
      </c>
      <c r="J10" s="19">
        <f t="shared" si="4"/>
        <v>44907</v>
      </c>
      <c r="K10" s="19">
        <f t="shared" si="5"/>
        <v>44909</v>
      </c>
      <c r="L10" s="19">
        <f t="shared" si="6"/>
        <v>44910</v>
      </c>
      <c r="M10" s="11" t="s">
        <v>511</v>
      </c>
      <c r="N10" s="79" t="s">
        <v>1447</v>
      </c>
      <c r="O10" s="79" t="s">
        <v>1447</v>
      </c>
      <c r="P10" s="19">
        <v>44913</v>
      </c>
      <c r="Q10" s="20">
        <f t="shared" si="7"/>
        <v>44913</v>
      </c>
      <c r="R10" s="19">
        <f t="shared" si="8"/>
        <v>44914</v>
      </c>
      <c r="S10" s="19">
        <f t="shared" si="9"/>
        <v>44914</v>
      </c>
      <c r="T10" s="19">
        <f t="shared" si="9"/>
        <v>44914</v>
      </c>
      <c r="U10" s="19">
        <f t="shared" si="9"/>
        <v>44914</v>
      </c>
      <c r="V10" s="26"/>
      <c r="W10" s="26"/>
    </row>
    <row r="11" spans="1:242" hidden="1" x14ac:dyDescent="0.15">
      <c r="A11" s="10" t="s">
        <v>1446</v>
      </c>
      <c r="B11" s="87" t="s">
        <v>554</v>
      </c>
      <c r="C11" s="79" t="s">
        <v>1447</v>
      </c>
      <c r="D11" s="79" t="s">
        <v>1447</v>
      </c>
      <c r="E11" s="19">
        <v>44913</v>
      </c>
      <c r="F11" s="20">
        <f t="shared" si="2"/>
        <v>44913</v>
      </c>
      <c r="G11" s="19">
        <f t="shared" si="3"/>
        <v>44914</v>
      </c>
      <c r="H11" s="19">
        <f t="shared" si="4"/>
        <v>44914</v>
      </c>
      <c r="I11" s="19">
        <f t="shared" si="4"/>
        <v>44914</v>
      </c>
      <c r="J11" s="19">
        <f t="shared" si="4"/>
        <v>44914</v>
      </c>
      <c r="K11" s="19">
        <f t="shared" si="5"/>
        <v>44916</v>
      </c>
      <c r="L11" s="19">
        <f t="shared" si="6"/>
        <v>44917</v>
      </c>
      <c r="M11" s="11" t="s">
        <v>555</v>
      </c>
      <c r="N11" s="79" t="s">
        <v>1447</v>
      </c>
      <c r="O11" s="79" t="s">
        <v>1447</v>
      </c>
      <c r="P11" s="337" t="s">
        <v>1448</v>
      </c>
      <c r="Q11" s="338"/>
      <c r="R11" s="311" t="s">
        <v>1449</v>
      </c>
      <c r="S11" s="313"/>
      <c r="T11" s="311" t="s">
        <v>1450</v>
      </c>
      <c r="U11" s="313"/>
      <c r="V11" s="26"/>
      <c r="W11" s="26"/>
    </row>
    <row r="12" spans="1:242" s="2" customFormat="1" ht="17.100000000000001" hidden="1" customHeight="1" x14ac:dyDescent="0.15">
      <c r="A12" s="400" t="s">
        <v>1451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2"/>
    </row>
    <row r="13" spans="1:242" hidden="1" x14ac:dyDescent="0.15">
      <c r="A13" s="3" t="s">
        <v>1</v>
      </c>
      <c r="B13" s="3" t="s">
        <v>2</v>
      </c>
      <c r="C13" s="294" t="s">
        <v>1452</v>
      </c>
      <c r="D13" s="295"/>
      <c r="E13" s="293" t="s">
        <v>1453</v>
      </c>
      <c r="F13" s="293"/>
      <c r="G13" s="309" t="s">
        <v>1454</v>
      </c>
      <c r="H13" s="266"/>
      <c r="I13" s="294" t="s">
        <v>1455</v>
      </c>
      <c r="J13" s="295"/>
      <c r="K13" s="3" t="s">
        <v>2</v>
      </c>
      <c r="L13" s="294" t="s">
        <v>1452</v>
      </c>
      <c r="M13" s="295"/>
      <c r="N13" s="293" t="s">
        <v>1453</v>
      </c>
      <c r="O13" s="293"/>
      <c r="P13" s="309" t="s">
        <v>1454</v>
      </c>
      <c r="Q13" s="266"/>
    </row>
    <row r="14" spans="1:242" hidden="1" x14ac:dyDescent="0.15">
      <c r="A14" s="300" t="s">
        <v>3</v>
      </c>
      <c r="B14" s="300" t="s">
        <v>4</v>
      </c>
      <c r="C14" s="289" t="s">
        <v>1434</v>
      </c>
      <c r="D14" s="290"/>
      <c r="E14" s="289" t="s">
        <v>1435</v>
      </c>
      <c r="F14" s="290"/>
      <c r="G14" s="325" t="s">
        <v>9</v>
      </c>
      <c r="H14" s="326"/>
      <c r="I14" s="289" t="s">
        <v>10</v>
      </c>
      <c r="J14" s="290"/>
      <c r="K14" s="300" t="s">
        <v>4</v>
      </c>
      <c r="L14" s="289" t="s">
        <v>1434</v>
      </c>
      <c r="M14" s="290"/>
      <c r="N14" s="289" t="s">
        <v>1435</v>
      </c>
      <c r="O14" s="290"/>
      <c r="P14" s="325" t="s">
        <v>9</v>
      </c>
      <c r="Q14" s="326"/>
    </row>
    <row r="15" spans="1:242" hidden="1" x14ac:dyDescent="0.15">
      <c r="A15" s="301"/>
      <c r="B15" s="301"/>
      <c r="C15" s="289" t="s">
        <v>5</v>
      </c>
      <c r="D15" s="290"/>
      <c r="E15" s="289" t="s">
        <v>5</v>
      </c>
      <c r="F15" s="290"/>
      <c r="G15" s="289" t="s">
        <v>5</v>
      </c>
      <c r="H15" s="290"/>
      <c r="I15" s="289" t="s">
        <v>5</v>
      </c>
      <c r="J15" s="290"/>
      <c r="K15" s="301"/>
      <c r="L15" s="289" t="s">
        <v>5</v>
      </c>
      <c r="M15" s="290"/>
      <c r="N15" s="289" t="s">
        <v>5</v>
      </c>
      <c r="O15" s="290"/>
      <c r="P15" s="289" t="s">
        <v>5</v>
      </c>
      <c r="Q15" s="290"/>
    </row>
    <row r="16" spans="1:242" ht="31.7" hidden="1" customHeight="1" x14ac:dyDescent="0.15">
      <c r="A16" s="64"/>
      <c r="B16" s="82"/>
      <c r="C16" s="58" t="s">
        <v>1438</v>
      </c>
      <c r="D16" s="58" t="s">
        <v>1439</v>
      </c>
      <c r="E16" s="58" t="s">
        <v>1440</v>
      </c>
      <c r="F16" s="58" t="s">
        <v>1441</v>
      </c>
      <c r="G16" s="58" t="s">
        <v>1442</v>
      </c>
      <c r="H16" s="58" t="s">
        <v>1443</v>
      </c>
      <c r="I16" s="58" t="s">
        <v>1444</v>
      </c>
      <c r="J16" s="58" t="s">
        <v>1445</v>
      </c>
      <c r="K16" s="29"/>
      <c r="L16" s="58" t="s">
        <v>1438</v>
      </c>
      <c r="M16" s="58" t="s">
        <v>1439</v>
      </c>
      <c r="N16" s="58" t="s">
        <v>1440</v>
      </c>
      <c r="O16" s="58" t="s">
        <v>1441</v>
      </c>
      <c r="P16" s="58" t="s">
        <v>1442</v>
      </c>
      <c r="Q16" s="58" t="s">
        <v>1443</v>
      </c>
      <c r="R16" s="66"/>
      <c r="S16" s="66"/>
    </row>
    <row r="17" spans="1:19" ht="15" hidden="1" customHeight="1" x14ac:dyDescent="0.15">
      <c r="A17" s="10" t="s">
        <v>1446</v>
      </c>
      <c r="B17" s="87" t="s">
        <v>556</v>
      </c>
      <c r="C17" s="337" t="s">
        <v>1448</v>
      </c>
      <c r="D17" s="338"/>
      <c r="E17" s="311" t="s">
        <v>1449</v>
      </c>
      <c r="F17" s="313"/>
      <c r="G17" s="311" t="s">
        <v>1450</v>
      </c>
      <c r="H17" s="313"/>
      <c r="I17" s="19">
        <v>44923</v>
      </c>
      <c r="J17" s="19">
        <f t="shared" ref="J17:J30" si="10">I17+1</f>
        <v>44924</v>
      </c>
      <c r="K17" s="11" t="s">
        <v>557</v>
      </c>
      <c r="L17" s="20">
        <v>44927</v>
      </c>
      <c r="M17" s="20">
        <f t="shared" ref="M17" si="11">L17</f>
        <v>44927</v>
      </c>
      <c r="N17" s="19">
        <f t="shared" ref="N17" si="12">M17+1</f>
        <v>44928</v>
      </c>
      <c r="O17" s="19">
        <f t="shared" ref="O17:Q17" si="13">N17</f>
        <v>44928</v>
      </c>
      <c r="P17" s="19">
        <f t="shared" si="13"/>
        <v>44928</v>
      </c>
      <c r="Q17" s="19">
        <f t="shared" si="13"/>
        <v>44928</v>
      </c>
      <c r="R17" s="26"/>
      <c r="S17" s="26"/>
    </row>
    <row r="18" spans="1:19" ht="15" hidden="1" customHeight="1" x14ac:dyDescent="0.15">
      <c r="A18" s="10" t="s">
        <v>1446</v>
      </c>
      <c r="B18" s="87" t="s">
        <v>1456</v>
      </c>
      <c r="C18" s="20">
        <v>44927</v>
      </c>
      <c r="D18" s="20">
        <f t="shared" ref="D18:D22" si="14">C18</f>
        <v>44927</v>
      </c>
      <c r="E18" s="19">
        <f t="shared" ref="E18:E30" si="15">D18+1</f>
        <v>44928</v>
      </c>
      <c r="F18" s="19">
        <f t="shared" ref="F18:H30" si="16">E18</f>
        <v>44928</v>
      </c>
      <c r="G18" s="19">
        <f t="shared" si="16"/>
        <v>44928</v>
      </c>
      <c r="H18" s="19">
        <f t="shared" si="16"/>
        <v>44928</v>
      </c>
      <c r="I18" s="75">
        <v>44938</v>
      </c>
      <c r="J18" s="75">
        <f t="shared" si="10"/>
        <v>44939</v>
      </c>
      <c r="K18" s="410" t="s">
        <v>1457</v>
      </c>
      <c r="L18" s="411"/>
      <c r="M18" s="411"/>
      <c r="N18" s="411"/>
      <c r="O18" s="411"/>
      <c r="P18" s="411"/>
      <c r="Q18" s="412"/>
      <c r="R18" s="26"/>
      <c r="S18" s="26"/>
    </row>
    <row r="19" spans="1:19" ht="15" hidden="1" customHeight="1" x14ac:dyDescent="0.15">
      <c r="A19" s="142" t="s">
        <v>1458</v>
      </c>
      <c r="B19" s="87" t="s">
        <v>1459</v>
      </c>
      <c r="C19" s="20">
        <v>44933</v>
      </c>
      <c r="D19" s="20">
        <f t="shared" si="14"/>
        <v>44933</v>
      </c>
      <c r="E19" s="19">
        <f t="shared" si="15"/>
        <v>44934</v>
      </c>
      <c r="F19" s="19">
        <f t="shared" si="16"/>
        <v>44934</v>
      </c>
      <c r="G19" s="19">
        <f t="shared" si="16"/>
        <v>44934</v>
      </c>
      <c r="H19" s="19">
        <f t="shared" si="16"/>
        <v>44934</v>
      </c>
      <c r="I19" s="19">
        <f t="shared" ref="I19:I29" si="17">H19+2</f>
        <v>44936</v>
      </c>
      <c r="J19" s="19">
        <f t="shared" si="10"/>
        <v>44937</v>
      </c>
      <c r="K19" s="11" t="s">
        <v>1460</v>
      </c>
      <c r="L19" s="140" t="s">
        <v>1461</v>
      </c>
      <c r="M19" s="141" t="s">
        <v>1462</v>
      </c>
      <c r="N19" s="48" t="s">
        <v>1463</v>
      </c>
      <c r="O19" s="19">
        <v>44953</v>
      </c>
      <c r="P19" s="143"/>
      <c r="Q19" s="144"/>
      <c r="R19" s="26"/>
      <c r="S19" s="26"/>
    </row>
    <row r="20" spans="1:19" ht="15" hidden="1" customHeight="1" x14ac:dyDescent="0.15">
      <c r="A20" s="10" t="s">
        <v>1464</v>
      </c>
      <c r="B20" s="87" t="s">
        <v>1465</v>
      </c>
      <c r="C20" s="413" t="s">
        <v>1466</v>
      </c>
      <c r="D20" s="414"/>
      <c r="E20" s="19">
        <v>44943</v>
      </c>
      <c r="F20" s="19">
        <f t="shared" si="16"/>
        <v>44943</v>
      </c>
      <c r="G20" s="140" t="s">
        <v>1467</v>
      </c>
      <c r="H20" s="48" t="s">
        <v>1468</v>
      </c>
      <c r="I20" s="19">
        <v>44946</v>
      </c>
      <c r="J20" s="19">
        <f t="shared" si="10"/>
        <v>44947</v>
      </c>
      <c r="K20" s="11" t="s">
        <v>1469</v>
      </c>
      <c r="L20" s="19">
        <v>44948</v>
      </c>
      <c r="M20" s="20">
        <f t="shared" ref="M20:M28" si="18">L20</f>
        <v>44948</v>
      </c>
      <c r="N20" s="19">
        <f t="shared" ref="N20:N28" si="19">M20+1</f>
        <v>44949</v>
      </c>
      <c r="O20" s="19">
        <f t="shared" ref="O20:Q29" si="20">N20</f>
        <v>44949</v>
      </c>
      <c r="P20" s="19">
        <f t="shared" si="20"/>
        <v>44949</v>
      </c>
      <c r="Q20" s="19">
        <f t="shared" si="20"/>
        <v>44949</v>
      </c>
      <c r="R20" s="26"/>
      <c r="S20" s="26"/>
    </row>
    <row r="21" spans="1:19" ht="15" hidden="1" customHeight="1" x14ac:dyDescent="0.15">
      <c r="A21" s="10" t="s">
        <v>1464</v>
      </c>
      <c r="B21" s="87" t="s">
        <v>1470</v>
      </c>
      <c r="C21" s="19">
        <v>44948</v>
      </c>
      <c r="D21" s="20">
        <f t="shared" si="14"/>
        <v>44948</v>
      </c>
      <c r="E21" s="19">
        <f t="shared" si="15"/>
        <v>44949</v>
      </c>
      <c r="F21" s="19">
        <f t="shared" si="16"/>
        <v>44949</v>
      </c>
      <c r="G21" s="19">
        <f t="shared" si="16"/>
        <v>44949</v>
      </c>
      <c r="H21" s="19">
        <f t="shared" si="16"/>
        <v>44949</v>
      </c>
      <c r="I21" s="19">
        <f t="shared" si="17"/>
        <v>44951</v>
      </c>
      <c r="J21" s="19">
        <f t="shared" si="10"/>
        <v>44952</v>
      </c>
      <c r="K21" s="11" t="s">
        <v>1471</v>
      </c>
      <c r="L21" s="19">
        <v>44955</v>
      </c>
      <c r="M21" s="20">
        <f t="shared" si="18"/>
        <v>44955</v>
      </c>
      <c r="N21" s="19">
        <f t="shared" si="19"/>
        <v>44956</v>
      </c>
      <c r="O21" s="19">
        <f t="shared" si="20"/>
        <v>44956</v>
      </c>
      <c r="P21" s="19">
        <f t="shared" si="20"/>
        <v>44956</v>
      </c>
      <c r="Q21" s="19">
        <f t="shared" si="20"/>
        <v>44956</v>
      </c>
      <c r="R21" s="26"/>
      <c r="S21" s="26"/>
    </row>
    <row r="22" spans="1:19" ht="15" hidden="1" customHeight="1" x14ac:dyDescent="0.15">
      <c r="A22" s="10" t="s">
        <v>1464</v>
      </c>
      <c r="B22" s="87" t="s">
        <v>1472</v>
      </c>
      <c r="C22" s="19">
        <v>44955</v>
      </c>
      <c r="D22" s="20">
        <f t="shared" si="14"/>
        <v>44955</v>
      </c>
      <c r="E22" s="19">
        <f t="shared" si="15"/>
        <v>44956</v>
      </c>
      <c r="F22" s="19">
        <f t="shared" si="16"/>
        <v>44956</v>
      </c>
      <c r="G22" s="19">
        <f t="shared" si="16"/>
        <v>44956</v>
      </c>
      <c r="H22" s="19">
        <f t="shared" si="16"/>
        <v>44956</v>
      </c>
      <c r="I22" s="19">
        <f t="shared" si="17"/>
        <v>44958</v>
      </c>
      <c r="J22" s="19">
        <f t="shared" si="10"/>
        <v>44959</v>
      </c>
      <c r="K22" s="11" t="s">
        <v>1473</v>
      </c>
      <c r="L22" s="337" t="s">
        <v>1474</v>
      </c>
      <c r="M22" s="338"/>
      <c r="N22" s="311" t="s">
        <v>1475</v>
      </c>
      <c r="O22" s="313"/>
      <c r="P22" s="145" t="s">
        <v>1476</v>
      </c>
      <c r="Q22" s="145" t="s">
        <v>1477</v>
      </c>
      <c r="R22" s="26"/>
      <c r="S22" s="26"/>
    </row>
    <row r="23" spans="1:19" ht="15" hidden="1" customHeight="1" x14ac:dyDescent="0.15">
      <c r="A23" s="142" t="s">
        <v>1478</v>
      </c>
      <c r="B23" s="87" t="s">
        <v>1479</v>
      </c>
      <c r="C23" s="48" t="s">
        <v>1480</v>
      </c>
      <c r="D23" s="19">
        <v>44962</v>
      </c>
      <c r="E23" s="19">
        <f t="shared" si="15"/>
        <v>44963</v>
      </c>
      <c r="F23" s="19">
        <f t="shared" si="16"/>
        <v>44963</v>
      </c>
      <c r="G23" s="19">
        <f t="shared" si="16"/>
        <v>44963</v>
      </c>
      <c r="H23" s="141" t="s">
        <v>1481</v>
      </c>
      <c r="I23" s="19">
        <v>44965</v>
      </c>
      <c r="J23" s="19">
        <f t="shared" si="10"/>
        <v>44966</v>
      </c>
      <c r="K23" s="11" t="s">
        <v>1482</v>
      </c>
      <c r="L23" s="19">
        <v>44969</v>
      </c>
      <c r="M23" s="20">
        <f t="shared" si="18"/>
        <v>44969</v>
      </c>
      <c r="N23" s="19">
        <f t="shared" si="19"/>
        <v>44970</v>
      </c>
      <c r="O23" s="19">
        <f t="shared" si="20"/>
        <v>44970</v>
      </c>
      <c r="P23" s="19">
        <f t="shared" si="20"/>
        <v>44970</v>
      </c>
      <c r="Q23" s="19">
        <f t="shared" si="20"/>
        <v>44970</v>
      </c>
      <c r="R23" s="26"/>
      <c r="S23" s="26"/>
    </row>
    <row r="24" spans="1:19" ht="15" hidden="1" customHeight="1" x14ac:dyDescent="0.15">
      <c r="A24" s="142" t="s">
        <v>1478</v>
      </c>
      <c r="B24" s="87" t="s">
        <v>712</v>
      </c>
      <c r="C24" s="19">
        <v>44969</v>
      </c>
      <c r="D24" s="20">
        <f t="shared" ref="D24:D29" si="21">C24</f>
        <v>44969</v>
      </c>
      <c r="E24" s="19">
        <f t="shared" si="15"/>
        <v>44970</v>
      </c>
      <c r="F24" s="19">
        <f t="shared" si="16"/>
        <v>44970</v>
      </c>
      <c r="G24" s="19">
        <f t="shared" si="16"/>
        <v>44970</v>
      </c>
      <c r="H24" s="19">
        <f t="shared" si="16"/>
        <v>44970</v>
      </c>
      <c r="I24" s="19">
        <f t="shared" si="17"/>
        <v>44972</v>
      </c>
      <c r="J24" s="19">
        <f t="shared" si="10"/>
        <v>44973</v>
      </c>
      <c r="K24" s="11" t="s">
        <v>716</v>
      </c>
      <c r="L24" s="155" t="s">
        <v>1483</v>
      </c>
      <c r="M24" s="19">
        <v>44976</v>
      </c>
      <c r="N24" s="19">
        <f t="shared" si="19"/>
        <v>44977</v>
      </c>
      <c r="O24" s="19">
        <f t="shared" si="20"/>
        <v>44977</v>
      </c>
      <c r="P24" s="19">
        <f t="shared" si="20"/>
        <v>44977</v>
      </c>
      <c r="Q24" s="19">
        <f t="shared" si="20"/>
        <v>44977</v>
      </c>
      <c r="R24" s="26"/>
      <c r="S24" s="26"/>
    </row>
    <row r="25" spans="1:19" ht="15" hidden="1" customHeight="1" x14ac:dyDescent="0.15">
      <c r="A25" s="142" t="s">
        <v>1478</v>
      </c>
      <c r="B25" s="87" t="s">
        <v>713</v>
      </c>
      <c r="C25" s="155" t="s">
        <v>1483</v>
      </c>
      <c r="D25" s="19">
        <v>44976</v>
      </c>
      <c r="E25" s="19">
        <f t="shared" si="15"/>
        <v>44977</v>
      </c>
      <c r="F25" s="19">
        <f t="shared" si="16"/>
        <v>44977</v>
      </c>
      <c r="G25" s="19">
        <f t="shared" si="16"/>
        <v>44977</v>
      </c>
      <c r="H25" s="19">
        <f t="shared" si="16"/>
        <v>44977</v>
      </c>
      <c r="I25" s="19">
        <f t="shared" si="17"/>
        <v>44979</v>
      </c>
      <c r="J25" s="19">
        <f t="shared" si="10"/>
        <v>44980</v>
      </c>
      <c r="K25" s="11" t="s">
        <v>717</v>
      </c>
      <c r="L25" s="19">
        <v>44983</v>
      </c>
      <c r="M25" s="20">
        <f t="shared" si="18"/>
        <v>44983</v>
      </c>
      <c r="N25" s="19">
        <f t="shared" si="19"/>
        <v>44984</v>
      </c>
      <c r="O25" s="19">
        <f t="shared" si="20"/>
        <v>44984</v>
      </c>
      <c r="P25" s="19">
        <f t="shared" si="20"/>
        <v>44984</v>
      </c>
      <c r="Q25" s="19">
        <f t="shared" si="20"/>
        <v>44984</v>
      </c>
      <c r="R25" s="26"/>
      <c r="S25" s="26"/>
    </row>
    <row r="26" spans="1:19" hidden="1" x14ac:dyDescent="0.15">
      <c r="A26" s="142" t="s">
        <v>1478</v>
      </c>
      <c r="B26" s="87" t="s">
        <v>781</v>
      </c>
      <c r="C26" s="19">
        <v>44983</v>
      </c>
      <c r="D26" s="20">
        <f t="shared" si="21"/>
        <v>44983</v>
      </c>
      <c r="E26" s="19">
        <f t="shared" si="15"/>
        <v>44984</v>
      </c>
      <c r="F26" s="19">
        <f t="shared" si="16"/>
        <v>44984</v>
      </c>
      <c r="G26" s="19">
        <f t="shared" si="16"/>
        <v>44984</v>
      </c>
      <c r="H26" s="19">
        <f t="shared" si="16"/>
        <v>44984</v>
      </c>
      <c r="I26" s="19">
        <f t="shared" si="17"/>
        <v>44986</v>
      </c>
      <c r="J26" s="19">
        <f t="shared" si="10"/>
        <v>44987</v>
      </c>
      <c r="K26" s="11" t="s">
        <v>780</v>
      </c>
      <c r="L26" s="19">
        <v>44990</v>
      </c>
      <c r="M26" s="20">
        <f t="shared" si="18"/>
        <v>44990</v>
      </c>
      <c r="N26" s="19">
        <f t="shared" si="19"/>
        <v>44991</v>
      </c>
      <c r="O26" s="19">
        <f t="shared" si="20"/>
        <v>44991</v>
      </c>
      <c r="P26" s="19">
        <f t="shared" si="20"/>
        <v>44991</v>
      </c>
      <c r="Q26" s="19">
        <f t="shared" si="20"/>
        <v>44991</v>
      </c>
      <c r="R26" s="26"/>
      <c r="S26" s="26"/>
    </row>
    <row r="27" spans="1:19" hidden="1" x14ac:dyDescent="0.15">
      <c r="A27" s="142" t="s">
        <v>1478</v>
      </c>
      <c r="B27" s="87" t="s">
        <v>783</v>
      </c>
      <c r="C27" s="19">
        <v>44990</v>
      </c>
      <c r="D27" s="20">
        <f t="shared" si="21"/>
        <v>44990</v>
      </c>
      <c r="E27" s="19">
        <f t="shared" si="15"/>
        <v>44991</v>
      </c>
      <c r="F27" s="19">
        <f t="shared" si="16"/>
        <v>44991</v>
      </c>
      <c r="G27" s="19">
        <f t="shared" si="16"/>
        <v>44991</v>
      </c>
      <c r="H27" s="19">
        <f t="shared" si="16"/>
        <v>44991</v>
      </c>
      <c r="I27" s="19">
        <f t="shared" si="17"/>
        <v>44993</v>
      </c>
      <c r="J27" s="19">
        <f t="shared" si="10"/>
        <v>44994</v>
      </c>
      <c r="K27" s="11" t="s">
        <v>782</v>
      </c>
      <c r="L27" s="19">
        <v>44997</v>
      </c>
      <c r="M27" s="20">
        <f t="shared" si="18"/>
        <v>44997</v>
      </c>
      <c r="N27" s="19">
        <f t="shared" si="19"/>
        <v>44998</v>
      </c>
      <c r="O27" s="19">
        <f t="shared" si="20"/>
        <v>44998</v>
      </c>
      <c r="P27" s="19">
        <f t="shared" si="20"/>
        <v>44998</v>
      </c>
      <c r="Q27" s="19">
        <f t="shared" si="20"/>
        <v>44998</v>
      </c>
      <c r="R27" s="26"/>
      <c r="S27" s="26"/>
    </row>
    <row r="28" spans="1:19" hidden="1" x14ac:dyDescent="0.15">
      <c r="A28" s="142" t="s">
        <v>1478</v>
      </c>
      <c r="B28" s="87" t="s">
        <v>800</v>
      </c>
      <c r="C28" s="19">
        <v>44997</v>
      </c>
      <c r="D28" s="20">
        <f t="shared" si="21"/>
        <v>44997</v>
      </c>
      <c r="E28" s="19">
        <f t="shared" si="15"/>
        <v>44998</v>
      </c>
      <c r="F28" s="19">
        <f t="shared" si="16"/>
        <v>44998</v>
      </c>
      <c r="G28" s="19">
        <f t="shared" si="16"/>
        <v>44998</v>
      </c>
      <c r="H28" s="19">
        <f t="shared" si="16"/>
        <v>44998</v>
      </c>
      <c r="I28" s="19">
        <f t="shared" si="17"/>
        <v>45000</v>
      </c>
      <c r="J28" s="19">
        <f t="shared" si="10"/>
        <v>45001</v>
      </c>
      <c r="K28" s="11" t="s">
        <v>801</v>
      </c>
      <c r="L28" s="19">
        <v>45004</v>
      </c>
      <c r="M28" s="20">
        <f t="shared" si="18"/>
        <v>45004</v>
      </c>
      <c r="N28" s="19">
        <f t="shared" si="19"/>
        <v>45005</v>
      </c>
      <c r="O28" s="19">
        <f t="shared" si="20"/>
        <v>45005</v>
      </c>
      <c r="P28" s="19">
        <f t="shared" si="20"/>
        <v>45005</v>
      </c>
      <c r="Q28" s="19">
        <f t="shared" si="20"/>
        <v>45005</v>
      </c>
      <c r="R28" s="26"/>
      <c r="S28" s="26"/>
    </row>
    <row r="29" spans="1:19" hidden="1" x14ac:dyDescent="0.15">
      <c r="A29" s="142" t="s">
        <v>1478</v>
      </c>
      <c r="B29" s="87" t="s">
        <v>895</v>
      </c>
      <c r="C29" s="19">
        <v>45004</v>
      </c>
      <c r="D29" s="20">
        <f t="shared" si="21"/>
        <v>45004</v>
      </c>
      <c r="E29" s="19">
        <f t="shared" si="15"/>
        <v>45005</v>
      </c>
      <c r="F29" s="19">
        <f t="shared" si="16"/>
        <v>45005</v>
      </c>
      <c r="G29" s="19">
        <f t="shared" si="16"/>
        <v>45005</v>
      </c>
      <c r="H29" s="19">
        <f t="shared" si="16"/>
        <v>45005</v>
      </c>
      <c r="I29" s="19">
        <f t="shared" si="17"/>
        <v>45007</v>
      </c>
      <c r="J29" s="19">
        <f t="shared" si="10"/>
        <v>45008</v>
      </c>
      <c r="K29" s="11" t="s">
        <v>896</v>
      </c>
      <c r="L29" s="130">
        <f>J29+3</f>
        <v>45011</v>
      </c>
      <c r="M29" s="144">
        <f>L29</f>
        <v>45011</v>
      </c>
      <c r="N29" s="19">
        <f>M29+1</f>
        <v>45012</v>
      </c>
      <c r="O29" s="19">
        <f>N29</f>
        <v>45012</v>
      </c>
      <c r="P29" s="130">
        <f>O29</f>
        <v>45012</v>
      </c>
      <c r="Q29" s="144">
        <f t="shared" si="20"/>
        <v>45012</v>
      </c>
      <c r="R29" s="26"/>
      <c r="S29" s="26"/>
    </row>
    <row r="30" spans="1:19" hidden="1" x14ac:dyDescent="0.15">
      <c r="A30" s="142" t="s">
        <v>1478</v>
      </c>
      <c r="B30" s="87" t="s">
        <v>897</v>
      </c>
      <c r="C30" s="19">
        <v>45011</v>
      </c>
      <c r="D30" s="20">
        <f>C30</f>
        <v>45011</v>
      </c>
      <c r="E30" s="19">
        <f t="shared" si="15"/>
        <v>45012</v>
      </c>
      <c r="F30" s="19">
        <f t="shared" si="16"/>
        <v>45012</v>
      </c>
      <c r="G30" s="19">
        <f t="shared" si="16"/>
        <v>45012</v>
      </c>
      <c r="H30" s="19">
        <f t="shared" si="16"/>
        <v>45012</v>
      </c>
      <c r="I30" s="19">
        <f>H30+1</f>
        <v>45013</v>
      </c>
      <c r="J30" s="19">
        <f t="shared" si="10"/>
        <v>45014</v>
      </c>
      <c r="K30" s="11" t="s">
        <v>1484</v>
      </c>
      <c r="L30" s="163" t="s">
        <v>1485</v>
      </c>
      <c r="M30" s="146" t="s">
        <v>1486</v>
      </c>
      <c r="N30" s="19">
        <v>45018</v>
      </c>
      <c r="O30" s="19">
        <f>N30+1</f>
        <v>45019</v>
      </c>
      <c r="P30" s="311" t="s">
        <v>1487</v>
      </c>
      <c r="Q30" s="313"/>
      <c r="R30" s="26"/>
      <c r="S30" s="26"/>
    </row>
    <row r="31" spans="1:19" s="2" customFormat="1" ht="15.75" hidden="1" x14ac:dyDescent="0.15">
      <c r="A31" s="400" t="s">
        <v>1451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2"/>
    </row>
    <row r="32" spans="1:19" ht="17.100000000000001" hidden="1" customHeight="1" x14ac:dyDescent="0.15">
      <c r="A32" s="3" t="s">
        <v>1</v>
      </c>
      <c r="B32" s="3" t="s">
        <v>2</v>
      </c>
      <c r="C32" s="294" t="s">
        <v>1452</v>
      </c>
      <c r="D32" s="295"/>
      <c r="E32" s="293" t="s">
        <v>1453</v>
      </c>
      <c r="F32" s="293"/>
      <c r="G32" s="309" t="s">
        <v>1454</v>
      </c>
      <c r="H32" s="266"/>
      <c r="I32" s="387" t="s">
        <v>1488</v>
      </c>
      <c r="J32" s="388"/>
      <c r="K32" s="3" t="s">
        <v>2</v>
      </c>
      <c r="L32" s="294" t="s">
        <v>1452</v>
      </c>
      <c r="M32" s="295"/>
      <c r="N32" s="293" t="s">
        <v>1453</v>
      </c>
      <c r="O32" s="293"/>
      <c r="P32" s="309" t="s">
        <v>1454</v>
      </c>
      <c r="Q32" s="266"/>
    </row>
    <row r="33" spans="1:23" hidden="1" x14ac:dyDescent="0.15">
      <c r="A33" s="300" t="s">
        <v>3</v>
      </c>
      <c r="B33" s="300" t="s">
        <v>4</v>
      </c>
      <c r="C33" s="289" t="s">
        <v>1434</v>
      </c>
      <c r="D33" s="290"/>
      <c r="E33" s="289" t="s">
        <v>1435</v>
      </c>
      <c r="F33" s="290"/>
      <c r="G33" s="325" t="s">
        <v>9</v>
      </c>
      <c r="H33" s="326"/>
      <c r="I33" s="289" t="s">
        <v>10</v>
      </c>
      <c r="J33" s="290"/>
      <c r="K33" s="300" t="s">
        <v>4</v>
      </c>
      <c r="L33" s="289" t="s">
        <v>1434</v>
      </c>
      <c r="M33" s="290"/>
      <c r="N33" s="289" t="s">
        <v>1435</v>
      </c>
      <c r="O33" s="290"/>
      <c r="P33" s="325" t="s">
        <v>9</v>
      </c>
      <c r="Q33" s="326"/>
    </row>
    <row r="34" spans="1:23" hidden="1" x14ac:dyDescent="0.15">
      <c r="A34" s="301"/>
      <c r="B34" s="301"/>
      <c r="C34" s="289" t="s">
        <v>5</v>
      </c>
      <c r="D34" s="290"/>
      <c r="E34" s="289" t="s">
        <v>5</v>
      </c>
      <c r="F34" s="290"/>
      <c r="G34" s="289" t="s">
        <v>5</v>
      </c>
      <c r="H34" s="290"/>
      <c r="I34" s="289" t="s">
        <v>5</v>
      </c>
      <c r="J34" s="290"/>
      <c r="K34" s="301"/>
      <c r="L34" s="289" t="s">
        <v>5</v>
      </c>
      <c r="M34" s="290"/>
      <c r="N34" s="289" t="s">
        <v>5</v>
      </c>
      <c r="O34" s="290"/>
      <c r="P34" s="289" t="s">
        <v>5</v>
      </c>
      <c r="Q34" s="290"/>
    </row>
    <row r="35" spans="1:23" ht="25.5" hidden="1" x14ac:dyDescent="0.15">
      <c r="A35" s="64"/>
      <c r="B35" s="82"/>
      <c r="C35" s="58" t="s">
        <v>1438</v>
      </c>
      <c r="D35" s="58" t="s">
        <v>1439</v>
      </c>
      <c r="E35" s="58" t="s">
        <v>1440</v>
      </c>
      <c r="F35" s="58" t="s">
        <v>1441</v>
      </c>
      <c r="G35" s="58" t="s">
        <v>1442</v>
      </c>
      <c r="H35" s="58" t="s">
        <v>1443</v>
      </c>
      <c r="I35" s="58" t="s">
        <v>1444</v>
      </c>
      <c r="J35" s="58" t="s">
        <v>1445</v>
      </c>
      <c r="K35" s="29"/>
      <c r="L35" s="58" t="s">
        <v>1438</v>
      </c>
      <c r="M35" s="58" t="s">
        <v>1439</v>
      </c>
      <c r="N35" s="58" t="s">
        <v>1440</v>
      </c>
      <c r="O35" s="58" t="s">
        <v>1441</v>
      </c>
      <c r="P35" s="58" t="s">
        <v>1442</v>
      </c>
      <c r="Q35" s="58" t="s">
        <v>1443</v>
      </c>
      <c r="R35" s="66"/>
      <c r="S35" s="66"/>
    </row>
    <row r="36" spans="1:23" ht="31.9" hidden="1" customHeight="1" x14ac:dyDescent="0.2">
      <c r="A36" s="23" t="s">
        <v>1446</v>
      </c>
      <c r="B36" s="87" t="s">
        <v>1489</v>
      </c>
      <c r="C36" s="19">
        <v>45018</v>
      </c>
      <c r="D36" s="20">
        <f t="shared" ref="D36" si="22">C36</f>
        <v>45018</v>
      </c>
      <c r="E36" s="19">
        <f>D36+1</f>
        <v>45019</v>
      </c>
      <c r="F36" s="19">
        <f t="shared" ref="F36" si="23">E36</f>
        <v>45019</v>
      </c>
      <c r="G36" s="146" t="s">
        <v>1490</v>
      </c>
      <c r="H36" s="19">
        <v>45019</v>
      </c>
      <c r="I36" s="19">
        <f>H36+2</f>
        <v>45021</v>
      </c>
      <c r="J36" s="19">
        <f>I36+1</f>
        <v>45022</v>
      </c>
      <c r="K36" s="11" t="s">
        <v>1491</v>
      </c>
      <c r="L36" s="48" t="s">
        <v>1492</v>
      </c>
      <c r="M36" s="19">
        <v>45025</v>
      </c>
      <c r="N36" s="19">
        <f t="shared" ref="N36" si="24">M36+1</f>
        <v>45026</v>
      </c>
      <c r="O36" s="19">
        <f t="shared" ref="O36:P36" si="25">N36</f>
        <v>45026</v>
      </c>
      <c r="P36" s="19">
        <f t="shared" si="25"/>
        <v>45026</v>
      </c>
      <c r="Q36" s="19">
        <f>P36</f>
        <v>45026</v>
      </c>
      <c r="R36" s="26"/>
      <c r="S36" s="26"/>
    </row>
    <row r="37" spans="1:23" s="2" customFormat="1" ht="15.75" hidden="1" x14ac:dyDescent="0.15">
      <c r="A37" s="400" t="s">
        <v>1451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2"/>
    </row>
    <row r="38" spans="1:23" hidden="1" x14ac:dyDescent="0.15">
      <c r="A38" s="3" t="s">
        <v>1</v>
      </c>
      <c r="B38" s="3" t="s">
        <v>2</v>
      </c>
      <c r="C38" s="293" t="s">
        <v>1493</v>
      </c>
      <c r="D38" s="293"/>
      <c r="E38" s="294" t="s">
        <v>1452</v>
      </c>
      <c r="F38" s="295"/>
      <c r="G38" s="293" t="s">
        <v>1453</v>
      </c>
      <c r="H38" s="293"/>
      <c r="I38" s="309" t="s">
        <v>1454</v>
      </c>
      <c r="J38" s="266"/>
      <c r="K38" s="387" t="s">
        <v>1488</v>
      </c>
      <c r="L38" s="388"/>
      <c r="M38" s="3" t="s">
        <v>2</v>
      </c>
      <c r="N38" s="293" t="s">
        <v>1493</v>
      </c>
      <c r="O38" s="293"/>
      <c r="P38" s="294" t="s">
        <v>1452</v>
      </c>
      <c r="Q38" s="295"/>
      <c r="R38" s="293" t="s">
        <v>1453</v>
      </c>
      <c r="S38" s="293"/>
      <c r="T38" s="309" t="s">
        <v>1454</v>
      </c>
      <c r="U38" s="266"/>
    </row>
    <row r="39" spans="1:23" hidden="1" x14ac:dyDescent="0.15">
      <c r="A39" s="300" t="s">
        <v>3</v>
      </c>
      <c r="B39" s="300" t="s">
        <v>4</v>
      </c>
      <c r="C39" s="265" t="s">
        <v>1433</v>
      </c>
      <c r="D39" s="265"/>
      <c r="E39" s="289" t="s">
        <v>1434</v>
      </c>
      <c r="F39" s="290"/>
      <c r="G39" s="289" t="s">
        <v>1435</v>
      </c>
      <c r="H39" s="290"/>
      <c r="I39" s="325" t="s">
        <v>9</v>
      </c>
      <c r="J39" s="326"/>
      <c r="K39" s="289" t="s">
        <v>10</v>
      </c>
      <c r="L39" s="290"/>
      <c r="M39" s="300" t="s">
        <v>4</v>
      </c>
      <c r="N39" s="265" t="s">
        <v>1433</v>
      </c>
      <c r="O39" s="265"/>
      <c r="P39" s="289" t="s">
        <v>1434</v>
      </c>
      <c r="Q39" s="290"/>
      <c r="R39" s="289" t="s">
        <v>1435</v>
      </c>
      <c r="S39" s="290"/>
      <c r="T39" s="325" t="s">
        <v>9</v>
      </c>
      <c r="U39" s="326"/>
    </row>
    <row r="40" spans="1:23" hidden="1" x14ac:dyDescent="0.15">
      <c r="A40" s="301"/>
      <c r="B40" s="301"/>
      <c r="C40" s="300" t="s">
        <v>5</v>
      </c>
      <c r="D40" s="300"/>
      <c r="E40" s="289" t="s">
        <v>5</v>
      </c>
      <c r="F40" s="290"/>
      <c r="G40" s="289" t="s">
        <v>5</v>
      </c>
      <c r="H40" s="290"/>
      <c r="I40" s="289" t="s">
        <v>5</v>
      </c>
      <c r="J40" s="290"/>
      <c r="K40" s="289" t="s">
        <v>5</v>
      </c>
      <c r="L40" s="290"/>
      <c r="M40" s="301"/>
      <c r="N40" s="300" t="s">
        <v>5</v>
      </c>
      <c r="O40" s="300"/>
      <c r="P40" s="289" t="s">
        <v>5</v>
      </c>
      <c r="Q40" s="290"/>
      <c r="R40" s="289" t="s">
        <v>5</v>
      </c>
      <c r="S40" s="290"/>
      <c r="T40" s="289" t="s">
        <v>5</v>
      </c>
      <c r="U40" s="290"/>
    </row>
    <row r="41" spans="1:23" ht="25.5" hidden="1" x14ac:dyDescent="0.15">
      <c r="A41" s="64"/>
      <c r="B41" s="82"/>
      <c r="C41" s="58" t="s">
        <v>1436</v>
      </c>
      <c r="D41" s="58" t="s">
        <v>1437</v>
      </c>
      <c r="E41" s="58" t="s">
        <v>1438</v>
      </c>
      <c r="F41" s="58" t="s">
        <v>1439</v>
      </c>
      <c r="G41" s="58" t="s">
        <v>1440</v>
      </c>
      <c r="H41" s="58" t="s">
        <v>1441</v>
      </c>
      <c r="I41" s="58" t="s">
        <v>1442</v>
      </c>
      <c r="J41" s="58" t="s">
        <v>1443</v>
      </c>
      <c r="K41" s="58" t="s">
        <v>1444</v>
      </c>
      <c r="L41" s="58" t="s">
        <v>1445</v>
      </c>
      <c r="M41" s="29"/>
      <c r="N41" s="58" t="s">
        <v>1436</v>
      </c>
      <c r="O41" s="58" t="s">
        <v>1437</v>
      </c>
      <c r="P41" s="58" t="s">
        <v>1438</v>
      </c>
      <c r="Q41" s="58" t="s">
        <v>1439</v>
      </c>
      <c r="R41" s="58" t="s">
        <v>1440</v>
      </c>
      <c r="S41" s="58" t="s">
        <v>1441</v>
      </c>
      <c r="T41" s="58" t="s">
        <v>1442</v>
      </c>
      <c r="U41" s="58" t="s">
        <v>1443</v>
      </c>
      <c r="V41" s="66"/>
      <c r="W41" s="66"/>
    </row>
    <row r="42" spans="1:23" hidden="1" x14ac:dyDescent="0.2">
      <c r="A42" s="23" t="s">
        <v>1446</v>
      </c>
      <c r="B42" s="87" t="s">
        <v>1494</v>
      </c>
      <c r="C42" s="19">
        <v>45024</v>
      </c>
      <c r="D42" s="19">
        <v>45024</v>
      </c>
      <c r="E42" s="19">
        <v>45025</v>
      </c>
      <c r="F42" s="20">
        <f>E42</f>
        <v>45025</v>
      </c>
      <c r="G42" s="19">
        <f>F42+1</f>
        <v>45026</v>
      </c>
      <c r="H42" s="19">
        <f t="shared" ref="H42:J46" si="26">G42</f>
        <v>45026</v>
      </c>
      <c r="I42" s="19">
        <f t="shared" si="26"/>
        <v>45026</v>
      </c>
      <c r="J42" s="19">
        <f t="shared" si="26"/>
        <v>45026</v>
      </c>
      <c r="K42" s="19">
        <f>J42+2</f>
        <v>45028</v>
      </c>
      <c r="L42" s="19">
        <f>K42+1</f>
        <v>45029</v>
      </c>
      <c r="M42" s="11" t="s">
        <v>1495</v>
      </c>
      <c r="N42" s="19">
        <v>45032</v>
      </c>
      <c r="O42" s="19">
        <v>45032</v>
      </c>
      <c r="P42" s="19">
        <v>45033</v>
      </c>
      <c r="Q42" s="19">
        <f t="shared" ref="Q42" si="27">P42</f>
        <v>45033</v>
      </c>
      <c r="R42" s="311" t="s">
        <v>1564</v>
      </c>
      <c r="S42" s="313"/>
      <c r="T42" s="311" t="s">
        <v>1566</v>
      </c>
      <c r="U42" s="313"/>
    </row>
    <row r="43" spans="1:23" hidden="1" x14ac:dyDescent="0.15">
      <c r="A43" s="10" t="s">
        <v>462</v>
      </c>
      <c r="B43" s="87" t="s">
        <v>901</v>
      </c>
      <c r="C43" s="48" t="s">
        <v>48</v>
      </c>
      <c r="D43" s="48" t="s">
        <v>48</v>
      </c>
      <c r="E43" s="311" t="s">
        <v>1665</v>
      </c>
      <c r="F43" s="406"/>
      <c r="G43" s="311" t="s">
        <v>1666</v>
      </c>
      <c r="H43" s="313"/>
      <c r="I43" s="311" t="s">
        <v>1667</v>
      </c>
      <c r="J43" s="313"/>
      <c r="K43" s="19">
        <v>45038</v>
      </c>
      <c r="L43" s="19">
        <f>K43+1</f>
        <v>45039</v>
      </c>
      <c r="M43" s="11" t="s">
        <v>1184</v>
      </c>
      <c r="N43" s="19">
        <v>45041</v>
      </c>
      <c r="O43" s="19">
        <f>N43</f>
        <v>45041</v>
      </c>
      <c r="P43" s="130">
        <f>O43+1</f>
        <v>45042</v>
      </c>
      <c r="Q43" s="144">
        <f>P43</f>
        <v>45042</v>
      </c>
      <c r="R43" s="19">
        <v>45043</v>
      </c>
      <c r="S43" s="19">
        <f>R43</f>
        <v>45043</v>
      </c>
      <c r="T43" s="19">
        <v>45043</v>
      </c>
      <c r="U43" s="19">
        <f>T43</f>
        <v>45043</v>
      </c>
    </row>
    <row r="44" spans="1:23" hidden="1" x14ac:dyDescent="0.15">
      <c r="A44" s="10" t="s">
        <v>462</v>
      </c>
      <c r="B44" s="87" t="s">
        <v>1556</v>
      </c>
      <c r="C44" s="19">
        <v>45041</v>
      </c>
      <c r="D44" s="19">
        <f>C44</f>
        <v>45041</v>
      </c>
      <c r="E44" s="130">
        <f>D44+1</f>
        <v>45042</v>
      </c>
      <c r="F44" s="144">
        <f>E44</f>
        <v>45042</v>
      </c>
      <c r="G44" s="19">
        <v>45043</v>
      </c>
      <c r="H44" s="19">
        <f>G44</f>
        <v>45043</v>
      </c>
      <c r="I44" s="19">
        <v>45043</v>
      </c>
      <c r="J44" s="19">
        <f>I44</f>
        <v>45043</v>
      </c>
      <c r="K44" s="19">
        <f>J44+2</f>
        <v>45045</v>
      </c>
      <c r="L44" s="19">
        <f>K44+1</f>
        <v>45046</v>
      </c>
      <c r="M44" s="11" t="s">
        <v>1557</v>
      </c>
      <c r="N44" s="19">
        <f>L44+2</f>
        <v>45048</v>
      </c>
      <c r="O44" s="19">
        <f>N44</f>
        <v>45048</v>
      </c>
      <c r="P44" s="407" t="s">
        <v>1406</v>
      </c>
      <c r="Q44" s="408"/>
      <c r="R44" s="19">
        <v>45050</v>
      </c>
      <c r="S44" s="19">
        <f>R44</f>
        <v>45050</v>
      </c>
      <c r="T44" s="311" t="s">
        <v>1559</v>
      </c>
      <c r="U44" s="313"/>
    </row>
    <row r="45" spans="1:23" hidden="1" x14ac:dyDescent="0.2">
      <c r="A45" s="23" t="s">
        <v>1446</v>
      </c>
      <c r="B45" s="87" t="s">
        <v>895</v>
      </c>
      <c r="C45" s="48" t="s">
        <v>48</v>
      </c>
      <c r="D45" s="48" t="s">
        <v>48</v>
      </c>
      <c r="E45" s="19">
        <v>45048</v>
      </c>
      <c r="F45" s="20">
        <f t="shared" ref="F45:F46" si="28">E45</f>
        <v>45048</v>
      </c>
      <c r="G45" s="19">
        <f t="shared" ref="G45:G46" si="29">F45+1</f>
        <v>45049</v>
      </c>
      <c r="H45" s="19">
        <f t="shared" si="26"/>
        <v>45049</v>
      </c>
      <c r="I45" s="19">
        <f t="shared" si="26"/>
        <v>45049</v>
      </c>
      <c r="J45" s="19">
        <f t="shared" si="26"/>
        <v>45049</v>
      </c>
      <c r="K45" s="19">
        <f t="shared" ref="K45:K46" si="30">J45+2</f>
        <v>45051</v>
      </c>
      <c r="L45" s="19">
        <f>K45</f>
        <v>45051</v>
      </c>
      <c r="M45" s="11" t="s">
        <v>896</v>
      </c>
      <c r="N45" s="19">
        <v>45053</v>
      </c>
      <c r="O45" s="19">
        <f>N45</f>
        <v>45053</v>
      </c>
      <c r="P45" s="19">
        <v>45054</v>
      </c>
      <c r="Q45" s="20">
        <f t="shared" ref="Q45" si="31">P45</f>
        <v>45054</v>
      </c>
      <c r="R45" s="19">
        <f t="shared" ref="R45" si="32">Q45+1</f>
        <v>45055</v>
      </c>
      <c r="S45" s="19">
        <f t="shared" ref="S45:U45" si="33">R45</f>
        <v>45055</v>
      </c>
      <c r="T45" s="19">
        <f t="shared" si="33"/>
        <v>45055</v>
      </c>
      <c r="U45" s="19">
        <f t="shared" si="33"/>
        <v>45055</v>
      </c>
    </row>
    <row r="46" spans="1:23" hidden="1" x14ac:dyDescent="0.2">
      <c r="A46" s="23" t="s">
        <v>1446</v>
      </c>
      <c r="B46" s="87" t="s">
        <v>897</v>
      </c>
      <c r="C46" s="19">
        <v>45053</v>
      </c>
      <c r="D46" s="19">
        <f>C46</f>
        <v>45053</v>
      </c>
      <c r="E46" s="19">
        <v>45054</v>
      </c>
      <c r="F46" s="20">
        <f t="shared" si="28"/>
        <v>45054</v>
      </c>
      <c r="G46" s="19">
        <f t="shared" si="29"/>
        <v>45055</v>
      </c>
      <c r="H46" s="19">
        <f t="shared" si="26"/>
        <v>45055</v>
      </c>
      <c r="I46" s="19">
        <f t="shared" si="26"/>
        <v>45055</v>
      </c>
      <c r="J46" s="19">
        <f t="shared" si="26"/>
        <v>45055</v>
      </c>
      <c r="K46" s="19">
        <f t="shared" si="30"/>
        <v>45057</v>
      </c>
      <c r="L46" s="19">
        <f>K46</f>
        <v>45057</v>
      </c>
      <c r="M46" s="11" t="s">
        <v>898</v>
      </c>
      <c r="N46" s="181" t="s">
        <v>1873</v>
      </c>
      <c r="O46" s="19">
        <v>45064</v>
      </c>
      <c r="P46" s="311" t="s">
        <v>1902</v>
      </c>
      <c r="Q46" s="313"/>
      <c r="R46" s="311" t="s">
        <v>1874</v>
      </c>
      <c r="S46" s="313"/>
      <c r="T46" s="311" t="s">
        <v>1901</v>
      </c>
      <c r="U46" s="313"/>
    </row>
    <row r="47" spans="1:23" hidden="1" x14ac:dyDescent="0.15">
      <c r="A47" s="10" t="s">
        <v>403</v>
      </c>
      <c r="B47" s="87" t="s">
        <v>1674</v>
      </c>
      <c r="C47" s="49" t="s">
        <v>48</v>
      </c>
      <c r="D47" s="49" t="s">
        <v>48</v>
      </c>
      <c r="E47" s="19">
        <v>45063</v>
      </c>
      <c r="F47" s="20">
        <f t="shared" ref="F47" si="34">E47</f>
        <v>45063</v>
      </c>
      <c r="G47" s="19">
        <f t="shared" ref="G47" si="35">F47+1</f>
        <v>45064</v>
      </c>
      <c r="H47" s="19">
        <f t="shared" ref="H47" si="36">G47</f>
        <v>45064</v>
      </c>
      <c r="I47" s="19">
        <f t="shared" ref="I47" si="37">H47</f>
        <v>45064</v>
      </c>
      <c r="J47" s="19">
        <f t="shared" ref="J47" si="38">I47</f>
        <v>45064</v>
      </c>
      <c r="K47" s="19">
        <f t="shared" ref="K47" si="39">J47+2</f>
        <v>45066</v>
      </c>
      <c r="L47" s="19">
        <f>K47+1</f>
        <v>45067</v>
      </c>
      <c r="M47" s="11" t="s">
        <v>1669</v>
      </c>
      <c r="N47" s="49" t="s">
        <v>48</v>
      </c>
      <c r="O47" s="49" t="s">
        <v>48</v>
      </c>
      <c r="P47" s="19">
        <v>45070</v>
      </c>
      <c r="Q47" s="20">
        <f t="shared" ref="Q47" si="40">P47</f>
        <v>45070</v>
      </c>
      <c r="R47" s="19">
        <f t="shared" ref="R47" si="41">Q47+1</f>
        <v>45071</v>
      </c>
      <c r="S47" s="19">
        <f t="shared" ref="S47" si="42">R47</f>
        <v>45071</v>
      </c>
      <c r="T47" s="19">
        <f t="shared" ref="T47" si="43">S47</f>
        <v>45071</v>
      </c>
      <c r="U47" s="19">
        <f t="shared" ref="U47" si="44">T47</f>
        <v>45071</v>
      </c>
    </row>
    <row r="48" spans="1:23" s="2" customFormat="1" ht="15.75" hidden="1" x14ac:dyDescent="0.15">
      <c r="A48" s="400" t="s">
        <v>1933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2"/>
    </row>
    <row r="49" spans="1:21" ht="17.100000000000001" hidden="1" customHeight="1" x14ac:dyDescent="0.15">
      <c r="A49" s="3" t="s">
        <v>1</v>
      </c>
      <c r="B49" s="3" t="s">
        <v>2</v>
      </c>
      <c r="C49" s="294" t="s">
        <v>186</v>
      </c>
      <c r="D49" s="295"/>
      <c r="E49" s="293" t="s">
        <v>546</v>
      </c>
      <c r="F49" s="293"/>
      <c r="G49" s="309" t="s">
        <v>203</v>
      </c>
      <c r="H49" s="266"/>
      <c r="I49" s="387" t="s">
        <v>1053</v>
      </c>
      <c r="J49" s="388"/>
      <c r="K49" s="3" t="s">
        <v>2</v>
      </c>
      <c r="L49" s="294" t="s">
        <v>186</v>
      </c>
      <c r="M49" s="295"/>
      <c r="N49" s="293" t="s">
        <v>546</v>
      </c>
      <c r="O49" s="293"/>
      <c r="P49" s="309" t="s">
        <v>203</v>
      </c>
      <c r="Q49" s="266"/>
    </row>
    <row r="50" spans="1:21" hidden="1" x14ac:dyDescent="0.15">
      <c r="A50" s="300" t="s">
        <v>3</v>
      </c>
      <c r="B50" s="300" t="s">
        <v>4</v>
      </c>
      <c r="C50" s="289" t="s">
        <v>187</v>
      </c>
      <c r="D50" s="290"/>
      <c r="E50" s="289" t="s">
        <v>146</v>
      </c>
      <c r="F50" s="290"/>
      <c r="G50" s="325" t="s">
        <v>9</v>
      </c>
      <c r="H50" s="326"/>
      <c r="I50" s="289" t="s">
        <v>10</v>
      </c>
      <c r="J50" s="290"/>
      <c r="K50" s="300" t="s">
        <v>4</v>
      </c>
      <c r="L50" s="289" t="s">
        <v>187</v>
      </c>
      <c r="M50" s="290"/>
      <c r="N50" s="289" t="s">
        <v>146</v>
      </c>
      <c r="O50" s="290"/>
      <c r="P50" s="325" t="s">
        <v>9</v>
      </c>
      <c r="Q50" s="326"/>
    </row>
    <row r="51" spans="1:21" hidden="1" x14ac:dyDescent="0.15">
      <c r="A51" s="301"/>
      <c r="B51" s="301"/>
      <c r="C51" s="289" t="s">
        <v>5</v>
      </c>
      <c r="D51" s="290"/>
      <c r="E51" s="289" t="s">
        <v>5</v>
      </c>
      <c r="F51" s="290"/>
      <c r="G51" s="289" t="s">
        <v>5</v>
      </c>
      <c r="H51" s="290"/>
      <c r="I51" s="289" t="s">
        <v>5</v>
      </c>
      <c r="J51" s="290"/>
      <c r="K51" s="301"/>
      <c r="L51" s="289" t="s">
        <v>5</v>
      </c>
      <c r="M51" s="290"/>
      <c r="N51" s="289" t="s">
        <v>5</v>
      </c>
      <c r="O51" s="290"/>
      <c r="P51" s="289" t="s">
        <v>5</v>
      </c>
      <c r="Q51" s="290"/>
    </row>
    <row r="52" spans="1:21" ht="25.5" hidden="1" x14ac:dyDescent="0.15">
      <c r="A52" s="64"/>
      <c r="B52" s="82"/>
      <c r="C52" s="58" t="s">
        <v>1438</v>
      </c>
      <c r="D52" s="58" t="s">
        <v>1439</v>
      </c>
      <c r="E52" s="58" t="s">
        <v>256</v>
      </c>
      <c r="F52" s="58" t="s">
        <v>1441</v>
      </c>
      <c r="G52" s="58" t="s">
        <v>257</v>
      </c>
      <c r="H52" s="58" t="s">
        <v>1443</v>
      </c>
      <c r="I52" s="58" t="s">
        <v>258</v>
      </c>
      <c r="J52" s="58" t="s">
        <v>1445</v>
      </c>
      <c r="K52" s="29"/>
      <c r="L52" s="58" t="s">
        <v>1438</v>
      </c>
      <c r="M52" s="58" t="s">
        <v>1439</v>
      </c>
      <c r="N52" s="58" t="s">
        <v>256</v>
      </c>
      <c r="O52" s="58" t="s">
        <v>1441</v>
      </c>
      <c r="P52" s="58" t="s">
        <v>257</v>
      </c>
      <c r="Q52" s="58" t="s">
        <v>1443</v>
      </c>
      <c r="R52" s="66"/>
      <c r="S52" s="66"/>
    </row>
    <row r="53" spans="1:21" hidden="1" x14ac:dyDescent="0.15">
      <c r="A53" s="10" t="s">
        <v>403</v>
      </c>
      <c r="B53" s="87" t="s">
        <v>1673</v>
      </c>
      <c r="C53" s="19">
        <v>45070</v>
      </c>
      <c r="D53" s="20">
        <f t="shared" ref="D53" si="45">C53</f>
        <v>45070</v>
      </c>
      <c r="E53" s="19">
        <f t="shared" ref="E53" si="46">D53+1</f>
        <v>45071</v>
      </c>
      <c r="F53" s="19">
        <f t="shared" ref="F53" si="47">E53</f>
        <v>45071</v>
      </c>
      <c r="G53" s="19">
        <f t="shared" ref="G53" si="48">F53</f>
        <v>45071</v>
      </c>
      <c r="H53" s="19">
        <f t="shared" ref="H53" si="49">G53</f>
        <v>45071</v>
      </c>
      <c r="I53" s="19">
        <f t="shared" ref="I53" si="50">H53+2</f>
        <v>45073</v>
      </c>
      <c r="J53" s="19">
        <f>I53</f>
        <v>45073</v>
      </c>
      <c r="K53" s="11" t="s">
        <v>1670</v>
      </c>
      <c r="L53" s="311" t="s">
        <v>2031</v>
      </c>
      <c r="M53" s="313"/>
      <c r="N53" s="311" t="s">
        <v>1828</v>
      </c>
      <c r="O53" s="313"/>
      <c r="P53" s="311" t="s">
        <v>2032</v>
      </c>
      <c r="Q53" s="313"/>
      <c r="R53" s="26"/>
      <c r="S53" s="26"/>
      <c r="T53" s="26"/>
      <c r="U53" s="26"/>
    </row>
    <row r="54" spans="1:21" hidden="1" x14ac:dyDescent="0.15">
      <c r="A54" s="10" t="s">
        <v>403</v>
      </c>
      <c r="B54" s="87" t="s">
        <v>1878</v>
      </c>
      <c r="C54" s="311" t="s">
        <v>2031</v>
      </c>
      <c r="D54" s="313"/>
      <c r="E54" s="311" t="s">
        <v>1828</v>
      </c>
      <c r="F54" s="313"/>
      <c r="G54" s="311" t="s">
        <v>2032</v>
      </c>
      <c r="H54" s="313"/>
      <c r="I54" s="19">
        <v>45079</v>
      </c>
      <c r="J54" s="19">
        <f>I54</f>
        <v>45079</v>
      </c>
      <c r="K54" s="11" t="s">
        <v>1879</v>
      </c>
      <c r="L54" s="311" t="s">
        <v>2152</v>
      </c>
      <c r="M54" s="313"/>
      <c r="N54" s="311" t="s">
        <v>2153</v>
      </c>
      <c r="O54" s="313"/>
      <c r="P54" s="181" t="s">
        <v>2154</v>
      </c>
      <c r="Q54" s="181" t="s">
        <v>2139</v>
      </c>
      <c r="R54" s="26"/>
      <c r="S54" s="26"/>
      <c r="T54" s="26"/>
      <c r="U54" s="26"/>
    </row>
    <row r="55" spans="1:21" s="2" customFormat="1" ht="15.75" x14ac:dyDescent="0.15">
      <c r="A55" s="385" t="s">
        <v>2155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</row>
    <row r="56" spans="1:21" x14ac:dyDescent="0.15">
      <c r="A56" s="3" t="s">
        <v>1</v>
      </c>
      <c r="B56" s="3" t="s">
        <v>2</v>
      </c>
      <c r="C56" s="293" t="s">
        <v>246</v>
      </c>
      <c r="D56" s="293"/>
      <c r="E56" s="294" t="s">
        <v>186</v>
      </c>
      <c r="F56" s="295"/>
      <c r="G56" s="293" t="s">
        <v>546</v>
      </c>
      <c r="H56" s="293"/>
      <c r="I56" s="309" t="s">
        <v>203</v>
      </c>
      <c r="J56" s="266"/>
      <c r="K56" s="415" t="s">
        <v>1053</v>
      </c>
      <c r="L56" s="416"/>
      <c r="M56" s="3" t="s">
        <v>2</v>
      </c>
      <c r="N56" s="293" t="s">
        <v>246</v>
      </c>
      <c r="O56" s="293"/>
      <c r="P56" s="294" t="s">
        <v>186</v>
      </c>
      <c r="Q56" s="295"/>
      <c r="R56" s="293" t="s">
        <v>546</v>
      </c>
      <c r="S56" s="293"/>
      <c r="T56" s="309" t="s">
        <v>203</v>
      </c>
      <c r="U56" s="266"/>
    </row>
    <row r="57" spans="1:21" x14ac:dyDescent="0.15">
      <c r="A57" s="300" t="s">
        <v>3</v>
      </c>
      <c r="B57" s="300" t="s">
        <v>4</v>
      </c>
      <c r="C57" s="265" t="s">
        <v>249</v>
      </c>
      <c r="D57" s="265"/>
      <c r="E57" s="289" t="s">
        <v>187</v>
      </c>
      <c r="F57" s="290"/>
      <c r="G57" s="265" t="s">
        <v>146</v>
      </c>
      <c r="H57" s="265"/>
      <c r="I57" s="266" t="s">
        <v>9</v>
      </c>
      <c r="J57" s="266"/>
      <c r="K57" s="289" t="s">
        <v>10</v>
      </c>
      <c r="L57" s="296"/>
      <c r="M57" s="300" t="s">
        <v>4</v>
      </c>
      <c r="N57" s="265" t="s">
        <v>249</v>
      </c>
      <c r="O57" s="265"/>
      <c r="P57" s="289" t="s">
        <v>187</v>
      </c>
      <c r="Q57" s="290"/>
      <c r="R57" s="265" t="s">
        <v>146</v>
      </c>
      <c r="S57" s="265"/>
      <c r="T57" s="266" t="s">
        <v>9</v>
      </c>
      <c r="U57" s="266"/>
    </row>
    <row r="58" spans="1:21" x14ac:dyDescent="0.15">
      <c r="A58" s="301"/>
      <c r="B58" s="301"/>
      <c r="C58" s="300" t="s">
        <v>5</v>
      </c>
      <c r="D58" s="300"/>
      <c r="E58" s="359" t="s">
        <v>5</v>
      </c>
      <c r="F58" s="359"/>
      <c r="G58" s="300" t="s">
        <v>5</v>
      </c>
      <c r="H58" s="300"/>
      <c r="I58" s="300" t="s">
        <v>5</v>
      </c>
      <c r="J58" s="300"/>
      <c r="K58" s="300" t="s">
        <v>5</v>
      </c>
      <c r="L58" s="300"/>
      <c r="M58" s="301"/>
      <c r="N58" s="300" t="s">
        <v>5</v>
      </c>
      <c r="O58" s="300"/>
      <c r="P58" s="359" t="s">
        <v>5</v>
      </c>
      <c r="Q58" s="359"/>
      <c r="R58" s="300" t="s">
        <v>5</v>
      </c>
      <c r="S58" s="300"/>
      <c r="T58" s="300" t="s">
        <v>5</v>
      </c>
      <c r="U58" s="300"/>
    </row>
    <row r="59" spans="1:21" ht="25.5" x14ac:dyDescent="0.15">
      <c r="A59" s="64"/>
      <c r="B59" s="82"/>
      <c r="C59" s="58" t="s">
        <v>2142</v>
      </c>
      <c r="D59" s="58" t="s">
        <v>486</v>
      </c>
      <c r="E59" s="58" t="s">
        <v>2143</v>
      </c>
      <c r="F59" s="58" t="s">
        <v>2144</v>
      </c>
      <c r="G59" s="58" t="s">
        <v>428</v>
      </c>
      <c r="H59" s="58" t="s">
        <v>251</v>
      </c>
      <c r="I59" s="58" t="s">
        <v>2145</v>
      </c>
      <c r="J59" s="58" t="s">
        <v>431</v>
      </c>
      <c r="K59" s="58" t="s">
        <v>1192</v>
      </c>
      <c r="L59" s="58" t="s">
        <v>257</v>
      </c>
      <c r="M59" s="29"/>
      <c r="N59" s="58" t="s">
        <v>2142</v>
      </c>
      <c r="O59" s="58" t="s">
        <v>486</v>
      </c>
      <c r="P59" s="58" t="s">
        <v>2143</v>
      </c>
      <c r="Q59" s="58" t="s">
        <v>2144</v>
      </c>
      <c r="R59" s="58" t="s">
        <v>428</v>
      </c>
      <c r="S59" s="58" t="s">
        <v>251</v>
      </c>
      <c r="T59" s="58" t="s">
        <v>2145</v>
      </c>
      <c r="U59" s="58" t="s">
        <v>431</v>
      </c>
    </row>
    <row r="60" spans="1:21" x14ac:dyDescent="0.2">
      <c r="A60" s="23" t="s">
        <v>352</v>
      </c>
      <c r="B60" s="87" t="s">
        <v>897</v>
      </c>
      <c r="C60" s="19">
        <v>45084</v>
      </c>
      <c r="D60" s="19">
        <f t="shared" ref="D60" si="51">C60</f>
        <v>45084</v>
      </c>
      <c r="E60" s="19">
        <f>D60+1</f>
        <v>45085</v>
      </c>
      <c r="F60" s="19">
        <f>E60</f>
        <v>45085</v>
      </c>
      <c r="G60" s="19">
        <f>F60+1</f>
        <v>45086</v>
      </c>
      <c r="H60" s="19">
        <f>G60</f>
        <v>45086</v>
      </c>
      <c r="I60" s="19">
        <f>H60+1</f>
        <v>45087</v>
      </c>
      <c r="J60" s="19">
        <f>I60</f>
        <v>45087</v>
      </c>
      <c r="K60" s="19">
        <f t="shared" ref="K60:L62" si="52">J60+1</f>
        <v>45088</v>
      </c>
      <c r="L60" s="19">
        <f t="shared" si="52"/>
        <v>45089</v>
      </c>
      <c r="M60" s="87" t="s">
        <v>898</v>
      </c>
      <c r="N60" s="19">
        <f>L60+2</f>
        <v>45091</v>
      </c>
      <c r="O60" s="19">
        <f>N60</f>
        <v>45091</v>
      </c>
      <c r="P60" s="19">
        <f>O60+1</f>
        <v>45092</v>
      </c>
      <c r="Q60" s="19">
        <f>P60</f>
        <v>45092</v>
      </c>
      <c r="R60" s="19">
        <f>Q60+1</f>
        <v>45093</v>
      </c>
      <c r="S60" s="19">
        <f>R60</f>
        <v>45093</v>
      </c>
      <c r="T60" s="19">
        <f>S60+1</f>
        <v>45094</v>
      </c>
      <c r="U60" s="19">
        <f>T60</f>
        <v>45094</v>
      </c>
    </row>
    <row r="61" spans="1:21" x14ac:dyDescent="0.2">
      <c r="A61" s="23" t="s">
        <v>352</v>
      </c>
      <c r="B61" s="87" t="s">
        <v>899</v>
      </c>
      <c r="C61" s="19">
        <v>45091</v>
      </c>
      <c r="D61" s="19">
        <f>C61</f>
        <v>45091</v>
      </c>
      <c r="E61" s="19">
        <f>D61+1</f>
        <v>45092</v>
      </c>
      <c r="F61" s="19">
        <f>E61</f>
        <v>45092</v>
      </c>
      <c r="G61" s="19">
        <f>F61+1</f>
        <v>45093</v>
      </c>
      <c r="H61" s="19">
        <f>G61</f>
        <v>45093</v>
      </c>
      <c r="I61" s="19">
        <f>H61+1</f>
        <v>45094</v>
      </c>
      <c r="J61" s="19">
        <f>I61</f>
        <v>45094</v>
      </c>
      <c r="K61" s="19">
        <f t="shared" si="52"/>
        <v>45095</v>
      </c>
      <c r="L61" s="19">
        <f t="shared" si="52"/>
        <v>45096</v>
      </c>
      <c r="M61" s="87" t="s">
        <v>900</v>
      </c>
      <c r="N61" s="19">
        <f>L61+2</f>
        <v>45098</v>
      </c>
      <c r="O61" s="19">
        <f t="shared" ref="O61" si="53">N61</f>
        <v>45098</v>
      </c>
      <c r="P61" s="19">
        <f>O61+1</f>
        <v>45099</v>
      </c>
      <c r="Q61" s="19">
        <f>P61</f>
        <v>45099</v>
      </c>
      <c r="R61" s="19">
        <f>Q61+1</f>
        <v>45100</v>
      </c>
      <c r="S61" s="19">
        <f>R61</f>
        <v>45100</v>
      </c>
      <c r="T61" s="19">
        <f>S61+1</f>
        <v>45101</v>
      </c>
      <c r="U61" s="19">
        <f>T61</f>
        <v>45101</v>
      </c>
    </row>
    <row r="62" spans="1:21" x14ac:dyDescent="0.2">
      <c r="A62" s="23" t="s">
        <v>352</v>
      </c>
      <c r="B62" s="87" t="s">
        <v>901</v>
      </c>
      <c r="C62" s="19">
        <v>45098</v>
      </c>
      <c r="D62" s="19">
        <f t="shared" ref="D62" si="54">C62</f>
        <v>45098</v>
      </c>
      <c r="E62" s="19">
        <f>D62+1</f>
        <v>45099</v>
      </c>
      <c r="F62" s="19">
        <f>E62</f>
        <v>45099</v>
      </c>
      <c r="G62" s="19">
        <f>F62+1</f>
        <v>45100</v>
      </c>
      <c r="H62" s="19">
        <f>G62</f>
        <v>45100</v>
      </c>
      <c r="I62" s="19">
        <f>H62+1</f>
        <v>45101</v>
      </c>
      <c r="J62" s="19">
        <f>I62</f>
        <v>45101</v>
      </c>
      <c r="K62" s="19">
        <f t="shared" si="52"/>
        <v>45102</v>
      </c>
      <c r="L62" s="19">
        <f t="shared" si="52"/>
        <v>45103</v>
      </c>
      <c r="M62" s="87" t="s">
        <v>902</v>
      </c>
      <c r="N62" s="19">
        <f>L62+2</f>
        <v>45105</v>
      </c>
      <c r="O62" s="19">
        <f>N62</f>
        <v>45105</v>
      </c>
      <c r="P62" s="19">
        <f>O62+1</f>
        <v>45106</v>
      </c>
      <c r="Q62" s="19">
        <f>P62</f>
        <v>45106</v>
      </c>
      <c r="R62" s="19">
        <f>Q62+1</f>
        <v>45107</v>
      </c>
      <c r="S62" s="19">
        <f>R62</f>
        <v>45107</v>
      </c>
      <c r="T62" s="19">
        <f>S62+1</f>
        <v>45108</v>
      </c>
      <c r="U62" s="19">
        <f>T62</f>
        <v>45108</v>
      </c>
    </row>
    <row r="63" spans="1:21" x14ac:dyDescent="0.2">
      <c r="A63" s="23" t="s">
        <v>352</v>
      </c>
      <c r="B63" s="87" t="s">
        <v>1056</v>
      </c>
      <c r="C63" s="19">
        <v>45105</v>
      </c>
      <c r="D63" s="19">
        <f>C63</f>
        <v>45105</v>
      </c>
      <c r="E63" s="19">
        <f>D63+1</f>
        <v>45106</v>
      </c>
      <c r="F63" s="19">
        <f>E63</f>
        <v>45106</v>
      </c>
      <c r="G63" s="19">
        <f>F63+1</f>
        <v>45107</v>
      </c>
      <c r="H63" s="19">
        <f>G63</f>
        <v>45107</v>
      </c>
      <c r="I63" s="19">
        <f>H63+1</f>
        <v>45108</v>
      </c>
      <c r="J63" s="19">
        <f>I63</f>
        <v>45108</v>
      </c>
      <c r="K63" s="19">
        <f>J63+1</f>
        <v>45109</v>
      </c>
      <c r="L63" s="19">
        <f>K63+1</f>
        <v>45110</v>
      </c>
      <c r="M63" s="87" t="s">
        <v>1055</v>
      </c>
      <c r="N63" s="19">
        <f>L63+2</f>
        <v>45112</v>
      </c>
      <c r="O63" s="19">
        <f>N63</f>
        <v>45112</v>
      </c>
      <c r="P63" s="19">
        <f>O63+1</f>
        <v>45113</v>
      </c>
      <c r="Q63" s="19">
        <f>P63</f>
        <v>45113</v>
      </c>
      <c r="R63" s="19">
        <f>Q63+1</f>
        <v>45114</v>
      </c>
      <c r="S63" s="19">
        <f>R63</f>
        <v>45114</v>
      </c>
      <c r="T63" s="19">
        <f>S63+1</f>
        <v>45115</v>
      </c>
      <c r="U63" s="19">
        <f>T63</f>
        <v>45115</v>
      </c>
    </row>
    <row r="64" spans="1:21" x14ac:dyDescent="0.2">
      <c r="A64" s="23" t="s">
        <v>352</v>
      </c>
      <c r="B64" s="87" t="s">
        <v>1058</v>
      </c>
      <c r="C64" s="19">
        <v>45112</v>
      </c>
      <c r="D64" s="19">
        <f>C64</f>
        <v>45112</v>
      </c>
      <c r="E64" s="19">
        <f>D64+1</f>
        <v>45113</v>
      </c>
      <c r="F64" s="19">
        <f>E64</f>
        <v>45113</v>
      </c>
      <c r="G64" s="19">
        <f>F64+1</f>
        <v>45114</v>
      </c>
      <c r="H64" s="19">
        <f>G64</f>
        <v>45114</v>
      </c>
      <c r="I64" s="19">
        <f>H64+1</f>
        <v>45115</v>
      </c>
      <c r="J64" s="19">
        <f>I64</f>
        <v>45115</v>
      </c>
      <c r="K64" s="19">
        <f>J64+1</f>
        <v>45116</v>
      </c>
      <c r="L64" s="19">
        <f>K64+1</f>
        <v>45117</v>
      </c>
      <c r="M64" s="87" t="s">
        <v>1057</v>
      </c>
      <c r="N64" s="311" t="s">
        <v>2487</v>
      </c>
      <c r="O64" s="313"/>
      <c r="P64" s="19">
        <v>45121</v>
      </c>
      <c r="Q64" s="19">
        <f>P64</f>
        <v>45121</v>
      </c>
      <c r="R64" s="19">
        <v>45122</v>
      </c>
      <c r="S64" s="19">
        <f>R64</f>
        <v>45122</v>
      </c>
      <c r="T64" s="19">
        <v>45123</v>
      </c>
      <c r="U64" s="19">
        <f>T64</f>
        <v>45123</v>
      </c>
    </row>
    <row r="65" spans="1:23" s="2" customFormat="1" ht="15.75" x14ac:dyDescent="0.15">
      <c r="A65" s="400" t="s">
        <v>2488</v>
      </c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2"/>
    </row>
    <row r="66" spans="1:23" ht="17.100000000000001" customHeight="1" x14ac:dyDescent="0.15">
      <c r="A66" s="3" t="s">
        <v>1</v>
      </c>
      <c r="B66" s="3" t="s">
        <v>2</v>
      </c>
      <c r="C66" s="309" t="s">
        <v>354</v>
      </c>
      <c r="D66" s="266"/>
      <c r="E66" s="294" t="s">
        <v>186</v>
      </c>
      <c r="F66" s="295"/>
      <c r="G66" s="293" t="s">
        <v>546</v>
      </c>
      <c r="H66" s="293"/>
      <c r="I66" s="309" t="s">
        <v>203</v>
      </c>
      <c r="J66" s="266"/>
      <c r="K66" s="415" t="s">
        <v>1053</v>
      </c>
      <c r="L66" s="416"/>
      <c r="M66" s="3" t="s">
        <v>2</v>
      </c>
      <c r="N66" s="309" t="s">
        <v>354</v>
      </c>
      <c r="O66" s="266"/>
      <c r="P66" s="294" t="s">
        <v>186</v>
      </c>
      <c r="Q66" s="295"/>
      <c r="R66" s="293" t="s">
        <v>546</v>
      </c>
      <c r="S66" s="293"/>
      <c r="T66" s="309" t="s">
        <v>203</v>
      </c>
      <c r="U66" s="266"/>
    </row>
    <row r="67" spans="1:23" x14ac:dyDescent="0.15">
      <c r="A67" s="300" t="s">
        <v>3</v>
      </c>
      <c r="B67" s="300" t="s">
        <v>4</v>
      </c>
      <c r="C67" s="266" t="s">
        <v>348</v>
      </c>
      <c r="D67" s="266"/>
      <c r="E67" s="289" t="s">
        <v>187</v>
      </c>
      <c r="F67" s="290"/>
      <c r="G67" s="289" t="s">
        <v>146</v>
      </c>
      <c r="H67" s="290"/>
      <c r="I67" s="325" t="s">
        <v>9</v>
      </c>
      <c r="J67" s="326"/>
      <c r="K67" s="289" t="s">
        <v>10</v>
      </c>
      <c r="L67" s="290"/>
      <c r="M67" s="300" t="s">
        <v>4</v>
      </c>
      <c r="N67" s="266" t="s">
        <v>348</v>
      </c>
      <c r="O67" s="266"/>
      <c r="P67" s="289" t="s">
        <v>187</v>
      </c>
      <c r="Q67" s="290"/>
      <c r="R67" s="289" t="s">
        <v>146</v>
      </c>
      <c r="S67" s="290"/>
      <c r="T67" s="325" t="s">
        <v>9</v>
      </c>
      <c r="U67" s="326"/>
    </row>
    <row r="68" spans="1:23" x14ac:dyDescent="0.15">
      <c r="A68" s="301"/>
      <c r="B68" s="301"/>
      <c r="C68" s="289" t="s">
        <v>5</v>
      </c>
      <c r="D68" s="290"/>
      <c r="E68" s="289" t="s">
        <v>5</v>
      </c>
      <c r="F68" s="290"/>
      <c r="G68" s="289" t="s">
        <v>5</v>
      </c>
      <c r="H68" s="290"/>
      <c r="I68" s="289" t="s">
        <v>5</v>
      </c>
      <c r="J68" s="290"/>
      <c r="K68" s="289" t="s">
        <v>5</v>
      </c>
      <c r="L68" s="290"/>
      <c r="M68" s="301"/>
      <c r="N68" s="289" t="s">
        <v>5</v>
      </c>
      <c r="O68" s="290"/>
      <c r="P68" s="289" t="s">
        <v>5</v>
      </c>
      <c r="Q68" s="290"/>
      <c r="R68" s="289" t="s">
        <v>5</v>
      </c>
      <c r="S68" s="290"/>
      <c r="T68" s="289" t="s">
        <v>5</v>
      </c>
      <c r="U68" s="290"/>
    </row>
    <row r="69" spans="1:23" ht="25.5" x14ac:dyDescent="0.15">
      <c r="A69" s="64"/>
      <c r="B69" s="82"/>
      <c r="C69" s="29" t="s">
        <v>2360</v>
      </c>
      <c r="D69" s="29" t="s">
        <v>1194</v>
      </c>
      <c r="E69" s="58" t="s">
        <v>2143</v>
      </c>
      <c r="F69" s="58" t="s">
        <v>2144</v>
      </c>
      <c r="G69" s="58" t="s">
        <v>428</v>
      </c>
      <c r="H69" s="58" t="s">
        <v>251</v>
      </c>
      <c r="I69" s="58" t="s">
        <v>2145</v>
      </c>
      <c r="J69" s="58" t="s">
        <v>431</v>
      </c>
      <c r="K69" s="58" t="s">
        <v>1192</v>
      </c>
      <c r="L69" s="58" t="s">
        <v>257</v>
      </c>
      <c r="M69" s="29"/>
      <c r="N69" s="29" t="s">
        <v>2360</v>
      </c>
      <c r="O69" s="29" t="s">
        <v>1194</v>
      </c>
      <c r="P69" s="58" t="s">
        <v>2143</v>
      </c>
      <c r="Q69" s="58" t="s">
        <v>2144</v>
      </c>
      <c r="R69" s="58" t="s">
        <v>428</v>
      </c>
      <c r="S69" s="58" t="s">
        <v>251</v>
      </c>
      <c r="T69" s="58" t="s">
        <v>2145</v>
      </c>
      <c r="U69" s="58" t="s">
        <v>431</v>
      </c>
    </row>
    <row r="70" spans="1:23" x14ac:dyDescent="0.2">
      <c r="A70" s="23" t="s">
        <v>352</v>
      </c>
      <c r="B70" s="87" t="s">
        <v>2446</v>
      </c>
      <c r="C70" s="19">
        <v>45119</v>
      </c>
      <c r="D70" s="19">
        <f>C70</f>
        <v>45119</v>
      </c>
      <c r="E70" s="130">
        <f t="shared" ref="E70" si="55">D70+2</f>
        <v>45121</v>
      </c>
      <c r="F70" s="130">
        <f t="shared" ref="F70" si="56">E70</f>
        <v>45121</v>
      </c>
      <c r="G70" s="130">
        <f>F70+1</f>
        <v>45122</v>
      </c>
      <c r="H70" s="130">
        <f>G70</f>
        <v>45122</v>
      </c>
      <c r="I70" s="130">
        <f>H70+1</f>
        <v>45123</v>
      </c>
      <c r="J70" s="130">
        <f>I70</f>
        <v>45123</v>
      </c>
      <c r="K70" s="19">
        <f t="shared" ref="K70:L72" si="57">J70+1</f>
        <v>45124</v>
      </c>
      <c r="L70" s="19">
        <f>K70</f>
        <v>45124</v>
      </c>
      <c r="M70" s="11" t="s">
        <v>2447</v>
      </c>
      <c r="N70" s="112">
        <f>L70+1</f>
        <v>45125</v>
      </c>
      <c r="O70" s="112">
        <f>N70</f>
        <v>45125</v>
      </c>
      <c r="P70" s="112">
        <f>O70+2</f>
        <v>45127</v>
      </c>
      <c r="Q70" s="112">
        <f t="shared" ref="Q70:Q72" si="58">P70</f>
        <v>45127</v>
      </c>
      <c r="R70" s="112">
        <f>Q70+1</f>
        <v>45128</v>
      </c>
      <c r="S70" s="112">
        <f>R70</f>
        <v>45128</v>
      </c>
      <c r="T70" s="112">
        <f>S70+1</f>
        <v>45129</v>
      </c>
      <c r="U70" s="119">
        <f>T70</f>
        <v>45129</v>
      </c>
      <c r="V70" s="26"/>
      <c r="W70" s="26"/>
    </row>
    <row r="71" spans="1:23" x14ac:dyDescent="0.2">
      <c r="A71" s="23" t="s">
        <v>352</v>
      </c>
      <c r="B71" s="87" t="s">
        <v>1061</v>
      </c>
      <c r="C71" s="19">
        <v>45125</v>
      </c>
      <c r="D71" s="112">
        <f>C71</f>
        <v>45125</v>
      </c>
      <c r="E71" s="112">
        <f>D71+2</f>
        <v>45127</v>
      </c>
      <c r="F71" s="112">
        <f>E71</f>
        <v>45127</v>
      </c>
      <c r="G71" s="112">
        <f>F71+1</f>
        <v>45128</v>
      </c>
      <c r="H71" s="112">
        <f>G71</f>
        <v>45128</v>
      </c>
      <c r="I71" s="112">
        <f>H71+1</f>
        <v>45129</v>
      </c>
      <c r="J71" s="119">
        <f>I71</f>
        <v>45129</v>
      </c>
      <c r="K71" s="130">
        <f t="shared" si="57"/>
        <v>45130</v>
      </c>
      <c r="L71" s="130">
        <f t="shared" si="57"/>
        <v>45131</v>
      </c>
      <c r="M71" s="11" t="s">
        <v>1062</v>
      </c>
      <c r="N71" s="112">
        <f>L71+1</f>
        <v>45132</v>
      </c>
      <c r="O71" s="112">
        <f>N71</f>
        <v>45132</v>
      </c>
      <c r="P71" s="112">
        <f>O71+2</f>
        <v>45134</v>
      </c>
      <c r="Q71" s="112">
        <f t="shared" si="58"/>
        <v>45134</v>
      </c>
      <c r="R71" s="112">
        <f>Q71+1</f>
        <v>45135</v>
      </c>
      <c r="S71" s="112">
        <f>R71</f>
        <v>45135</v>
      </c>
      <c r="T71" s="112">
        <f>S71+1</f>
        <v>45136</v>
      </c>
      <c r="U71" s="119">
        <f>T71</f>
        <v>45136</v>
      </c>
      <c r="V71" s="26"/>
      <c r="W71" s="26"/>
    </row>
    <row r="72" spans="1:23" x14ac:dyDescent="0.2">
      <c r="A72" s="23" t="s">
        <v>352</v>
      </c>
      <c r="B72" s="87" t="s">
        <v>1521</v>
      </c>
      <c r="C72" s="19">
        <v>45132</v>
      </c>
      <c r="D72" s="112">
        <f>C72</f>
        <v>45132</v>
      </c>
      <c r="E72" s="112">
        <f>D72+2</f>
        <v>45134</v>
      </c>
      <c r="F72" s="112">
        <f>E72</f>
        <v>45134</v>
      </c>
      <c r="G72" s="112">
        <f>F72+1</f>
        <v>45135</v>
      </c>
      <c r="H72" s="112">
        <f>G72</f>
        <v>45135</v>
      </c>
      <c r="I72" s="112">
        <f>H72+1</f>
        <v>45136</v>
      </c>
      <c r="J72" s="119">
        <f>I72</f>
        <v>45136</v>
      </c>
      <c r="K72" s="130">
        <f t="shared" si="57"/>
        <v>45137</v>
      </c>
      <c r="L72" s="130">
        <f t="shared" si="57"/>
        <v>45138</v>
      </c>
      <c r="M72" s="11" t="s">
        <v>1523</v>
      </c>
      <c r="N72" s="112">
        <f>L72+1</f>
        <v>45139</v>
      </c>
      <c r="O72" s="112">
        <f>N72</f>
        <v>45139</v>
      </c>
      <c r="P72" s="112">
        <f>O72+2</f>
        <v>45141</v>
      </c>
      <c r="Q72" s="112">
        <f t="shared" si="58"/>
        <v>45141</v>
      </c>
      <c r="R72" s="112">
        <f>Q72+1</f>
        <v>45142</v>
      </c>
      <c r="S72" s="112">
        <f>R72</f>
        <v>45142</v>
      </c>
      <c r="T72" s="112">
        <f>S72+1</f>
        <v>45143</v>
      </c>
      <c r="U72" s="119">
        <f>T72</f>
        <v>45143</v>
      </c>
      <c r="V72" s="26"/>
      <c r="W72" s="26"/>
    </row>
    <row r="73" spans="1:23" x14ac:dyDescent="0.2">
      <c r="A73" s="186"/>
      <c r="B73" s="8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83"/>
      <c r="N73" s="26"/>
      <c r="O73" s="26"/>
      <c r="P73" s="26"/>
      <c r="Q73" s="26"/>
      <c r="R73" s="26"/>
      <c r="S73" s="26"/>
      <c r="T73" s="26"/>
      <c r="U73" s="26"/>
    </row>
    <row r="74" spans="1:23" ht="15.6" customHeight="1" x14ac:dyDescent="0.15">
      <c r="A74" s="86"/>
      <c r="B74" s="83"/>
      <c r="C74" s="26"/>
      <c r="D74" s="26"/>
      <c r="E74" s="27"/>
      <c r="F74" s="27"/>
      <c r="G74" s="26"/>
      <c r="H74" s="26"/>
      <c r="I74" s="26"/>
      <c r="J74" s="26"/>
      <c r="K74" s="26"/>
      <c r="L74" s="26"/>
      <c r="M74" s="26"/>
      <c r="N74" s="26"/>
      <c r="O74" s="24"/>
      <c r="P74" s="26"/>
      <c r="Q74" s="26"/>
      <c r="R74" s="27"/>
      <c r="S74" s="27"/>
      <c r="T74" s="26"/>
      <c r="U74" s="26"/>
      <c r="V74" s="26"/>
      <c r="W74" s="26"/>
    </row>
    <row r="75" spans="1:23" ht="16.5" x14ac:dyDescent="0.15">
      <c r="A75" s="12" t="s">
        <v>1496</v>
      </c>
      <c r="B75" s="307" t="s">
        <v>1497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</row>
    <row r="76" spans="1:23" ht="16.5" hidden="1" x14ac:dyDescent="0.15">
      <c r="A76" s="13" t="s">
        <v>1498</v>
      </c>
      <c r="B76" s="308" t="s">
        <v>1499</v>
      </c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2"/>
      <c r="P76" s="2"/>
    </row>
    <row r="77" spans="1:23" ht="16.5" hidden="1" x14ac:dyDescent="0.15">
      <c r="A77" s="13" t="s">
        <v>1500</v>
      </c>
      <c r="B77" s="308" t="s">
        <v>1501</v>
      </c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</row>
    <row r="78" spans="1:23" ht="16.5" x14ac:dyDescent="0.15">
      <c r="A78" s="13" t="s">
        <v>1500</v>
      </c>
      <c r="B78" s="308" t="s">
        <v>1502</v>
      </c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</row>
    <row r="79" spans="1:23" ht="16.5" x14ac:dyDescent="0.3">
      <c r="A79" s="56" t="s">
        <v>1503</v>
      </c>
      <c r="B79" s="252" t="s">
        <v>1504</v>
      </c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1"/>
      <c r="P79" s="1"/>
      <c r="Q79" s="1"/>
    </row>
    <row r="80" spans="1:23" ht="16.5" x14ac:dyDescent="0.15">
      <c r="A80" s="13" t="s">
        <v>1505</v>
      </c>
      <c r="B80" s="308" t="s">
        <v>1506</v>
      </c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</row>
    <row r="81" spans="1:18" ht="16.5" hidden="1" x14ac:dyDescent="0.15">
      <c r="A81" s="14" t="s">
        <v>1507</v>
      </c>
      <c r="B81" s="308" t="s">
        <v>1508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</row>
    <row r="82" spans="1:18" ht="16.5" x14ac:dyDescent="0.15">
      <c r="A82" s="14" t="s">
        <v>1507</v>
      </c>
      <c r="B82" s="384" t="s">
        <v>1509</v>
      </c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405"/>
      <c r="O82" s="40"/>
      <c r="P82" s="40"/>
    </row>
    <row r="83" spans="1:18" ht="16.5" x14ac:dyDescent="0.15">
      <c r="A83" s="13" t="s">
        <v>347</v>
      </c>
      <c r="B83" s="308" t="s">
        <v>353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409"/>
      <c r="O83" s="2"/>
      <c r="P83" s="160"/>
      <c r="Q83" s="2"/>
      <c r="R83" s="2"/>
    </row>
  </sheetData>
  <mergeCells count="240">
    <mergeCell ref="T66:U66"/>
    <mergeCell ref="A67:A68"/>
    <mergeCell ref="B67:B68"/>
    <mergeCell ref="C67:D67"/>
    <mergeCell ref="E67:F67"/>
    <mergeCell ref="G67:H67"/>
    <mergeCell ref="I67:J67"/>
    <mergeCell ref="K67:L67"/>
    <mergeCell ref="M67:M68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  <mergeCell ref="N64:O64"/>
    <mergeCell ref="A65:S65"/>
    <mergeCell ref="C66:D66"/>
    <mergeCell ref="E66:F66"/>
    <mergeCell ref="G66:H66"/>
    <mergeCell ref="I66:J66"/>
    <mergeCell ref="K66:L66"/>
    <mergeCell ref="N66:O66"/>
    <mergeCell ref="P66:Q66"/>
    <mergeCell ref="R66:S66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A57:A58"/>
    <mergeCell ref="B57:B58"/>
    <mergeCell ref="C57:D57"/>
    <mergeCell ref="E57:F57"/>
    <mergeCell ref="G57:H57"/>
    <mergeCell ref="I57:J57"/>
    <mergeCell ref="K57:L57"/>
    <mergeCell ref="M57:M58"/>
    <mergeCell ref="N57:O57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B83:N83"/>
    <mergeCell ref="B78:N78"/>
    <mergeCell ref="C7:D7"/>
    <mergeCell ref="P11:Q11"/>
    <mergeCell ref="R11:S11"/>
    <mergeCell ref="A12:Q12"/>
    <mergeCell ref="I34:J34"/>
    <mergeCell ref="N34:O34"/>
    <mergeCell ref="P34:Q34"/>
    <mergeCell ref="C34:D34"/>
    <mergeCell ref="E34:F34"/>
    <mergeCell ref="G34:H34"/>
    <mergeCell ref="K18:Q18"/>
    <mergeCell ref="L22:M22"/>
    <mergeCell ref="N22:O22"/>
    <mergeCell ref="C20:D20"/>
    <mergeCell ref="C17:D17"/>
    <mergeCell ref="E17:F17"/>
    <mergeCell ref="G17:H17"/>
    <mergeCell ref="P30:Q30"/>
    <mergeCell ref="P13:Q13"/>
    <mergeCell ref="A6:A7"/>
    <mergeCell ref="B6:B7"/>
    <mergeCell ref="P15:Q15"/>
    <mergeCell ref="E15:F15"/>
    <mergeCell ref="G15:H15"/>
    <mergeCell ref="I13:J13"/>
    <mergeCell ref="C13:D13"/>
    <mergeCell ref="E13:F13"/>
    <mergeCell ref="G13:H13"/>
    <mergeCell ref="L14:M14"/>
    <mergeCell ref="I14:J14"/>
    <mergeCell ref="I15:J15"/>
    <mergeCell ref="L15:M15"/>
    <mergeCell ref="K14:K15"/>
    <mergeCell ref="L13:M13"/>
    <mergeCell ref="G14:H14"/>
    <mergeCell ref="C15:D15"/>
    <mergeCell ref="T11:U11"/>
    <mergeCell ref="P6:Q6"/>
    <mergeCell ref="R6:S6"/>
    <mergeCell ref="T6:U6"/>
    <mergeCell ref="P7:Q7"/>
    <mergeCell ref="R7:S7"/>
    <mergeCell ref="N14:O14"/>
    <mergeCell ref="P14:Q14"/>
    <mergeCell ref="T7:U7"/>
    <mergeCell ref="N6:O6"/>
    <mergeCell ref="N7:O7"/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A31:Q31"/>
    <mergeCell ref="C32:D32"/>
    <mergeCell ref="E32:F32"/>
    <mergeCell ref="G32:H32"/>
    <mergeCell ref="I32:J32"/>
    <mergeCell ref="L32:M32"/>
    <mergeCell ref="N32:O32"/>
    <mergeCell ref="P32:Q32"/>
    <mergeCell ref="M6:M7"/>
    <mergeCell ref="K6:L6"/>
    <mergeCell ref="N15:O15"/>
    <mergeCell ref="N13:O13"/>
    <mergeCell ref="E7:F7"/>
    <mergeCell ref="G7:H7"/>
    <mergeCell ref="I7:J7"/>
    <mergeCell ref="K7:L7"/>
    <mergeCell ref="A14:A15"/>
    <mergeCell ref="B14:B15"/>
    <mergeCell ref="C14:D14"/>
    <mergeCell ref="E14:F14"/>
    <mergeCell ref="N33:O33"/>
    <mergeCell ref="P33:Q33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A33:A34"/>
    <mergeCell ref="B33:B34"/>
    <mergeCell ref="K33:K34"/>
    <mergeCell ref="L33:M33"/>
    <mergeCell ref="L34:M34"/>
    <mergeCell ref="C33:D33"/>
    <mergeCell ref="E33:F33"/>
    <mergeCell ref="G33:H33"/>
    <mergeCell ref="I33:J33"/>
    <mergeCell ref="P44:Q44"/>
    <mergeCell ref="T44:U44"/>
    <mergeCell ref="B77:N77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A50:A51"/>
    <mergeCell ref="B79:N79"/>
    <mergeCell ref="B80:N80"/>
    <mergeCell ref="B81:N81"/>
    <mergeCell ref="B82:N82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B76:N76"/>
    <mergeCell ref="B75:N75"/>
    <mergeCell ref="T42:U42"/>
    <mergeCell ref="R42:S42"/>
    <mergeCell ref="E43:F43"/>
    <mergeCell ref="G43:H43"/>
    <mergeCell ref="I43:J43"/>
    <mergeCell ref="L53:M53"/>
    <mergeCell ref="N53:O53"/>
    <mergeCell ref="P53:Q53"/>
    <mergeCell ref="C54:D54"/>
    <mergeCell ref="E54:F54"/>
    <mergeCell ref="G54:H54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4:M54"/>
    <mergeCell ref="N54:O54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X96"/>
  <sheetViews>
    <sheetView topLeftCell="A3" workbookViewId="0">
      <selection activeCell="Q95" sqref="Q95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spans="1:232" ht="52.35" customHeight="1" x14ac:dyDescent="0.15">
      <c r="B1" s="285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232" ht="17.100000000000001" customHeight="1" x14ac:dyDescent="0.15">
      <c r="B2" s="286" t="s">
        <v>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hidden="1" x14ac:dyDescent="0.15">
      <c r="A4" s="417" t="s">
        <v>2356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</row>
    <row r="5" spans="1:232" hidden="1" x14ac:dyDescent="0.15">
      <c r="A5" s="3" t="s">
        <v>1</v>
      </c>
      <c r="B5" s="3" t="s">
        <v>2</v>
      </c>
      <c r="C5" s="309" t="s">
        <v>6</v>
      </c>
      <c r="D5" s="266"/>
      <c r="E5" s="293" t="s">
        <v>546</v>
      </c>
      <c r="F5" s="293"/>
      <c r="G5" s="294" t="s">
        <v>186</v>
      </c>
      <c r="H5" s="295"/>
      <c r="I5" s="294" t="s">
        <v>259</v>
      </c>
      <c r="J5" s="295"/>
      <c r="K5" s="3" t="s">
        <v>2</v>
      </c>
      <c r="L5" s="309" t="s">
        <v>6</v>
      </c>
      <c r="M5" s="266"/>
      <c r="N5" s="293" t="s">
        <v>546</v>
      </c>
      <c r="O5" s="293"/>
      <c r="P5" s="294" t="s">
        <v>186</v>
      </c>
      <c r="Q5" s="295"/>
    </row>
    <row r="6" spans="1:232" hidden="1" x14ac:dyDescent="0.15">
      <c r="A6" s="300" t="s">
        <v>3</v>
      </c>
      <c r="B6" s="300" t="s">
        <v>4</v>
      </c>
      <c r="C6" s="266" t="s">
        <v>9</v>
      </c>
      <c r="D6" s="266"/>
      <c r="E6" s="289" t="s">
        <v>146</v>
      </c>
      <c r="F6" s="290"/>
      <c r="G6" s="289" t="s">
        <v>187</v>
      </c>
      <c r="H6" s="290"/>
      <c r="I6" s="289" t="s">
        <v>260</v>
      </c>
      <c r="J6" s="290"/>
      <c r="K6" s="300" t="s">
        <v>4</v>
      </c>
      <c r="L6" s="266" t="s">
        <v>9</v>
      </c>
      <c r="M6" s="266"/>
      <c r="N6" s="289" t="s">
        <v>146</v>
      </c>
      <c r="O6" s="290"/>
      <c r="P6" s="289" t="s">
        <v>187</v>
      </c>
      <c r="Q6" s="290"/>
    </row>
    <row r="7" spans="1:232" hidden="1" x14ac:dyDescent="0.15">
      <c r="A7" s="301"/>
      <c r="B7" s="301"/>
      <c r="C7" s="289" t="s">
        <v>5</v>
      </c>
      <c r="D7" s="290"/>
      <c r="E7" s="289" t="s">
        <v>5</v>
      </c>
      <c r="F7" s="290"/>
      <c r="G7" s="359" t="s">
        <v>5</v>
      </c>
      <c r="H7" s="359"/>
      <c r="I7" s="359" t="s">
        <v>5</v>
      </c>
      <c r="J7" s="359"/>
      <c r="K7" s="301"/>
      <c r="L7" s="289" t="s">
        <v>5</v>
      </c>
      <c r="M7" s="290"/>
      <c r="N7" s="289" t="s">
        <v>5</v>
      </c>
      <c r="O7" s="290"/>
      <c r="P7" s="359" t="s">
        <v>5</v>
      </c>
      <c r="Q7" s="359"/>
    </row>
    <row r="8" spans="1:232" ht="25.5" hidden="1" x14ac:dyDescent="0.15">
      <c r="A8" s="64"/>
      <c r="B8" s="82"/>
      <c r="C8" s="29" t="s">
        <v>2357</v>
      </c>
      <c r="D8" s="29" t="s">
        <v>2358</v>
      </c>
      <c r="E8" s="29" t="s">
        <v>2359</v>
      </c>
      <c r="F8" s="29" t="s">
        <v>2360</v>
      </c>
      <c r="G8" s="29" t="s">
        <v>2361</v>
      </c>
      <c r="H8" s="29" t="s">
        <v>2362</v>
      </c>
      <c r="I8" s="29" t="s">
        <v>995</v>
      </c>
      <c r="J8" s="29" t="s">
        <v>2363</v>
      </c>
      <c r="K8" s="29"/>
      <c r="L8" s="29" t="s">
        <v>2357</v>
      </c>
      <c r="M8" s="29" t="s">
        <v>2358</v>
      </c>
      <c r="N8" s="29" t="s">
        <v>2359</v>
      </c>
      <c r="O8" s="29" t="s">
        <v>2360</v>
      </c>
      <c r="P8" s="29" t="s">
        <v>2361</v>
      </c>
      <c r="Q8" s="29" t="s">
        <v>2362</v>
      </c>
    </row>
    <row r="9" spans="1:232" hidden="1" x14ac:dyDescent="0.15">
      <c r="A9" s="418" t="s">
        <v>2364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20"/>
    </row>
    <row r="10" spans="1:232" hidden="1" x14ac:dyDescent="0.15">
      <c r="A10" s="418" t="s">
        <v>2364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20"/>
    </row>
    <row r="11" spans="1:232" hidden="1" x14ac:dyDescent="0.15">
      <c r="A11" s="10" t="s">
        <v>2365</v>
      </c>
      <c r="B11" s="87" t="s">
        <v>2366</v>
      </c>
      <c r="C11" s="20">
        <v>44851</v>
      </c>
      <c r="D11" s="20">
        <f t="shared" ref="D11:E12" si="0">C11</f>
        <v>44851</v>
      </c>
      <c r="E11" s="20">
        <f t="shared" si="0"/>
        <v>44851</v>
      </c>
      <c r="F11" s="20">
        <f t="shared" ref="F11:F12" si="1">E11+1</f>
        <v>44852</v>
      </c>
      <c r="G11" s="19">
        <f t="shared" ref="G11:G12" si="2">F11</f>
        <v>44852</v>
      </c>
      <c r="H11" s="19">
        <f t="shared" ref="H11:H12" si="3">G11+1</f>
        <v>44853</v>
      </c>
      <c r="I11" s="19">
        <f t="shared" ref="I11" si="4">H11+2</f>
        <v>44855</v>
      </c>
      <c r="J11" s="19">
        <f t="shared" ref="J11" si="5">I11</f>
        <v>44855</v>
      </c>
      <c r="K11" s="11" t="s">
        <v>2367</v>
      </c>
      <c r="L11" s="20">
        <f>J11+3</f>
        <v>44858</v>
      </c>
      <c r="M11" s="20">
        <f t="shared" ref="M11:N11" si="6">L11</f>
        <v>44858</v>
      </c>
      <c r="N11" s="19">
        <f t="shared" si="6"/>
        <v>44858</v>
      </c>
      <c r="O11" s="19">
        <f t="shared" ref="O11" si="7">N11+1</f>
        <v>44859</v>
      </c>
      <c r="P11" s="19">
        <f t="shared" ref="P11" si="8">O11</f>
        <v>44859</v>
      </c>
      <c r="Q11" s="19">
        <f t="shared" ref="Q11" si="9">P11+1</f>
        <v>44860</v>
      </c>
    </row>
    <row r="12" spans="1:232" hidden="1" x14ac:dyDescent="0.15">
      <c r="A12" s="10" t="s">
        <v>2365</v>
      </c>
      <c r="B12" s="87" t="s">
        <v>501</v>
      </c>
      <c r="C12" s="20">
        <v>44858</v>
      </c>
      <c r="D12" s="20">
        <f t="shared" si="0"/>
        <v>44858</v>
      </c>
      <c r="E12" s="20">
        <f t="shared" si="0"/>
        <v>44858</v>
      </c>
      <c r="F12" s="20">
        <f t="shared" si="1"/>
        <v>44859</v>
      </c>
      <c r="G12" s="19">
        <f t="shared" si="2"/>
        <v>44859</v>
      </c>
      <c r="H12" s="19">
        <f t="shared" si="3"/>
        <v>44860</v>
      </c>
      <c r="I12" s="48" t="s">
        <v>2368</v>
      </c>
      <c r="J12" s="20">
        <v>44863</v>
      </c>
      <c r="K12" s="11" t="s">
        <v>500</v>
      </c>
      <c r="L12" s="311" t="s">
        <v>2369</v>
      </c>
      <c r="M12" s="313"/>
      <c r="N12" s="311" t="s">
        <v>2370</v>
      </c>
      <c r="O12" s="313"/>
      <c r="P12" s="311" t="s">
        <v>2371</v>
      </c>
      <c r="Q12" s="313"/>
    </row>
    <row r="13" spans="1:232" hidden="1" x14ac:dyDescent="0.15">
      <c r="A13" s="421" t="s">
        <v>2372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06"/>
    </row>
    <row r="14" spans="1:232" hidden="1" x14ac:dyDescent="0.15">
      <c r="A14" s="10" t="s">
        <v>2365</v>
      </c>
      <c r="B14" s="87" t="s">
        <v>512</v>
      </c>
      <c r="C14" s="311" t="s">
        <v>2369</v>
      </c>
      <c r="D14" s="313"/>
      <c r="E14" s="311" t="s">
        <v>2370</v>
      </c>
      <c r="F14" s="313"/>
      <c r="G14" s="311" t="s">
        <v>2371</v>
      </c>
      <c r="H14" s="313"/>
      <c r="I14" s="48" t="s">
        <v>2373</v>
      </c>
      <c r="J14" s="19">
        <v>44876</v>
      </c>
      <c r="K14" s="11" t="s">
        <v>511</v>
      </c>
      <c r="L14" s="20">
        <v>44879</v>
      </c>
      <c r="M14" s="20">
        <f t="shared" ref="M14:N16" si="10">L14</f>
        <v>44879</v>
      </c>
      <c r="N14" s="19">
        <f t="shared" si="10"/>
        <v>44879</v>
      </c>
      <c r="O14" s="19">
        <f t="shared" ref="O14:O16" si="11">N14+1</f>
        <v>44880</v>
      </c>
      <c r="P14" s="19">
        <f t="shared" ref="P14:P16" si="12">O14</f>
        <v>44880</v>
      </c>
      <c r="Q14" s="19">
        <f t="shared" ref="Q14:Q16" si="13">P14+1</f>
        <v>44881</v>
      </c>
    </row>
    <row r="15" spans="1:232" hidden="1" x14ac:dyDescent="0.15">
      <c r="A15" s="10" t="s">
        <v>2365</v>
      </c>
      <c r="B15" s="87" t="s">
        <v>554</v>
      </c>
      <c r="C15" s="20">
        <v>44879</v>
      </c>
      <c r="D15" s="20">
        <f t="shared" ref="D15:E22" si="14">C15</f>
        <v>44879</v>
      </c>
      <c r="E15" s="20">
        <f t="shared" si="14"/>
        <v>44879</v>
      </c>
      <c r="F15" s="20">
        <f t="shared" ref="F15:F22" si="15">E15+1</f>
        <v>44880</v>
      </c>
      <c r="G15" s="19">
        <f t="shared" ref="G15:G22" si="16">F15</f>
        <v>44880</v>
      </c>
      <c r="H15" s="19">
        <f t="shared" ref="H15:H22" si="17">G15+1</f>
        <v>44881</v>
      </c>
      <c r="I15" s="20">
        <v>44883</v>
      </c>
      <c r="J15" s="20">
        <f>I15</f>
        <v>44883</v>
      </c>
      <c r="K15" s="11" t="s">
        <v>555</v>
      </c>
      <c r="L15" s="20">
        <v>44886</v>
      </c>
      <c r="M15" s="20">
        <f t="shared" si="10"/>
        <v>44886</v>
      </c>
      <c r="N15" s="19">
        <f t="shared" si="10"/>
        <v>44886</v>
      </c>
      <c r="O15" s="19">
        <f t="shared" si="11"/>
        <v>44887</v>
      </c>
      <c r="P15" s="19">
        <f t="shared" si="12"/>
        <v>44887</v>
      </c>
      <c r="Q15" s="19">
        <f t="shared" si="13"/>
        <v>44888</v>
      </c>
    </row>
    <row r="16" spans="1:232" hidden="1" x14ac:dyDescent="0.15">
      <c r="A16" s="10" t="s">
        <v>2365</v>
      </c>
      <c r="B16" s="87" t="s">
        <v>556</v>
      </c>
      <c r="C16" s="20">
        <v>44886</v>
      </c>
      <c r="D16" s="20">
        <f t="shared" si="14"/>
        <v>44886</v>
      </c>
      <c r="E16" s="20">
        <f t="shared" si="14"/>
        <v>44886</v>
      </c>
      <c r="F16" s="20">
        <f t="shared" si="15"/>
        <v>44887</v>
      </c>
      <c r="G16" s="19">
        <f t="shared" si="16"/>
        <v>44887</v>
      </c>
      <c r="H16" s="19">
        <f t="shared" si="17"/>
        <v>44888</v>
      </c>
      <c r="I16" s="48" t="s">
        <v>2374</v>
      </c>
      <c r="J16" s="20">
        <v>44891</v>
      </c>
      <c r="K16" s="11" t="s">
        <v>557</v>
      </c>
      <c r="L16" s="20">
        <v>44900</v>
      </c>
      <c r="M16" s="20">
        <f t="shared" si="10"/>
        <v>44900</v>
      </c>
      <c r="N16" s="20">
        <f t="shared" si="10"/>
        <v>44900</v>
      </c>
      <c r="O16" s="20">
        <f t="shared" si="11"/>
        <v>44901</v>
      </c>
      <c r="P16" s="19">
        <f t="shared" si="12"/>
        <v>44901</v>
      </c>
      <c r="Q16" s="19">
        <f t="shared" si="13"/>
        <v>44902</v>
      </c>
    </row>
    <row r="17" spans="1:19" hidden="1" x14ac:dyDescent="0.15">
      <c r="A17" s="421" t="s">
        <v>2372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06"/>
    </row>
    <row r="18" spans="1:19" hidden="1" x14ac:dyDescent="0.15">
      <c r="A18" s="10" t="s">
        <v>2365</v>
      </c>
      <c r="B18" s="87" t="s">
        <v>2375</v>
      </c>
      <c r="C18" s="20">
        <v>44900</v>
      </c>
      <c r="D18" s="20">
        <f t="shared" ref="D18:E19" si="18">C18</f>
        <v>44900</v>
      </c>
      <c r="E18" s="20">
        <f t="shared" si="18"/>
        <v>44900</v>
      </c>
      <c r="F18" s="20">
        <f t="shared" ref="F18:F19" si="19">E18+1</f>
        <v>44901</v>
      </c>
      <c r="G18" s="19">
        <f t="shared" ref="G18:G19" si="20">F18</f>
        <v>44901</v>
      </c>
      <c r="H18" s="19">
        <f t="shared" ref="H18:H19" si="21">G18+1</f>
        <v>44902</v>
      </c>
      <c r="I18" s="48" t="s">
        <v>2376</v>
      </c>
      <c r="J18" s="20">
        <v>44905</v>
      </c>
      <c r="K18" s="11" t="s">
        <v>2377</v>
      </c>
      <c r="L18" s="20">
        <v>44907</v>
      </c>
      <c r="M18" s="20">
        <f t="shared" ref="M18:N19" si="22">L18</f>
        <v>44907</v>
      </c>
      <c r="N18" s="19">
        <f t="shared" si="22"/>
        <v>44907</v>
      </c>
      <c r="O18" s="19">
        <f t="shared" ref="O18:O19" si="23">N18+1</f>
        <v>44908</v>
      </c>
      <c r="P18" s="19">
        <f t="shared" ref="P18:P19" si="24">O18</f>
        <v>44908</v>
      </c>
      <c r="Q18" s="19">
        <f t="shared" ref="Q18:Q19" si="25">P18+1</f>
        <v>44909</v>
      </c>
    </row>
    <row r="19" spans="1:19" hidden="1" x14ac:dyDescent="0.15">
      <c r="A19" s="10" t="s">
        <v>2365</v>
      </c>
      <c r="B19" s="87" t="s">
        <v>2378</v>
      </c>
      <c r="C19" s="20">
        <v>44907</v>
      </c>
      <c r="D19" s="20">
        <f t="shared" si="18"/>
        <v>44907</v>
      </c>
      <c r="E19" s="20">
        <f t="shared" si="18"/>
        <v>44907</v>
      </c>
      <c r="F19" s="20">
        <f t="shared" si="19"/>
        <v>44908</v>
      </c>
      <c r="G19" s="19">
        <f t="shared" si="20"/>
        <v>44908</v>
      </c>
      <c r="H19" s="19">
        <f t="shared" si="21"/>
        <v>44909</v>
      </c>
      <c r="I19" s="48" t="s">
        <v>2379</v>
      </c>
      <c r="J19" s="19">
        <v>44912</v>
      </c>
      <c r="K19" s="11" t="s">
        <v>2380</v>
      </c>
      <c r="L19" s="20">
        <v>44921</v>
      </c>
      <c r="M19" s="20">
        <f t="shared" si="22"/>
        <v>44921</v>
      </c>
      <c r="N19" s="19">
        <f t="shared" si="22"/>
        <v>44921</v>
      </c>
      <c r="O19" s="19">
        <f t="shared" si="23"/>
        <v>44922</v>
      </c>
      <c r="P19" s="19">
        <f t="shared" si="24"/>
        <v>44922</v>
      </c>
      <c r="Q19" s="19">
        <f t="shared" si="25"/>
        <v>44923</v>
      </c>
    </row>
    <row r="20" spans="1:19" hidden="1" x14ac:dyDescent="0.15">
      <c r="A20" s="421" t="s">
        <v>2372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06"/>
    </row>
    <row r="21" spans="1:19" hidden="1" x14ac:dyDescent="0.15">
      <c r="A21" s="10" t="s">
        <v>2365</v>
      </c>
      <c r="B21" s="87" t="s">
        <v>2381</v>
      </c>
      <c r="C21" s="20">
        <v>44921</v>
      </c>
      <c r="D21" s="20">
        <f t="shared" si="14"/>
        <v>44921</v>
      </c>
      <c r="E21" s="20">
        <f t="shared" si="14"/>
        <v>44921</v>
      </c>
      <c r="F21" s="20">
        <f t="shared" si="15"/>
        <v>44922</v>
      </c>
      <c r="G21" s="19">
        <f t="shared" si="16"/>
        <v>44922</v>
      </c>
      <c r="H21" s="19">
        <f t="shared" si="17"/>
        <v>44923</v>
      </c>
      <c r="I21" s="19">
        <f t="shared" ref="I21" si="26">H21+2</f>
        <v>44925</v>
      </c>
      <c r="J21" s="19">
        <f t="shared" ref="J21" si="27">I21</f>
        <v>44925</v>
      </c>
      <c r="K21" s="11" t="s">
        <v>2382</v>
      </c>
      <c r="L21" s="20">
        <f t="shared" ref="L21" si="28">J21+3</f>
        <v>44928</v>
      </c>
      <c r="M21" s="20">
        <f t="shared" ref="M21:N23" si="29">L21</f>
        <v>44928</v>
      </c>
      <c r="N21" s="19">
        <f t="shared" si="29"/>
        <v>44928</v>
      </c>
      <c r="O21" s="19">
        <f t="shared" ref="O21" si="30">N21+1</f>
        <v>44929</v>
      </c>
      <c r="P21" s="19">
        <f t="shared" ref="P21" si="31">O21</f>
        <v>44929</v>
      </c>
      <c r="Q21" s="19">
        <f t="shared" ref="Q21:Q22" si="32">P21+1</f>
        <v>44930</v>
      </c>
    </row>
    <row r="22" spans="1:19" hidden="1" x14ac:dyDescent="0.15">
      <c r="A22" s="10" t="s">
        <v>2365</v>
      </c>
      <c r="B22" s="87" t="s">
        <v>622</v>
      </c>
      <c r="C22" s="20">
        <v>44928</v>
      </c>
      <c r="D22" s="20">
        <f t="shared" si="14"/>
        <v>44928</v>
      </c>
      <c r="E22" s="20">
        <f t="shared" si="14"/>
        <v>44928</v>
      </c>
      <c r="F22" s="20">
        <f t="shared" si="15"/>
        <v>44929</v>
      </c>
      <c r="G22" s="19">
        <f t="shared" si="16"/>
        <v>44929</v>
      </c>
      <c r="H22" s="19">
        <f t="shared" si="17"/>
        <v>44930</v>
      </c>
      <c r="I22" s="48" t="s">
        <v>2383</v>
      </c>
      <c r="J22" s="20">
        <v>44932</v>
      </c>
      <c r="K22" s="11" t="s">
        <v>623</v>
      </c>
      <c r="L22" s="20">
        <v>44935</v>
      </c>
      <c r="M22" s="20">
        <f t="shared" si="29"/>
        <v>44935</v>
      </c>
      <c r="N22" s="48" t="s">
        <v>48</v>
      </c>
      <c r="O22" s="48" t="s">
        <v>48</v>
      </c>
      <c r="P22" s="19">
        <v>44936</v>
      </c>
      <c r="Q22" s="19">
        <f t="shared" si="32"/>
        <v>44937</v>
      </c>
    </row>
    <row r="23" spans="1:19" hidden="1" x14ac:dyDescent="0.15">
      <c r="A23" s="232" t="s">
        <v>403</v>
      </c>
      <c r="B23" s="87" t="s">
        <v>1300</v>
      </c>
      <c r="C23" s="311" t="s">
        <v>2384</v>
      </c>
      <c r="D23" s="313"/>
      <c r="E23" s="20">
        <v>44937</v>
      </c>
      <c r="F23" s="20">
        <f>E23</f>
        <v>44937</v>
      </c>
      <c r="G23" s="19">
        <v>44938</v>
      </c>
      <c r="H23" s="19">
        <f>G23</f>
        <v>44938</v>
      </c>
      <c r="I23" s="48" t="s">
        <v>2385</v>
      </c>
      <c r="J23" s="130">
        <v>44942</v>
      </c>
      <c r="K23" s="11" t="s">
        <v>1301</v>
      </c>
      <c r="L23" s="20">
        <v>44943</v>
      </c>
      <c r="M23" s="20">
        <f t="shared" si="29"/>
        <v>44943</v>
      </c>
      <c r="N23" s="19">
        <v>44943</v>
      </c>
      <c r="O23" s="19">
        <v>44943</v>
      </c>
      <c r="P23" s="140" t="s">
        <v>1467</v>
      </c>
      <c r="Q23" s="48" t="s">
        <v>1468</v>
      </c>
    </row>
    <row r="24" spans="1:19" hidden="1" x14ac:dyDescent="0.15">
      <c r="A24" s="232" t="s">
        <v>462</v>
      </c>
      <c r="B24" s="87" t="s">
        <v>1300</v>
      </c>
      <c r="C24" s="48" t="s">
        <v>2386</v>
      </c>
      <c r="D24" s="146" t="s">
        <v>2387</v>
      </c>
      <c r="E24" s="20">
        <v>44942</v>
      </c>
      <c r="F24" s="20">
        <f t="shared" ref="F24:F30" si="33">E24+1</f>
        <v>44943</v>
      </c>
      <c r="G24" s="19">
        <f t="shared" ref="G24:G30" si="34">F24</f>
        <v>44943</v>
      </c>
      <c r="H24" s="19">
        <f t="shared" ref="H24:H30" si="35">G24+1</f>
        <v>44944</v>
      </c>
      <c r="I24" s="48" t="s">
        <v>2388</v>
      </c>
      <c r="J24" s="130">
        <v>44946</v>
      </c>
      <c r="K24" s="11" t="s">
        <v>1301</v>
      </c>
      <c r="L24" s="48" t="s">
        <v>2389</v>
      </c>
      <c r="M24" s="20">
        <v>44958</v>
      </c>
      <c r="N24" s="20">
        <v>44959</v>
      </c>
      <c r="O24" s="20">
        <v>44959</v>
      </c>
      <c r="P24" s="20">
        <v>44959</v>
      </c>
      <c r="Q24" s="20">
        <v>44960</v>
      </c>
    </row>
    <row r="25" spans="1:19" hidden="1" x14ac:dyDescent="0.15">
      <c r="A25" s="232" t="s">
        <v>417</v>
      </c>
      <c r="B25" s="87" t="s">
        <v>710</v>
      </c>
      <c r="C25" s="311" t="s">
        <v>1461</v>
      </c>
      <c r="D25" s="313"/>
      <c r="E25" s="141" t="s">
        <v>1462</v>
      </c>
      <c r="F25" s="48" t="s">
        <v>1463</v>
      </c>
      <c r="G25" s="311" t="s">
        <v>2390</v>
      </c>
      <c r="H25" s="313"/>
      <c r="I25" s="48" t="s">
        <v>2391</v>
      </c>
      <c r="J25" s="20">
        <v>44956</v>
      </c>
      <c r="K25" s="11" t="s">
        <v>714</v>
      </c>
      <c r="L25" s="48" t="s">
        <v>1480</v>
      </c>
      <c r="M25" s="140" t="s">
        <v>2392</v>
      </c>
      <c r="N25" s="20">
        <v>44963</v>
      </c>
      <c r="O25" s="20">
        <v>44963</v>
      </c>
      <c r="P25" s="48" t="s">
        <v>2393</v>
      </c>
      <c r="Q25" s="141" t="s">
        <v>1481</v>
      </c>
    </row>
    <row r="26" spans="1:19" hidden="1" x14ac:dyDescent="0.15">
      <c r="A26" s="10" t="s">
        <v>462</v>
      </c>
      <c r="B26" s="87" t="s">
        <v>1319</v>
      </c>
      <c r="C26" s="48" t="s">
        <v>2389</v>
      </c>
      <c r="D26" s="20">
        <v>44958</v>
      </c>
      <c r="E26" s="20">
        <v>44959</v>
      </c>
      <c r="F26" s="20">
        <v>44959</v>
      </c>
      <c r="G26" s="20">
        <v>44959</v>
      </c>
      <c r="H26" s="141" t="s">
        <v>2394</v>
      </c>
      <c r="I26" s="48" t="s">
        <v>2395</v>
      </c>
      <c r="J26" s="20">
        <v>44961</v>
      </c>
      <c r="K26" s="11" t="s">
        <v>1322</v>
      </c>
      <c r="L26" s="79" t="s">
        <v>2396</v>
      </c>
      <c r="M26" s="20">
        <v>44963</v>
      </c>
      <c r="N26" s="19">
        <f t="shared" ref="M26:N30" si="36">M26</f>
        <v>44963</v>
      </c>
      <c r="O26" s="19">
        <v>44963</v>
      </c>
      <c r="P26" s="19">
        <f t="shared" ref="P26:P29" si="37">O26</f>
        <v>44963</v>
      </c>
      <c r="Q26" s="19">
        <f t="shared" ref="Q26:Q29" si="38">P26+1</f>
        <v>44964</v>
      </c>
    </row>
    <row r="27" spans="1:19" hidden="1" x14ac:dyDescent="0.15">
      <c r="A27" s="10" t="s">
        <v>462</v>
      </c>
      <c r="B27" s="87" t="s">
        <v>711</v>
      </c>
      <c r="C27" s="79" t="s">
        <v>2396</v>
      </c>
      <c r="D27" s="20">
        <v>44963</v>
      </c>
      <c r="E27" s="19">
        <f t="shared" ref="E27:E30" si="39">D27</f>
        <v>44963</v>
      </c>
      <c r="F27" s="19">
        <f t="shared" ref="F27" si="40">E27+1</f>
        <v>44964</v>
      </c>
      <c r="G27" s="19">
        <f t="shared" ref="G27" si="41">F27</f>
        <v>44964</v>
      </c>
      <c r="H27" s="19">
        <f t="shared" ref="H27" si="42">G27+1</f>
        <v>44965</v>
      </c>
      <c r="I27" s="48" t="s">
        <v>2397</v>
      </c>
      <c r="J27" s="20">
        <f>H27+2</f>
        <v>44967</v>
      </c>
      <c r="K27" s="11" t="s">
        <v>715</v>
      </c>
      <c r="L27" s="111">
        <f t="shared" ref="L27" si="43">J27+3</f>
        <v>44970</v>
      </c>
      <c r="M27" s="20">
        <f t="shared" si="36"/>
        <v>44970</v>
      </c>
      <c r="N27" s="19">
        <f t="shared" si="36"/>
        <v>44970</v>
      </c>
      <c r="O27" s="19">
        <f t="shared" ref="O27:O29" si="44">N27+1</f>
        <v>44971</v>
      </c>
      <c r="P27" s="19">
        <f t="shared" si="37"/>
        <v>44971</v>
      </c>
      <c r="Q27" s="19">
        <f t="shared" si="38"/>
        <v>44972</v>
      </c>
    </row>
    <row r="28" spans="1:19" hidden="1" x14ac:dyDescent="0.15">
      <c r="A28" s="10" t="s">
        <v>462</v>
      </c>
      <c r="B28" s="87" t="s">
        <v>712</v>
      </c>
      <c r="C28" s="19">
        <v>44970</v>
      </c>
      <c r="D28" s="20">
        <f t="shared" ref="D28:D29" si="45">C28</f>
        <v>44970</v>
      </c>
      <c r="E28" s="19">
        <f t="shared" si="39"/>
        <v>44970</v>
      </c>
      <c r="F28" s="19">
        <f t="shared" si="33"/>
        <v>44971</v>
      </c>
      <c r="G28" s="19">
        <f t="shared" si="34"/>
        <v>44971</v>
      </c>
      <c r="H28" s="19">
        <f t="shared" si="35"/>
        <v>44972</v>
      </c>
      <c r="I28" s="48" t="s">
        <v>2398</v>
      </c>
      <c r="J28" s="19">
        <v>44975</v>
      </c>
      <c r="K28" s="11" t="s">
        <v>716</v>
      </c>
      <c r="L28" s="111">
        <f>J28+2</f>
        <v>44977</v>
      </c>
      <c r="M28" s="20">
        <f t="shared" si="36"/>
        <v>44977</v>
      </c>
      <c r="N28" s="19">
        <f t="shared" si="36"/>
        <v>44977</v>
      </c>
      <c r="O28" s="19">
        <f t="shared" si="44"/>
        <v>44978</v>
      </c>
      <c r="P28" s="19">
        <f t="shared" si="37"/>
        <v>44978</v>
      </c>
      <c r="Q28" s="19">
        <f t="shared" si="38"/>
        <v>44979</v>
      </c>
      <c r="R28" s="26"/>
      <c r="S28" s="26"/>
    </row>
    <row r="29" spans="1:19" hidden="1" x14ac:dyDescent="0.15">
      <c r="A29" s="10" t="s">
        <v>462</v>
      </c>
      <c r="B29" s="87" t="s">
        <v>713</v>
      </c>
      <c r="C29" s="20">
        <v>44977</v>
      </c>
      <c r="D29" s="20">
        <f t="shared" si="45"/>
        <v>44977</v>
      </c>
      <c r="E29" s="19">
        <f t="shared" si="39"/>
        <v>44977</v>
      </c>
      <c r="F29" s="19">
        <f t="shared" si="33"/>
        <v>44978</v>
      </c>
      <c r="G29" s="19">
        <f t="shared" si="34"/>
        <v>44978</v>
      </c>
      <c r="H29" s="19">
        <f t="shared" si="35"/>
        <v>44979</v>
      </c>
      <c r="I29" s="48" t="s">
        <v>2399</v>
      </c>
      <c r="J29" s="20">
        <v>44982</v>
      </c>
      <c r="K29" s="11" t="s">
        <v>717</v>
      </c>
      <c r="L29" s="79" t="s">
        <v>2400</v>
      </c>
      <c r="M29" s="20">
        <v>44985</v>
      </c>
      <c r="N29" s="19">
        <f t="shared" si="36"/>
        <v>44985</v>
      </c>
      <c r="O29" s="19">
        <f t="shared" si="44"/>
        <v>44986</v>
      </c>
      <c r="P29" s="19">
        <f t="shared" si="37"/>
        <v>44986</v>
      </c>
      <c r="Q29" s="19">
        <f t="shared" si="38"/>
        <v>44987</v>
      </c>
      <c r="R29" s="26"/>
      <c r="S29" s="26"/>
    </row>
    <row r="30" spans="1:19" hidden="1" x14ac:dyDescent="0.15">
      <c r="A30" s="10" t="s">
        <v>462</v>
      </c>
      <c r="B30" s="87" t="s">
        <v>781</v>
      </c>
      <c r="C30" s="79" t="s">
        <v>2400</v>
      </c>
      <c r="D30" s="20">
        <v>44985</v>
      </c>
      <c r="E30" s="19">
        <f t="shared" si="39"/>
        <v>44985</v>
      </c>
      <c r="F30" s="19">
        <f t="shared" si="33"/>
        <v>44986</v>
      </c>
      <c r="G30" s="19">
        <f t="shared" si="34"/>
        <v>44986</v>
      </c>
      <c r="H30" s="19">
        <f t="shared" si="35"/>
        <v>44987</v>
      </c>
      <c r="I30" s="48" t="s">
        <v>2401</v>
      </c>
      <c r="J30" s="79" t="s">
        <v>2402</v>
      </c>
      <c r="K30" s="11" t="s">
        <v>780</v>
      </c>
      <c r="L30" s="19">
        <v>44991</v>
      </c>
      <c r="M30" s="20">
        <f t="shared" si="36"/>
        <v>44991</v>
      </c>
      <c r="N30" s="311" t="s">
        <v>2403</v>
      </c>
      <c r="O30" s="313"/>
      <c r="P30" s="311" t="s">
        <v>2404</v>
      </c>
      <c r="Q30" s="313"/>
      <c r="R30" s="26"/>
      <c r="S30" s="26"/>
    </row>
    <row r="31" spans="1:19" hidden="1" x14ac:dyDescent="0.15">
      <c r="A31" s="10" t="s">
        <v>462</v>
      </c>
      <c r="B31" s="87" t="s">
        <v>783</v>
      </c>
      <c r="C31" s="19">
        <v>44991</v>
      </c>
      <c r="D31" s="20">
        <f t="shared" ref="D31" si="46">C31</f>
        <v>44991</v>
      </c>
      <c r="E31" s="311" t="s">
        <v>2403</v>
      </c>
      <c r="F31" s="313"/>
      <c r="G31" s="311" t="s">
        <v>2404</v>
      </c>
      <c r="H31" s="313"/>
      <c r="I31" s="48" t="s">
        <v>2405</v>
      </c>
      <c r="J31" s="20">
        <v>44996</v>
      </c>
      <c r="K31" s="11" t="s">
        <v>782</v>
      </c>
      <c r="L31" s="19">
        <v>44999</v>
      </c>
      <c r="M31" s="20">
        <v>44999</v>
      </c>
      <c r="N31" s="19">
        <f t="shared" ref="N31" si="47">M31</f>
        <v>44999</v>
      </c>
      <c r="O31" s="19">
        <f t="shared" ref="O31" si="48">N31+1</f>
        <v>45000</v>
      </c>
      <c r="P31" s="19">
        <f t="shared" ref="P31" si="49">O31</f>
        <v>45000</v>
      </c>
      <c r="Q31" s="19">
        <f t="shared" ref="Q31" si="50">P31+1</f>
        <v>45001</v>
      </c>
      <c r="R31" s="26"/>
      <c r="S31" s="26"/>
    </row>
    <row r="32" spans="1:19" hidden="1" x14ac:dyDescent="0.15">
      <c r="A32" s="10" t="s">
        <v>462</v>
      </c>
      <c r="B32" s="87" t="s">
        <v>800</v>
      </c>
      <c r="C32" s="19">
        <v>44999</v>
      </c>
      <c r="D32" s="20">
        <v>44999</v>
      </c>
      <c r="E32" s="19">
        <f t="shared" ref="E32" si="51">D32</f>
        <v>44999</v>
      </c>
      <c r="F32" s="19">
        <f t="shared" ref="F32" si="52">E32+1</f>
        <v>45000</v>
      </c>
      <c r="G32" s="19">
        <f t="shared" ref="G32" si="53">F32</f>
        <v>45000</v>
      </c>
      <c r="H32" s="19">
        <f t="shared" ref="H32" si="54">G32+1</f>
        <v>45001</v>
      </c>
      <c r="I32" s="48" t="s">
        <v>2406</v>
      </c>
      <c r="J32" s="20">
        <v>45003</v>
      </c>
      <c r="K32" s="11" t="s">
        <v>801</v>
      </c>
      <c r="L32" s="49" t="s">
        <v>48</v>
      </c>
      <c r="M32" s="49" t="s">
        <v>48</v>
      </c>
      <c r="N32" s="311" t="s">
        <v>1154</v>
      </c>
      <c r="O32" s="313"/>
      <c r="P32" s="311" t="s">
        <v>2407</v>
      </c>
      <c r="Q32" s="313"/>
      <c r="R32" s="26"/>
      <c r="S32" s="26"/>
    </row>
    <row r="33" spans="1:21" hidden="1" x14ac:dyDescent="0.15">
      <c r="A33" s="232" t="s">
        <v>468</v>
      </c>
      <c r="B33" s="233" t="s">
        <v>790</v>
      </c>
      <c r="C33" s="161" t="s">
        <v>1152</v>
      </c>
      <c r="D33" s="49" t="s">
        <v>48</v>
      </c>
      <c r="E33" s="20">
        <v>45008</v>
      </c>
      <c r="F33" s="19">
        <v>45008</v>
      </c>
      <c r="G33" s="19">
        <v>45009</v>
      </c>
      <c r="H33" s="19">
        <v>45009</v>
      </c>
      <c r="I33" s="48" t="s">
        <v>2408</v>
      </c>
      <c r="J33" s="20">
        <v>45013</v>
      </c>
      <c r="K33" s="76" t="s">
        <v>791</v>
      </c>
      <c r="L33" s="311" t="s">
        <v>2409</v>
      </c>
      <c r="M33" s="313"/>
      <c r="N33" s="311" t="s">
        <v>2410</v>
      </c>
      <c r="O33" s="313"/>
      <c r="P33" s="146" t="s">
        <v>1490</v>
      </c>
      <c r="Q33" s="234" t="s">
        <v>2411</v>
      </c>
      <c r="R33" s="26"/>
      <c r="S33" s="26"/>
    </row>
    <row r="34" spans="1:21" s="2" customFormat="1" ht="15.75" hidden="1" x14ac:dyDescent="0.15">
      <c r="A34" s="417" t="s">
        <v>2412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</row>
    <row r="35" spans="1:21" hidden="1" x14ac:dyDescent="0.15">
      <c r="A35" s="3" t="s">
        <v>1</v>
      </c>
      <c r="B35" s="3" t="s">
        <v>2</v>
      </c>
      <c r="C35" s="309" t="s">
        <v>6</v>
      </c>
      <c r="D35" s="266"/>
      <c r="E35" s="293" t="s">
        <v>546</v>
      </c>
      <c r="F35" s="293"/>
      <c r="G35" s="294" t="s">
        <v>186</v>
      </c>
      <c r="H35" s="295"/>
      <c r="I35" s="294" t="s">
        <v>248</v>
      </c>
      <c r="J35" s="295"/>
      <c r="K35" s="294" t="s">
        <v>259</v>
      </c>
      <c r="L35" s="295"/>
      <c r="M35" s="3" t="s">
        <v>2</v>
      </c>
      <c r="N35" s="309" t="s">
        <v>6</v>
      </c>
      <c r="O35" s="266"/>
      <c r="P35" s="293" t="s">
        <v>546</v>
      </c>
      <c r="Q35" s="293"/>
      <c r="R35" s="294" t="s">
        <v>186</v>
      </c>
      <c r="S35" s="295"/>
    </row>
    <row r="36" spans="1:21" hidden="1" x14ac:dyDescent="0.15">
      <c r="A36" s="300" t="s">
        <v>3</v>
      </c>
      <c r="B36" s="300" t="s">
        <v>4</v>
      </c>
      <c r="C36" s="266" t="s">
        <v>9</v>
      </c>
      <c r="D36" s="266"/>
      <c r="E36" s="289" t="s">
        <v>146</v>
      </c>
      <c r="F36" s="290"/>
      <c r="G36" s="289" t="s">
        <v>187</v>
      </c>
      <c r="H36" s="290"/>
      <c r="I36" s="289" t="s">
        <v>10</v>
      </c>
      <c r="J36" s="290"/>
      <c r="K36" s="289" t="s">
        <v>260</v>
      </c>
      <c r="L36" s="290"/>
      <c r="M36" s="300" t="s">
        <v>4</v>
      </c>
      <c r="N36" s="266" t="s">
        <v>9</v>
      </c>
      <c r="O36" s="266"/>
      <c r="P36" s="289" t="s">
        <v>146</v>
      </c>
      <c r="Q36" s="290"/>
      <c r="R36" s="289" t="s">
        <v>187</v>
      </c>
      <c r="S36" s="290"/>
    </row>
    <row r="37" spans="1:21" hidden="1" x14ac:dyDescent="0.15">
      <c r="A37" s="301"/>
      <c r="B37" s="301"/>
      <c r="C37" s="289" t="s">
        <v>5</v>
      </c>
      <c r="D37" s="290"/>
      <c r="E37" s="289" t="s">
        <v>5</v>
      </c>
      <c r="F37" s="290"/>
      <c r="G37" s="359" t="s">
        <v>5</v>
      </c>
      <c r="H37" s="359"/>
      <c r="I37" s="289" t="s">
        <v>5</v>
      </c>
      <c r="J37" s="290"/>
      <c r="K37" s="359" t="s">
        <v>5</v>
      </c>
      <c r="L37" s="359"/>
      <c r="M37" s="301"/>
      <c r="N37" s="289" t="s">
        <v>5</v>
      </c>
      <c r="O37" s="290"/>
      <c r="P37" s="289" t="s">
        <v>5</v>
      </c>
      <c r="Q37" s="290"/>
      <c r="R37" s="359" t="s">
        <v>5</v>
      </c>
      <c r="S37" s="359"/>
    </row>
    <row r="38" spans="1:21" ht="25.5" hidden="1" x14ac:dyDescent="0.15">
      <c r="A38" s="64"/>
      <c r="B38" s="82"/>
      <c r="C38" s="29" t="s">
        <v>1194</v>
      </c>
      <c r="D38" s="29" t="s">
        <v>1195</v>
      </c>
      <c r="E38" s="29" t="s">
        <v>2413</v>
      </c>
      <c r="F38" s="29" t="s">
        <v>2414</v>
      </c>
      <c r="G38" s="58" t="s">
        <v>2415</v>
      </c>
      <c r="H38" s="58" t="s">
        <v>2416</v>
      </c>
      <c r="I38" s="58" t="s">
        <v>2417</v>
      </c>
      <c r="J38" s="58" t="s">
        <v>1437</v>
      </c>
      <c r="K38" s="29" t="s">
        <v>2418</v>
      </c>
      <c r="L38" s="29" t="s">
        <v>2419</v>
      </c>
      <c r="M38" s="29"/>
      <c r="N38" s="29" t="s">
        <v>1194</v>
      </c>
      <c r="O38" s="29" t="s">
        <v>1195</v>
      </c>
      <c r="P38" s="29" t="s">
        <v>2413</v>
      </c>
      <c r="Q38" s="29" t="s">
        <v>2414</v>
      </c>
      <c r="R38" s="58" t="s">
        <v>2415</v>
      </c>
      <c r="S38" s="58" t="s">
        <v>2416</v>
      </c>
    </row>
    <row r="39" spans="1:21" hidden="1" x14ac:dyDescent="0.15">
      <c r="A39" s="142" t="s">
        <v>417</v>
      </c>
      <c r="B39" s="87" t="s">
        <v>1181</v>
      </c>
      <c r="C39" s="163" t="s">
        <v>1485</v>
      </c>
      <c r="D39" s="146" t="s">
        <v>1486</v>
      </c>
      <c r="E39" s="19">
        <v>45018</v>
      </c>
      <c r="F39" s="19">
        <f t="shared" ref="E39:G40" si="55">E39+1</f>
        <v>45019</v>
      </c>
      <c r="G39" s="19">
        <f t="shared" si="55"/>
        <v>45020</v>
      </c>
      <c r="H39" s="19">
        <f>G39</f>
        <v>45020</v>
      </c>
      <c r="I39" s="19">
        <f>H39+2</f>
        <v>45022</v>
      </c>
      <c r="J39" s="19">
        <f>I39+1</f>
        <v>45023</v>
      </c>
      <c r="K39" s="19">
        <f>J39+1</f>
        <v>45024</v>
      </c>
      <c r="L39" s="19">
        <f>K39</f>
        <v>45024</v>
      </c>
      <c r="M39" s="11" t="s">
        <v>1182</v>
      </c>
      <c r="N39" s="111">
        <v>45026</v>
      </c>
      <c r="O39" s="20">
        <f>N39</f>
        <v>45026</v>
      </c>
      <c r="P39" s="19">
        <f>O39+1</f>
        <v>45027</v>
      </c>
      <c r="Q39" s="19">
        <f>P39+1</f>
        <v>45028</v>
      </c>
      <c r="R39" s="19">
        <f>Q39+1</f>
        <v>45029</v>
      </c>
      <c r="S39" s="19">
        <f>R39</f>
        <v>45029</v>
      </c>
      <c r="T39" s="26"/>
      <c r="U39" s="26"/>
    </row>
    <row r="40" spans="1:21" hidden="1" x14ac:dyDescent="0.15">
      <c r="A40" s="142" t="s">
        <v>417</v>
      </c>
      <c r="B40" s="87" t="s">
        <v>1183</v>
      </c>
      <c r="C40" s="111">
        <v>45026</v>
      </c>
      <c r="D40" s="20">
        <f>C40</f>
        <v>45026</v>
      </c>
      <c r="E40" s="19">
        <f t="shared" si="55"/>
        <v>45027</v>
      </c>
      <c r="F40" s="19">
        <f t="shared" si="55"/>
        <v>45028</v>
      </c>
      <c r="G40" s="19">
        <f t="shared" si="55"/>
        <v>45029</v>
      </c>
      <c r="H40" s="19">
        <f>G40</f>
        <v>45029</v>
      </c>
      <c r="I40" s="19">
        <f>H40+2</f>
        <v>45031</v>
      </c>
      <c r="J40" s="19">
        <f>I40</f>
        <v>45031</v>
      </c>
      <c r="K40" s="20">
        <f>J40+1</f>
        <v>45032</v>
      </c>
      <c r="L40" s="20">
        <f>K40</f>
        <v>45032</v>
      </c>
      <c r="M40" s="11" t="s">
        <v>1184</v>
      </c>
      <c r="N40" s="111">
        <v>45034</v>
      </c>
      <c r="O40" s="20">
        <f>N40</f>
        <v>45034</v>
      </c>
      <c r="P40" s="19">
        <f>O40+1</f>
        <v>45035</v>
      </c>
      <c r="Q40" s="19">
        <f t="shared" ref="Q40:Q48" si="56">P40</f>
        <v>45035</v>
      </c>
      <c r="R40" s="19">
        <f>Q40+1</f>
        <v>45036</v>
      </c>
      <c r="S40" s="19">
        <f>R40</f>
        <v>45036</v>
      </c>
      <c r="T40" s="26"/>
      <c r="U40" s="26"/>
    </row>
    <row r="41" spans="1:21" s="2" customFormat="1" ht="15.75" hidden="1" x14ac:dyDescent="0.15">
      <c r="A41" s="417" t="s">
        <v>2412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</row>
    <row r="42" spans="1:21" hidden="1" x14ac:dyDescent="0.15">
      <c r="A42" s="3" t="s">
        <v>1</v>
      </c>
      <c r="B42" s="3" t="s">
        <v>2</v>
      </c>
      <c r="C42" s="309" t="s">
        <v>6</v>
      </c>
      <c r="D42" s="266"/>
      <c r="E42" s="293" t="s">
        <v>546</v>
      </c>
      <c r="F42" s="293"/>
      <c r="G42" s="294" t="s">
        <v>186</v>
      </c>
      <c r="H42" s="295"/>
      <c r="I42" s="387" t="s">
        <v>1565</v>
      </c>
      <c r="J42" s="423"/>
      <c r="K42" s="294" t="s">
        <v>259</v>
      </c>
      <c r="L42" s="295"/>
      <c r="M42" s="3" t="s">
        <v>2</v>
      </c>
      <c r="N42" s="309" t="s">
        <v>6</v>
      </c>
      <c r="O42" s="266"/>
      <c r="P42" s="293" t="s">
        <v>546</v>
      </c>
      <c r="Q42" s="293"/>
      <c r="R42" s="294" t="s">
        <v>186</v>
      </c>
      <c r="S42" s="295"/>
    </row>
    <row r="43" spans="1:21" hidden="1" x14ac:dyDescent="0.15">
      <c r="A43" s="300" t="s">
        <v>3</v>
      </c>
      <c r="B43" s="300" t="s">
        <v>4</v>
      </c>
      <c r="C43" s="266" t="s">
        <v>9</v>
      </c>
      <c r="D43" s="266"/>
      <c r="E43" s="289" t="s">
        <v>146</v>
      </c>
      <c r="F43" s="290"/>
      <c r="G43" s="289" t="s">
        <v>187</v>
      </c>
      <c r="H43" s="290"/>
      <c r="I43" s="289" t="s">
        <v>10</v>
      </c>
      <c r="J43" s="290"/>
      <c r="K43" s="289" t="s">
        <v>260</v>
      </c>
      <c r="L43" s="290"/>
      <c r="M43" s="300" t="s">
        <v>4</v>
      </c>
      <c r="N43" s="266" t="s">
        <v>9</v>
      </c>
      <c r="O43" s="266"/>
      <c r="P43" s="289" t="s">
        <v>146</v>
      </c>
      <c r="Q43" s="290"/>
      <c r="R43" s="289" t="s">
        <v>187</v>
      </c>
      <c r="S43" s="290"/>
    </row>
    <row r="44" spans="1:21" hidden="1" x14ac:dyDescent="0.15">
      <c r="A44" s="301"/>
      <c r="B44" s="301"/>
      <c r="C44" s="289" t="s">
        <v>5</v>
      </c>
      <c r="D44" s="290"/>
      <c r="E44" s="289" t="s">
        <v>5</v>
      </c>
      <c r="F44" s="290"/>
      <c r="G44" s="359" t="s">
        <v>5</v>
      </c>
      <c r="H44" s="359"/>
      <c r="I44" s="289" t="s">
        <v>5</v>
      </c>
      <c r="J44" s="290"/>
      <c r="K44" s="359" t="s">
        <v>5</v>
      </c>
      <c r="L44" s="359"/>
      <c r="M44" s="301"/>
      <c r="N44" s="289" t="s">
        <v>5</v>
      </c>
      <c r="O44" s="290"/>
      <c r="P44" s="289" t="s">
        <v>5</v>
      </c>
      <c r="Q44" s="290"/>
      <c r="R44" s="359" t="s">
        <v>5</v>
      </c>
      <c r="S44" s="359"/>
    </row>
    <row r="45" spans="1:21" ht="25.5" hidden="1" x14ac:dyDescent="0.15">
      <c r="A45" s="64"/>
      <c r="B45" s="82"/>
      <c r="C45" s="29" t="s">
        <v>1194</v>
      </c>
      <c r="D45" s="29" t="s">
        <v>1195</v>
      </c>
      <c r="E45" s="29" t="s">
        <v>2413</v>
      </c>
      <c r="F45" s="29" t="s">
        <v>2414</v>
      </c>
      <c r="G45" s="58" t="s">
        <v>2415</v>
      </c>
      <c r="H45" s="58" t="s">
        <v>2416</v>
      </c>
      <c r="I45" s="58" t="s">
        <v>2417</v>
      </c>
      <c r="J45" s="58" t="s">
        <v>1437</v>
      </c>
      <c r="K45" s="29" t="s">
        <v>2418</v>
      </c>
      <c r="L45" s="29" t="s">
        <v>2419</v>
      </c>
      <c r="M45" s="29"/>
      <c r="N45" s="29" t="s">
        <v>1194</v>
      </c>
      <c r="O45" s="29" t="s">
        <v>1195</v>
      </c>
      <c r="P45" s="29" t="s">
        <v>2413</v>
      </c>
      <c r="Q45" s="29" t="s">
        <v>2414</v>
      </c>
      <c r="R45" s="58" t="s">
        <v>2415</v>
      </c>
      <c r="S45" s="58" t="s">
        <v>2416</v>
      </c>
    </row>
    <row r="46" spans="1:21" hidden="1" x14ac:dyDescent="0.15">
      <c r="A46" s="142" t="s">
        <v>417</v>
      </c>
      <c r="B46" s="87" t="s">
        <v>1056</v>
      </c>
      <c r="C46" s="111">
        <v>45034</v>
      </c>
      <c r="D46" s="20">
        <f>C46</f>
        <v>45034</v>
      </c>
      <c r="E46" s="19">
        <f>D46+1</f>
        <v>45035</v>
      </c>
      <c r="F46" s="19">
        <f>E46</f>
        <v>45035</v>
      </c>
      <c r="G46" s="19">
        <f>F46+1</f>
        <v>45036</v>
      </c>
      <c r="H46" s="19">
        <f>G46</f>
        <v>45036</v>
      </c>
      <c r="I46" s="19">
        <f>H46+2</f>
        <v>45038</v>
      </c>
      <c r="J46" s="19">
        <f>I46</f>
        <v>45038</v>
      </c>
      <c r="K46" s="20">
        <f t="shared" ref="K46:L49" si="57">J46+1</f>
        <v>45039</v>
      </c>
      <c r="L46" s="20">
        <f>K46+1</f>
        <v>45040</v>
      </c>
      <c r="M46" s="11" t="s">
        <v>1055</v>
      </c>
      <c r="N46" s="111">
        <f>L46+1</f>
        <v>45041</v>
      </c>
      <c r="O46" s="20">
        <f>N46</f>
        <v>45041</v>
      </c>
      <c r="P46" s="19">
        <f>O46+1</f>
        <v>45042</v>
      </c>
      <c r="Q46" s="19">
        <f t="shared" si="56"/>
        <v>45042</v>
      </c>
      <c r="R46" s="19">
        <f>Q46+1</f>
        <v>45043</v>
      </c>
      <c r="S46" s="19">
        <f>R46</f>
        <v>45043</v>
      </c>
      <c r="T46" s="26"/>
      <c r="U46" s="26"/>
    </row>
    <row r="47" spans="1:21" hidden="1" x14ac:dyDescent="0.15">
      <c r="A47" s="142" t="s">
        <v>417</v>
      </c>
      <c r="B47" s="87" t="s">
        <v>1058</v>
      </c>
      <c r="C47" s="111">
        <v>45041</v>
      </c>
      <c r="D47" s="20">
        <f t="shared" ref="D47:D49" si="58">C47</f>
        <v>45041</v>
      </c>
      <c r="E47" s="19">
        <f t="shared" ref="E47:E49" si="59">D47+1</f>
        <v>45042</v>
      </c>
      <c r="F47" s="19">
        <f t="shared" ref="F47:F49" si="60">E47</f>
        <v>45042</v>
      </c>
      <c r="G47" s="19">
        <f t="shared" ref="G47:G49" si="61">F47+1</f>
        <v>45043</v>
      </c>
      <c r="H47" s="19">
        <f t="shared" ref="H47:H49" si="62">G47</f>
        <v>45043</v>
      </c>
      <c r="I47" s="19">
        <f t="shared" ref="I47:I49" si="63">H47+2</f>
        <v>45045</v>
      </c>
      <c r="J47" s="19">
        <f t="shared" ref="J47:J49" si="64">I47</f>
        <v>45045</v>
      </c>
      <c r="K47" s="20">
        <f t="shared" si="57"/>
        <v>45046</v>
      </c>
      <c r="L47" s="20">
        <f t="shared" si="57"/>
        <v>45047</v>
      </c>
      <c r="M47" s="11" t="s">
        <v>1057</v>
      </c>
      <c r="N47" s="181" t="s">
        <v>2420</v>
      </c>
      <c r="O47" s="19">
        <v>45049</v>
      </c>
      <c r="P47" s="19">
        <f t="shared" ref="P47:P48" si="65">O47+1</f>
        <v>45050</v>
      </c>
      <c r="Q47" s="19">
        <f t="shared" si="56"/>
        <v>45050</v>
      </c>
      <c r="R47" s="19">
        <f t="shared" ref="R47:R48" si="66">Q47+1</f>
        <v>45051</v>
      </c>
      <c r="S47" s="19">
        <f t="shared" ref="S47:S48" si="67">R47</f>
        <v>45051</v>
      </c>
      <c r="T47" s="26"/>
      <c r="U47" s="26"/>
    </row>
    <row r="48" spans="1:21" hidden="1" x14ac:dyDescent="0.15">
      <c r="A48" s="142" t="s">
        <v>417</v>
      </c>
      <c r="B48" s="87" t="s">
        <v>1060</v>
      </c>
      <c r="C48" s="181" t="s">
        <v>2420</v>
      </c>
      <c r="D48" s="19">
        <v>45049</v>
      </c>
      <c r="E48" s="19">
        <f t="shared" si="59"/>
        <v>45050</v>
      </c>
      <c r="F48" s="19">
        <f t="shared" si="60"/>
        <v>45050</v>
      </c>
      <c r="G48" s="19">
        <f t="shared" si="61"/>
        <v>45051</v>
      </c>
      <c r="H48" s="19">
        <f t="shared" si="62"/>
        <v>45051</v>
      </c>
      <c r="I48" s="19">
        <v>45052</v>
      </c>
      <c r="J48" s="19">
        <f t="shared" si="64"/>
        <v>45052</v>
      </c>
      <c r="K48" s="20">
        <f t="shared" si="57"/>
        <v>45053</v>
      </c>
      <c r="L48" s="20">
        <f t="shared" si="57"/>
        <v>45054</v>
      </c>
      <c r="M48" s="11" t="s">
        <v>1059</v>
      </c>
      <c r="N48" s="111">
        <f t="shared" ref="N48" si="68">L48+1</f>
        <v>45055</v>
      </c>
      <c r="O48" s="20">
        <f t="shared" ref="O48" si="69">N48</f>
        <v>45055</v>
      </c>
      <c r="P48" s="19">
        <f t="shared" si="65"/>
        <v>45056</v>
      </c>
      <c r="Q48" s="19">
        <f t="shared" si="56"/>
        <v>45056</v>
      </c>
      <c r="R48" s="19">
        <f t="shared" si="66"/>
        <v>45057</v>
      </c>
      <c r="S48" s="19">
        <f t="shared" si="67"/>
        <v>45057</v>
      </c>
      <c r="T48" s="26"/>
      <c r="U48" s="26"/>
    </row>
    <row r="49" spans="1:23" hidden="1" x14ac:dyDescent="0.15">
      <c r="A49" s="142" t="s">
        <v>417</v>
      </c>
      <c r="B49" s="87" t="s">
        <v>1061</v>
      </c>
      <c r="C49" s="20">
        <v>45055</v>
      </c>
      <c r="D49" s="20">
        <f t="shared" si="58"/>
        <v>45055</v>
      </c>
      <c r="E49" s="19">
        <f t="shared" si="59"/>
        <v>45056</v>
      </c>
      <c r="F49" s="19">
        <f t="shared" si="60"/>
        <v>45056</v>
      </c>
      <c r="G49" s="19">
        <f t="shared" si="61"/>
        <v>45057</v>
      </c>
      <c r="H49" s="19">
        <f t="shared" si="62"/>
        <v>45057</v>
      </c>
      <c r="I49" s="19">
        <f t="shared" si="63"/>
        <v>45059</v>
      </c>
      <c r="J49" s="19">
        <f t="shared" si="64"/>
        <v>45059</v>
      </c>
      <c r="K49" s="20">
        <f t="shared" si="57"/>
        <v>45060</v>
      </c>
      <c r="L49" s="20">
        <f t="shared" si="57"/>
        <v>45061</v>
      </c>
      <c r="M49" s="11" t="s">
        <v>1062</v>
      </c>
      <c r="N49" s="311" t="s">
        <v>1895</v>
      </c>
      <c r="O49" s="313"/>
      <c r="P49" s="311" t="s">
        <v>2421</v>
      </c>
      <c r="Q49" s="313"/>
      <c r="R49" s="49" t="s">
        <v>48</v>
      </c>
      <c r="S49" s="49" t="s">
        <v>48</v>
      </c>
      <c r="T49" s="26"/>
      <c r="U49" s="26"/>
    </row>
    <row r="50" spans="1:23" hidden="1" x14ac:dyDescent="0.15">
      <c r="A50" s="142" t="s">
        <v>417</v>
      </c>
      <c r="B50" s="87" t="s">
        <v>1518</v>
      </c>
      <c r="C50" s="337" t="s">
        <v>131</v>
      </c>
      <c r="D50" s="357"/>
      <c r="E50" s="357"/>
      <c r="F50" s="357"/>
      <c r="G50" s="357"/>
      <c r="H50" s="357"/>
      <c r="I50" s="357"/>
      <c r="J50" s="357"/>
      <c r="K50" s="357"/>
      <c r="L50" s="358"/>
      <c r="M50" s="11" t="s">
        <v>1517</v>
      </c>
      <c r="N50" s="311" t="s">
        <v>131</v>
      </c>
      <c r="O50" s="357"/>
      <c r="P50" s="357"/>
      <c r="Q50" s="357"/>
      <c r="R50" s="357"/>
      <c r="S50" s="358"/>
      <c r="T50" s="26"/>
      <c r="U50" s="26"/>
    </row>
    <row r="51" spans="1:23" hidden="1" x14ac:dyDescent="0.15">
      <c r="A51" s="142" t="s">
        <v>417</v>
      </c>
      <c r="B51" s="87" t="s">
        <v>1675</v>
      </c>
      <c r="C51" s="49" t="s">
        <v>48</v>
      </c>
      <c r="D51" s="49" t="s">
        <v>48</v>
      </c>
      <c r="E51" s="311" t="s">
        <v>1895</v>
      </c>
      <c r="F51" s="313"/>
      <c r="G51" s="311" t="s">
        <v>2421</v>
      </c>
      <c r="H51" s="313"/>
      <c r="I51" s="311" t="s">
        <v>2422</v>
      </c>
      <c r="J51" s="313"/>
      <c r="K51" s="424" t="s">
        <v>2423</v>
      </c>
      <c r="L51" s="425"/>
      <c r="M51" s="11" t="s">
        <v>1524</v>
      </c>
      <c r="N51" s="311" t="s">
        <v>2031</v>
      </c>
      <c r="O51" s="313"/>
      <c r="P51" s="311" t="s">
        <v>2424</v>
      </c>
      <c r="Q51" s="313"/>
      <c r="R51" s="311" t="s">
        <v>2032</v>
      </c>
      <c r="S51" s="313"/>
      <c r="T51" s="26"/>
      <c r="U51" s="26"/>
    </row>
    <row r="52" spans="1:23" s="2" customFormat="1" ht="15.75" hidden="1" x14ac:dyDescent="0.15">
      <c r="A52" s="417" t="s">
        <v>2412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</row>
    <row r="53" spans="1:23" hidden="1" x14ac:dyDescent="0.15">
      <c r="A53" s="3" t="s">
        <v>1</v>
      </c>
      <c r="B53" s="3" t="s">
        <v>2</v>
      </c>
      <c r="C53" s="294" t="s">
        <v>186</v>
      </c>
      <c r="D53" s="295"/>
      <c r="E53" s="309" t="s">
        <v>6</v>
      </c>
      <c r="F53" s="266"/>
      <c r="G53" s="293" t="s">
        <v>546</v>
      </c>
      <c r="H53" s="293"/>
      <c r="I53" s="387" t="s">
        <v>1565</v>
      </c>
      <c r="J53" s="423"/>
      <c r="K53" s="294" t="s">
        <v>259</v>
      </c>
      <c r="L53" s="295"/>
      <c r="M53" s="3" t="s">
        <v>2</v>
      </c>
      <c r="N53" s="294" t="s">
        <v>186</v>
      </c>
      <c r="O53" s="295"/>
      <c r="P53" s="309" t="s">
        <v>6</v>
      </c>
      <c r="Q53" s="266"/>
      <c r="R53" s="293" t="s">
        <v>546</v>
      </c>
      <c r="S53" s="293"/>
    </row>
    <row r="54" spans="1:23" hidden="1" x14ac:dyDescent="0.15">
      <c r="A54" s="300" t="s">
        <v>3</v>
      </c>
      <c r="B54" s="300" t="s">
        <v>4</v>
      </c>
      <c r="C54" s="289" t="s">
        <v>187</v>
      </c>
      <c r="D54" s="290"/>
      <c r="E54" s="266" t="s">
        <v>9</v>
      </c>
      <c r="F54" s="266"/>
      <c r="G54" s="289" t="s">
        <v>146</v>
      </c>
      <c r="H54" s="290"/>
      <c r="I54" s="289" t="s">
        <v>10</v>
      </c>
      <c r="J54" s="290"/>
      <c r="K54" s="289" t="s">
        <v>260</v>
      </c>
      <c r="L54" s="290"/>
      <c r="M54" s="300" t="s">
        <v>4</v>
      </c>
      <c r="N54" s="289" t="s">
        <v>187</v>
      </c>
      <c r="O54" s="290"/>
      <c r="P54" s="266" t="s">
        <v>9</v>
      </c>
      <c r="Q54" s="266"/>
      <c r="R54" s="289" t="s">
        <v>146</v>
      </c>
      <c r="S54" s="290"/>
    </row>
    <row r="55" spans="1:23" hidden="1" x14ac:dyDescent="0.15">
      <c r="A55" s="301"/>
      <c r="B55" s="301"/>
      <c r="C55" s="359" t="s">
        <v>5</v>
      </c>
      <c r="D55" s="359"/>
      <c r="E55" s="289" t="s">
        <v>5</v>
      </c>
      <c r="F55" s="290"/>
      <c r="G55" s="289" t="s">
        <v>5</v>
      </c>
      <c r="H55" s="290"/>
      <c r="I55" s="289" t="s">
        <v>5</v>
      </c>
      <c r="J55" s="290"/>
      <c r="K55" s="359" t="s">
        <v>5</v>
      </c>
      <c r="L55" s="359"/>
      <c r="M55" s="301"/>
      <c r="N55" s="359" t="s">
        <v>5</v>
      </c>
      <c r="O55" s="359"/>
      <c r="P55" s="289" t="s">
        <v>5</v>
      </c>
      <c r="Q55" s="290"/>
      <c r="R55" s="289" t="s">
        <v>5</v>
      </c>
      <c r="S55" s="290"/>
    </row>
    <row r="56" spans="1:23" ht="25.5" hidden="1" x14ac:dyDescent="0.15">
      <c r="A56" s="64"/>
      <c r="B56" s="82"/>
      <c r="C56" s="29" t="s">
        <v>1194</v>
      </c>
      <c r="D56" s="29" t="s">
        <v>1195</v>
      </c>
      <c r="E56" s="29" t="s">
        <v>2413</v>
      </c>
      <c r="F56" s="29" t="s">
        <v>2414</v>
      </c>
      <c r="G56" s="58" t="s">
        <v>2415</v>
      </c>
      <c r="H56" s="58" t="s">
        <v>2416</v>
      </c>
      <c r="I56" s="58" t="s">
        <v>2417</v>
      </c>
      <c r="J56" s="58" t="s">
        <v>1437</v>
      </c>
      <c r="K56" s="29" t="s">
        <v>2418</v>
      </c>
      <c r="L56" s="29" t="s">
        <v>2419</v>
      </c>
      <c r="M56" s="29"/>
      <c r="N56" s="29" t="s">
        <v>1194</v>
      </c>
      <c r="O56" s="29" t="s">
        <v>1195</v>
      </c>
      <c r="P56" s="29" t="s">
        <v>2413</v>
      </c>
      <c r="Q56" s="29" t="s">
        <v>2414</v>
      </c>
      <c r="R56" s="58" t="s">
        <v>2415</v>
      </c>
      <c r="S56" s="58" t="s">
        <v>2416</v>
      </c>
    </row>
    <row r="57" spans="1:23" hidden="1" x14ac:dyDescent="0.15">
      <c r="A57" s="142" t="s">
        <v>417</v>
      </c>
      <c r="B57" s="87" t="s">
        <v>1674</v>
      </c>
      <c r="C57" s="311" t="s">
        <v>2031</v>
      </c>
      <c r="D57" s="313"/>
      <c r="E57" s="311" t="s">
        <v>2424</v>
      </c>
      <c r="F57" s="313"/>
      <c r="G57" s="311" t="s">
        <v>2032</v>
      </c>
      <c r="H57" s="313"/>
      <c r="I57" s="20">
        <v>45079</v>
      </c>
      <c r="J57" s="20">
        <v>45080</v>
      </c>
      <c r="K57" s="20">
        <f t="shared" ref="K57:L57" si="70">J57+1</f>
        <v>45081</v>
      </c>
      <c r="L57" s="20">
        <f t="shared" si="70"/>
        <v>45082</v>
      </c>
      <c r="M57" s="11" t="s">
        <v>1882</v>
      </c>
      <c r="N57" s="49" t="s">
        <v>2425</v>
      </c>
      <c r="O57" s="53" t="s">
        <v>2288</v>
      </c>
      <c r="P57" s="181" t="s">
        <v>2426</v>
      </c>
      <c r="Q57" s="181" t="s">
        <v>2427</v>
      </c>
      <c r="R57" s="426" t="s">
        <v>2428</v>
      </c>
      <c r="S57" s="406"/>
      <c r="T57" s="26"/>
      <c r="U57" s="26"/>
    </row>
    <row r="58" spans="1:23" s="2" customFormat="1" ht="15.75" hidden="1" x14ac:dyDescent="0.15">
      <c r="A58" s="417" t="s">
        <v>2429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</row>
    <row r="59" spans="1:23" hidden="1" x14ac:dyDescent="0.15">
      <c r="A59" s="3" t="s">
        <v>1</v>
      </c>
      <c r="B59" s="3" t="s">
        <v>2</v>
      </c>
      <c r="C59" s="294" t="s">
        <v>186</v>
      </c>
      <c r="D59" s="295"/>
      <c r="E59" s="293" t="s">
        <v>546</v>
      </c>
      <c r="F59" s="293"/>
      <c r="G59" s="387" t="s">
        <v>1565</v>
      </c>
      <c r="H59" s="423"/>
      <c r="I59" s="294" t="s">
        <v>259</v>
      </c>
      <c r="J59" s="295"/>
      <c r="K59" s="3" t="s">
        <v>2</v>
      </c>
      <c r="L59" s="294" t="s">
        <v>186</v>
      </c>
      <c r="M59" s="295"/>
      <c r="N59" s="309" t="s">
        <v>6</v>
      </c>
      <c r="O59" s="266"/>
      <c r="P59" s="268" t="s">
        <v>54</v>
      </c>
      <c r="Q59" s="269"/>
      <c r="R59" s="270" t="s">
        <v>632</v>
      </c>
      <c r="S59" s="271"/>
      <c r="T59" s="268" t="s">
        <v>189</v>
      </c>
      <c r="U59" s="269"/>
    </row>
    <row r="60" spans="1:23" hidden="1" x14ac:dyDescent="0.15">
      <c r="A60" s="300" t="s">
        <v>3</v>
      </c>
      <c r="B60" s="300" t="s">
        <v>4</v>
      </c>
      <c r="C60" s="289" t="s">
        <v>187</v>
      </c>
      <c r="D60" s="290"/>
      <c r="E60" s="289" t="s">
        <v>146</v>
      </c>
      <c r="F60" s="290"/>
      <c r="G60" s="289" t="s">
        <v>10</v>
      </c>
      <c r="H60" s="290"/>
      <c r="I60" s="289" t="s">
        <v>260</v>
      </c>
      <c r="J60" s="290"/>
      <c r="K60" s="300" t="s">
        <v>4</v>
      </c>
      <c r="L60" s="289" t="s">
        <v>187</v>
      </c>
      <c r="M60" s="290"/>
      <c r="N60" s="266" t="s">
        <v>9</v>
      </c>
      <c r="O60" s="266"/>
      <c r="P60" s="325" t="s">
        <v>60</v>
      </c>
      <c r="Q60" s="326"/>
      <c r="R60" s="289" t="s">
        <v>108</v>
      </c>
      <c r="S60" s="290"/>
      <c r="T60" s="325" t="s">
        <v>273</v>
      </c>
      <c r="U60" s="326"/>
    </row>
    <row r="61" spans="1:23" hidden="1" x14ac:dyDescent="0.15">
      <c r="A61" s="301"/>
      <c r="B61" s="301"/>
      <c r="C61" s="359" t="s">
        <v>5</v>
      </c>
      <c r="D61" s="359"/>
      <c r="E61" s="289" t="s">
        <v>5</v>
      </c>
      <c r="F61" s="290"/>
      <c r="G61" s="289" t="s">
        <v>5</v>
      </c>
      <c r="H61" s="290"/>
      <c r="I61" s="359" t="s">
        <v>5</v>
      </c>
      <c r="J61" s="359"/>
      <c r="K61" s="301"/>
      <c r="L61" s="359" t="s">
        <v>5</v>
      </c>
      <c r="M61" s="359"/>
      <c r="N61" s="289" t="s">
        <v>5</v>
      </c>
      <c r="O61" s="290"/>
      <c r="P61" s="289" t="s">
        <v>5</v>
      </c>
      <c r="Q61" s="290"/>
      <c r="R61" s="289" t="s">
        <v>5</v>
      </c>
      <c r="S61" s="290"/>
      <c r="T61" s="289" t="s">
        <v>5</v>
      </c>
      <c r="U61" s="290"/>
    </row>
    <row r="62" spans="1:23" ht="25.5" hidden="1" x14ac:dyDescent="0.15">
      <c r="A62" s="64"/>
      <c r="B62" s="82"/>
      <c r="C62" s="29" t="s">
        <v>1194</v>
      </c>
      <c r="D62" s="29" t="s">
        <v>1195</v>
      </c>
      <c r="E62" s="58" t="s">
        <v>2119</v>
      </c>
      <c r="F62" s="58" t="s">
        <v>2120</v>
      </c>
      <c r="G62" s="58" t="s">
        <v>2121</v>
      </c>
      <c r="H62" s="58" t="s">
        <v>2122</v>
      </c>
      <c r="I62" s="29" t="s">
        <v>2123</v>
      </c>
      <c r="J62" s="29" t="s">
        <v>2124</v>
      </c>
      <c r="K62" s="29"/>
      <c r="L62" s="29" t="s">
        <v>1194</v>
      </c>
      <c r="M62" s="29" t="s">
        <v>1195</v>
      </c>
      <c r="N62" s="58" t="s">
        <v>2119</v>
      </c>
      <c r="O62" s="58" t="s">
        <v>2120</v>
      </c>
      <c r="P62" s="17" t="s">
        <v>326</v>
      </c>
      <c r="Q62" s="17" t="s">
        <v>327</v>
      </c>
      <c r="R62" s="58" t="s">
        <v>274</v>
      </c>
      <c r="S62" s="58" t="s">
        <v>258</v>
      </c>
      <c r="T62" s="17" t="s">
        <v>1438</v>
      </c>
      <c r="U62" s="17" t="s">
        <v>2125</v>
      </c>
    </row>
    <row r="63" spans="1:23" hidden="1" x14ac:dyDescent="0.15">
      <c r="A63" s="142" t="s">
        <v>468</v>
      </c>
      <c r="B63" s="87" t="s">
        <v>1556</v>
      </c>
      <c r="C63" s="19">
        <v>45082</v>
      </c>
      <c r="D63" s="19">
        <v>45082</v>
      </c>
      <c r="E63" s="19">
        <f>D63+1</f>
        <v>45083</v>
      </c>
      <c r="F63" s="19">
        <f>E63+1</f>
        <v>45084</v>
      </c>
      <c r="G63" s="19">
        <v>45085</v>
      </c>
      <c r="H63" s="19">
        <f>G63</f>
        <v>45085</v>
      </c>
      <c r="I63" s="19">
        <f>H63+1</f>
        <v>45086</v>
      </c>
      <c r="J63" s="19">
        <f>I63+1</f>
        <v>45087</v>
      </c>
      <c r="K63" s="11" t="s">
        <v>1557</v>
      </c>
      <c r="L63" s="112">
        <f>J63+2</f>
        <v>45089</v>
      </c>
      <c r="M63" s="181" t="s">
        <v>2430</v>
      </c>
      <c r="N63" s="19">
        <v>45091</v>
      </c>
      <c r="O63" s="19">
        <f t="shared" ref="O63" si="71">N63</f>
        <v>45091</v>
      </c>
      <c r="P63" s="53" t="s">
        <v>2287</v>
      </c>
      <c r="Q63" s="19">
        <v>45096</v>
      </c>
      <c r="R63" s="19">
        <f>Q63+2</f>
        <v>45098</v>
      </c>
      <c r="S63" s="19">
        <f t="shared" ref="S63" si="72">R63</f>
        <v>45098</v>
      </c>
      <c r="T63" s="19">
        <f>S63+4</f>
        <v>45102</v>
      </c>
      <c r="U63" s="19">
        <f t="shared" ref="U63" si="73">T63</f>
        <v>45102</v>
      </c>
      <c r="V63" s="26"/>
      <c r="W63" s="26"/>
    </row>
    <row r="64" spans="1:23" hidden="1" x14ac:dyDescent="0.15">
      <c r="A64" s="428" t="s">
        <v>2442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26"/>
      <c r="W64" s="26"/>
    </row>
    <row r="65" spans="1:21" x14ac:dyDescent="0.15">
      <c r="B65" s="83"/>
      <c r="C65" s="27"/>
      <c r="D65" s="27"/>
      <c r="E65" s="27"/>
      <c r="F65" s="26"/>
      <c r="G65" s="26"/>
      <c r="H65" s="26"/>
      <c r="I65" s="26"/>
      <c r="J65" s="26"/>
      <c r="K65" s="27"/>
      <c r="L65" s="27"/>
      <c r="M65" s="24"/>
      <c r="O65" s="27"/>
      <c r="P65" s="26"/>
      <c r="Q65" s="26"/>
      <c r="R65" s="26"/>
      <c r="S65" s="26"/>
      <c r="T65" s="26"/>
      <c r="U65" s="26"/>
    </row>
    <row r="66" spans="1:21" s="2" customFormat="1" ht="15.75" x14ac:dyDescent="0.15">
      <c r="A66" s="417" t="s">
        <v>2412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</row>
    <row r="67" spans="1:21" x14ac:dyDescent="0.15">
      <c r="A67" s="3" t="s">
        <v>1</v>
      </c>
      <c r="B67" s="3" t="s">
        <v>2</v>
      </c>
      <c r="C67" s="309" t="s">
        <v>6</v>
      </c>
      <c r="D67" s="266"/>
      <c r="E67" s="293" t="s">
        <v>546</v>
      </c>
      <c r="F67" s="293"/>
      <c r="G67" s="294" t="s">
        <v>186</v>
      </c>
      <c r="H67" s="295"/>
      <c r="I67" s="380" t="s">
        <v>1565</v>
      </c>
      <c r="J67" s="380"/>
      <c r="K67" s="294" t="s">
        <v>259</v>
      </c>
      <c r="L67" s="295"/>
      <c r="M67" s="3" t="s">
        <v>2</v>
      </c>
      <c r="N67" s="309" t="s">
        <v>6</v>
      </c>
      <c r="O67" s="266"/>
      <c r="P67" s="293" t="s">
        <v>546</v>
      </c>
      <c r="Q67" s="293"/>
      <c r="R67" s="294" t="s">
        <v>186</v>
      </c>
      <c r="S67" s="295"/>
    </row>
    <row r="68" spans="1:21" x14ac:dyDescent="0.15">
      <c r="A68" s="300" t="s">
        <v>3</v>
      </c>
      <c r="B68" s="300" t="s">
        <v>4</v>
      </c>
      <c r="C68" s="266" t="s">
        <v>9</v>
      </c>
      <c r="D68" s="266"/>
      <c r="E68" s="289" t="s">
        <v>146</v>
      </c>
      <c r="F68" s="290"/>
      <c r="G68" s="289" t="s">
        <v>187</v>
      </c>
      <c r="H68" s="290"/>
      <c r="I68" s="289" t="s">
        <v>10</v>
      </c>
      <c r="J68" s="296"/>
      <c r="K68" s="289" t="s">
        <v>260</v>
      </c>
      <c r="L68" s="290"/>
      <c r="M68" s="300" t="s">
        <v>4</v>
      </c>
      <c r="N68" s="266" t="s">
        <v>9</v>
      </c>
      <c r="O68" s="266"/>
      <c r="P68" s="289" t="s">
        <v>146</v>
      </c>
      <c r="Q68" s="290"/>
      <c r="R68" s="289" t="s">
        <v>187</v>
      </c>
      <c r="S68" s="290"/>
    </row>
    <row r="69" spans="1:21" x14ac:dyDescent="0.15">
      <c r="A69" s="301"/>
      <c r="B69" s="301"/>
      <c r="C69" s="289" t="s">
        <v>5</v>
      </c>
      <c r="D69" s="290"/>
      <c r="E69" s="289" t="s">
        <v>5</v>
      </c>
      <c r="F69" s="290"/>
      <c r="G69" s="359" t="s">
        <v>5</v>
      </c>
      <c r="H69" s="359"/>
      <c r="I69" s="359" t="s">
        <v>5</v>
      </c>
      <c r="J69" s="359"/>
      <c r="K69" s="359" t="s">
        <v>5</v>
      </c>
      <c r="L69" s="359"/>
      <c r="M69" s="301"/>
      <c r="N69" s="289" t="s">
        <v>5</v>
      </c>
      <c r="O69" s="290"/>
      <c r="P69" s="289" t="s">
        <v>5</v>
      </c>
      <c r="Q69" s="290"/>
      <c r="R69" s="359" t="s">
        <v>5</v>
      </c>
      <c r="S69" s="359"/>
    </row>
    <row r="70" spans="1:21" ht="25.5" x14ac:dyDescent="0.15">
      <c r="A70" s="64"/>
      <c r="B70" s="82"/>
      <c r="C70" s="29" t="s">
        <v>2357</v>
      </c>
      <c r="D70" s="29" t="s">
        <v>2358</v>
      </c>
      <c r="E70" s="29" t="s">
        <v>2359</v>
      </c>
      <c r="F70" s="29" t="s">
        <v>2360</v>
      </c>
      <c r="G70" s="29" t="s">
        <v>2361</v>
      </c>
      <c r="H70" s="29" t="s">
        <v>2362</v>
      </c>
      <c r="I70" s="29" t="s">
        <v>995</v>
      </c>
      <c r="J70" s="29" t="s">
        <v>2363</v>
      </c>
      <c r="K70" s="29" t="s">
        <v>2437</v>
      </c>
      <c r="L70" s="29" t="s">
        <v>2438</v>
      </c>
      <c r="M70" s="29"/>
      <c r="N70" s="29" t="s">
        <v>2357</v>
      </c>
      <c r="O70" s="29" t="s">
        <v>2358</v>
      </c>
      <c r="P70" s="29" t="s">
        <v>2359</v>
      </c>
      <c r="Q70" s="29" t="s">
        <v>2360</v>
      </c>
      <c r="R70" s="29" t="s">
        <v>2361</v>
      </c>
      <c r="S70" s="29" t="s">
        <v>2362</v>
      </c>
    </row>
    <row r="71" spans="1:21" x14ac:dyDescent="0.15">
      <c r="A71" s="10" t="s">
        <v>403</v>
      </c>
      <c r="B71" s="87" t="s">
        <v>2299</v>
      </c>
      <c r="C71" s="311" t="s">
        <v>2561</v>
      </c>
      <c r="D71" s="313"/>
      <c r="E71" s="311" t="s">
        <v>2562</v>
      </c>
      <c r="F71" s="313"/>
      <c r="G71" s="20">
        <v>45123</v>
      </c>
      <c r="H71" s="19">
        <v>45123</v>
      </c>
      <c r="I71" s="19">
        <f t="shared" ref="I71" si="74">H71+2</f>
        <v>45125</v>
      </c>
      <c r="J71" s="19">
        <f t="shared" ref="J71" si="75">I71</f>
        <v>45125</v>
      </c>
      <c r="K71" s="19">
        <f>J71+2</f>
        <v>45127</v>
      </c>
      <c r="L71" s="19">
        <f>K71</f>
        <v>45127</v>
      </c>
      <c r="M71" s="11" t="s">
        <v>2253</v>
      </c>
      <c r="N71" s="20">
        <v>45129</v>
      </c>
      <c r="O71" s="20">
        <f t="shared" ref="O71:P74" si="76">N71</f>
        <v>45129</v>
      </c>
      <c r="P71" s="19">
        <f t="shared" si="76"/>
        <v>45129</v>
      </c>
      <c r="Q71" s="19">
        <f t="shared" ref="Q71:Q74" si="77">P71+1</f>
        <v>45130</v>
      </c>
      <c r="R71" s="19">
        <f t="shared" ref="R71:R74" si="78">Q71</f>
        <v>45130</v>
      </c>
      <c r="S71" s="19">
        <v>45131</v>
      </c>
    </row>
    <row r="72" spans="1:21" x14ac:dyDescent="0.15">
      <c r="A72" s="10" t="s">
        <v>403</v>
      </c>
      <c r="B72" s="87" t="s">
        <v>2439</v>
      </c>
      <c r="C72" s="20">
        <v>45129</v>
      </c>
      <c r="D72" s="20">
        <f t="shared" ref="D72" si="79">C72</f>
        <v>45129</v>
      </c>
      <c r="E72" s="19">
        <f t="shared" ref="D72:E74" si="80">D72</f>
        <v>45129</v>
      </c>
      <c r="F72" s="19">
        <f t="shared" ref="F72:F74" si="81">E72+1</f>
        <v>45130</v>
      </c>
      <c r="G72" s="19">
        <f t="shared" ref="G72:G74" si="82">F72</f>
        <v>45130</v>
      </c>
      <c r="H72" s="19">
        <v>45131</v>
      </c>
      <c r="I72" s="130">
        <v>45132</v>
      </c>
      <c r="J72" s="20">
        <v>45133</v>
      </c>
      <c r="K72" s="20">
        <v>45134</v>
      </c>
      <c r="L72" s="20">
        <v>45135</v>
      </c>
      <c r="M72" s="11" t="s">
        <v>2509</v>
      </c>
      <c r="N72" s="111">
        <v>45137</v>
      </c>
      <c r="O72" s="20">
        <v>45137</v>
      </c>
      <c r="P72" s="19">
        <f t="shared" si="76"/>
        <v>45137</v>
      </c>
      <c r="Q72" s="19">
        <v>45138</v>
      </c>
      <c r="R72" s="19">
        <v>45138</v>
      </c>
      <c r="S72" s="19">
        <v>45139</v>
      </c>
    </row>
    <row r="73" spans="1:21" x14ac:dyDescent="0.15">
      <c r="A73" s="10" t="s">
        <v>403</v>
      </c>
      <c r="B73" s="87" t="s">
        <v>2440</v>
      </c>
      <c r="C73" s="111">
        <v>45137</v>
      </c>
      <c r="D73" s="20">
        <v>45137</v>
      </c>
      <c r="E73" s="19">
        <f t="shared" si="80"/>
        <v>45137</v>
      </c>
      <c r="F73" s="19">
        <v>45138</v>
      </c>
      <c r="G73" s="19">
        <v>45138</v>
      </c>
      <c r="H73" s="19">
        <v>45139</v>
      </c>
      <c r="I73" s="130">
        <f>H73+2</f>
        <v>45141</v>
      </c>
      <c r="J73" s="19">
        <f>I73</f>
        <v>45141</v>
      </c>
      <c r="K73" s="19">
        <f>J73+2</f>
        <v>45143</v>
      </c>
      <c r="L73" s="19">
        <f>K73</f>
        <v>45143</v>
      </c>
      <c r="M73" s="11" t="s">
        <v>2510</v>
      </c>
      <c r="N73" s="111">
        <f>L73+2</f>
        <v>45145</v>
      </c>
      <c r="O73" s="20">
        <f t="shared" si="76"/>
        <v>45145</v>
      </c>
      <c r="P73" s="19">
        <f t="shared" si="76"/>
        <v>45145</v>
      </c>
      <c r="Q73" s="19">
        <f t="shared" si="77"/>
        <v>45146</v>
      </c>
      <c r="R73" s="19">
        <f t="shared" si="78"/>
        <v>45146</v>
      </c>
      <c r="S73" s="19">
        <f t="shared" ref="S73:S74" si="83">R73+1</f>
        <v>45147</v>
      </c>
      <c r="T73" s="26"/>
      <c r="U73" s="26"/>
    </row>
    <row r="74" spans="1:21" x14ac:dyDescent="0.15">
      <c r="A74" s="10" t="s">
        <v>403</v>
      </c>
      <c r="B74" s="87" t="s">
        <v>2441</v>
      </c>
      <c r="C74" s="19">
        <v>45145</v>
      </c>
      <c r="D74" s="20">
        <f t="shared" si="80"/>
        <v>45145</v>
      </c>
      <c r="E74" s="19">
        <f t="shared" si="80"/>
        <v>45145</v>
      </c>
      <c r="F74" s="19">
        <f t="shared" si="81"/>
        <v>45146</v>
      </c>
      <c r="G74" s="19">
        <f t="shared" si="82"/>
        <v>45146</v>
      </c>
      <c r="H74" s="19">
        <f t="shared" ref="H74" si="84">G74+1</f>
        <v>45147</v>
      </c>
      <c r="I74" s="130">
        <f>H74+2</f>
        <v>45149</v>
      </c>
      <c r="J74" s="20">
        <f>I74</f>
        <v>45149</v>
      </c>
      <c r="K74" s="20">
        <f>J74+2</f>
        <v>45151</v>
      </c>
      <c r="L74" s="20">
        <f>K74</f>
        <v>45151</v>
      </c>
      <c r="M74" s="11" t="s">
        <v>2511</v>
      </c>
      <c r="N74" s="111">
        <f>L74+1</f>
        <v>45152</v>
      </c>
      <c r="O74" s="20">
        <f>N74</f>
        <v>45152</v>
      </c>
      <c r="P74" s="19">
        <f t="shared" si="76"/>
        <v>45152</v>
      </c>
      <c r="Q74" s="19">
        <f t="shared" si="77"/>
        <v>45153</v>
      </c>
      <c r="R74" s="19">
        <f t="shared" si="78"/>
        <v>45153</v>
      </c>
      <c r="S74" s="19">
        <f t="shared" si="83"/>
        <v>45154</v>
      </c>
      <c r="T74" s="26"/>
      <c r="U74" s="26"/>
    </row>
    <row r="75" spans="1:21" x14ac:dyDescent="0.15">
      <c r="A75" s="10" t="s">
        <v>403</v>
      </c>
      <c r="B75" s="87" t="s">
        <v>2445</v>
      </c>
      <c r="C75" s="19">
        <v>45152</v>
      </c>
      <c r="D75" s="20">
        <f t="shared" ref="D75" si="85">C75</f>
        <v>45152</v>
      </c>
      <c r="E75" s="19">
        <f t="shared" ref="E75" si="86">D75</f>
        <v>45152</v>
      </c>
      <c r="F75" s="19">
        <f t="shared" ref="F75" si="87">E75+1</f>
        <v>45153</v>
      </c>
      <c r="G75" s="19">
        <f t="shared" ref="G75" si="88">F75</f>
        <v>45153</v>
      </c>
      <c r="H75" s="19">
        <f t="shared" ref="H75" si="89">G75+1</f>
        <v>45154</v>
      </c>
      <c r="I75" s="130">
        <f>H75+2</f>
        <v>45156</v>
      </c>
      <c r="J75" s="19">
        <f>I75</f>
        <v>45156</v>
      </c>
      <c r="K75" s="19">
        <f>J75+2</f>
        <v>45158</v>
      </c>
      <c r="L75" s="19">
        <f>K75</f>
        <v>45158</v>
      </c>
      <c r="M75" s="11" t="s">
        <v>2512</v>
      </c>
      <c r="N75" s="111">
        <f>L75+1</f>
        <v>45159</v>
      </c>
      <c r="O75" s="20">
        <f t="shared" ref="O75" si="90">N75</f>
        <v>45159</v>
      </c>
      <c r="P75" s="19">
        <f t="shared" ref="P75" si="91">O75</f>
        <v>45159</v>
      </c>
      <c r="Q75" s="19">
        <f t="shared" ref="Q75" si="92">P75+1</f>
        <v>45160</v>
      </c>
      <c r="R75" s="19">
        <f t="shared" ref="R75" si="93">Q75</f>
        <v>45160</v>
      </c>
      <c r="S75" s="19">
        <f t="shared" ref="S75" si="94">R75+1</f>
        <v>45161</v>
      </c>
      <c r="T75" s="26"/>
      <c r="U75" s="26"/>
    </row>
    <row r="77" spans="1:21" ht="16.5" hidden="1" x14ac:dyDescent="0.15">
      <c r="A77" s="12" t="s">
        <v>81</v>
      </c>
      <c r="B77" s="307" t="s">
        <v>2431</v>
      </c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2"/>
    </row>
    <row r="78" spans="1:21" ht="15" hidden="1" customHeight="1" x14ac:dyDescent="0.15">
      <c r="A78" s="13" t="s">
        <v>82</v>
      </c>
      <c r="B78" s="308" t="s">
        <v>238</v>
      </c>
      <c r="C78" s="308"/>
      <c r="D78" s="308"/>
      <c r="E78" s="308"/>
      <c r="F78" s="308"/>
      <c r="G78" s="308"/>
      <c r="H78" s="308"/>
      <c r="I78" s="308"/>
      <c r="J78" s="308"/>
      <c r="K78" s="308"/>
      <c r="L78" s="308"/>
    </row>
    <row r="79" spans="1:21" ht="15" hidden="1" customHeight="1" x14ac:dyDescent="0.3">
      <c r="A79" s="56" t="s">
        <v>98</v>
      </c>
      <c r="B79" s="252" t="s">
        <v>683</v>
      </c>
      <c r="C79" s="252"/>
      <c r="D79" s="252"/>
      <c r="E79" s="252"/>
      <c r="F79" s="252"/>
      <c r="G79" s="252"/>
      <c r="H79" s="252"/>
      <c r="I79" s="252"/>
      <c r="J79" s="252"/>
      <c r="K79" s="252"/>
      <c r="L79" s="252"/>
    </row>
    <row r="80" spans="1:21" ht="15" hidden="1" customHeight="1" x14ac:dyDescent="0.15">
      <c r="A80" s="14" t="s">
        <v>196</v>
      </c>
      <c r="B80" s="308" t="s">
        <v>197</v>
      </c>
      <c r="C80" s="308"/>
      <c r="D80" s="308"/>
      <c r="E80" s="308"/>
      <c r="F80" s="308"/>
      <c r="G80" s="308"/>
      <c r="H80" s="308"/>
      <c r="I80" s="308"/>
      <c r="J80" s="308"/>
      <c r="K80" s="308"/>
      <c r="L80" s="308"/>
    </row>
    <row r="81" spans="1:23" ht="16.5" hidden="1" x14ac:dyDescent="0.15">
      <c r="A81" s="13" t="s">
        <v>122</v>
      </c>
      <c r="B81" s="308" t="s">
        <v>123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2"/>
    </row>
    <row r="82" spans="1:23" ht="16.5" hidden="1" x14ac:dyDescent="0.15">
      <c r="A82" s="13" t="s">
        <v>53</v>
      </c>
      <c r="B82" s="260" t="s">
        <v>2432</v>
      </c>
      <c r="C82" s="261"/>
      <c r="D82" s="261"/>
      <c r="E82" s="261"/>
      <c r="F82" s="261"/>
      <c r="G82" s="261"/>
      <c r="H82" s="261"/>
      <c r="I82" s="261"/>
      <c r="J82" s="261"/>
      <c r="K82" s="261"/>
      <c r="L82" s="262"/>
      <c r="M82" s="2"/>
      <c r="N82" s="2"/>
      <c r="O82" s="2"/>
      <c r="P82" s="2"/>
    </row>
    <row r="83" spans="1:23" ht="16.5" hidden="1" x14ac:dyDescent="0.15">
      <c r="A83" s="13" t="s">
        <v>53</v>
      </c>
      <c r="B83" s="260" t="s">
        <v>2433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2"/>
      <c r="M83" s="2"/>
      <c r="N83" s="2"/>
      <c r="O83" s="2"/>
      <c r="P83" s="2"/>
    </row>
    <row r="84" spans="1:23" ht="16.5" hidden="1" x14ac:dyDescent="0.15">
      <c r="A84" s="13" t="s">
        <v>114</v>
      </c>
      <c r="B84" s="308" t="s">
        <v>242</v>
      </c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2"/>
      <c r="N84" s="2"/>
      <c r="O84" s="2"/>
      <c r="P84" s="2"/>
      <c r="Q84" s="2"/>
      <c r="R84" s="2"/>
    </row>
    <row r="85" spans="1:23" ht="16.5" hidden="1" x14ac:dyDescent="0.15">
      <c r="A85" s="13" t="s">
        <v>261</v>
      </c>
      <c r="B85" s="308" t="s">
        <v>167</v>
      </c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2"/>
    </row>
    <row r="86" spans="1:23" ht="16.5" hidden="1" x14ac:dyDescent="0.15">
      <c r="A86" s="13" t="s">
        <v>302</v>
      </c>
      <c r="B86" s="427" t="s">
        <v>171</v>
      </c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5" hidden="1" x14ac:dyDescent="0.15">
      <c r="A87" s="13" t="s">
        <v>116</v>
      </c>
      <c r="B87" s="260" t="s">
        <v>121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2"/>
      <c r="M87" s="2"/>
      <c r="N87" s="2"/>
      <c r="O87" s="2"/>
      <c r="P87" s="2"/>
      <c r="Q87" s="2"/>
      <c r="R87" s="2"/>
    </row>
    <row r="88" spans="1:23" ht="16.5" hidden="1" x14ac:dyDescent="0.15">
      <c r="A88" s="13" t="s">
        <v>116</v>
      </c>
      <c r="B88" s="430" t="s">
        <v>2434</v>
      </c>
      <c r="C88" s="431"/>
      <c r="D88" s="431"/>
      <c r="E88" s="431"/>
      <c r="F88" s="431"/>
      <c r="G88" s="431"/>
      <c r="H88" s="431"/>
      <c r="I88" s="431"/>
      <c r="J88" s="431"/>
      <c r="K88" s="431"/>
      <c r="L88" s="432"/>
      <c r="M88" s="2"/>
      <c r="N88" s="2"/>
      <c r="O88" s="2"/>
      <c r="P88" s="2"/>
      <c r="Q88" s="2"/>
      <c r="R88" s="2"/>
    </row>
    <row r="89" spans="1:23" ht="16.5" hidden="1" x14ac:dyDescent="0.15">
      <c r="A89" s="13" t="s">
        <v>2435</v>
      </c>
      <c r="B89" s="308" t="s">
        <v>2436</v>
      </c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2"/>
    </row>
    <row r="91" spans="1:23" ht="16.5" x14ac:dyDescent="0.15">
      <c r="A91" s="12" t="s">
        <v>81</v>
      </c>
      <c r="B91" s="307" t="s">
        <v>2431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2"/>
    </row>
    <row r="92" spans="1:23" ht="16.5" x14ac:dyDescent="0.15">
      <c r="A92" s="13" t="s">
        <v>122</v>
      </c>
      <c r="B92" s="308" t="s">
        <v>123</v>
      </c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2"/>
    </row>
    <row r="93" spans="1:23" ht="16.5" x14ac:dyDescent="0.15">
      <c r="A93" s="13" t="s">
        <v>53</v>
      </c>
      <c r="B93" s="260" t="s">
        <v>2443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2"/>
      <c r="O93" s="2"/>
      <c r="P93" s="2"/>
      <c r="Q93" s="2"/>
      <c r="R93" s="2"/>
    </row>
    <row r="94" spans="1:23" ht="16.5" x14ac:dyDescent="0.15">
      <c r="A94" s="13" t="s">
        <v>114</v>
      </c>
      <c r="B94" s="308" t="s">
        <v>242</v>
      </c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2"/>
      <c r="P94" s="2"/>
      <c r="Q94" s="2"/>
      <c r="R94" s="2"/>
      <c r="S94" s="2"/>
      <c r="T94" s="2"/>
    </row>
    <row r="95" spans="1:23" ht="16.5" x14ac:dyDescent="0.15">
      <c r="A95" s="13" t="s">
        <v>116</v>
      </c>
      <c r="B95" s="304" t="s">
        <v>2444</v>
      </c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274"/>
      <c r="O95" s="2"/>
      <c r="P95" s="2"/>
      <c r="Q95" s="2"/>
      <c r="R95" s="2"/>
      <c r="S95" s="2"/>
      <c r="T95" s="2"/>
    </row>
    <row r="96" spans="1:23" ht="16.5" x14ac:dyDescent="0.15">
      <c r="A96" s="13" t="s">
        <v>261</v>
      </c>
      <c r="B96" s="308" t="s">
        <v>167</v>
      </c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409"/>
      <c r="N96" s="409"/>
    </row>
  </sheetData>
  <mergeCells count="229">
    <mergeCell ref="B96:N96"/>
    <mergeCell ref="A64:U64"/>
    <mergeCell ref="B91:N91"/>
    <mergeCell ref="B92:N92"/>
    <mergeCell ref="B93:N93"/>
    <mergeCell ref="B94:N94"/>
    <mergeCell ref="B95:N95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A68:A69"/>
    <mergeCell ref="B68:B69"/>
    <mergeCell ref="C68:D68"/>
    <mergeCell ref="E68:F68"/>
    <mergeCell ref="G68:H68"/>
    <mergeCell ref="I68:J68"/>
    <mergeCell ref="B88:L88"/>
    <mergeCell ref="B89:L89"/>
    <mergeCell ref="A66:S66"/>
    <mergeCell ref="C67:D67"/>
    <mergeCell ref="E67:F67"/>
    <mergeCell ref="G67:H67"/>
    <mergeCell ref="I67:J67"/>
    <mergeCell ref="K67:L67"/>
    <mergeCell ref="N67:O67"/>
    <mergeCell ref="P67:Q67"/>
    <mergeCell ref="B82:L82"/>
    <mergeCell ref="B83:L83"/>
    <mergeCell ref="B84:L84"/>
    <mergeCell ref="B85:L85"/>
    <mergeCell ref="B86:L86"/>
    <mergeCell ref="B87:L87"/>
    <mergeCell ref="T61:U61"/>
    <mergeCell ref="B77:L77"/>
    <mergeCell ref="B78:L78"/>
    <mergeCell ref="B79:L79"/>
    <mergeCell ref="B80:L80"/>
    <mergeCell ref="B81:L81"/>
    <mergeCell ref="R67:S67"/>
    <mergeCell ref="K68:L68"/>
    <mergeCell ref="M68:M69"/>
    <mergeCell ref="N68:O68"/>
    <mergeCell ref="K60:K61"/>
    <mergeCell ref="L60:M60"/>
    <mergeCell ref="N60:O60"/>
    <mergeCell ref="P60:Q60"/>
    <mergeCell ref="R60:S60"/>
    <mergeCell ref="T60:U60"/>
    <mergeCell ref="L61:M61"/>
    <mergeCell ref="N61:O61"/>
    <mergeCell ref="P61:Q61"/>
    <mergeCell ref="R61:S61"/>
    <mergeCell ref="C71:D71"/>
    <mergeCell ref="E71:F71"/>
    <mergeCell ref="A60:A61"/>
    <mergeCell ref="B60:B61"/>
    <mergeCell ref="C60:D60"/>
    <mergeCell ref="E60:F60"/>
    <mergeCell ref="G60:H60"/>
    <mergeCell ref="I60:J60"/>
    <mergeCell ref="C61:D61"/>
    <mergeCell ref="E61:F61"/>
    <mergeCell ref="G61:H61"/>
    <mergeCell ref="I61:J61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C57:D57"/>
    <mergeCell ref="E57:F57"/>
    <mergeCell ref="G57:H57"/>
    <mergeCell ref="R57:S57"/>
    <mergeCell ref="K54:L54"/>
    <mergeCell ref="M54:M55"/>
    <mergeCell ref="N54:O54"/>
    <mergeCell ref="P54:Q54"/>
    <mergeCell ref="R54:S54"/>
    <mergeCell ref="C55:D55"/>
    <mergeCell ref="E55:F55"/>
    <mergeCell ref="G55:H55"/>
    <mergeCell ref="I55:J55"/>
    <mergeCell ref="K55:L55"/>
    <mergeCell ref="A54:A55"/>
    <mergeCell ref="B54:B55"/>
    <mergeCell ref="C54:D54"/>
    <mergeCell ref="E54:F54"/>
    <mergeCell ref="G54:H54"/>
    <mergeCell ref="I54:J54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N55:O55"/>
    <mergeCell ref="P55:Q55"/>
    <mergeCell ref="R55:S55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A43:A44"/>
    <mergeCell ref="B43:B44"/>
    <mergeCell ref="C43:D43"/>
    <mergeCell ref="E43:F43"/>
    <mergeCell ref="G43:H43"/>
    <mergeCell ref="I43:J43"/>
    <mergeCell ref="K43:L43"/>
    <mergeCell ref="M43:M44"/>
    <mergeCell ref="N43:O43"/>
    <mergeCell ref="A41:S41"/>
    <mergeCell ref="C42:D42"/>
    <mergeCell ref="E42:F42"/>
    <mergeCell ref="G42:H42"/>
    <mergeCell ref="I42:J42"/>
    <mergeCell ref="K42:L42"/>
    <mergeCell ref="N42:O42"/>
    <mergeCell ref="P42:Q42"/>
    <mergeCell ref="M36:M37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R42:S42"/>
    <mergeCell ref="A36:A37"/>
    <mergeCell ref="B36:B37"/>
    <mergeCell ref="C36:D36"/>
    <mergeCell ref="E36:F36"/>
    <mergeCell ref="G36:H36"/>
    <mergeCell ref="I36:J36"/>
    <mergeCell ref="K36:L36"/>
    <mergeCell ref="P37:Q37"/>
    <mergeCell ref="R37:S37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C23:D23"/>
    <mergeCell ref="C25:D25"/>
    <mergeCell ref="G25:H25"/>
    <mergeCell ref="N30:O30"/>
    <mergeCell ref="P30:Q30"/>
    <mergeCell ref="E31:F31"/>
    <mergeCell ref="G31:H31"/>
    <mergeCell ref="A13:Q13"/>
    <mergeCell ref="C14:D14"/>
    <mergeCell ref="E14:F14"/>
    <mergeCell ref="G14:H14"/>
    <mergeCell ref="A17:Q17"/>
    <mergeCell ref="A20:Q20"/>
    <mergeCell ref="P7:Q7"/>
    <mergeCell ref="A9:Q9"/>
    <mergeCell ref="A10:Q10"/>
    <mergeCell ref="L12:M12"/>
    <mergeCell ref="N12:O12"/>
    <mergeCell ref="P12:Q12"/>
    <mergeCell ref="K6:K7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A6:A7"/>
    <mergeCell ref="B6:B7"/>
    <mergeCell ref="C6:D6"/>
    <mergeCell ref="E6:F6"/>
    <mergeCell ref="G6:H6"/>
    <mergeCell ref="I6:J6"/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X26"/>
  <sheetViews>
    <sheetView topLeftCell="A4" workbookViewId="0">
      <selection activeCell="J20" sqref="J20:M20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spans="1:232" ht="52.35" customHeight="1" x14ac:dyDescent="0.15">
      <c r="B1" s="285" t="s">
        <v>262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232" ht="17.100000000000001" customHeight="1" x14ac:dyDescent="0.15">
      <c r="B2" s="286" t="s">
        <v>263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x14ac:dyDescent="0.15">
      <c r="A4" s="417" t="s">
        <v>1166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232" x14ac:dyDescent="0.15">
      <c r="A5" s="3" t="s">
        <v>1</v>
      </c>
      <c r="B5" s="3" t="s">
        <v>2</v>
      </c>
      <c r="C5" s="294" t="s">
        <v>186</v>
      </c>
      <c r="D5" s="295"/>
      <c r="E5" s="293" t="s">
        <v>209</v>
      </c>
      <c r="F5" s="293"/>
      <c r="G5" s="294" t="s">
        <v>1167</v>
      </c>
      <c r="H5" s="295"/>
      <c r="I5" s="3" t="s">
        <v>2</v>
      </c>
      <c r="J5" s="294" t="s">
        <v>186</v>
      </c>
      <c r="K5" s="295"/>
      <c r="L5" s="293" t="s">
        <v>209</v>
      </c>
      <c r="M5" s="293"/>
    </row>
    <row r="6" spans="1:232" x14ac:dyDescent="0.15">
      <c r="A6" s="300" t="s">
        <v>3</v>
      </c>
      <c r="B6" s="300" t="s">
        <v>4</v>
      </c>
      <c r="C6" s="289" t="s">
        <v>187</v>
      </c>
      <c r="D6" s="290"/>
      <c r="E6" s="289" t="s">
        <v>146</v>
      </c>
      <c r="F6" s="290"/>
      <c r="G6" s="289" t="s">
        <v>170</v>
      </c>
      <c r="H6" s="290"/>
      <c r="I6" s="300" t="s">
        <v>4</v>
      </c>
      <c r="J6" s="289" t="s">
        <v>187</v>
      </c>
      <c r="K6" s="290"/>
      <c r="L6" s="289" t="s">
        <v>146</v>
      </c>
      <c r="M6" s="290"/>
    </row>
    <row r="7" spans="1:232" x14ac:dyDescent="0.15">
      <c r="A7" s="301"/>
      <c r="B7" s="301"/>
      <c r="C7" s="359" t="s">
        <v>5</v>
      </c>
      <c r="D7" s="359"/>
      <c r="E7" s="289" t="s">
        <v>5</v>
      </c>
      <c r="F7" s="290"/>
      <c r="G7" s="359" t="s">
        <v>5</v>
      </c>
      <c r="H7" s="359"/>
      <c r="I7" s="301"/>
      <c r="J7" s="359" t="s">
        <v>5</v>
      </c>
      <c r="K7" s="359"/>
      <c r="L7" s="289" t="s">
        <v>5</v>
      </c>
      <c r="M7" s="290"/>
    </row>
    <row r="8" spans="1:232" ht="25.5" x14ac:dyDescent="0.15">
      <c r="A8" s="64"/>
      <c r="B8" s="82"/>
      <c r="C8" s="29" t="s">
        <v>1168</v>
      </c>
      <c r="D8" s="29" t="s">
        <v>747</v>
      </c>
      <c r="E8" s="29" t="s">
        <v>1169</v>
      </c>
      <c r="F8" s="29" t="s">
        <v>332</v>
      </c>
      <c r="G8" s="29" t="s">
        <v>1170</v>
      </c>
      <c r="H8" s="29" t="s">
        <v>1171</v>
      </c>
      <c r="I8" s="29"/>
      <c r="J8" s="29" t="s">
        <v>1168</v>
      </c>
      <c r="K8" s="29" t="s">
        <v>747</v>
      </c>
      <c r="L8" s="29" t="s">
        <v>1169</v>
      </c>
      <c r="M8" s="29" t="s">
        <v>332</v>
      </c>
    </row>
    <row r="9" spans="1:232" hidden="1" x14ac:dyDescent="0.15">
      <c r="A9" s="10" t="s">
        <v>462</v>
      </c>
      <c r="B9" s="87" t="s">
        <v>1172</v>
      </c>
      <c r="C9" s="19">
        <v>45009</v>
      </c>
      <c r="D9" s="20">
        <f t="shared" ref="D9:D12" si="0">C9</f>
        <v>45009</v>
      </c>
      <c r="E9" s="19">
        <f>D9+1</f>
        <v>45010</v>
      </c>
      <c r="F9" s="19">
        <f>E9</f>
        <v>45010</v>
      </c>
      <c r="G9" s="20">
        <f>F9+3</f>
        <v>45013</v>
      </c>
      <c r="H9" s="20">
        <f>G9</f>
        <v>45013</v>
      </c>
      <c r="I9" s="11" t="s">
        <v>1173</v>
      </c>
      <c r="J9" s="111">
        <f>H9+3</f>
        <v>45016</v>
      </c>
      <c r="K9" s="20">
        <f t="shared" ref="K9:K14" si="1">J9</f>
        <v>45016</v>
      </c>
      <c r="L9" s="19">
        <f>K9+1</f>
        <v>45017</v>
      </c>
      <c r="M9" s="19">
        <f>L9</f>
        <v>45017</v>
      </c>
      <c r="N9" s="26"/>
      <c r="O9" s="26"/>
    </row>
    <row r="10" spans="1:232" hidden="1" x14ac:dyDescent="0.15">
      <c r="A10" s="10" t="s">
        <v>462</v>
      </c>
      <c r="B10" s="87" t="s">
        <v>897</v>
      </c>
      <c r="C10" s="20">
        <v>45016</v>
      </c>
      <c r="D10" s="20">
        <f t="shared" si="0"/>
        <v>45016</v>
      </c>
      <c r="E10" s="19">
        <f>D10+1</f>
        <v>45017</v>
      </c>
      <c r="F10" s="19">
        <f>E10</f>
        <v>45017</v>
      </c>
      <c r="G10" s="20">
        <f>F10+3</f>
        <v>45020</v>
      </c>
      <c r="H10" s="20">
        <f>G10</f>
        <v>45020</v>
      </c>
      <c r="I10" s="11" t="s">
        <v>898</v>
      </c>
      <c r="J10" s="111">
        <f t="shared" ref="J10" si="2">H10+3</f>
        <v>45023</v>
      </c>
      <c r="K10" s="20">
        <f t="shared" si="1"/>
        <v>45023</v>
      </c>
      <c r="L10" s="19">
        <f>K10+1</f>
        <v>45024</v>
      </c>
      <c r="M10" s="19">
        <f>L10</f>
        <v>45024</v>
      </c>
      <c r="N10" s="26"/>
      <c r="O10" s="26"/>
    </row>
    <row r="11" spans="1:232" hidden="1" x14ac:dyDescent="0.15">
      <c r="A11" s="10" t="s">
        <v>462</v>
      </c>
      <c r="B11" s="87" t="s">
        <v>899</v>
      </c>
      <c r="C11" s="19">
        <v>45023</v>
      </c>
      <c r="D11" s="20">
        <f t="shared" si="0"/>
        <v>45023</v>
      </c>
      <c r="E11" s="19">
        <f t="shared" ref="E11" si="3">D11+1</f>
        <v>45024</v>
      </c>
      <c r="F11" s="19">
        <f t="shared" ref="F11" si="4">E11</f>
        <v>45024</v>
      </c>
      <c r="G11" s="20">
        <f t="shared" ref="G11" si="5">F11+3</f>
        <v>45027</v>
      </c>
      <c r="H11" s="20">
        <f t="shared" ref="H11" si="6">G11</f>
        <v>45027</v>
      </c>
      <c r="I11" s="11" t="s">
        <v>900</v>
      </c>
      <c r="J11" s="311" t="s">
        <v>1665</v>
      </c>
      <c r="K11" s="406"/>
      <c r="L11" s="178" t="s">
        <v>1666</v>
      </c>
      <c r="M11" s="179" t="s">
        <v>1667</v>
      </c>
      <c r="N11" s="26"/>
      <c r="O11" s="26"/>
    </row>
    <row r="12" spans="1:232" hidden="1" x14ac:dyDescent="0.2">
      <c r="A12" s="23" t="s">
        <v>468</v>
      </c>
      <c r="B12" s="87" t="s">
        <v>783</v>
      </c>
      <c r="C12" s="19">
        <v>45033</v>
      </c>
      <c r="D12" s="19">
        <f t="shared" si="0"/>
        <v>45033</v>
      </c>
      <c r="E12" s="178" t="s">
        <v>1564</v>
      </c>
      <c r="F12" s="163" t="s">
        <v>1567</v>
      </c>
      <c r="G12" s="19">
        <v>45037</v>
      </c>
      <c r="H12" s="144">
        <f>G12</f>
        <v>45037</v>
      </c>
      <c r="I12" s="87" t="s">
        <v>1519</v>
      </c>
      <c r="J12" s="20">
        <v>45041</v>
      </c>
      <c r="K12" s="20">
        <f>J12</f>
        <v>45041</v>
      </c>
      <c r="L12" s="130">
        <f>K12+1</f>
        <v>45042</v>
      </c>
      <c r="M12" s="130">
        <f>L12</f>
        <v>45042</v>
      </c>
      <c r="N12" s="26"/>
      <c r="O12" s="26"/>
    </row>
    <row r="13" spans="1:232" hidden="1" x14ac:dyDescent="0.2">
      <c r="A13" s="23" t="s">
        <v>468</v>
      </c>
      <c r="B13" s="87" t="s">
        <v>1554</v>
      </c>
      <c r="C13" s="20">
        <v>45041</v>
      </c>
      <c r="D13" s="20">
        <f>C13</f>
        <v>45041</v>
      </c>
      <c r="E13" s="130">
        <f>D13+1</f>
        <v>45042</v>
      </c>
      <c r="F13" s="130">
        <f>E13</f>
        <v>45042</v>
      </c>
      <c r="G13" s="19">
        <f>F13+3</f>
        <v>45045</v>
      </c>
      <c r="H13" s="144">
        <f>G13</f>
        <v>45045</v>
      </c>
      <c r="I13" s="87" t="s">
        <v>1555</v>
      </c>
      <c r="J13" s="111">
        <f>H13+3</f>
        <v>45048</v>
      </c>
      <c r="K13" s="20">
        <f>J13</f>
        <v>45048</v>
      </c>
      <c r="L13" s="178" t="s">
        <v>1561</v>
      </c>
      <c r="M13" s="178" t="s">
        <v>1558</v>
      </c>
      <c r="N13" s="26"/>
      <c r="O13" s="26"/>
    </row>
    <row r="14" spans="1:232" hidden="1" x14ac:dyDescent="0.15">
      <c r="A14" s="10" t="s">
        <v>462</v>
      </c>
      <c r="B14" s="87" t="s">
        <v>1058</v>
      </c>
      <c r="C14" s="311" t="s">
        <v>1560</v>
      </c>
      <c r="D14" s="406"/>
      <c r="E14" s="311" t="s">
        <v>1559</v>
      </c>
      <c r="F14" s="313"/>
      <c r="G14" s="19">
        <v>45053</v>
      </c>
      <c r="H14" s="20">
        <f>G14+1</f>
        <v>45054</v>
      </c>
      <c r="I14" s="11" t="s">
        <v>1057</v>
      </c>
      <c r="J14" s="111">
        <f>H14+4</f>
        <v>45058</v>
      </c>
      <c r="K14" s="20">
        <f t="shared" si="1"/>
        <v>45058</v>
      </c>
      <c r="L14" s="19">
        <f>K14+1</f>
        <v>45059</v>
      </c>
      <c r="M14" s="19">
        <f t="shared" ref="M14" si="7">L14</f>
        <v>45059</v>
      </c>
      <c r="N14" s="26"/>
      <c r="O14" s="26"/>
    </row>
    <row r="15" spans="1:232" hidden="1" x14ac:dyDescent="0.15">
      <c r="A15" s="421" t="s">
        <v>1563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06"/>
      <c r="N15" s="26"/>
      <c r="O15" s="26"/>
    </row>
    <row r="16" spans="1:232" x14ac:dyDescent="0.15">
      <c r="A16" s="10" t="s">
        <v>462</v>
      </c>
      <c r="B16" s="87" t="s">
        <v>1060</v>
      </c>
      <c r="C16" s="19">
        <v>45058</v>
      </c>
      <c r="D16" s="20">
        <f t="shared" ref="D16:F16" si="8">C16</f>
        <v>45058</v>
      </c>
      <c r="E16" s="19">
        <f>D16+1</f>
        <v>45059</v>
      </c>
      <c r="F16" s="19">
        <f t="shared" si="8"/>
        <v>45059</v>
      </c>
      <c r="G16" s="20">
        <f>F16+3</f>
        <v>45062</v>
      </c>
      <c r="H16" s="20">
        <f>G16</f>
        <v>45062</v>
      </c>
      <c r="I16" s="11" t="s">
        <v>1059</v>
      </c>
      <c r="J16" s="311" t="s">
        <v>1897</v>
      </c>
      <c r="K16" s="406"/>
      <c r="L16" s="311" t="s">
        <v>1895</v>
      </c>
      <c r="M16" s="313"/>
      <c r="N16" s="26"/>
      <c r="O16" s="26"/>
    </row>
    <row r="17" spans="1:19" x14ac:dyDescent="0.15">
      <c r="A17" s="10" t="s">
        <v>462</v>
      </c>
      <c r="B17" s="87" t="s">
        <v>1892</v>
      </c>
      <c r="C17" s="438" t="s">
        <v>1894</v>
      </c>
      <c r="D17" s="357"/>
      <c r="E17" s="357"/>
      <c r="F17" s="357"/>
      <c r="G17" s="357"/>
      <c r="H17" s="358"/>
      <c r="I17" s="11" t="s">
        <v>1893</v>
      </c>
      <c r="J17" s="311" t="s">
        <v>1894</v>
      </c>
      <c r="K17" s="357"/>
      <c r="L17" s="357"/>
      <c r="M17" s="358"/>
      <c r="N17" s="26"/>
      <c r="O17" s="26"/>
    </row>
    <row r="18" spans="1:19" x14ac:dyDescent="0.15">
      <c r="A18" s="10" t="s">
        <v>462</v>
      </c>
      <c r="B18" s="87" t="s">
        <v>1876</v>
      </c>
      <c r="C18" s="311" t="s">
        <v>1897</v>
      </c>
      <c r="D18" s="406"/>
      <c r="E18" s="311" t="s">
        <v>1895</v>
      </c>
      <c r="F18" s="313"/>
      <c r="G18" s="19">
        <v>45072</v>
      </c>
      <c r="H18" s="20">
        <f>G18</f>
        <v>45072</v>
      </c>
      <c r="I18" s="11" t="s">
        <v>1877</v>
      </c>
      <c r="J18" s="311" t="s">
        <v>2051</v>
      </c>
      <c r="K18" s="406"/>
      <c r="L18" s="311" t="s">
        <v>2032</v>
      </c>
      <c r="M18" s="313"/>
      <c r="N18" s="26"/>
      <c r="O18" s="26"/>
    </row>
    <row r="19" spans="1:19" x14ac:dyDescent="0.15">
      <c r="A19" s="10" t="s">
        <v>462</v>
      </c>
      <c r="B19" s="87" t="s">
        <v>1522</v>
      </c>
      <c r="C19" s="311" t="s">
        <v>2051</v>
      </c>
      <c r="D19" s="406"/>
      <c r="E19" s="311" t="s">
        <v>2032</v>
      </c>
      <c r="F19" s="313"/>
      <c r="G19" s="19">
        <v>45080</v>
      </c>
      <c r="H19" s="20">
        <f>G19</f>
        <v>45080</v>
      </c>
      <c r="I19" s="11" t="s">
        <v>1524</v>
      </c>
      <c r="J19" s="311" t="s">
        <v>2138</v>
      </c>
      <c r="K19" s="406"/>
      <c r="L19" s="311" t="s">
        <v>2139</v>
      </c>
      <c r="M19" s="313"/>
      <c r="N19" s="26"/>
      <c r="O19" s="26"/>
    </row>
    <row r="20" spans="1:19" x14ac:dyDescent="0.15">
      <c r="A20" s="10" t="s">
        <v>462</v>
      </c>
      <c r="B20" s="87" t="s">
        <v>1896</v>
      </c>
      <c r="C20" s="311" t="s">
        <v>2138</v>
      </c>
      <c r="D20" s="406"/>
      <c r="E20" s="311" t="s">
        <v>2139</v>
      </c>
      <c r="F20" s="313"/>
      <c r="G20" s="19">
        <v>45088</v>
      </c>
      <c r="H20" s="20">
        <f>G20+1</f>
        <v>45089</v>
      </c>
      <c r="I20" s="11" t="s">
        <v>1882</v>
      </c>
      <c r="J20" s="161" t="s">
        <v>2220</v>
      </c>
      <c r="K20" s="227" t="s">
        <v>2221</v>
      </c>
      <c r="L20" s="181" t="s">
        <v>2222</v>
      </c>
      <c r="M20" s="181" t="s">
        <v>2223</v>
      </c>
      <c r="N20" s="26"/>
      <c r="O20" s="26"/>
    </row>
    <row r="22" spans="1:19" ht="16.5" x14ac:dyDescent="0.15">
      <c r="A22" s="12" t="s">
        <v>81</v>
      </c>
      <c r="B22" s="319" t="s">
        <v>1174</v>
      </c>
      <c r="C22" s="319"/>
      <c r="D22" s="319"/>
      <c r="E22" s="319"/>
      <c r="F22" s="319"/>
      <c r="G22" s="319"/>
      <c r="H22" s="319"/>
      <c r="I22" s="319"/>
      <c r="J22" s="319"/>
      <c r="K22" s="2"/>
    </row>
    <row r="23" spans="1:19" ht="16.5" x14ac:dyDescent="0.15">
      <c r="A23" s="13" t="s">
        <v>122</v>
      </c>
      <c r="B23" s="323" t="s">
        <v>1175</v>
      </c>
      <c r="C23" s="323"/>
      <c r="D23" s="323"/>
      <c r="E23" s="323"/>
      <c r="F23" s="323"/>
      <c r="G23" s="323"/>
      <c r="H23" s="323"/>
      <c r="I23" s="323"/>
      <c r="J23" s="323"/>
      <c r="K23" s="2"/>
    </row>
    <row r="24" spans="1:19" ht="16.5" x14ac:dyDescent="0.15">
      <c r="A24" s="13" t="s">
        <v>53</v>
      </c>
      <c r="B24" s="436" t="s">
        <v>1176</v>
      </c>
      <c r="C24" s="321"/>
      <c r="D24" s="321"/>
      <c r="E24" s="321"/>
      <c r="F24" s="321"/>
      <c r="G24" s="321"/>
      <c r="H24" s="321"/>
      <c r="I24" s="321"/>
      <c r="J24" s="322"/>
      <c r="K24" s="2"/>
      <c r="L24" s="2"/>
      <c r="M24" s="2"/>
    </row>
    <row r="25" spans="1:19" ht="16.5" x14ac:dyDescent="0.15">
      <c r="A25" s="13" t="s">
        <v>302</v>
      </c>
      <c r="B25" s="437" t="s">
        <v>171</v>
      </c>
      <c r="C25" s="437"/>
      <c r="D25" s="437"/>
      <c r="E25" s="437"/>
      <c r="F25" s="437"/>
      <c r="G25" s="437"/>
      <c r="H25" s="437"/>
      <c r="I25" s="437"/>
      <c r="J25" s="437"/>
      <c r="K25" s="1"/>
      <c r="L25" s="1"/>
      <c r="M25" s="1"/>
      <c r="N25" s="1"/>
      <c r="O25" s="1"/>
      <c r="P25" s="1"/>
      <c r="Q25" s="1"/>
      <c r="R25" s="1"/>
      <c r="S25" s="1"/>
    </row>
    <row r="26" spans="1:19" ht="16.5" x14ac:dyDescent="0.15">
      <c r="A26" s="13" t="s">
        <v>347</v>
      </c>
      <c r="B26" s="433" t="s">
        <v>2216</v>
      </c>
      <c r="C26" s="434"/>
      <c r="D26" s="434"/>
      <c r="E26" s="434"/>
      <c r="F26" s="434"/>
      <c r="G26" s="434"/>
      <c r="H26" s="434"/>
      <c r="I26" s="434"/>
      <c r="J26" s="435"/>
    </row>
  </sheetData>
  <mergeCells count="44">
    <mergeCell ref="B26:J26"/>
    <mergeCell ref="L5:M5"/>
    <mergeCell ref="L6:M6"/>
    <mergeCell ref="J6:K6"/>
    <mergeCell ref="J7:K7"/>
    <mergeCell ref="J11:K11"/>
    <mergeCell ref="B6:B7"/>
    <mergeCell ref="C6:D6"/>
    <mergeCell ref="E6:F6"/>
    <mergeCell ref="G6:H6"/>
    <mergeCell ref="I6:I7"/>
    <mergeCell ref="C7:D7"/>
    <mergeCell ref="B24:J24"/>
    <mergeCell ref="B25:J25"/>
    <mergeCell ref="J17:M17"/>
    <mergeCell ref="C17:H17"/>
    <mergeCell ref="B1:Q1"/>
    <mergeCell ref="B2:Q2"/>
    <mergeCell ref="B22:J22"/>
    <mergeCell ref="B23:J23"/>
    <mergeCell ref="L7:M7"/>
    <mergeCell ref="E7:F7"/>
    <mergeCell ref="G7:H7"/>
    <mergeCell ref="C14:D14"/>
    <mergeCell ref="E14:F14"/>
    <mergeCell ref="A15:M15"/>
    <mergeCell ref="A6:A7"/>
    <mergeCell ref="A4:M4"/>
    <mergeCell ref="C5:D5"/>
    <mergeCell ref="E5:F5"/>
    <mergeCell ref="G5:H5"/>
    <mergeCell ref="J5:K5"/>
    <mergeCell ref="J16:K16"/>
    <mergeCell ref="L16:M16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</mergeCells>
  <phoneticPr fontId="3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</vt:i4>
      </vt:variant>
    </vt:vector>
  </HeadingPairs>
  <TitlesOfParts>
    <vt:vector size="24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hill</cp:lastModifiedBy>
  <cp:lastPrinted>2020-01-12T14:46:40Z</cp:lastPrinted>
  <dcterms:created xsi:type="dcterms:W3CDTF">2016-09-23T06:43:55Z</dcterms:created>
  <dcterms:modified xsi:type="dcterms:W3CDTF">2023-07-11T08:10:20Z</dcterms:modified>
</cp:coreProperties>
</file>