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2264" windowHeight="4080"/>
  </bookViews>
  <sheets>
    <sheet name="Sheet1" sheetId="1" r:id="rId1"/>
    <sheet name="Sheet2" sheetId="2" r:id="rId2"/>
  </sheets>
  <calcPr calcId="144525"/>
</workbook>
</file>

<file path=xl/calcChain.xml><?xml version="1.0" encoding="utf-8"?>
<calcChain xmlns="http://schemas.openxmlformats.org/spreadsheetml/2006/main">
  <c r="I46" i="1" l="1"/>
  <c r="G46" i="1"/>
  <c r="F46" i="1"/>
  <c r="I49" i="1"/>
  <c r="G49" i="1"/>
  <c r="F49" i="1"/>
  <c r="I89" i="1" l="1"/>
  <c r="J89" i="1" s="1"/>
  <c r="G89" i="1"/>
  <c r="F89" i="1"/>
  <c r="I12" i="1" l="1"/>
  <c r="J12" i="1" s="1"/>
  <c r="G12" i="1"/>
  <c r="F12" i="1"/>
  <c r="F57" i="1"/>
  <c r="G57" i="1"/>
  <c r="I57" i="1"/>
  <c r="I48" i="1"/>
  <c r="G48" i="1"/>
  <c r="F48" i="1"/>
  <c r="F30" i="1" l="1"/>
  <c r="J31" i="1"/>
  <c r="I30" i="1"/>
  <c r="J30" i="1" s="1"/>
  <c r="G30" i="1"/>
  <c r="I74" i="1" l="1"/>
  <c r="I75" i="1"/>
  <c r="I76" i="1"/>
  <c r="I77" i="1"/>
  <c r="J77" i="1" s="1"/>
  <c r="K77" i="1" s="1"/>
  <c r="I73" i="1"/>
  <c r="G77" i="1"/>
  <c r="F77" i="1"/>
  <c r="I55" i="1" l="1"/>
  <c r="G55" i="1"/>
  <c r="F55" i="1"/>
  <c r="I47" i="1"/>
  <c r="I50" i="1"/>
  <c r="I59" i="1" l="1"/>
  <c r="G59" i="1"/>
  <c r="F59" i="1"/>
  <c r="I58" i="1"/>
  <c r="G58" i="1"/>
  <c r="F58" i="1"/>
  <c r="G50" i="1"/>
  <c r="F50" i="1"/>
  <c r="G47" i="1"/>
  <c r="F47" i="1"/>
  <c r="I37" i="1" l="1"/>
  <c r="J37" i="1" s="1"/>
  <c r="G37" i="1"/>
  <c r="F37" i="1"/>
  <c r="I39" i="1" l="1"/>
  <c r="J39" i="1" s="1"/>
  <c r="I40" i="1"/>
  <c r="J40" i="1" s="1"/>
  <c r="I41" i="1"/>
  <c r="J41" i="1" s="1"/>
  <c r="I38" i="1"/>
  <c r="J38" i="1" s="1"/>
  <c r="I29" i="1"/>
  <c r="J29" i="1" s="1"/>
  <c r="I32" i="1"/>
  <c r="J32" i="1" s="1"/>
  <c r="I28" i="1"/>
  <c r="J28" i="1" s="1"/>
  <c r="J76" i="1" l="1"/>
  <c r="K76" i="1" s="1"/>
  <c r="G76" i="1"/>
  <c r="F76" i="1"/>
  <c r="J75" i="1"/>
  <c r="K75" i="1" s="1"/>
  <c r="G75" i="1"/>
  <c r="F75" i="1"/>
  <c r="J74" i="1"/>
  <c r="K74" i="1" s="1"/>
  <c r="G74" i="1"/>
  <c r="F74" i="1"/>
  <c r="J73" i="1"/>
  <c r="K73" i="1" s="1"/>
  <c r="G73" i="1"/>
  <c r="F73" i="1"/>
  <c r="F64" i="1"/>
  <c r="G65" i="1"/>
  <c r="G66" i="1"/>
  <c r="G67" i="1"/>
  <c r="G68" i="1"/>
  <c r="G64" i="1"/>
  <c r="I64" i="1"/>
  <c r="J64" i="1" s="1"/>
  <c r="F65" i="1"/>
  <c r="I65" i="1"/>
  <c r="J65" i="1" s="1"/>
  <c r="G40" i="1"/>
  <c r="G41" i="1"/>
  <c r="G39" i="1"/>
  <c r="G38" i="1"/>
  <c r="G32" i="1" l="1"/>
  <c r="F32" i="1"/>
  <c r="G29" i="1" l="1"/>
  <c r="F29" i="1"/>
  <c r="G28" i="1"/>
  <c r="F28" i="1"/>
  <c r="I67" i="1" l="1"/>
  <c r="I68" i="1"/>
  <c r="I66" i="1"/>
  <c r="F39" i="1" l="1"/>
  <c r="F40" i="1"/>
  <c r="F41" i="1"/>
  <c r="F38" i="1"/>
  <c r="F13" i="1"/>
  <c r="F21" i="1"/>
  <c r="J68" i="1" l="1"/>
  <c r="F68" i="1"/>
  <c r="J67" i="1"/>
  <c r="F67" i="1"/>
  <c r="J66" i="1"/>
  <c r="F66" i="1"/>
  <c r="I22" i="1"/>
  <c r="J22" i="1" s="1"/>
  <c r="G22" i="1"/>
  <c r="F22" i="1"/>
  <c r="F23" i="1" l="1"/>
  <c r="F20" i="1"/>
  <c r="I23" i="1" l="1"/>
  <c r="J23" i="1" s="1"/>
  <c r="G23" i="1"/>
  <c r="I21" i="1" l="1"/>
  <c r="J21" i="1" s="1"/>
  <c r="G21" i="1"/>
  <c r="I13" i="1"/>
  <c r="J13" i="1" s="1"/>
  <c r="G13" i="1"/>
  <c r="F14" i="1"/>
  <c r="G14" i="1"/>
  <c r="I14" i="1"/>
  <c r="J14" i="1" s="1"/>
  <c r="I20" i="1" l="1"/>
  <c r="J20" i="1" s="1"/>
  <c r="G20" i="1"/>
  <c r="I15" i="1"/>
  <c r="J15" i="1" s="1"/>
  <c r="G15" i="1"/>
  <c r="F15" i="1"/>
</calcChain>
</file>

<file path=xl/sharedStrings.xml><?xml version="1.0" encoding="utf-8"?>
<sst xmlns="http://schemas.openxmlformats.org/spreadsheetml/2006/main" count="430" uniqueCount="243">
  <si>
    <t>服  务</t>
  </si>
  <si>
    <t>诚  信</t>
  </si>
  <si>
    <t>平  衡</t>
  </si>
  <si>
    <t>ASEAN SEAS LINE CO.,LIMITED</t>
  </si>
  <si>
    <t>尊  重</t>
  </si>
  <si>
    <t>上海市虹口区四川北路1350号利通广场1004室</t>
  </si>
  <si>
    <t>ADD:ROOM 1004,SHANGHAI LITONG PLAZA,NO.1350 NORTH SICHUAN ROAD,SHANGHAI,CHINA, ZIP CODE:200080</t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</si>
  <si>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HHX1  </t>
    </r>
    <r>
      <rPr>
        <sz val="12"/>
        <color indexed="8"/>
        <rFont val="等线"/>
        <family val="3"/>
        <charset val="134"/>
      </rPr>
      <t>岘港（香港中转）</t>
    </r>
  </si>
  <si>
    <r>
      <rPr>
        <sz val="11"/>
        <color theme="1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周五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</si>
  <si>
    <t>船名</t>
  </si>
  <si>
    <t>航次</t>
  </si>
  <si>
    <t xml:space="preserve">船名航次缩写       </t>
  </si>
  <si>
    <t>中文船名</t>
  </si>
  <si>
    <t>航线代码</t>
  </si>
  <si>
    <t>进箱日</t>
  </si>
  <si>
    <t>截港日</t>
  </si>
  <si>
    <t>离港 ETD</t>
  </si>
  <si>
    <t>到港 ETA</t>
  </si>
  <si>
    <t>VESSEL</t>
  </si>
  <si>
    <t>VOY</t>
  </si>
  <si>
    <t>（在线订舱）</t>
  </si>
  <si>
    <t>LINES</t>
  </si>
  <si>
    <t>SHANGHAI</t>
  </si>
  <si>
    <t>HONGKONG</t>
  </si>
  <si>
    <t>HAIPHONG</t>
  </si>
  <si>
    <t>HHX1</t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</si>
  <si>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HHX2  </t>
    </r>
    <r>
      <rPr>
        <sz val="12"/>
        <color indexed="8"/>
        <rFont val="等线"/>
        <family val="3"/>
        <charset val="134"/>
      </rPr>
      <t>岘港（香港中转）</t>
    </r>
  </si>
  <si>
    <r>
      <rPr>
        <sz val="11"/>
        <color theme="1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周日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</si>
  <si>
    <t>船名航次缩写</t>
  </si>
  <si>
    <t>HHX2</t>
  </si>
  <si>
    <r>
      <rPr>
        <sz val="12"/>
        <color indexed="8"/>
        <rFont val="等线"/>
        <family val="3"/>
        <charset val="134"/>
      </rPr>
      <t>印尼航线</t>
    </r>
    <r>
      <rPr>
        <sz val="12"/>
        <color indexed="8"/>
        <rFont val="Times New Roman"/>
        <family val="1"/>
      </rPr>
      <t xml:space="preserve"> CHINA-1 </t>
    </r>
  </si>
  <si>
    <r>
      <rPr>
        <sz val="11"/>
        <color theme="1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等线"/>
        <family val="3"/>
        <charset val="134"/>
      </rPr>
      <t>上海码头：</t>
    </r>
    <r>
      <rPr>
        <sz val="11"/>
        <color indexed="8"/>
        <rFont val="等线"/>
        <family val="3"/>
        <charset val="134"/>
      </rPr>
      <t>外高桥二期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等线"/>
        <family val="3"/>
        <charset val="134"/>
      </rPr>
      <t>雅加达码头：</t>
    </r>
    <r>
      <rPr>
        <sz val="11"/>
        <color indexed="8"/>
        <rFont val="Times New Roman"/>
        <family val="1"/>
      </rPr>
      <t xml:space="preserve">JICT1   </t>
    </r>
    <r>
      <rPr>
        <sz val="11"/>
        <color indexed="8"/>
        <rFont val="等线"/>
        <family val="3"/>
        <charset val="134"/>
      </rPr>
      <t>苏腊巴亚码头：</t>
    </r>
    <r>
      <rPr>
        <sz val="11"/>
        <color indexed="8"/>
        <rFont val="Times New Roman"/>
        <family val="1"/>
      </rPr>
      <t>TPS</t>
    </r>
  </si>
  <si>
    <t>JAKARTA</t>
  </si>
  <si>
    <t>SURABAYA</t>
  </si>
  <si>
    <t>CHINA-1</t>
  </si>
  <si>
    <t>CSE</t>
  </si>
  <si>
    <r>
      <rPr>
        <sz val="26"/>
        <color indexed="8"/>
        <rFont val="等线"/>
        <family val="3"/>
        <charset val="134"/>
      </rPr>
      <t>菲律宾</t>
    </r>
    <r>
      <rPr>
        <sz val="26"/>
        <color indexed="8"/>
        <rFont val="Times New Roman"/>
        <family val="1"/>
      </rPr>
      <t>-</t>
    </r>
    <r>
      <rPr>
        <sz val="26"/>
        <color indexed="8"/>
        <rFont val="等线"/>
        <family val="3"/>
        <charset val="134"/>
      </rPr>
      <t>马尼拉航线</t>
    </r>
    <r>
      <rPr>
        <sz val="26"/>
        <color indexed="8"/>
        <rFont val="Times New Roman"/>
        <family val="1"/>
      </rPr>
      <t xml:space="preserve">  NPX  2 </t>
    </r>
    <r>
      <rPr>
        <sz val="26"/>
        <color indexed="8"/>
        <rFont val="等线"/>
        <family val="3"/>
        <charset val="134"/>
      </rPr>
      <t>此航线船代：中联</t>
    </r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</si>
  <si>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周三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3"/>
        <charset val="134"/>
      </rPr>
      <t>上海码头：</t>
    </r>
    <r>
      <rPr>
        <sz val="11"/>
        <color indexed="8"/>
        <rFont val="Times New Roman"/>
        <family val="1"/>
      </rPr>
      <t xml:space="preserve">PENDING    </t>
    </r>
    <r>
      <rPr>
        <sz val="11"/>
        <color indexed="8"/>
        <rFont val="宋体"/>
        <family val="3"/>
        <charset val="134"/>
      </rPr>
      <t>马尼拉南港码头：</t>
    </r>
    <r>
      <rPr>
        <sz val="11"/>
        <color indexed="8"/>
        <rFont val="Times New Roman"/>
        <family val="1"/>
      </rPr>
      <t xml:space="preserve">ATI   </t>
    </r>
  </si>
  <si>
    <t>MANILA(S)</t>
  </si>
  <si>
    <t>VIMC DIAMOND</t>
  </si>
  <si>
    <t>VD304</t>
  </si>
  <si>
    <t>亚海迪亚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</si>
  <si>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周三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3"/>
        <charset val="134"/>
      </rPr>
      <t>上海码头：</t>
    </r>
    <r>
      <rPr>
        <sz val="11"/>
        <color indexed="8"/>
        <rFont val="Times New Roman"/>
        <family val="1"/>
      </rPr>
      <t xml:space="preserve">PENDING  </t>
    </r>
    <r>
      <rPr>
        <sz val="11"/>
        <color indexed="8"/>
        <rFont val="宋体"/>
        <family val="3"/>
        <charset val="134"/>
      </rPr>
      <t>马尼拉北港码头：</t>
    </r>
    <r>
      <rPr>
        <sz val="11"/>
        <color indexed="8"/>
        <rFont val="Times New Roman"/>
        <family val="1"/>
      </rPr>
      <t>MICT</t>
    </r>
  </si>
  <si>
    <t>MANILA(N)</t>
  </si>
  <si>
    <t>NPX</t>
  </si>
  <si>
    <r>
      <rPr>
        <sz val="26"/>
        <color indexed="8"/>
        <rFont val="Times New Roman"/>
        <family val="1"/>
      </rPr>
      <t>JCV</t>
    </r>
    <r>
      <rPr>
        <sz val="26"/>
        <color indexed="8"/>
        <rFont val="等线"/>
        <family val="3"/>
        <charset val="134"/>
      </rPr>
      <t>航线</t>
    </r>
    <r>
      <rPr>
        <sz val="26"/>
        <color indexed="8"/>
        <rFont val="Times New Roman"/>
        <family val="1"/>
      </rPr>
      <t xml:space="preserve">  </t>
    </r>
    <r>
      <rPr>
        <sz val="26"/>
        <color indexed="8"/>
        <rFont val="等线"/>
        <family val="3"/>
        <charset val="134"/>
      </rPr>
      <t>此航线船代：中联</t>
    </r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</si>
  <si>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周二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宋体"/>
        <family val="3"/>
        <charset val="134"/>
      </rPr>
      <t>上海码头：外高桥四期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3"/>
        <charset val="134"/>
      </rPr>
      <t>胡志明码头：</t>
    </r>
    <r>
      <rPr>
        <sz val="11"/>
        <color indexed="8"/>
        <rFont val="Times New Roman"/>
        <family val="1"/>
      </rPr>
      <t xml:space="preserve">CAT LAI   </t>
    </r>
    <r>
      <rPr>
        <sz val="11"/>
        <color indexed="8"/>
        <rFont val="宋体"/>
        <family val="3"/>
        <charset val="134"/>
      </rPr>
      <t>岘港码头：</t>
    </r>
    <r>
      <rPr>
        <sz val="11"/>
        <color indexed="8"/>
        <rFont val="Times New Roman"/>
        <family val="1"/>
      </rPr>
      <t>TIEN SA SEAPORT</t>
    </r>
  </si>
  <si>
    <t>HO CHI MINH</t>
  </si>
  <si>
    <t>DA NANG</t>
  </si>
  <si>
    <t>JCV</t>
  </si>
  <si>
    <t>恩春</t>
  </si>
  <si>
    <t>BRISBANE</t>
  </si>
  <si>
    <t xml:space="preserve">SYDNEY   </t>
  </si>
  <si>
    <t>MELBOURNE</t>
  </si>
  <si>
    <t>ACX</t>
  </si>
  <si>
    <t>ASL BAUHINIA</t>
  </si>
  <si>
    <t>外代现场放箱: 金先生 手机: 18821126006 外高桥保税B区(芬辛路20号中申仓库4楼409室)</t>
  </si>
  <si>
    <t>中联现场放箱: 黄灵洁 座机: +86-21-5020-0720 手机: 138-1775-3240 上海市浦东新区高桥镇港建路248号联检大楼辅楼401室</t>
  </si>
  <si>
    <t>Customer service and documentation:</t>
  </si>
  <si>
    <t xml:space="preserve">Shanghai office: </t>
  </si>
  <si>
    <t>Customer service &amp; documentation :</t>
  </si>
  <si>
    <t>Pavel Yu Tel (021) 6587 5259 /Fax:65878611 Email:Pavel.Yu@logistics-asl.com</t>
  </si>
  <si>
    <t>Zero Lian  Tel: (021)-65878615 /Fax: 65878611   Email:  zero.lian@logistics-asl.com</t>
  </si>
  <si>
    <t>Sales and marketing:</t>
  </si>
  <si>
    <t>Jason Jiang-Tel :(021)65878613/Fax:65878611 Email: jason.jiang@logistics-asl.com</t>
  </si>
  <si>
    <t>Kevin.Lv-Tel:86-21-65878605  Email: qy.lv@logistics-asl.com</t>
  </si>
  <si>
    <t>Anfernee.Zhao-Tel:(021)65876461 /Fax:65878611 Email: anfernee@logistics-asl.com</t>
  </si>
  <si>
    <t xml:space="preserve">Hongkong agent: </t>
  </si>
  <si>
    <t>Customer service &amp; documentation: Ms.Pinky - Tel:00852-2853 8362  Fax :2815 3910 / Email:asl@benline.com.hk</t>
  </si>
  <si>
    <t xml:space="preserve">Haiphong agent: </t>
  </si>
  <si>
    <t>Customer service &amp; documentation: Ms La Quynh Diep -Tel: +84-313-250106  /Email:  hph.import@benline.com.vn</t>
  </si>
  <si>
    <t xml:space="preserve">Jakarta agent : </t>
  </si>
  <si>
    <t>Customer service-Import : Ms Dewi Sulastri    Email: dewi@kcargoagencies.com  Mobile phone: +628176617436</t>
  </si>
  <si>
    <t xml:space="preserve">Surabaya agent: </t>
  </si>
  <si>
    <t>Customer service-Export : Mrs Dinar   Email: sby-aslcsd@simbalogistics.co.id   tel phone: +62818501923</t>
  </si>
  <si>
    <t xml:space="preserve">Manila agent: </t>
  </si>
  <si>
    <t>Customer service  : Marihorie B .Bergorio   Email: Marj.bergorio@sinocargoworks.net  +62818501923</t>
  </si>
  <si>
    <t>Jebel ali agent</t>
  </si>
  <si>
    <t>Customer service  :Mr Hari Pillai hari@sunmarine.com  +971 50 3452967  Mr Darm Al Akkad   darm.akd@sunmarine.com +971 55 1531127</t>
  </si>
  <si>
    <t>Customer service  :</t>
  </si>
  <si>
    <t xml:space="preserve">BRISBANE  TEL:+61 2 8311 9444 </t>
  </si>
  <si>
    <t xml:space="preserve">EMAIL:ASL.IMPORTS@ISS-SHIPPING.COM </t>
  </si>
  <si>
    <t xml:space="preserve">SYDNEY     TEL:+61 2 8311 9444  </t>
  </si>
  <si>
    <t>EMAIL:ASL.IMPORTS@ISS-SHIPPING.COM</t>
  </si>
  <si>
    <t xml:space="preserve">MELBOURNE  TEL:+61 2 8311 9444  </t>
  </si>
  <si>
    <t>Customer service:</t>
  </si>
  <si>
    <t>HO CHI MINH   Ms. Nguyen Minh Tu Quynh   TEL:(+84) 83 872 7223 X234</t>
  </si>
  <si>
    <t>EMAIL:quynhnmt.hcm@viconship.com</t>
  </si>
  <si>
    <t>DA NANG          Mr. Tommy (Truong)    TEL: +84 90 516 1916</t>
  </si>
  <si>
    <t>EMAIL:docuasl@vfv.com.vn</t>
  </si>
  <si>
    <t>HHX2</t>
    <phoneticPr fontId="24" type="noConversion"/>
  </si>
  <si>
    <t>HHX1</t>
    <phoneticPr fontId="24" type="noConversion"/>
  </si>
  <si>
    <t>V.2304S</t>
    <phoneticPr fontId="22" type="noConversion"/>
  </si>
  <si>
    <t>HHX2</t>
    <phoneticPr fontId="22" type="noConversion"/>
  </si>
  <si>
    <t>ASL HONG KONG</t>
    <phoneticPr fontId="22" type="noConversion"/>
  </si>
  <si>
    <t>ASL HONG KONG</t>
    <phoneticPr fontId="22" type="noConversion"/>
  </si>
  <si>
    <t>亚海香港</t>
    <phoneticPr fontId="22" type="noConversion"/>
  </si>
  <si>
    <t>亚海牡丹</t>
    <phoneticPr fontId="24" type="noConversion"/>
  </si>
  <si>
    <t>WAN HAI 290</t>
    <phoneticPr fontId="22" type="noConversion"/>
  </si>
  <si>
    <t>贵达轮</t>
    <phoneticPr fontId="22" type="noConversion"/>
  </si>
  <si>
    <t>安春</t>
    <phoneticPr fontId="22" type="noConversion"/>
  </si>
  <si>
    <r>
      <rPr>
        <sz val="26"/>
        <color indexed="8"/>
        <rFont val="等线"/>
        <family val="3"/>
        <charset val="134"/>
      </rPr>
      <t>菲律宾</t>
    </r>
    <r>
      <rPr>
        <sz val="26"/>
        <color indexed="8"/>
        <rFont val="Times New Roman"/>
        <family val="1"/>
      </rPr>
      <t>-</t>
    </r>
    <r>
      <rPr>
        <sz val="26"/>
        <color indexed="8"/>
        <rFont val="等线"/>
        <family val="3"/>
        <charset val="134"/>
      </rPr>
      <t>马尼拉航线</t>
    </r>
    <r>
      <rPr>
        <sz val="26"/>
        <color indexed="8"/>
        <rFont val="Times New Roman"/>
        <family val="1"/>
      </rPr>
      <t xml:space="preserve">  NPX   </t>
    </r>
    <r>
      <rPr>
        <sz val="26"/>
        <color indexed="8"/>
        <rFont val="等线"/>
        <family val="3"/>
        <charset val="134"/>
      </rPr>
      <t>此航线船代：中联</t>
    </r>
    <phoneticPr fontId="22" type="noConversion"/>
  </si>
  <si>
    <r>
      <rPr>
        <sz val="12"/>
        <color indexed="8"/>
        <rFont val="等线"/>
        <family val="3"/>
        <charset val="134"/>
      </rPr>
      <t>泰国航线</t>
    </r>
    <r>
      <rPr>
        <sz val="12"/>
        <color indexed="8"/>
        <rFont val="Times New Roman"/>
        <family val="1"/>
      </rPr>
      <t xml:space="preserve"> CSE</t>
    </r>
    <phoneticPr fontId="22" type="noConversion"/>
  </si>
  <si>
    <r>
      <t>澳洲航线</t>
    </r>
    <r>
      <rPr>
        <sz val="12"/>
        <color indexed="8"/>
        <rFont val="Times New Roman"/>
        <family val="1"/>
      </rPr>
      <t xml:space="preserve">  ACX</t>
    </r>
    <phoneticPr fontId="22" type="noConversion"/>
  </si>
  <si>
    <t>NORDLION</t>
    <phoneticPr fontId="22" type="noConversion"/>
  </si>
  <si>
    <t>CTK</t>
    <phoneticPr fontId="22" type="noConversion"/>
  </si>
  <si>
    <t>SIHANOUKVILLE</t>
    <phoneticPr fontId="22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</si>
  <si>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周一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宋体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  <phoneticPr fontId="22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</si>
  <si>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周四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宋体"/>
        <family val="3"/>
        <charset val="134"/>
      </rPr>
      <t>上海码头：外高桥四期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3"/>
        <charset val="134"/>
      </rPr>
      <t>西哈努克码头：</t>
    </r>
    <r>
      <rPr>
        <sz val="11"/>
        <color indexed="8"/>
        <rFont val="Times New Roman"/>
        <family val="1"/>
      </rPr>
      <t xml:space="preserve">SAP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  <phoneticPr fontId="22" type="noConversion"/>
  </si>
  <si>
    <t>BANGKOK</t>
    <phoneticPr fontId="22" type="noConversion"/>
  </si>
  <si>
    <t xml:space="preserve">CTK航线 </t>
    <phoneticPr fontId="22" type="noConversion"/>
  </si>
  <si>
    <t>INTERASIA VISION</t>
    <phoneticPr fontId="22" type="noConversion"/>
  </si>
  <si>
    <t>REN JIAN 5</t>
    <phoneticPr fontId="24" type="noConversion"/>
  </si>
  <si>
    <t>仁建5</t>
    <phoneticPr fontId="24" type="noConversion"/>
  </si>
  <si>
    <t>HAIAN ROSE</t>
    <phoneticPr fontId="22" type="noConversion"/>
  </si>
  <si>
    <t>亚海露斯</t>
    <phoneticPr fontId="22" type="noConversion"/>
  </si>
  <si>
    <t>REN JIAN 5</t>
    <phoneticPr fontId="22" type="noConversion"/>
  </si>
  <si>
    <t>仁建5</t>
    <phoneticPr fontId="22" type="noConversion"/>
  </si>
  <si>
    <t>ASL PEONY</t>
    <phoneticPr fontId="22" type="noConversion"/>
  </si>
  <si>
    <t>ASL PEONY</t>
    <phoneticPr fontId="24" type="noConversion"/>
  </si>
  <si>
    <t>亚海牡丹</t>
    <phoneticPr fontId="22" type="noConversion"/>
  </si>
  <si>
    <t>CNC PLUTO</t>
    <phoneticPr fontId="22" type="noConversion"/>
  </si>
  <si>
    <t>SPIL CITRA</t>
    <phoneticPr fontId="22" type="noConversion"/>
  </si>
  <si>
    <t>WAN HAI 293</t>
    <phoneticPr fontId="22" type="noConversion"/>
  </si>
  <si>
    <t>V.2310W</t>
    <phoneticPr fontId="24" type="noConversion"/>
  </si>
  <si>
    <t>7R310</t>
    <phoneticPr fontId="24" type="noConversion"/>
  </si>
  <si>
    <t>4I310</t>
    <phoneticPr fontId="22" type="noConversion"/>
  </si>
  <si>
    <t>7R311</t>
    <phoneticPr fontId="22" type="noConversion"/>
  </si>
  <si>
    <t>4Y308</t>
    <phoneticPr fontId="22" type="noConversion"/>
  </si>
  <si>
    <t>亚海航运上海口岸船期表2023-05</t>
    <phoneticPr fontId="22" type="noConversion"/>
  </si>
  <si>
    <t>9SEHS</t>
    <phoneticPr fontId="22" type="noConversion"/>
  </si>
  <si>
    <t>V.0QAELS</t>
    <phoneticPr fontId="22" type="noConversion"/>
  </si>
  <si>
    <t>V.0XSHBS</t>
    <phoneticPr fontId="22" type="noConversion"/>
  </si>
  <si>
    <t>V.0QAEPS</t>
    <phoneticPr fontId="22" type="noConversion"/>
  </si>
  <si>
    <t>9SEPS</t>
    <phoneticPr fontId="22" type="noConversion"/>
  </si>
  <si>
    <t>VD310</t>
    <phoneticPr fontId="22" type="noConversion"/>
  </si>
  <si>
    <t>VD311</t>
    <phoneticPr fontId="22" type="noConversion"/>
  </si>
  <si>
    <t>4F333</t>
    <phoneticPr fontId="22" type="noConversion"/>
  </si>
  <si>
    <t>3W026</t>
    <phoneticPr fontId="22" type="noConversion"/>
  </si>
  <si>
    <t>IV044</t>
    <phoneticPr fontId="22" type="noConversion"/>
  </si>
  <si>
    <t>9R318</t>
    <phoneticPr fontId="22" type="noConversion"/>
  </si>
  <si>
    <t>6W103</t>
    <phoneticPr fontId="22" type="noConversion"/>
  </si>
  <si>
    <t>5Y273</t>
    <phoneticPr fontId="22" type="noConversion"/>
  </si>
  <si>
    <t>V.2310W</t>
    <phoneticPr fontId="22" type="noConversion"/>
  </si>
  <si>
    <t>V.2311W</t>
    <phoneticPr fontId="22" type="noConversion"/>
  </si>
  <si>
    <t>6L305</t>
    <phoneticPr fontId="22" type="noConversion"/>
  </si>
  <si>
    <t>V.2305W</t>
    <phoneticPr fontId="22" type="noConversion"/>
  </si>
  <si>
    <t>4Y307</t>
    <phoneticPr fontId="24" type="noConversion"/>
  </si>
  <si>
    <t>V.2307W</t>
    <phoneticPr fontId="24" type="noConversion"/>
  </si>
  <si>
    <t>6L306</t>
    <phoneticPr fontId="22" type="noConversion"/>
  </si>
  <si>
    <t>V.2306W</t>
    <phoneticPr fontId="22" type="noConversion"/>
  </si>
  <si>
    <t>V.2308W</t>
    <phoneticPr fontId="22" type="noConversion"/>
  </si>
  <si>
    <t>V.0QAEHS</t>
    <phoneticPr fontId="22" type="noConversion"/>
  </si>
  <si>
    <t>V.0QAEJS</t>
    <phoneticPr fontId="22" type="noConversion"/>
  </si>
  <si>
    <t>V.0QAENS</t>
    <phoneticPr fontId="24" type="noConversion"/>
  </si>
  <si>
    <t>V.0XSH7S</t>
    <phoneticPr fontId="22" type="noConversion"/>
  </si>
  <si>
    <t>V.0XSH9S</t>
    <phoneticPr fontId="22" type="noConversion"/>
  </si>
  <si>
    <t>V.2309S</t>
    <phoneticPr fontId="22" type="noConversion"/>
  </si>
  <si>
    <t>V.0XSH5S</t>
    <phoneticPr fontId="24" type="noConversion"/>
  </si>
  <si>
    <t>9PH7S</t>
    <phoneticPr fontId="22" type="noConversion"/>
  </si>
  <si>
    <t>R7HBS</t>
    <phoneticPr fontId="22" type="noConversion"/>
  </si>
  <si>
    <t>CNC MARS</t>
    <phoneticPr fontId="22" type="noConversion"/>
  </si>
  <si>
    <t xml:space="preserve">SONGA PANTHER </t>
    <phoneticPr fontId="22" type="noConversion"/>
  </si>
  <si>
    <t>V.S026</t>
    <phoneticPr fontId="22" type="noConversion"/>
  </si>
  <si>
    <t>4W020</t>
    <phoneticPr fontId="22" type="noConversion"/>
  </si>
  <si>
    <t>V.S020</t>
    <phoneticPr fontId="22" type="noConversion"/>
  </si>
  <si>
    <t>V.S044</t>
    <phoneticPr fontId="22" type="noConversion"/>
  </si>
  <si>
    <t>3W027</t>
    <phoneticPr fontId="22" type="noConversion"/>
  </si>
  <si>
    <t>V.S027</t>
    <phoneticPr fontId="22" type="noConversion"/>
  </si>
  <si>
    <t>4W021</t>
    <phoneticPr fontId="22" type="noConversion"/>
  </si>
  <si>
    <t>WAN HAI 293</t>
    <phoneticPr fontId="22" type="noConversion"/>
  </si>
  <si>
    <t>V.S021</t>
    <phoneticPr fontId="22" type="noConversion"/>
  </si>
  <si>
    <t>V.318S</t>
    <phoneticPr fontId="22" type="noConversion"/>
  </si>
  <si>
    <t>V.S103</t>
    <phoneticPr fontId="22" type="noConversion"/>
  </si>
  <si>
    <t>WAN HAI 175</t>
    <phoneticPr fontId="22" type="noConversion"/>
  </si>
  <si>
    <t>YM INCREMENT</t>
    <phoneticPr fontId="22" type="noConversion"/>
  </si>
  <si>
    <t xml:space="preserve">V.273S </t>
    <phoneticPr fontId="22" type="noConversion"/>
  </si>
  <si>
    <t>9R321</t>
    <phoneticPr fontId="22" type="noConversion"/>
  </si>
  <si>
    <t>NORDLION</t>
    <phoneticPr fontId="22" type="noConversion"/>
  </si>
  <si>
    <t>V.321S</t>
    <phoneticPr fontId="22" type="noConversion"/>
  </si>
  <si>
    <t>V.0XSH3S</t>
    <phoneticPr fontId="22" type="noConversion"/>
  </si>
  <si>
    <t>4UH3S</t>
    <phoneticPr fontId="22" type="noConversion"/>
  </si>
  <si>
    <t xml:space="preserve">LECANGS DOLPHIN </t>
    <phoneticPr fontId="24" type="noConversion"/>
  </si>
  <si>
    <t xml:space="preserve">ZHONG GU DONG HAI </t>
    <phoneticPr fontId="22" type="noConversion"/>
  </si>
  <si>
    <t>Z2H9S</t>
    <phoneticPr fontId="22" type="noConversion"/>
  </si>
  <si>
    <t>1DH5S</t>
    <phoneticPr fontId="24" type="noConversion"/>
  </si>
  <si>
    <t>VIMC DIAMOND</t>
    <phoneticPr fontId="22" type="noConversion"/>
  </si>
  <si>
    <t>V.2310S</t>
    <phoneticPr fontId="22" type="noConversion"/>
  </si>
  <si>
    <t>V.2311S</t>
    <phoneticPr fontId="22" type="noConversion"/>
  </si>
  <si>
    <t xml:space="preserve">CONTSHIP FOX </t>
    <phoneticPr fontId="22" type="noConversion"/>
  </si>
  <si>
    <t>DANUM 168</t>
    <phoneticPr fontId="22" type="noConversion"/>
  </si>
  <si>
    <t>亚海丹娜</t>
    <phoneticPr fontId="22" type="noConversion"/>
  </si>
  <si>
    <t>V.333S</t>
    <phoneticPr fontId="22" type="noConversion"/>
  </si>
  <si>
    <t>V.2309S</t>
    <phoneticPr fontId="22" type="noConversion"/>
  </si>
  <si>
    <t>VD309</t>
    <phoneticPr fontId="22" type="noConversion"/>
  </si>
  <si>
    <t>V.2303S</t>
  </si>
  <si>
    <t>5L303</t>
  </si>
  <si>
    <t>V.2304S</t>
  </si>
  <si>
    <t>LAEM CHABANG</t>
    <phoneticPr fontId="22" type="noConversion"/>
  </si>
  <si>
    <t>LAEM CHABANG</t>
    <phoneticPr fontId="22" type="noConversion"/>
  </si>
  <si>
    <t>BANGKOK</t>
    <phoneticPr fontId="22" type="noConversion"/>
  </si>
  <si>
    <t>V.S104</t>
    <phoneticPr fontId="22" type="noConversion"/>
  </si>
  <si>
    <t>6W104</t>
    <phoneticPr fontId="22" type="noConversion"/>
  </si>
  <si>
    <t>8CEJS</t>
    <phoneticPr fontId="22" type="noConversion"/>
  </si>
  <si>
    <t>5UELS</t>
    <phoneticPr fontId="22" type="noConversion"/>
  </si>
  <si>
    <t>CMA CGM MONTOIR</t>
    <phoneticPr fontId="22" type="noConversion"/>
  </si>
  <si>
    <t>CHINA-1</t>
    <phoneticPr fontId="22" type="noConversion"/>
  </si>
  <si>
    <t>OMIT</t>
    <phoneticPr fontId="22" type="noConversion"/>
  </si>
  <si>
    <t>V.2311S</t>
    <phoneticPr fontId="22" type="noConversion"/>
  </si>
  <si>
    <t>D3311</t>
    <phoneticPr fontId="22" type="noConversion"/>
  </si>
  <si>
    <t>PROS HOPE</t>
    <phoneticPr fontId="22" type="noConversion"/>
  </si>
  <si>
    <t>V.2310S</t>
    <phoneticPr fontId="22" type="noConversion"/>
  </si>
  <si>
    <t>BLANK SAILING</t>
    <phoneticPr fontId="24" type="noConversion"/>
  </si>
  <si>
    <t>HENG HUI 5</t>
    <phoneticPr fontId="24" type="noConversion"/>
  </si>
  <si>
    <t>INTERASIA PURSUIT</t>
    <phoneticPr fontId="22" type="noConversion"/>
  </si>
  <si>
    <t>V.S047</t>
    <phoneticPr fontId="22" type="noConversion"/>
  </si>
  <si>
    <t>7U047</t>
    <phoneticPr fontId="22" type="noConversion"/>
  </si>
  <si>
    <t>CV1 航线  此航线船代：中联</t>
    <phoneticPr fontId="22" type="noConversion"/>
  </si>
  <si>
    <t>DA NANG</t>
    <phoneticPr fontId="22" type="noConversion"/>
  </si>
  <si>
    <t>HO CHI MINH</t>
    <phoneticPr fontId="22" type="noConversion"/>
  </si>
  <si>
    <t>CV1</t>
    <phoneticPr fontId="22" type="noConversion"/>
  </si>
  <si>
    <t>ASL TAIPEI</t>
    <phoneticPr fontId="22" type="noConversion"/>
  </si>
  <si>
    <t>V.2301S</t>
    <phoneticPr fontId="22" type="noConversion"/>
  </si>
  <si>
    <t>ASL TAIPEI</t>
    <phoneticPr fontId="22" type="noConversion"/>
  </si>
  <si>
    <t>V.2302S</t>
    <phoneticPr fontId="22" type="noConversion"/>
  </si>
  <si>
    <t>V.2303S</t>
    <phoneticPr fontId="22" type="noConversion"/>
  </si>
  <si>
    <t>8U301</t>
    <phoneticPr fontId="22" type="noConversion"/>
  </si>
  <si>
    <t>8U302</t>
    <phoneticPr fontId="22" type="noConversion"/>
  </si>
  <si>
    <t>8U303</t>
    <phoneticPr fontId="22" type="noConversion"/>
  </si>
  <si>
    <t xml:space="preserve">ASL BAUHINIA </t>
    <phoneticPr fontId="22" type="noConversion"/>
  </si>
  <si>
    <t>V.2304S</t>
    <phoneticPr fontId="22" type="noConversion"/>
  </si>
  <si>
    <t>5L304</t>
    <phoneticPr fontId="22" type="noConversion"/>
  </si>
  <si>
    <t>亚海紫荆</t>
    <phoneticPr fontId="22" type="noConversion"/>
  </si>
  <si>
    <t>亚海紫荆</t>
    <phoneticPr fontId="22" type="noConversion"/>
  </si>
  <si>
    <t>PROS HOPE</t>
    <phoneticPr fontId="22" type="noConversion"/>
  </si>
  <si>
    <t>6P310</t>
    <phoneticPr fontId="22" type="noConversion"/>
  </si>
  <si>
    <t>亚海普洛斯</t>
    <phoneticPr fontId="22" type="noConversion"/>
  </si>
  <si>
    <r>
      <rPr>
        <b/>
        <sz val="9"/>
        <color theme="1"/>
        <rFont val="Times New Roman"/>
        <family val="1"/>
      </rPr>
      <t>GH</t>
    </r>
    <r>
      <rPr>
        <b/>
        <sz val="9"/>
        <color rgb="FFFF0000"/>
        <rFont val="Times New Roman"/>
        <family val="1"/>
      </rPr>
      <t xml:space="preserve"> </t>
    </r>
    <r>
      <rPr>
        <b/>
        <sz val="9"/>
        <color theme="1"/>
        <rFont val="Times New Roman"/>
        <family val="1"/>
      </rPr>
      <t>CURIE</t>
    </r>
    <phoneticPr fontId="22" type="noConversion"/>
  </si>
  <si>
    <t>PROS HOPE</t>
    <phoneticPr fontId="22" type="noConversion"/>
  </si>
  <si>
    <t>6P311</t>
    <phoneticPr fontId="22" type="noConversion"/>
  </si>
  <si>
    <t>V.2310S</t>
    <phoneticPr fontId="22" type="noConversion"/>
  </si>
  <si>
    <t>D3310</t>
    <phoneticPr fontId="22" type="noConversion"/>
  </si>
  <si>
    <t>亚海普洛斯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</si>
</sst>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0&quot;S&quot;"/>
    <numFmt numFmtId="177" formatCode="[$-409]d\-mmm;@"/>
    <numFmt numFmtId="178" formatCode="[$-409]d/mmm;@"/>
  </numFmts>
  <fonts count="33">
    <font>
      <sz val="11"/>
      <color theme="1"/>
      <name val="宋体"/>
      <charset val="134"/>
      <scheme val="minor"/>
    </font>
    <font>
      <sz val="26"/>
      <color indexed="8"/>
      <name val="等线"/>
      <family val="3"/>
      <charset val="134"/>
    </font>
    <font>
      <b/>
      <sz val="14"/>
      <color rgb="FFFF0000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indexed="8"/>
      <name val="等线"/>
      <family val="3"/>
      <charset val="134"/>
    </font>
    <font>
      <sz val="10"/>
      <color theme="1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b/>
      <sz val="9"/>
      <color theme="1"/>
      <name val="Times New Roman"/>
      <family val="1"/>
    </font>
    <font>
      <sz val="11"/>
      <color theme="1"/>
      <name val="宋体"/>
      <family val="3"/>
      <charset val="134"/>
    </font>
    <font>
      <b/>
      <sz val="9"/>
      <name val="Times New Roman"/>
      <family val="1"/>
    </font>
    <font>
      <sz val="2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Time News Roman"/>
      <family val="1"/>
    </font>
    <font>
      <sz val="12"/>
      <name val="新細明體"/>
      <family val="1"/>
    </font>
    <font>
      <sz val="12"/>
      <name val="宋体"/>
      <family val="3"/>
      <charset val="134"/>
    </font>
    <font>
      <sz val="11"/>
      <color indexed="8"/>
      <name val="等线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2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2"/>
      <scheme val="minor"/>
    </font>
    <font>
      <b/>
      <sz val="18"/>
      <color theme="1"/>
      <name val="宋体"/>
      <family val="3"/>
      <charset val="134"/>
      <scheme val="major"/>
    </font>
    <font>
      <sz val="11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20"/>
      <color indexed="8"/>
      <name val="等线"/>
      <family val="3"/>
      <charset val="134"/>
    </font>
    <font>
      <sz val="11"/>
      <color rgb="FFFF000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18" fillId="0" borderId="0"/>
    <xf numFmtId="0" fontId="19" fillId="0" borderId="0"/>
    <xf numFmtId="0" fontId="23" fillId="0" borderId="0"/>
  </cellStyleXfs>
  <cellXfs count="113">
    <xf numFmtId="0" fontId="0" fillId="0" borderId="0" xfId="0"/>
    <xf numFmtId="0" fontId="0" fillId="0" borderId="0" xfId="0" applyFont="1"/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 shrinkToFit="1"/>
    </xf>
    <xf numFmtId="0" fontId="9" fillId="3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6" fontId="7" fillId="4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/>
    </xf>
    <xf numFmtId="177" fontId="8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horizontal="center" vertical="center" shrinkToFit="1"/>
    </xf>
    <xf numFmtId="0" fontId="11" fillId="3" borderId="1" xfId="0" applyFont="1" applyFill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176" fontId="8" fillId="4" borderId="2" xfId="0" applyNumberFormat="1" applyFont="1" applyFill="1" applyBorder="1" applyAlignment="1">
      <alignment horizontal="center" vertical="center"/>
    </xf>
    <xf numFmtId="176" fontId="8" fillId="4" borderId="3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176" fontId="11" fillId="4" borderId="3" xfId="0" applyNumberFormat="1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shrinkToFit="1"/>
    </xf>
    <xf numFmtId="0" fontId="0" fillId="3" borderId="0" xfId="0" applyFont="1" applyFill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16" fontId="7" fillId="4" borderId="1" xfId="0" applyNumberFormat="1" applyFont="1" applyFill="1" applyBorder="1" applyAlignment="1">
      <alignment horizontal="center" vertical="center" shrinkToFit="1"/>
    </xf>
    <xf numFmtId="0" fontId="10" fillId="0" borderId="2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178" fontId="10" fillId="0" borderId="1" xfId="2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178" fontId="10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16" fontId="7" fillId="0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" fillId="4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/>
    </xf>
    <xf numFmtId="0" fontId="10" fillId="0" borderId="1" xfId="2" applyFont="1" applyFill="1" applyBorder="1" applyAlignment="1">
      <alignment horizontal="center" vertical="center"/>
    </xf>
    <xf numFmtId="176" fontId="26" fillId="0" borderId="1" xfId="0" applyNumberFormat="1" applyFont="1" applyBorder="1" applyAlignment="1">
      <alignment horizontal="center" vertical="center" shrinkToFit="1"/>
    </xf>
    <xf numFmtId="0" fontId="26" fillId="0" borderId="1" xfId="1" applyFont="1" applyFill="1" applyBorder="1" applyAlignment="1">
      <alignment horizontal="center" vertical="center"/>
    </xf>
    <xf numFmtId="0" fontId="27" fillId="0" borderId="0" xfId="0" applyFont="1"/>
    <xf numFmtId="0" fontId="23" fillId="0" borderId="0" xfId="0" applyFont="1"/>
    <xf numFmtId="0" fontId="16" fillId="0" borderId="0" xfId="0" applyFont="1"/>
    <xf numFmtId="178" fontId="12" fillId="0" borderId="1" xfId="2" applyNumberFormat="1" applyFont="1" applyFill="1" applyBorder="1" applyAlignment="1">
      <alignment horizontal="center" vertical="center"/>
    </xf>
    <xf numFmtId="178" fontId="10" fillId="2" borderId="0" xfId="0" applyNumberFormat="1" applyFont="1" applyFill="1" applyBorder="1" applyAlignment="1">
      <alignment vertical="center"/>
    </xf>
    <xf numFmtId="178" fontId="10" fillId="2" borderId="5" xfId="0" applyNumberFormat="1" applyFont="1" applyFill="1" applyBorder="1" applyAlignment="1">
      <alignment vertical="center"/>
    </xf>
    <xf numFmtId="176" fontId="7" fillId="0" borderId="2" xfId="0" applyNumberFormat="1" applyFont="1" applyBorder="1" applyAlignment="1">
      <alignment horizontal="center" vertical="center"/>
    </xf>
    <xf numFmtId="176" fontId="10" fillId="0" borderId="2" xfId="3" applyNumberFormat="1" applyFont="1" applyFill="1" applyBorder="1" applyAlignment="1">
      <alignment horizontal="center" vertical="center"/>
    </xf>
    <xf numFmtId="176" fontId="10" fillId="0" borderId="3" xfId="3" applyNumberFormat="1" applyFont="1" applyFill="1" applyBorder="1" applyAlignment="1">
      <alignment horizontal="center" vertical="center"/>
    </xf>
    <xf numFmtId="176" fontId="7" fillId="0" borderId="3" xfId="3" applyNumberFormat="1" applyFont="1" applyFill="1" applyBorder="1" applyAlignment="1">
      <alignment horizontal="center" vertical="center"/>
    </xf>
    <xf numFmtId="176" fontId="11" fillId="0" borderId="3" xfId="3" applyNumberFormat="1" applyFont="1" applyFill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177" fontId="7" fillId="0" borderId="1" xfId="3" applyNumberFormat="1" applyFont="1" applyBorder="1" applyAlignment="1">
      <alignment horizontal="center" vertical="center"/>
    </xf>
    <xf numFmtId="16" fontId="8" fillId="0" borderId="1" xfId="3" applyNumberFormat="1" applyFont="1" applyFill="1" applyBorder="1" applyAlignment="1">
      <alignment horizontal="center" vertical="center"/>
    </xf>
    <xf numFmtId="176" fontId="7" fillId="4" borderId="2" xfId="0" applyNumberFormat="1" applyFont="1" applyFill="1" applyBorder="1" applyAlignment="1">
      <alignment horizontal="center" vertical="center"/>
    </xf>
    <xf numFmtId="176" fontId="7" fillId="4" borderId="3" xfId="0" applyNumberFormat="1" applyFont="1" applyFill="1" applyBorder="1" applyAlignment="1">
      <alignment horizontal="center" vertical="center"/>
    </xf>
    <xf numFmtId="0" fontId="30" fillId="0" borderId="1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left" vertical="center"/>
    </xf>
    <xf numFmtId="0" fontId="31" fillId="2" borderId="2" xfId="0" applyFont="1" applyFill="1" applyBorder="1" applyAlignment="1">
      <alignment vertical="center"/>
    </xf>
    <xf numFmtId="176" fontId="7" fillId="0" borderId="3" xfId="3" applyNumberFormat="1" applyFont="1" applyFill="1" applyBorder="1" applyAlignment="1">
      <alignment horizontal="center" vertical="center"/>
    </xf>
    <xf numFmtId="16" fontId="7" fillId="0" borderId="1" xfId="3" applyNumberFormat="1" applyFont="1" applyFill="1" applyBorder="1" applyAlignment="1">
      <alignment horizontal="center" vertical="center"/>
    </xf>
    <xf numFmtId="178" fontId="30" fillId="0" borderId="1" xfId="2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177" fontId="29" fillId="0" borderId="1" xfId="0" applyNumberFormat="1" applyFont="1" applyBorder="1" applyAlignment="1">
      <alignment horizontal="center" vertical="center"/>
    </xf>
    <xf numFmtId="0" fontId="15" fillId="0" borderId="0" xfId="0" applyFont="1"/>
    <xf numFmtId="0" fontId="1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7" fillId="0" borderId="3" xfId="3" applyNumberFormat="1" applyFont="1" applyFill="1" applyBorder="1" applyAlignment="1">
      <alignment horizontal="center" vertical="center"/>
    </xf>
    <xf numFmtId="176" fontId="7" fillId="0" borderId="4" xfId="3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76" fontId="7" fillId="4" borderId="2" xfId="0" applyNumberFormat="1" applyFont="1" applyFill="1" applyBorder="1" applyAlignment="1">
      <alignment horizontal="center" vertical="center"/>
    </xf>
    <xf numFmtId="176" fontId="8" fillId="4" borderId="3" xfId="0" applyNumberFormat="1" applyFont="1" applyFill="1" applyBorder="1" applyAlignment="1">
      <alignment horizontal="center" vertical="center"/>
    </xf>
    <xf numFmtId="176" fontId="8" fillId="4" borderId="4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178" fontId="28" fillId="2" borderId="6" xfId="0" applyNumberFormat="1" applyFont="1" applyFill="1" applyBorder="1" applyAlignment="1">
      <alignment vertical="center"/>
    </xf>
    <xf numFmtId="178" fontId="10" fillId="2" borderId="7" xfId="0" applyNumberFormat="1" applyFont="1" applyFill="1" applyBorder="1" applyAlignment="1">
      <alignment vertical="center"/>
    </xf>
  </cellXfs>
  <cellStyles count="4">
    <cellStyle name="常规" xfId="0" builtinId="0"/>
    <cellStyle name="常规 2" xfId="3"/>
    <cellStyle name="常规_Sheet1" xfId="2"/>
    <cellStyle name="一般_2005-03-01 Long Term Schedule-China-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200025</xdr:colOff>
      <xdr:row>7</xdr:row>
      <xdr:rowOff>47625</xdr:rowOff>
    </xdr:to>
    <xdr:pic>
      <xdr:nvPicPr>
        <xdr:cNvPr id="2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24860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tabSelected="1" topLeftCell="A22" workbookViewId="0">
      <selection activeCell="A59" sqref="A59:XFD59"/>
    </sheetView>
  </sheetViews>
  <sheetFormatPr defaultRowHeight="14.4"/>
  <cols>
    <col min="1" max="1" width="21.6640625" style="2" customWidth="1"/>
    <col min="2" max="2" width="11.6640625" style="3" customWidth="1"/>
    <col min="3" max="3" width="14.6640625" style="3" customWidth="1"/>
    <col min="4" max="4" width="48" style="2" customWidth="1"/>
    <col min="5" max="5" width="15.109375" style="3" customWidth="1"/>
    <col min="6" max="6" width="30.21875" style="3" customWidth="1"/>
    <col min="7" max="8" width="11.6640625" style="3" customWidth="1"/>
    <col min="9" max="9" width="18" style="3" customWidth="1"/>
    <col min="10" max="10" width="13.77734375" customWidth="1"/>
  </cols>
  <sheetData>
    <row r="1" spans="1:10">
      <c r="C1" s="91" t="s">
        <v>129</v>
      </c>
      <c r="D1" s="91"/>
      <c r="E1" s="91"/>
      <c r="F1" s="91"/>
      <c r="G1" s="91"/>
      <c r="H1" s="91"/>
      <c r="I1" s="91"/>
    </row>
    <row r="2" spans="1:10" ht="17.399999999999999">
      <c r="B2" s="4" t="s">
        <v>0</v>
      </c>
      <c r="C2" s="91"/>
      <c r="D2" s="91"/>
      <c r="E2" s="91"/>
      <c r="F2" s="91"/>
      <c r="G2" s="91"/>
      <c r="H2" s="91"/>
      <c r="I2" s="91"/>
    </row>
    <row r="3" spans="1:10" ht="17.399999999999999">
      <c r="B3" s="4" t="s">
        <v>1</v>
      </c>
      <c r="C3" s="91"/>
      <c r="D3" s="91"/>
      <c r="E3" s="91"/>
      <c r="F3" s="91"/>
      <c r="G3" s="91"/>
      <c r="H3" s="91"/>
      <c r="I3" s="91"/>
    </row>
    <row r="4" spans="1:10" ht="17.399999999999999">
      <c r="B4" s="4" t="s">
        <v>2</v>
      </c>
      <c r="C4" s="98" t="s">
        <v>3</v>
      </c>
      <c r="D4" s="98"/>
      <c r="E4" s="98"/>
      <c r="F4" s="98"/>
      <c r="G4" s="98"/>
      <c r="H4" s="98"/>
      <c r="I4" s="98"/>
    </row>
    <row r="5" spans="1:10" ht="17.399999999999999">
      <c r="B5" s="4" t="s">
        <v>4</v>
      </c>
      <c r="C5" s="99" t="s">
        <v>5</v>
      </c>
      <c r="D5" s="98"/>
      <c r="E5" s="98"/>
      <c r="F5" s="98"/>
      <c r="G5" s="98"/>
      <c r="H5" s="98"/>
      <c r="I5" s="98"/>
    </row>
    <row r="6" spans="1:10">
      <c r="C6" s="102" t="s">
        <v>6</v>
      </c>
      <c r="D6" s="102"/>
      <c r="E6" s="102"/>
      <c r="F6" s="102"/>
      <c r="G6" s="102"/>
      <c r="H6" s="102"/>
      <c r="I6" s="102"/>
    </row>
    <row r="7" spans="1:10" ht="15.6">
      <c r="C7" s="5"/>
      <c r="D7" s="5"/>
      <c r="E7" s="5"/>
      <c r="F7" s="5"/>
      <c r="G7" s="5"/>
      <c r="H7" s="5"/>
      <c r="I7" s="5"/>
    </row>
    <row r="8" spans="1:10" ht="15.6">
      <c r="A8" s="97" t="s">
        <v>7</v>
      </c>
      <c r="B8" s="94"/>
      <c r="C8" s="94"/>
      <c r="D8" s="94"/>
      <c r="E8" s="94"/>
      <c r="F8" s="94"/>
      <c r="G8" s="94"/>
      <c r="H8" s="94"/>
      <c r="I8" s="94"/>
    </row>
    <row r="9" spans="1:10">
      <c r="A9" s="96" t="s">
        <v>8</v>
      </c>
      <c r="B9" s="96"/>
      <c r="C9" s="96"/>
      <c r="D9" s="96"/>
      <c r="E9" s="96"/>
      <c r="F9" s="96"/>
      <c r="G9" s="96"/>
      <c r="H9" s="96"/>
      <c r="I9" s="96"/>
      <c r="J9" s="10"/>
    </row>
    <row r="10" spans="1:10">
      <c r="A10" s="6" t="s">
        <v>9</v>
      </c>
      <c r="B10" s="7" t="s">
        <v>10</v>
      </c>
      <c r="C10" s="8" t="s">
        <v>11</v>
      </c>
      <c r="D10" s="9" t="s">
        <v>12</v>
      </c>
      <c r="E10" s="7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  <c r="J10" s="10" t="s">
        <v>17</v>
      </c>
    </row>
    <row r="11" spans="1:10">
      <c r="A11" s="6" t="s">
        <v>18</v>
      </c>
      <c r="B11" s="10" t="s">
        <v>19</v>
      </c>
      <c r="C11" s="8" t="s">
        <v>20</v>
      </c>
      <c r="D11" s="11"/>
      <c r="E11" s="6" t="s">
        <v>21</v>
      </c>
      <c r="F11" s="6"/>
      <c r="G11" s="6"/>
      <c r="H11" s="6" t="s">
        <v>22</v>
      </c>
      <c r="I11" s="6" t="s">
        <v>23</v>
      </c>
      <c r="J11" s="6" t="s">
        <v>24</v>
      </c>
    </row>
    <row r="12" spans="1:10" s="65" customFormat="1">
      <c r="A12" s="16" t="s">
        <v>94</v>
      </c>
      <c r="B12" s="16" t="s">
        <v>146</v>
      </c>
      <c r="C12" s="12" t="s">
        <v>145</v>
      </c>
      <c r="D12" s="23" t="s">
        <v>96</v>
      </c>
      <c r="E12" s="13" t="s">
        <v>29</v>
      </c>
      <c r="F12" s="14">
        <f>H12-4</f>
        <v>45049</v>
      </c>
      <c r="G12" s="14">
        <f>H12-1</f>
        <v>45052</v>
      </c>
      <c r="H12" s="15">
        <v>45053</v>
      </c>
      <c r="I12" s="14">
        <f>H12+3</f>
        <v>45056</v>
      </c>
      <c r="J12" s="14">
        <f>I12+2</f>
        <v>45058</v>
      </c>
    </row>
    <row r="13" spans="1:10" s="60" customFormat="1">
      <c r="A13" s="57" t="s">
        <v>112</v>
      </c>
      <c r="B13" s="58" t="s">
        <v>124</v>
      </c>
      <c r="C13" s="13" t="s">
        <v>125</v>
      </c>
      <c r="D13" s="59" t="s">
        <v>113</v>
      </c>
      <c r="E13" s="13" t="s">
        <v>91</v>
      </c>
      <c r="F13" s="14">
        <f>H13-4</f>
        <v>45054</v>
      </c>
      <c r="G13" s="14">
        <f t="shared" ref="G13" si="0">H13-1</f>
        <v>45057</v>
      </c>
      <c r="H13" s="15">
        <v>45058</v>
      </c>
      <c r="I13" s="14">
        <f t="shared" ref="I13" si="1">H13+3</f>
        <v>45061</v>
      </c>
      <c r="J13" s="14">
        <f t="shared" ref="J13" si="2">I13+2</f>
        <v>45063</v>
      </c>
    </row>
    <row r="14" spans="1:10" s="1" customFormat="1">
      <c r="A14" s="61" t="s">
        <v>114</v>
      </c>
      <c r="B14" s="61" t="s">
        <v>143</v>
      </c>
      <c r="C14" s="12" t="s">
        <v>126</v>
      </c>
      <c r="D14" s="23" t="s">
        <v>115</v>
      </c>
      <c r="E14" s="13" t="s">
        <v>25</v>
      </c>
      <c r="F14" s="14">
        <f t="shared" ref="F14" si="3">H14-4</f>
        <v>45061</v>
      </c>
      <c r="G14" s="14">
        <f>H14-1</f>
        <v>45064</v>
      </c>
      <c r="H14" s="15">
        <v>45065</v>
      </c>
      <c r="I14" s="14">
        <f>H14+3</f>
        <v>45068</v>
      </c>
      <c r="J14" s="14">
        <f>I14+2</f>
        <v>45070</v>
      </c>
    </row>
    <row r="15" spans="1:10" s="1" customFormat="1">
      <c r="A15" s="61" t="s">
        <v>116</v>
      </c>
      <c r="B15" s="61" t="s">
        <v>144</v>
      </c>
      <c r="C15" s="12" t="s">
        <v>127</v>
      </c>
      <c r="D15" s="23" t="s">
        <v>117</v>
      </c>
      <c r="E15" s="13" t="s">
        <v>25</v>
      </c>
      <c r="F15" s="14">
        <f>H15-4</f>
        <v>45068</v>
      </c>
      <c r="G15" s="14">
        <f>H15-1</f>
        <v>45071</v>
      </c>
      <c r="H15" s="15">
        <v>45072</v>
      </c>
      <c r="I15" s="14">
        <f>H15+3</f>
        <v>45075</v>
      </c>
      <c r="J15" s="14">
        <f>I15+2</f>
        <v>45077</v>
      </c>
    </row>
    <row r="16" spans="1:10" ht="15.6">
      <c r="A16" s="97" t="s">
        <v>26</v>
      </c>
      <c r="B16" s="94"/>
      <c r="C16" s="94"/>
      <c r="D16" s="94"/>
      <c r="E16" s="94"/>
      <c r="F16" s="94"/>
      <c r="G16" s="94"/>
      <c r="H16" s="94"/>
      <c r="I16" s="94"/>
    </row>
    <row r="17" spans="1:10">
      <c r="A17" s="96" t="s">
        <v>27</v>
      </c>
      <c r="B17" s="96"/>
      <c r="C17" s="96"/>
      <c r="D17" s="96"/>
      <c r="E17" s="96"/>
      <c r="F17" s="96"/>
      <c r="G17" s="96"/>
      <c r="H17" s="96"/>
      <c r="I17" s="96"/>
    </row>
    <row r="18" spans="1:10">
      <c r="A18" s="18" t="s">
        <v>9</v>
      </c>
      <c r="B18" s="19" t="s">
        <v>10</v>
      </c>
      <c r="C18" s="20" t="s">
        <v>28</v>
      </c>
      <c r="D18" s="21" t="s">
        <v>12</v>
      </c>
      <c r="E18" s="22" t="s">
        <v>13</v>
      </c>
      <c r="F18" s="19" t="s">
        <v>14</v>
      </c>
      <c r="G18" s="19" t="s">
        <v>15</v>
      </c>
      <c r="H18" s="19" t="s">
        <v>16</v>
      </c>
      <c r="I18" s="19" t="s">
        <v>17</v>
      </c>
      <c r="J18" s="19" t="s">
        <v>17</v>
      </c>
    </row>
    <row r="19" spans="1:10">
      <c r="A19" s="18" t="s">
        <v>18</v>
      </c>
      <c r="B19" s="19" t="s">
        <v>19</v>
      </c>
      <c r="C19" s="20" t="s">
        <v>20</v>
      </c>
      <c r="D19" s="11"/>
      <c r="E19" s="18" t="s">
        <v>21</v>
      </c>
      <c r="F19" s="18"/>
      <c r="G19" s="18"/>
      <c r="H19" s="18" t="s">
        <v>22</v>
      </c>
      <c r="I19" s="18" t="s">
        <v>23</v>
      </c>
      <c r="J19" s="18" t="s">
        <v>24</v>
      </c>
    </row>
    <row r="20" spans="1:10" s="65" customFormat="1">
      <c r="A20" s="16" t="s">
        <v>95</v>
      </c>
      <c r="B20" s="16" t="s">
        <v>146</v>
      </c>
      <c r="C20" s="12" t="s">
        <v>145</v>
      </c>
      <c r="D20" s="23" t="s">
        <v>96</v>
      </c>
      <c r="E20" s="13" t="s">
        <v>29</v>
      </c>
      <c r="F20" s="14">
        <f>H20-4</f>
        <v>45049</v>
      </c>
      <c r="G20" s="14">
        <f>H20-1</f>
        <v>45052</v>
      </c>
      <c r="H20" s="15">
        <v>45053</v>
      </c>
      <c r="I20" s="14">
        <f>H20+3</f>
        <v>45056</v>
      </c>
      <c r="J20" s="14">
        <f>I20+2</f>
        <v>45058</v>
      </c>
    </row>
    <row r="21" spans="1:10" s="60" customFormat="1">
      <c r="A21" s="57" t="s">
        <v>119</v>
      </c>
      <c r="B21" s="58" t="s">
        <v>148</v>
      </c>
      <c r="C21" s="13" t="s">
        <v>147</v>
      </c>
      <c r="D21" s="59" t="s">
        <v>97</v>
      </c>
      <c r="E21" s="13" t="s">
        <v>90</v>
      </c>
      <c r="F21" s="14">
        <f>H21-4</f>
        <v>45056</v>
      </c>
      <c r="G21" s="14">
        <f t="shared" ref="G21" si="4">H21-1</f>
        <v>45059</v>
      </c>
      <c r="H21" s="15">
        <v>45060</v>
      </c>
      <c r="I21" s="14">
        <f t="shared" ref="I21" si="5">H21+3</f>
        <v>45063</v>
      </c>
      <c r="J21" s="14">
        <f t="shared" ref="J21" si="6">I21+2</f>
        <v>45065</v>
      </c>
    </row>
    <row r="22" spans="1:10" s="65" customFormat="1">
      <c r="A22" s="16" t="s">
        <v>94</v>
      </c>
      <c r="B22" s="16" t="s">
        <v>150</v>
      </c>
      <c r="C22" s="12" t="s">
        <v>149</v>
      </c>
      <c r="D22" s="23" t="s">
        <v>96</v>
      </c>
      <c r="E22" s="13" t="s">
        <v>29</v>
      </c>
      <c r="F22" s="14">
        <f t="shared" ref="F22" si="7">H22-4</f>
        <v>45063</v>
      </c>
      <c r="G22" s="14">
        <f>H22-1</f>
        <v>45066</v>
      </c>
      <c r="H22" s="15">
        <v>45067</v>
      </c>
      <c r="I22" s="14">
        <f>H22+3</f>
        <v>45070</v>
      </c>
      <c r="J22" s="14">
        <f>I22+2</f>
        <v>45072</v>
      </c>
    </row>
    <row r="23" spans="1:10" s="1" customFormat="1">
      <c r="A23" s="61" t="s">
        <v>118</v>
      </c>
      <c r="B23" s="61" t="s">
        <v>151</v>
      </c>
      <c r="C23" s="12" t="s">
        <v>128</v>
      </c>
      <c r="D23" s="23" t="s">
        <v>120</v>
      </c>
      <c r="E23" s="13" t="s">
        <v>93</v>
      </c>
      <c r="F23" s="14">
        <f t="shared" ref="F23" si="8">H23-4</f>
        <v>45070</v>
      </c>
      <c r="G23" s="14">
        <f>H23-1</f>
        <v>45073</v>
      </c>
      <c r="H23" s="15">
        <v>45074</v>
      </c>
      <c r="I23" s="14">
        <f>H23+3</f>
        <v>45077</v>
      </c>
      <c r="J23" s="14">
        <f>I23+2</f>
        <v>45079</v>
      </c>
    </row>
    <row r="24" spans="1:10" ht="15.6">
      <c r="A24" s="97" t="s">
        <v>30</v>
      </c>
      <c r="B24" s="94"/>
      <c r="C24" s="94"/>
      <c r="D24" s="94"/>
      <c r="E24" s="94"/>
      <c r="F24" s="94"/>
      <c r="G24" s="94"/>
      <c r="H24" s="94"/>
      <c r="I24" s="94"/>
    </row>
    <row r="25" spans="1:10">
      <c r="A25" s="96" t="s">
        <v>31</v>
      </c>
      <c r="B25" s="96"/>
      <c r="C25" s="96"/>
      <c r="D25" s="96"/>
      <c r="E25" s="96"/>
      <c r="F25" s="96"/>
      <c r="G25" s="96"/>
      <c r="H25" s="96"/>
      <c r="I25" s="96"/>
    </row>
    <row r="26" spans="1:10">
      <c r="A26" s="6" t="s">
        <v>9</v>
      </c>
      <c r="B26" s="10" t="s">
        <v>10</v>
      </c>
      <c r="C26" s="24" t="s">
        <v>28</v>
      </c>
      <c r="D26" s="9" t="s">
        <v>12</v>
      </c>
      <c r="E26" s="7" t="s">
        <v>13</v>
      </c>
      <c r="F26" s="10" t="s">
        <v>14</v>
      </c>
      <c r="G26" s="10" t="s">
        <v>15</v>
      </c>
      <c r="H26" s="10" t="s">
        <v>16</v>
      </c>
      <c r="I26" s="10" t="s">
        <v>17</v>
      </c>
      <c r="J26" s="10" t="s">
        <v>17</v>
      </c>
    </row>
    <row r="27" spans="1:10">
      <c r="A27" s="6" t="s">
        <v>18</v>
      </c>
      <c r="B27" s="10" t="s">
        <v>19</v>
      </c>
      <c r="C27" s="24" t="s">
        <v>20</v>
      </c>
      <c r="D27" s="6"/>
      <c r="E27" s="6" t="s">
        <v>21</v>
      </c>
      <c r="F27" s="6"/>
      <c r="G27" s="6"/>
      <c r="H27" s="6" t="s">
        <v>22</v>
      </c>
      <c r="I27" s="6" t="s">
        <v>32</v>
      </c>
      <c r="J27" s="6" t="s">
        <v>33</v>
      </c>
    </row>
    <row r="28" spans="1:10">
      <c r="A28" s="25" t="s">
        <v>122</v>
      </c>
      <c r="B28" s="26" t="s">
        <v>152</v>
      </c>
      <c r="C28" s="27" t="s">
        <v>130</v>
      </c>
      <c r="D28" s="28"/>
      <c r="E28" s="29" t="s">
        <v>34</v>
      </c>
      <c r="F28" s="17">
        <f>H28-4</f>
        <v>45048</v>
      </c>
      <c r="G28" s="17">
        <f>H28-1</f>
        <v>45051</v>
      </c>
      <c r="H28" s="17">
        <v>45052</v>
      </c>
      <c r="I28" s="17">
        <f>H28+14</f>
        <v>45066</v>
      </c>
      <c r="J28" s="17">
        <f>I28+2</f>
        <v>45068</v>
      </c>
    </row>
    <row r="29" spans="1:10" s="1" customFormat="1" ht="15" customHeight="1">
      <c r="A29" s="25" t="s">
        <v>205</v>
      </c>
      <c r="B29" s="30" t="s">
        <v>153</v>
      </c>
      <c r="C29" s="78" t="s">
        <v>203</v>
      </c>
      <c r="D29" s="31"/>
      <c r="E29" s="32" t="s">
        <v>34</v>
      </c>
      <c r="F29" s="14">
        <f>H29-4</f>
        <v>45055</v>
      </c>
      <c r="G29" s="14">
        <f>H29-1</f>
        <v>45058</v>
      </c>
      <c r="H29" s="17">
        <v>45059</v>
      </c>
      <c r="I29" s="17">
        <f t="shared" ref="I29:I32" si="9">H29+14</f>
        <v>45073</v>
      </c>
      <c r="J29" s="17">
        <f>I29+2</f>
        <v>45075</v>
      </c>
    </row>
    <row r="30" spans="1:10" s="65" customFormat="1">
      <c r="A30" s="80" t="s">
        <v>237</v>
      </c>
      <c r="B30" s="30" t="s">
        <v>131</v>
      </c>
      <c r="C30" s="78" t="s">
        <v>204</v>
      </c>
      <c r="D30" s="79"/>
      <c r="E30" s="32" t="s">
        <v>206</v>
      </c>
      <c r="F30" s="14">
        <f>H30-4</f>
        <v>45062</v>
      </c>
      <c r="G30" s="14">
        <f>H30-1</f>
        <v>45065</v>
      </c>
      <c r="H30" s="14">
        <v>45066</v>
      </c>
      <c r="I30" s="14">
        <f t="shared" si="9"/>
        <v>45080</v>
      </c>
      <c r="J30" s="14">
        <f t="shared" ref="J30:J32" si="10">I30+2</f>
        <v>45082</v>
      </c>
    </row>
    <row r="31" spans="1:10">
      <c r="A31" s="25" t="s">
        <v>213</v>
      </c>
      <c r="B31" s="26" t="s">
        <v>154</v>
      </c>
      <c r="C31" s="106" t="s">
        <v>212</v>
      </c>
      <c r="D31" s="107"/>
      <c r="E31" s="107"/>
      <c r="F31" s="107"/>
      <c r="G31" s="107"/>
      <c r="H31" s="107"/>
      <c r="I31" s="108"/>
      <c r="J31" s="17">
        <f t="shared" si="10"/>
        <v>2</v>
      </c>
    </row>
    <row r="32" spans="1:10">
      <c r="A32" s="25" t="s">
        <v>122</v>
      </c>
      <c r="B32" s="26" t="s">
        <v>133</v>
      </c>
      <c r="C32" s="27" t="s">
        <v>134</v>
      </c>
      <c r="D32" s="28"/>
      <c r="E32" s="29" t="s">
        <v>34</v>
      </c>
      <c r="F32" s="17">
        <f>H32-4</f>
        <v>45076</v>
      </c>
      <c r="G32" s="17">
        <f>H32-1</f>
        <v>45079</v>
      </c>
      <c r="H32" s="17">
        <v>45080</v>
      </c>
      <c r="I32" s="17">
        <f t="shared" si="9"/>
        <v>45094</v>
      </c>
      <c r="J32" s="17">
        <f t="shared" si="10"/>
        <v>45096</v>
      </c>
    </row>
    <row r="33" spans="1:10" ht="15.6">
      <c r="A33" s="97" t="s">
        <v>102</v>
      </c>
      <c r="B33" s="94"/>
      <c r="C33" s="94"/>
      <c r="D33" s="94"/>
      <c r="E33" s="94"/>
      <c r="F33" s="94"/>
      <c r="G33" s="94"/>
      <c r="H33" s="94"/>
      <c r="I33" s="94"/>
    </row>
    <row r="34" spans="1:10">
      <c r="A34" s="92" t="s">
        <v>107</v>
      </c>
      <c r="B34" s="92"/>
      <c r="C34" s="92"/>
      <c r="D34" s="92"/>
      <c r="E34" s="92"/>
      <c r="F34" s="92"/>
      <c r="G34" s="92"/>
      <c r="H34" s="92"/>
      <c r="I34" s="92"/>
    </row>
    <row r="35" spans="1:10">
      <c r="A35" s="33" t="s">
        <v>9</v>
      </c>
      <c r="B35" s="7" t="s">
        <v>10</v>
      </c>
      <c r="C35" s="24" t="s">
        <v>28</v>
      </c>
      <c r="D35" s="9" t="s">
        <v>12</v>
      </c>
      <c r="E35" s="7" t="s">
        <v>13</v>
      </c>
      <c r="F35" s="10" t="s">
        <v>14</v>
      </c>
      <c r="G35" s="10" t="s">
        <v>15</v>
      </c>
      <c r="H35" s="10" t="s">
        <v>16</v>
      </c>
      <c r="I35" s="10" t="s">
        <v>17</v>
      </c>
      <c r="J35" s="10" t="s">
        <v>17</v>
      </c>
    </row>
    <row r="36" spans="1:10">
      <c r="A36" s="33" t="s">
        <v>18</v>
      </c>
      <c r="B36" s="10" t="s">
        <v>19</v>
      </c>
      <c r="C36" s="24" t="s">
        <v>20</v>
      </c>
      <c r="D36" s="34"/>
      <c r="E36" s="10" t="s">
        <v>21</v>
      </c>
      <c r="F36" s="6"/>
      <c r="G36" s="6"/>
      <c r="H36" s="6" t="s">
        <v>22</v>
      </c>
      <c r="I36" s="6" t="s">
        <v>198</v>
      </c>
      <c r="J36" s="6" t="s">
        <v>109</v>
      </c>
    </row>
    <row r="37" spans="1:10" s="65" customFormat="1">
      <c r="A37" s="25" t="s">
        <v>162</v>
      </c>
      <c r="B37" s="35" t="s">
        <v>180</v>
      </c>
      <c r="C37" s="70" t="s">
        <v>181</v>
      </c>
      <c r="D37" s="23"/>
      <c r="E37" s="23" t="s">
        <v>35</v>
      </c>
      <c r="F37" s="36">
        <f t="shared" ref="F37" si="11">SUM(H37-4)</f>
        <v>45043</v>
      </c>
      <c r="G37" s="36">
        <f t="shared" ref="G37" si="12">H37-2</f>
        <v>45045</v>
      </c>
      <c r="H37" s="36">
        <v>45047</v>
      </c>
      <c r="I37" s="36">
        <f t="shared" ref="I37" si="13">H37+6</f>
        <v>45053</v>
      </c>
      <c r="J37" s="36">
        <f t="shared" ref="J37" si="14">I37+2</f>
        <v>45055</v>
      </c>
    </row>
    <row r="38" spans="1:10" s="64" customFormat="1">
      <c r="A38" s="37" t="s">
        <v>182</v>
      </c>
      <c r="B38" s="38" t="s">
        <v>158</v>
      </c>
      <c r="C38" s="39" t="s">
        <v>185</v>
      </c>
      <c r="D38" s="63"/>
      <c r="E38" s="62" t="s">
        <v>35</v>
      </c>
      <c r="F38" s="36">
        <f>SUM(H38-4)</f>
        <v>45050</v>
      </c>
      <c r="G38" s="36">
        <f>H38-2</f>
        <v>45052</v>
      </c>
      <c r="H38" s="36">
        <v>45054</v>
      </c>
      <c r="I38" s="36">
        <f>H38+6</f>
        <v>45060</v>
      </c>
      <c r="J38" s="36">
        <f>I38+2</f>
        <v>45062</v>
      </c>
    </row>
    <row r="39" spans="1:10" s="65" customFormat="1">
      <c r="A39" s="25" t="s">
        <v>121</v>
      </c>
      <c r="B39" s="35" t="s">
        <v>155</v>
      </c>
      <c r="C39" s="70" t="s">
        <v>159</v>
      </c>
      <c r="D39" s="23"/>
      <c r="E39" s="23" t="s">
        <v>35</v>
      </c>
      <c r="F39" s="36">
        <f t="shared" ref="F39:F40" si="15">SUM(H39-4)</f>
        <v>45057</v>
      </c>
      <c r="G39" s="36">
        <f>H39-2</f>
        <v>45059</v>
      </c>
      <c r="H39" s="36">
        <v>45061</v>
      </c>
      <c r="I39" s="36">
        <f t="shared" ref="I39:I41" si="16">H39+6</f>
        <v>45067</v>
      </c>
      <c r="J39" s="36">
        <f t="shared" ref="J39:J41" si="17">I39+2</f>
        <v>45069</v>
      </c>
    </row>
    <row r="40" spans="1:10" s="65" customFormat="1">
      <c r="A40" s="37" t="s">
        <v>183</v>
      </c>
      <c r="B40" s="38" t="s">
        <v>156</v>
      </c>
      <c r="C40" s="39" t="s">
        <v>184</v>
      </c>
      <c r="D40" s="40"/>
      <c r="E40" s="23" t="s">
        <v>35</v>
      </c>
      <c r="F40" s="36">
        <f t="shared" si="15"/>
        <v>45064</v>
      </c>
      <c r="G40" s="36">
        <f t="shared" ref="G40:G41" si="18">H40-2</f>
        <v>45066</v>
      </c>
      <c r="H40" s="36">
        <v>45068</v>
      </c>
      <c r="I40" s="36">
        <f t="shared" si="16"/>
        <v>45074</v>
      </c>
      <c r="J40" s="36">
        <f t="shared" si="17"/>
        <v>45076</v>
      </c>
    </row>
    <row r="41" spans="1:10" s="1" customFormat="1">
      <c r="A41" s="37" t="s">
        <v>161</v>
      </c>
      <c r="B41" s="38" t="s">
        <v>132</v>
      </c>
      <c r="C41" s="39" t="s">
        <v>160</v>
      </c>
      <c r="D41" s="40"/>
      <c r="E41" s="23" t="s">
        <v>35</v>
      </c>
      <c r="F41" s="36">
        <f>SUM(H41-4)</f>
        <v>45071</v>
      </c>
      <c r="G41" s="36">
        <f t="shared" si="18"/>
        <v>45073</v>
      </c>
      <c r="H41" s="36">
        <v>45075</v>
      </c>
      <c r="I41" s="36">
        <f t="shared" si="16"/>
        <v>45081</v>
      </c>
      <c r="J41" s="36">
        <f t="shared" si="17"/>
        <v>45083</v>
      </c>
    </row>
    <row r="42" spans="1:10" ht="32.4">
      <c r="A42" s="93" t="s">
        <v>36</v>
      </c>
      <c r="B42" s="94"/>
      <c r="C42" s="94"/>
      <c r="D42" s="94"/>
      <c r="E42" s="94"/>
      <c r="F42" s="94"/>
      <c r="G42" s="94"/>
      <c r="H42" s="94"/>
      <c r="I42" s="94"/>
    </row>
    <row r="43" spans="1:10">
      <c r="A43" s="95" t="s">
        <v>37</v>
      </c>
      <c r="B43" s="96"/>
      <c r="C43" s="96"/>
      <c r="D43" s="96"/>
      <c r="E43" s="96"/>
      <c r="F43" s="96"/>
      <c r="G43" s="96"/>
      <c r="H43" s="96"/>
      <c r="I43" s="96"/>
    </row>
    <row r="44" spans="1:10">
      <c r="A44" s="9" t="s">
        <v>9</v>
      </c>
      <c r="B44" s="7" t="s">
        <v>10</v>
      </c>
      <c r="C44" s="24" t="s">
        <v>28</v>
      </c>
      <c r="D44" s="9" t="s">
        <v>12</v>
      </c>
      <c r="E44" s="7" t="s">
        <v>13</v>
      </c>
      <c r="F44" s="10" t="s">
        <v>14</v>
      </c>
      <c r="G44" s="10" t="s">
        <v>15</v>
      </c>
      <c r="H44" s="10" t="s">
        <v>16</v>
      </c>
      <c r="I44" s="10" t="s">
        <v>17</v>
      </c>
    </row>
    <row r="45" spans="1:10">
      <c r="A45" s="6" t="s">
        <v>18</v>
      </c>
      <c r="B45" s="10" t="s">
        <v>19</v>
      </c>
      <c r="C45" s="24" t="s">
        <v>20</v>
      </c>
      <c r="D45" s="11"/>
      <c r="E45" s="6" t="s">
        <v>21</v>
      </c>
      <c r="F45" s="6"/>
      <c r="G45" s="6"/>
      <c r="H45" s="6" t="s">
        <v>22</v>
      </c>
      <c r="I45" s="6" t="s">
        <v>38</v>
      </c>
      <c r="J45" s="1"/>
    </row>
    <row r="46" spans="1:10" s="65" customFormat="1">
      <c r="A46" s="41" t="s">
        <v>190</v>
      </c>
      <c r="B46" s="41" t="s">
        <v>240</v>
      </c>
      <c r="C46" s="42" t="s">
        <v>241</v>
      </c>
      <c r="D46" s="43" t="s">
        <v>191</v>
      </c>
      <c r="E46" s="44" t="s">
        <v>44</v>
      </c>
      <c r="F46" s="14">
        <f>H46-4</f>
        <v>45052</v>
      </c>
      <c r="G46" s="14">
        <f>H46-2</f>
        <v>45054</v>
      </c>
      <c r="H46" s="14">
        <v>45056</v>
      </c>
      <c r="I46" s="14">
        <f t="shared" ref="I46" si="19">H46+6</f>
        <v>45062</v>
      </c>
    </row>
    <row r="47" spans="1:10" s="1" customFormat="1">
      <c r="A47" s="41" t="s">
        <v>186</v>
      </c>
      <c r="B47" s="41" t="s">
        <v>187</v>
      </c>
      <c r="C47" s="42" t="s">
        <v>135</v>
      </c>
      <c r="D47" s="43" t="s">
        <v>41</v>
      </c>
      <c r="E47" s="44" t="s">
        <v>44</v>
      </c>
      <c r="F47" s="14">
        <f t="shared" ref="F47" si="20">H47-4</f>
        <v>45059</v>
      </c>
      <c r="G47" s="14">
        <f>H47-2</f>
        <v>45061</v>
      </c>
      <c r="H47" s="14">
        <v>45063</v>
      </c>
      <c r="I47" s="14">
        <f>H47+6</f>
        <v>45069</v>
      </c>
    </row>
    <row r="48" spans="1:10" s="65" customFormat="1">
      <c r="A48" s="41" t="s">
        <v>190</v>
      </c>
      <c r="B48" s="41" t="s">
        <v>208</v>
      </c>
      <c r="C48" s="42" t="s">
        <v>209</v>
      </c>
      <c r="D48" s="43" t="s">
        <v>191</v>
      </c>
      <c r="E48" s="44" t="s">
        <v>44</v>
      </c>
      <c r="F48" s="14">
        <f>H48-4</f>
        <v>45066</v>
      </c>
      <c r="G48" s="14">
        <f>H48-2</f>
        <v>45068</v>
      </c>
      <c r="H48" s="14">
        <v>45070</v>
      </c>
      <c r="I48" s="14">
        <f t="shared" ref="I48" si="21">H48+6</f>
        <v>45076</v>
      </c>
    </row>
    <row r="49" spans="1:10" s="90" customFormat="1">
      <c r="A49" s="85" t="s">
        <v>238</v>
      </c>
      <c r="B49" s="85" t="s">
        <v>208</v>
      </c>
      <c r="C49" s="86" t="s">
        <v>239</v>
      </c>
      <c r="D49" s="87" t="s">
        <v>242</v>
      </c>
      <c r="E49" s="88" t="s">
        <v>44</v>
      </c>
      <c r="F49" s="89">
        <f>H49-4</f>
        <v>45070</v>
      </c>
      <c r="G49" s="89">
        <f>H49-2</f>
        <v>45072</v>
      </c>
      <c r="H49" s="89">
        <v>45074</v>
      </c>
      <c r="I49" s="89">
        <f t="shared" ref="I49" si="22">H49+6</f>
        <v>45080</v>
      </c>
    </row>
    <row r="50" spans="1:10" s="1" customFormat="1" ht="15" customHeight="1">
      <c r="A50" s="41" t="s">
        <v>186</v>
      </c>
      <c r="B50" s="41" t="s">
        <v>188</v>
      </c>
      <c r="C50" s="42" t="s">
        <v>136</v>
      </c>
      <c r="D50" s="43" t="s">
        <v>41</v>
      </c>
      <c r="E50" s="44" t="s">
        <v>44</v>
      </c>
      <c r="F50" s="14">
        <f t="shared" ref="F50" si="23">H50-4</f>
        <v>45073</v>
      </c>
      <c r="G50" s="14">
        <f>H50-2</f>
        <v>45075</v>
      </c>
      <c r="H50" s="14">
        <v>45077</v>
      </c>
      <c r="I50" s="14">
        <f t="shared" ref="I50" si="24">H50+6</f>
        <v>45083</v>
      </c>
    </row>
    <row r="51" spans="1:10" ht="32.4">
      <c r="A51" s="93" t="s">
        <v>101</v>
      </c>
      <c r="B51" s="94"/>
      <c r="C51" s="94"/>
      <c r="D51" s="94"/>
      <c r="E51" s="94"/>
      <c r="F51" s="94"/>
      <c r="G51" s="94"/>
      <c r="H51" s="94"/>
      <c r="I51" s="94"/>
    </row>
    <row r="52" spans="1:10">
      <c r="A52" s="95" t="s">
        <v>42</v>
      </c>
      <c r="B52" s="96"/>
      <c r="C52" s="96"/>
      <c r="D52" s="96"/>
      <c r="E52" s="96"/>
      <c r="F52" s="96"/>
      <c r="G52" s="96"/>
      <c r="H52" s="96"/>
      <c r="I52" s="96"/>
    </row>
    <row r="53" spans="1:10">
      <c r="A53" s="6" t="s">
        <v>9</v>
      </c>
      <c r="B53" s="7" t="s">
        <v>10</v>
      </c>
      <c r="C53" s="24" t="s">
        <v>28</v>
      </c>
      <c r="D53" s="9" t="s">
        <v>12</v>
      </c>
      <c r="E53" s="7" t="s">
        <v>13</v>
      </c>
      <c r="F53" s="10" t="s">
        <v>14</v>
      </c>
      <c r="G53" s="10" t="s">
        <v>15</v>
      </c>
      <c r="H53" s="10" t="s">
        <v>16</v>
      </c>
      <c r="I53" s="10" t="s">
        <v>17</v>
      </c>
    </row>
    <row r="54" spans="1:10">
      <c r="A54" s="6" t="s">
        <v>18</v>
      </c>
      <c r="B54" s="10" t="s">
        <v>19</v>
      </c>
      <c r="C54" s="24" t="s">
        <v>20</v>
      </c>
      <c r="D54" s="11"/>
      <c r="E54" s="6" t="s">
        <v>21</v>
      </c>
      <c r="F54" s="6"/>
      <c r="G54" s="6"/>
      <c r="H54" s="6" t="s">
        <v>22</v>
      </c>
      <c r="I54" s="6" t="s">
        <v>43</v>
      </c>
      <c r="J54" s="1"/>
    </row>
    <row r="55" spans="1:10" s="1" customFormat="1">
      <c r="A55" s="41" t="s">
        <v>186</v>
      </c>
      <c r="B55" s="41" t="s">
        <v>193</v>
      </c>
      <c r="C55" s="42" t="s">
        <v>194</v>
      </c>
      <c r="D55" s="43" t="s">
        <v>41</v>
      </c>
      <c r="E55" s="44" t="s">
        <v>44</v>
      </c>
      <c r="F55" s="14">
        <f t="shared" ref="F55" si="25">H55-4</f>
        <v>45044</v>
      </c>
      <c r="G55" s="14">
        <f>H55-2</f>
        <v>45046</v>
      </c>
      <c r="H55" s="14">
        <v>45048</v>
      </c>
      <c r="I55" s="14">
        <f t="shared" ref="I55" si="26">H55+6</f>
        <v>45054</v>
      </c>
    </row>
    <row r="56" spans="1:10" s="66" customFormat="1">
      <c r="A56" s="67" t="s">
        <v>234</v>
      </c>
      <c r="B56" s="67" t="s">
        <v>157</v>
      </c>
      <c r="C56" s="103" t="s">
        <v>207</v>
      </c>
      <c r="D56" s="104"/>
      <c r="E56" s="104"/>
      <c r="F56" s="104"/>
      <c r="G56" s="104"/>
      <c r="H56" s="104"/>
      <c r="I56" s="105"/>
    </row>
    <row r="57" spans="1:10" s="65" customFormat="1">
      <c r="A57" s="41" t="s">
        <v>210</v>
      </c>
      <c r="B57" s="41" t="s">
        <v>211</v>
      </c>
      <c r="C57" s="42" t="s">
        <v>235</v>
      </c>
      <c r="D57" s="43" t="s">
        <v>236</v>
      </c>
      <c r="E57" s="44" t="s">
        <v>44</v>
      </c>
      <c r="F57" s="14">
        <f>H57-4</f>
        <v>45055</v>
      </c>
      <c r="G57" s="14">
        <f>H57-2</f>
        <v>45057</v>
      </c>
      <c r="H57" s="14">
        <v>45059</v>
      </c>
      <c r="I57" s="14">
        <f t="shared" ref="I57" si="27">H57+6</f>
        <v>45065</v>
      </c>
    </row>
    <row r="58" spans="1:10" s="65" customFormat="1">
      <c r="A58" s="41" t="s">
        <v>189</v>
      </c>
      <c r="B58" s="41" t="s">
        <v>192</v>
      </c>
      <c r="C58" s="42" t="s">
        <v>137</v>
      </c>
      <c r="D58" s="43"/>
      <c r="E58" s="44" t="s">
        <v>44</v>
      </c>
      <c r="F58" s="14">
        <f t="shared" ref="F58" si="28">H58-4</f>
        <v>45062</v>
      </c>
      <c r="G58" s="14">
        <f t="shared" ref="G58:G59" si="29">H58-2</f>
        <v>45064</v>
      </c>
      <c r="H58" s="14">
        <v>45066</v>
      </c>
      <c r="I58" s="14">
        <f t="shared" ref="I58:I59" si="30">H58+6</f>
        <v>45072</v>
      </c>
    </row>
    <row r="59" spans="1:10" s="65" customFormat="1" ht="13.8" customHeight="1">
      <c r="A59" s="41" t="s">
        <v>229</v>
      </c>
      <c r="B59" s="41" t="s">
        <v>230</v>
      </c>
      <c r="C59" s="42" t="s">
        <v>231</v>
      </c>
      <c r="D59" s="43" t="s">
        <v>233</v>
      </c>
      <c r="E59" s="44" t="s">
        <v>44</v>
      </c>
      <c r="F59" s="14">
        <f>H59-4</f>
        <v>45069</v>
      </c>
      <c r="G59" s="14">
        <f t="shared" si="29"/>
        <v>45071</v>
      </c>
      <c r="H59" s="14">
        <v>45073</v>
      </c>
      <c r="I59" s="14">
        <f t="shared" si="30"/>
        <v>45079</v>
      </c>
    </row>
    <row r="60" spans="1:10" ht="32.4">
      <c r="A60" s="45" t="s">
        <v>45</v>
      </c>
      <c r="B60" s="46"/>
      <c r="C60" s="46"/>
      <c r="D60" s="46"/>
      <c r="E60" s="46"/>
      <c r="F60" s="46"/>
      <c r="G60" s="46"/>
      <c r="H60" s="46"/>
      <c r="I60" s="52"/>
    </row>
    <row r="61" spans="1:10">
      <c r="A61" s="109" t="s">
        <v>46</v>
      </c>
      <c r="B61" s="92"/>
      <c r="C61" s="92"/>
      <c r="D61" s="92"/>
      <c r="E61" s="92"/>
      <c r="F61" s="92"/>
      <c r="G61" s="92"/>
      <c r="H61" s="92"/>
      <c r="I61" s="110"/>
    </row>
    <row r="62" spans="1:10">
      <c r="A62" s="6" t="s">
        <v>9</v>
      </c>
      <c r="B62" s="7" t="s">
        <v>10</v>
      </c>
      <c r="C62" s="24" t="s">
        <v>28</v>
      </c>
      <c r="D62" s="9" t="s">
        <v>12</v>
      </c>
      <c r="E62" s="7" t="s">
        <v>13</v>
      </c>
      <c r="F62" s="10" t="s">
        <v>14</v>
      </c>
      <c r="G62" s="10" t="s">
        <v>15</v>
      </c>
      <c r="H62" s="10" t="s">
        <v>16</v>
      </c>
      <c r="I62" s="10" t="s">
        <v>17</v>
      </c>
      <c r="J62" s="10" t="s">
        <v>17</v>
      </c>
    </row>
    <row r="63" spans="1:10">
      <c r="A63" s="6" t="s">
        <v>18</v>
      </c>
      <c r="B63" s="10" t="s">
        <v>19</v>
      </c>
      <c r="C63" s="24" t="s">
        <v>20</v>
      </c>
      <c r="D63" s="11"/>
      <c r="E63" s="6" t="s">
        <v>21</v>
      </c>
      <c r="F63" s="6"/>
      <c r="G63" s="6"/>
      <c r="H63" s="6" t="s">
        <v>22</v>
      </c>
      <c r="I63" s="6" t="s">
        <v>47</v>
      </c>
      <c r="J63" s="6" t="s">
        <v>48</v>
      </c>
    </row>
    <row r="64" spans="1:10" s="1" customFormat="1">
      <c r="A64" s="47" t="s">
        <v>98</v>
      </c>
      <c r="B64" s="30" t="s">
        <v>163</v>
      </c>
      <c r="C64" s="48" t="s">
        <v>138</v>
      </c>
      <c r="D64" s="49" t="s">
        <v>100</v>
      </c>
      <c r="E64" s="13" t="s">
        <v>49</v>
      </c>
      <c r="F64" s="14">
        <f>H64-4</f>
        <v>45051</v>
      </c>
      <c r="G64" s="14">
        <f>H64-2</f>
        <v>45053</v>
      </c>
      <c r="H64" s="50">
        <v>45055</v>
      </c>
      <c r="I64" s="14">
        <f>H64+7</f>
        <v>45062</v>
      </c>
      <c r="J64" s="14">
        <f>I64+2</f>
        <v>45064</v>
      </c>
    </row>
    <row r="65" spans="1:11" s="1" customFormat="1">
      <c r="A65" s="47" t="s">
        <v>123</v>
      </c>
      <c r="B65" s="30" t="s">
        <v>165</v>
      </c>
      <c r="C65" s="48" t="s">
        <v>164</v>
      </c>
      <c r="D65" s="49" t="s">
        <v>50</v>
      </c>
      <c r="E65" s="13" t="s">
        <v>49</v>
      </c>
      <c r="F65" s="14">
        <f>H65-4</f>
        <v>45058</v>
      </c>
      <c r="G65" s="14">
        <f>H65-2</f>
        <v>45060</v>
      </c>
      <c r="H65" s="50">
        <v>45062</v>
      </c>
      <c r="I65" s="14">
        <f>H65+7</f>
        <v>45069</v>
      </c>
      <c r="J65" s="14">
        <f>I65+2</f>
        <v>45071</v>
      </c>
    </row>
    <row r="66" spans="1:11" s="1" customFormat="1">
      <c r="A66" s="47" t="s">
        <v>111</v>
      </c>
      <c r="B66" s="30" t="s">
        <v>166</v>
      </c>
      <c r="C66" s="48" t="s">
        <v>139</v>
      </c>
      <c r="D66" s="49" t="s">
        <v>99</v>
      </c>
      <c r="E66" s="13" t="s">
        <v>49</v>
      </c>
      <c r="F66" s="14">
        <f>H66-4</f>
        <v>45065</v>
      </c>
      <c r="G66" s="14">
        <f t="shared" ref="G66:G68" si="31">H66-2</f>
        <v>45067</v>
      </c>
      <c r="H66" s="50">
        <v>45069</v>
      </c>
      <c r="I66" s="14">
        <f>H66+7</f>
        <v>45076</v>
      </c>
      <c r="J66" s="14">
        <f>I66+2</f>
        <v>45078</v>
      </c>
    </row>
    <row r="67" spans="1:11" s="1" customFormat="1">
      <c r="A67" s="47" t="s">
        <v>98</v>
      </c>
      <c r="B67" s="30" t="s">
        <v>168</v>
      </c>
      <c r="C67" s="48" t="s">
        <v>167</v>
      </c>
      <c r="D67" s="49" t="s">
        <v>100</v>
      </c>
      <c r="E67" s="13" t="s">
        <v>49</v>
      </c>
      <c r="F67" s="14">
        <f>H67-4</f>
        <v>45072</v>
      </c>
      <c r="G67" s="14">
        <f t="shared" si="31"/>
        <v>45074</v>
      </c>
      <c r="H67" s="50">
        <v>45076</v>
      </c>
      <c r="I67" s="14">
        <f>H67+7</f>
        <v>45083</v>
      </c>
      <c r="J67" s="14">
        <f>I67+2</f>
        <v>45085</v>
      </c>
    </row>
    <row r="68" spans="1:11" s="1" customFormat="1">
      <c r="A68" s="47" t="s">
        <v>170</v>
      </c>
      <c r="B68" s="30" t="s">
        <v>171</v>
      </c>
      <c r="C68" s="48" t="s">
        <v>169</v>
      </c>
      <c r="D68" s="49" t="s">
        <v>50</v>
      </c>
      <c r="E68" s="13" t="s">
        <v>49</v>
      </c>
      <c r="F68" s="14">
        <f>H68-4</f>
        <v>45079</v>
      </c>
      <c r="G68" s="14">
        <f t="shared" si="31"/>
        <v>45081</v>
      </c>
      <c r="H68" s="50">
        <v>45083</v>
      </c>
      <c r="I68" s="14">
        <f>H68+7</f>
        <v>45090</v>
      </c>
      <c r="J68" s="14">
        <f>I68+2</f>
        <v>45092</v>
      </c>
    </row>
    <row r="69" spans="1:11" s="69" customFormat="1" ht="22.2" customHeight="1">
      <c r="A69" s="111" t="s">
        <v>110</v>
      </c>
      <c r="B69" s="112"/>
      <c r="C69" s="112"/>
      <c r="D69" s="112"/>
      <c r="E69" s="112"/>
      <c r="F69" s="112"/>
      <c r="G69" s="112"/>
      <c r="H69" s="112"/>
      <c r="I69" s="112"/>
      <c r="J69" s="112"/>
      <c r="K69" s="68"/>
    </row>
    <row r="70" spans="1:11" s="1" customFormat="1">
      <c r="A70" s="109" t="s">
        <v>108</v>
      </c>
      <c r="B70" s="92"/>
      <c r="C70" s="92"/>
      <c r="D70" s="92"/>
      <c r="E70" s="92"/>
      <c r="F70" s="92"/>
      <c r="G70" s="92"/>
      <c r="H70" s="92"/>
      <c r="I70" s="110"/>
      <c r="J70"/>
    </row>
    <row r="71" spans="1:11" s="1" customFormat="1">
      <c r="A71" s="6" t="s">
        <v>9</v>
      </c>
      <c r="B71" s="7" t="s">
        <v>10</v>
      </c>
      <c r="C71" s="24" t="s">
        <v>28</v>
      </c>
      <c r="D71" s="9" t="s">
        <v>12</v>
      </c>
      <c r="E71" s="7" t="s">
        <v>13</v>
      </c>
      <c r="F71" s="10" t="s">
        <v>14</v>
      </c>
      <c r="G71" s="10" t="s">
        <v>15</v>
      </c>
      <c r="H71" s="10" t="s">
        <v>16</v>
      </c>
      <c r="I71" s="10" t="s">
        <v>17</v>
      </c>
      <c r="J71" s="10" t="s">
        <v>17</v>
      </c>
      <c r="K71" s="10" t="s">
        <v>17</v>
      </c>
    </row>
    <row r="72" spans="1:11" s="1" customFormat="1">
      <c r="A72" s="6" t="s">
        <v>18</v>
      </c>
      <c r="B72" s="10" t="s">
        <v>19</v>
      </c>
      <c r="C72" s="24" t="s">
        <v>20</v>
      </c>
      <c r="D72" s="11"/>
      <c r="E72" s="6" t="s">
        <v>21</v>
      </c>
      <c r="F72" s="6"/>
      <c r="G72" s="6"/>
      <c r="H72" s="6" t="s">
        <v>22</v>
      </c>
      <c r="I72" s="6" t="s">
        <v>106</v>
      </c>
      <c r="J72" s="6" t="s">
        <v>200</v>
      </c>
      <c r="K72" s="6" t="s">
        <v>199</v>
      </c>
    </row>
    <row r="73" spans="1:11" s="1" customFormat="1">
      <c r="A73" s="47" t="s">
        <v>104</v>
      </c>
      <c r="B73" s="30" t="s">
        <v>172</v>
      </c>
      <c r="C73" s="48" t="s">
        <v>140</v>
      </c>
      <c r="D73" s="49"/>
      <c r="E73" s="13" t="s">
        <v>105</v>
      </c>
      <c r="F73" s="14">
        <f>H73-4</f>
        <v>45046</v>
      </c>
      <c r="G73" s="14">
        <f>H73-1</f>
        <v>45049</v>
      </c>
      <c r="H73" s="50">
        <v>45050</v>
      </c>
      <c r="I73" s="14">
        <f>H73+7</f>
        <v>45057</v>
      </c>
      <c r="J73" s="14">
        <f>I73+3</f>
        <v>45060</v>
      </c>
      <c r="K73" s="14">
        <f>J73+1</f>
        <v>45061</v>
      </c>
    </row>
    <row r="74" spans="1:11" s="65" customFormat="1">
      <c r="A74" s="47" t="s">
        <v>174</v>
      </c>
      <c r="B74" s="30" t="s">
        <v>173</v>
      </c>
      <c r="C74" s="48" t="s">
        <v>141</v>
      </c>
      <c r="D74" s="49"/>
      <c r="E74" s="13" t="s">
        <v>105</v>
      </c>
      <c r="F74" s="14">
        <f>H74-4</f>
        <v>45053</v>
      </c>
      <c r="G74" s="14">
        <f>H74-1</f>
        <v>45056</v>
      </c>
      <c r="H74" s="50">
        <v>45057</v>
      </c>
      <c r="I74" s="14">
        <f t="shared" ref="I74:I77" si="32">H74+7</f>
        <v>45064</v>
      </c>
      <c r="J74" s="14">
        <f>I74+3</f>
        <v>45067</v>
      </c>
      <c r="K74" s="14">
        <f>J74+1</f>
        <v>45068</v>
      </c>
    </row>
    <row r="75" spans="1:11" s="1" customFormat="1" ht="15" customHeight="1">
      <c r="A75" s="47" t="s">
        <v>175</v>
      </c>
      <c r="B75" s="30" t="s">
        <v>176</v>
      </c>
      <c r="C75" s="48" t="s">
        <v>142</v>
      </c>
      <c r="D75" s="49"/>
      <c r="E75" s="13" t="s">
        <v>105</v>
      </c>
      <c r="F75" s="14">
        <f>H75-4</f>
        <v>45060</v>
      </c>
      <c r="G75" s="14">
        <f>H75-1</f>
        <v>45063</v>
      </c>
      <c r="H75" s="50">
        <v>45064</v>
      </c>
      <c r="I75" s="14">
        <f t="shared" si="32"/>
        <v>45071</v>
      </c>
      <c r="J75" s="14">
        <f>I75+3</f>
        <v>45074</v>
      </c>
      <c r="K75" s="14">
        <f>J75+1</f>
        <v>45075</v>
      </c>
    </row>
    <row r="76" spans="1:11" s="1" customFormat="1">
      <c r="A76" s="47" t="s">
        <v>178</v>
      </c>
      <c r="B76" s="30" t="s">
        <v>179</v>
      </c>
      <c r="C76" s="48" t="s">
        <v>177</v>
      </c>
      <c r="D76" s="49"/>
      <c r="E76" s="13" t="s">
        <v>105</v>
      </c>
      <c r="F76" s="14">
        <f>H76-4</f>
        <v>45067</v>
      </c>
      <c r="G76" s="14">
        <f>H76-1</f>
        <v>45070</v>
      </c>
      <c r="H76" s="50">
        <v>45071</v>
      </c>
      <c r="I76" s="14">
        <f t="shared" si="32"/>
        <v>45078</v>
      </c>
      <c r="J76" s="14">
        <f>I76+3</f>
        <v>45081</v>
      </c>
      <c r="K76" s="14">
        <f>J76+1</f>
        <v>45082</v>
      </c>
    </row>
    <row r="77" spans="1:11" s="65" customFormat="1">
      <c r="A77" s="47" t="s">
        <v>174</v>
      </c>
      <c r="B77" s="30" t="s">
        <v>201</v>
      </c>
      <c r="C77" s="48" t="s">
        <v>202</v>
      </c>
      <c r="D77" s="49"/>
      <c r="E77" s="13" t="s">
        <v>105</v>
      </c>
      <c r="F77" s="14">
        <f>H77-4</f>
        <v>45074</v>
      </c>
      <c r="G77" s="14">
        <f>H77-1</f>
        <v>45077</v>
      </c>
      <c r="H77" s="50">
        <v>45078</v>
      </c>
      <c r="I77" s="14">
        <f t="shared" si="32"/>
        <v>45085</v>
      </c>
      <c r="J77" s="14">
        <f>I77+3</f>
        <v>45088</v>
      </c>
      <c r="K77" s="14">
        <f>J77+1</f>
        <v>45089</v>
      </c>
    </row>
    <row r="78" spans="1:11" ht="15.6">
      <c r="A78" s="51" t="s">
        <v>103</v>
      </c>
      <c r="B78" s="46"/>
      <c r="C78" s="46"/>
      <c r="D78" s="46"/>
      <c r="E78" s="46"/>
      <c r="F78" s="46"/>
      <c r="G78" s="46"/>
      <c r="H78" s="46"/>
      <c r="I78" s="52"/>
      <c r="J78" s="53"/>
    </row>
    <row r="79" spans="1:11">
      <c r="A79" s="6" t="s">
        <v>9</v>
      </c>
      <c r="B79" s="7" t="s">
        <v>10</v>
      </c>
      <c r="C79" s="24" t="s">
        <v>28</v>
      </c>
      <c r="D79" s="9" t="s">
        <v>12</v>
      </c>
      <c r="E79" s="7" t="s">
        <v>13</v>
      </c>
      <c r="F79" s="10" t="s">
        <v>14</v>
      </c>
      <c r="G79" s="10" t="s">
        <v>15</v>
      </c>
      <c r="H79" s="10" t="s">
        <v>16</v>
      </c>
      <c r="I79" s="10" t="s">
        <v>17</v>
      </c>
      <c r="J79" s="10" t="s">
        <v>17</v>
      </c>
      <c r="K79" s="10" t="s">
        <v>17</v>
      </c>
    </row>
    <row r="80" spans="1:11">
      <c r="A80" s="6" t="s">
        <v>18</v>
      </c>
      <c r="B80" s="10" t="s">
        <v>19</v>
      </c>
      <c r="C80" s="24" t="s">
        <v>20</v>
      </c>
      <c r="D80" s="11"/>
      <c r="E80" s="6" t="s">
        <v>21</v>
      </c>
      <c r="F80" s="6"/>
      <c r="G80" s="6"/>
      <c r="H80" s="6" t="s">
        <v>22</v>
      </c>
      <c r="I80" s="6" t="s">
        <v>51</v>
      </c>
      <c r="J80" s="6" t="s">
        <v>52</v>
      </c>
      <c r="K80" s="6" t="s">
        <v>53</v>
      </c>
    </row>
    <row r="81" spans="1:11" ht="14.25" customHeight="1">
      <c r="A81" s="71" t="s">
        <v>55</v>
      </c>
      <c r="B81" s="72" t="s">
        <v>195</v>
      </c>
      <c r="C81" s="73" t="s">
        <v>196</v>
      </c>
      <c r="D81" s="74" t="s">
        <v>232</v>
      </c>
      <c r="E81" s="75" t="s">
        <v>54</v>
      </c>
      <c r="F81" s="76">
        <v>45026</v>
      </c>
      <c r="G81" s="76">
        <v>45029</v>
      </c>
      <c r="H81" s="77">
        <v>45030</v>
      </c>
      <c r="I81" s="77">
        <v>45050</v>
      </c>
      <c r="J81" s="77">
        <v>45053</v>
      </c>
      <c r="K81" s="77">
        <v>45056</v>
      </c>
    </row>
    <row r="82" spans="1:11" ht="14.25" customHeight="1">
      <c r="A82" s="71" t="s">
        <v>55</v>
      </c>
      <c r="B82" s="72" t="s">
        <v>197</v>
      </c>
      <c r="C82" s="100" t="s">
        <v>212</v>
      </c>
      <c r="D82" s="100"/>
      <c r="E82" s="100"/>
      <c r="F82" s="100"/>
      <c r="G82" s="100"/>
      <c r="H82" s="100"/>
      <c r="I82" s="100"/>
      <c r="J82" s="100"/>
      <c r="K82" s="101"/>
    </row>
    <row r="83" spans="1:11" s="65" customFormat="1" ht="14.25" customHeight="1">
      <c r="A83" s="71" t="s">
        <v>223</v>
      </c>
      <c r="B83" s="72" t="s">
        <v>222</v>
      </c>
      <c r="C83" s="83" t="s">
        <v>226</v>
      </c>
      <c r="D83" s="74"/>
      <c r="E83" s="75" t="s">
        <v>54</v>
      </c>
      <c r="F83" s="76">
        <v>45104</v>
      </c>
      <c r="G83" s="76">
        <v>45107</v>
      </c>
      <c r="H83" s="84">
        <v>45095</v>
      </c>
      <c r="I83" s="84">
        <v>45108</v>
      </c>
      <c r="J83" s="84">
        <v>45111</v>
      </c>
      <c r="K83" s="84">
        <v>45114</v>
      </c>
    </row>
    <row r="84" spans="1:11" s="65" customFormat="1" ht="14.25" customHeight="1">
      <c r="A84" s="71" t="s">
        <v>223</v>
      </c>
      <c r="B84" s="72" t="s">
        <v>224</v>
      </c>
      <c r="C84" s="83" t="s">
        <v>227</v>
      </c>
      <c r="D84" s="74"/>
      <c r="E84" s="75" t="s">
        <v>54</v>
      </c>
      <c r="F84" s="76">
        <v>45140</v>
      </c>
      <c r="G84" s="76">
        <v>45143</v>
      </c>
      <c r="H84" s="84">
        <v>45131</v>
      </c>
      <c r="I84" s="84">
        <v>45144</v>
      </c>
      <c r="J84" s="84">
        <v>45147</v>
      </c>
      <c r="K84" s="84">
        <v>45150</v>
      </c>
    </row>
    <row r="85" spans="1:11" s="65" customFormat="1" ht="14.25" customHeight="1">
      <c r="A85" s="71" t="s">
        <v>221</v>
      </c>
      <c r="B85" s="72" t="s">
        <v>225</v>
      </c>
      <c r="C85" s="83" t="s">
        <v>228</v>
      </c>
      <c r="D85" s="74"/>
      <c r="E85" s="75" t="s">
        <v>54</v>
      </c>
      <c r="F85" s="76">
        <v>45176</v>
      </c>
      <c r="G85" s="76">
        <v>45179</v>
      </c>
      <c r="H85" s="84">
        <v>45167</v>
      </c>
      <c r="I85" s="84">
        <v>45181</v>
      </c>
      <c r="J85" s="84">
        <v>45184</v>
      </c>
      <c r="K85" s="84">
        <v>45187</v>
      </c>
    </row>
    <row r="86" spans="1:11" ht="25.2">
      <c r="A86" s="82" t="s">
        <v>217</v>
      </c>
      <c r="B86" s="46"/>
      <c r="C86" s="46"/>
      <c r="D86" s="46"/>
      <c r="E86" s="46"/>
      <c r="F86" s="46"/>
      <c r="G86" s="46"/>
      <c r="H86" s="46"/>
      <c r="I86" s="52"/>
      <c r="J86" s="53"/>
    </row>
    <row r="87" spans="1:11">
      <c r="A87" s="6" t="s">
        <v>9</v>
      </c>
      <c r="B87" s="7" t="s">
        <v>10</v>
      </c>
      <c r="C87" s="24" t="s">
        <v>28</v>
      </c>
      <c r="D87" s="9" t="s">
        <v>12</v>
      </c>
      <c r="E87" s="7" t="s">
        <v>13</v>
      </c>
      <c r="F87" s="10" t="s">
        <v>14</v>
      </c>
      <c r="G87" s="10" t="s">
        <v>15</v>
      </c>
      <c r="H87" s="10" t="s">
        <v>16</v>
      </c>
      <c r="I87" s="10" t="s">
        <v>17</v>
      </c>
      <c r="J87" s="10" t="s">
        <v>17</v>
      </c>
    </row>
    <row r="88" spans="1:11">
      <c r="A88" s="6" t="s">
        <v>18</v>
      </c>
      <c r="B88" s="10" t="s">
        <v>19</v>
      </c>
      <c r="C88" s="24" t="s">
        <v>20</v>
      </c>
      <c r="D88" s="11"/>
      <c r="E88" s="6" t="s">
        <v>21</v>
      </c>
      <c r="F88" s="6"/>
      <c r="G88" s="6"/>
      <c r="H88" s="6" t="s">
        <v>22</v>
      </c>
      <c r="I88" s="6" t="s">
        <v>218</v>
      </c>
      <c r="J88" s="6" t="s">
        <v>219</v>
      </c>
    </row>
    <row r="89" spans="1:11">
      <c r="A89" s="47" t="s">
        <v>214</v>
      </c>
      <c r="B89" s="30" t="s">
        <v>215</v>
      </c>
      <c r="C89" s="48" t="s">
        <v>216</v>
      </c>
      <c r="D89" s="49"/>
      <c r="E89" s="13" t="s">
        <v>220</v>
      </c>
      <c r="F89" s="14">
        <f>H89-4</f>
        <v>45069</v>
      </c>
      <c r="G89" s="14">
        <f>H89-2</f>
        <v>45071</v>
      </c>
      <c r="H89" s="50">
        <v>45073</v>
      </c>
      <c r="I89" s="14">
        <f>H89+6</f>
        <v>45079</v>
      </c>
      <c r="J89" s="14">
        <f>I89+2</f>
        <v>45081</v>
      </c>
    </row>
    <row r="91" spans="1:11" ht="14.25" customHeight="1">
      <c r="A91" s="53" t="s">
        <v>56</v>
      </c>
      <c r="B91" s="53"/>
      <c r="C91" s="53"/>
      <c r="D91" s="53"/>
      <c r="E91" s="53"/>
      <c r="F91" s="53"/>
      <c r="G91" s="53"/>
      <c r="H91" s="53"/>
      <c r="I91" s="53"/>
    </row>
    <row r="92" spans="1:11">
      <c r="A92" s="81" t="s">
        <v>57</v>
      </c>
      <c r="B92" s="53"/>
      <c r="C92" s="54"/>
      <c r="D92" s="53"/>
      <c r="E92" s="53"/>
      <c r="F92" s="53"/>
      <c r="G92" s="53"/>
      <c r="H92" s="53"/>
      <c r="I92" s="53"/>
    </row>
    <row r="93" spans="1:11">
      <c r="A93" s="53"/>
      <c r="B93" s="53"/>
      <c r="C93" s="53"/>
      <c r="D93" s="53"/>
      <c r="E93" s="53"/>
      <c r="F93" s="53"/>
      <c r="G93" s="53"/>
      <c r="H93" s="53"/>
      <c r="I93" s="53"/>
    </row>
    <row r="94" spans="1:11">
      <c r="A94" s="55" t="s">
        <v>58</v>
      </c>
      <c r="B94" s="55"/>
      <c r="C94" s="55"/>
      <c r="D94" s="55"/>
      <c r="E94" s="55"/>
      <c r="F94" s="55"/>
      <c r="G94" s="55"/>
      <c r="H94" s="53"/>
      <c r="I94" s="53"/>
    </row>
    <row r="95" spans="1:11">
      <c r="A95" s="55" t="s">
        <v>59</v>
      </c>
      <c r="B95" s="55" t="s">
        <v>60</v>
      </c>
      <c r="C95" s="55"/>
      <c r="D95" s="55"/>
      <c r="E95" s="55"/>
      <c r="F95" s="55"/>
      <c r="G95" s="55"/>
      <c r="H95" s="53"/>
      <c r="I95" s="53"/>
    </row>
    <row r="96" spans="1:11">
      <c r="A96" s="55"/>
      <c r="B96" s="55"/>
      <c r="C96" s="55" t="s">
        <v>61</v>
      </c>
      <c r="D96" s="55"/>
      <c r="E96" s="55"/>
      <c r="F96" s="55"/>
      <c r="G96" s="53"/>
      <c r="H96" s="53"/>
      <c r="I96" s="53"/>
    </row>
    <row r="97" spans="1:9">
      <c r="A97" s="55"/>
      <c r="B97" s="55"/>
      <c r="C97" s="55" t="s">
        <v>62</v>
      </c>
      <c r="D97" s="55"/>
      <c r="E97" s="55"/>
      <c r="F97" s="55"/>
      <c r="G97" s="53"/>
      <c r="H97" s="53"/>
      <c r="I97" s="53"/>
    </row>
    <row r="98" spans="1:9">
      <c r="A98" s="55"/>
      <c r="B98" s="55" t="s">
        <v>63</v>
      </c>
      <c r="C98" s="55"/>
      <c r="D98" s="55"/>
      <c r="E98" s="55"/>
      <c r="F98" s="55"/>
      <c r="G98" s="55"/>
      <c r="H98" s="53"/>
      <c r="I98" s="53"/>
    </row>
    <row r="99" spans="1:9">
      <c r="A99" s="55"/>
      <c r="B99" s="55"/>
      <c r="C99" s="55" t="s">
        <v>64</v>
      </c>
      <c r="D99" s="55"/>
      <c r="E99" s="55"/>
      <c r="F99" s="55"/>
      <c r="G99" s="53"/>
      <c r="H99" s="53"/>
      <c r="I99" s="53"/>
    </row>
    <row r="100" spans="1:9">
      <c r="A100" s="55"/>
      <c r="B100" s="55"/>
      <c r="C100" s="55" t="s">
        <v>65</v>
      </c>
      <c r="D100" s="55"/>
      <c r="E100" s="55"/>
      <c r="F100" s="55"/>
      <c r="G100" s="53"/>
      <c r="H100" s="53"/>
      <c r="I100" s="53"/>
    </row>
    <row r="101" spans="1:9">
      <c r="A101" s="55"/>
      <c r="B101" s="55"/>
      <c r="C101" s="55" t="s">
        <v>66</v>
      </c>
      <c r="D101" s="55"/>
      <c r="E101" s="55"/>
      <c r="F101" s="55"/>
      <c r="G101" s="53"/>
      <c r="H101" s="53"/>
      <c r="I101" s="53"/>
    </row>
    <row r="102" spans="1:9">
      <c r="A102" s="55" t="s">
        <v>67</v>
      </c>
      <c r="B102" s="55" t="s">
        <v>68</v>
      </c>
      <c r="C102" s="55"/>
      <c r="D102" s="55"/>
      <c r="E102" s="55"/>
      <c r="F102" s="55"/>
      <c r="G102" s="55"/>
      <c r="H102" s="55"/>
      <c r="I102" s="55"/>
    </row>
    <row r="103" spans="1:9">
      <c r="A103" s="55" t="s">
        <v>69</v>
      </c>
      <c r="B103" s="55" t="s">
        <v>70</v>
      </c>
      <c r="C103" s="55"/>
      <c r="D103" s="55"/>
      <c r="E103" s="55"/>
      <c r="F103" s="55"/>
      <c r="G103" s="55"/>
      <c r="H103" s="55"/>
      <c r="I103" s="55"/>
    </row>
    <row r="104" spans="1:9">
      <c r="A104" s="55" t="s">
        <v>71</v>
      </c>
      <c r="B104" s="55" t="s">
        <v>72</v>
      </c>
      <c r="C104" s="55"/>
      <c r="D104" s="55"/>
      <c r="E104" s="55"/>
      <c r="F104" s="55"/>
      <c r="G104" s="55"/>
      <c r="H104" s="55"/>
      <c r="I104" s="55"/>
    </row>
    <row r="105" spans="1:9">
      <c r="A105" s="55" t="s">
        <v>73</v>
      </c>
      <c r="B105" s="55" t="s">
        <v>74</v>
      </c>
      <c r="C105" s="55"/>
      <c r="D105" s="55"/>
      <c r="E105" s="55"/>
      <c r="F105" s="55"/>
      <c r="G105" s="55"/>
      <c r="H105" s="53"/>
      <c r="I105" s="53"/>
    </row>
    <row r="106" spans="1:9">
      <c r="A106" s="55" t="s">
        <v>75</v>
      </c>
      <c r="B106" s="55" t="s">
        <v>76</v>
      </c>
      <c r="C106" s="55"/>
      <c r="D106" s="55"/>
      <c r="E106" s="55"/>
      <c r="F106" s="55"/>
      <c r="G106" s="55"/>
      <c r="H106" s="53"/>
      <c r="I106" s="53"/>
    </row>
    <row r="107" spans="1:9">
      <c r="A107" s="55" t="s">
        <v>77</v>
      </c>
      <c r="B107" s="55" t="s">
        <v>78</v>
      </c>
      <c r="C107" s="55"/>
      <c r="D107" s="55"/>
      <c r="E107" s="55"/>
      <c r="F107" s="55"/>
      <c r="G107" s="55"/>
      <c r="H107" s="53"/>
      <c r="I107" s="53"/>
    </row>
    <row r="108" spans="1:9">
      <c r="B108" s="56" t="s">
        <v>79</v>
      </c>
      <c r="D108" s="55" t="s">
        <v>80</v>
      </c>
      <c r="E108" s="3" t="s">
        <v>81</v>
      </c>
    </row>
    <row r="109" spans="1:9">
      <c r="D109" s="55" t="s">
        <v>82</v>
      </c>
      <c r="E109" s="3" t="s">
        <v>83</v>
      </c>
    </row>
    <row r="110" spans="1:9">
      <c r="D110" s="55" t="s">
        <v>84</v>
      </c>
      <c r="E110" s="3" t="s">
        <v>83</v>
      </c>
    </row>
    <row r="111" spans="1:9">
      <c r="B111" s="3" t="s">
        <v>85</v>
      </c>
      <c r="D111" s="55" t="s">
        <v>86</v>
      </c>
      <c r="E111" s="3" t="s">
        <v>87</v>
      </c>
    </row>
    <row r="112" spans="1:9">
      <c r="D112" s="55" t="s">
        <v>88</v>
      </c>
      <c r="E112" s="3" t="s">
        <v>89</v>
      </c>
    </row>
    <row r="113" spans="4:4">
      <c r="D113" s="55"/>
    </row>
  </sheetData>
  <mergeCells count="22">
    <mergeCell ref="C82:K82"/>
    <mergeCell ref="C6:I6"/>
    <mergeCell ref="A8:I8"/>
    <mergeCell ref="A9:I9"/>
    <mergeCell ref="C56:I56"/>
    <mergeCell ref="C31:I31"/>
    <mergeCell ref="A61:I61"/>
    <mergeCell ref="A52:I52"/>
    <mergeCell ref="A70:I70"/>
    <mergeCell ref="A69:J69"/>
    <mergeCell ref="C1:I3"/>
    <mergeCell ref="A34:I34"/>
    <mergeCell ref="A42:I42"/>
    <mergeCell ref="A43:I43"/>
    <mergeCell ref="A51:I51"/>
    <mergeCell ref="A16:I16"/>
    <mergeCell ref="A17:I17"/>
    <mergeCell ref="A24:I24"/>
    <mergeCell ref="A25:I25"/>
    <mergeCell ref="A33:I33"/>
    <mergeCell ref="C4:I4"/>
    <mergeCell ref="C5:I5"/>
  </mergeCells>
  <phoneticPr fontId="22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sqref="A1:D1"/>
    </sheetView>
  </sheetViews>
  <sheetFormatPr defaultRowHeight="14.4"/>
  <sheetData>
    <row r="1" spans="1:4">
      <c r="A1" s="41" t="s">
        <v>39</v>
      </c>
      <c r="B1" s="41" t="s">
        <v>92</v>
      </c>
      <c r="C1" s="42" t="s">
        <v>40</v>
      </c>
      <c r="D1" s="43" t="s">
        <v>41</v>
      </c>
    </row>
  </sheetData>
  <phoneticPr fontId="22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2006-09-16T00:00:00Z</dcterms:created>
  <dcterms:modified xsi:type="dcterms:W3CDTF">2023-05-19T08:41:50Z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1B996D059D234EB6BE84356914B11091</vt:lpwstr>
  </property>
  <property fmtid="{D5CDD505-2E9C-101B-9397-08002B2CF9AE}" pid="3" name="KSOProductBuildVer">
    <vt:lpwstr>2052-11.1.0.13703</vt:lpwstr>
  </property>
</Properties>
</file>