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10" yWindow="-110" windowWidth="19420" windowHeight="10300" tabRatio="813" activeTab="22"/>
  </bookViews>
  <sheets>
    <sheet name="ACX" sheetId="44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VX3" sheetId="40" r:id="rId8"/>
    <sheet name="BDX" sheetId="42" r:id="rId9"/>
    <sheet name="BPX" sheetId="33" state="hidden" r:id="rId10"/>
    <sheet name="BHX" sheetId="57" r:id="rId11"/>
    <sheet name="CTK" sheetId="56" r:id="rId12"/>
    <sheet name="CVT" sheetId="50" r:id="rId13"/>
    <sheet name="CSE" sheetId="23" r:id="rId14"/>
    <sheet name="RBC" sheetId="26" r:id="rId15"/>
    <sheet name="KCS" sheetId="15" r:id="rId16"/>
    <sheet name="CHINA-1" sheetId="7" r:id="rId17"/>
    <sheet name="NCX" sheetId="28" r:id="rId18"/>
    <sheet name="NCX2(HCM)" sheetId="35" r:id="rId19"/>
    <sheet name="SCT" sheetId="47" r:id="rId20"/>
    <sheet name="NPX" sheetId="38" r:id="rId21"/>
    <sheet name="NPX2" sheetId="51" r:id="rId22"/>
    <sheet name="SCP" sheetId="54" r:id="rId23"/>
  </sheets>
  <definedNames>
    <definedName name="_xlnm.Print_Area" localSheetId="4">'HHX1&amp;HHX2'!$A$3:$U$61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4"/>
  <c r="F20" s="1"/>
  <c r="G20" s="1"/>
  <c r="H20" s="1"/>
  <c r="I20" s="1"/>
  <c r="J20" s="1"/>
  <c r="K20" s="1"/>
  <c r="L20" s="1"/>
  <c r="N20" s="1"/>
  <c r="O20" s="1"/>
  <c r="P20" s="1"/>
  <c r="Q20" s="1"/>
  <c r="R20" s="1"/>
  <c r="S20" s="1"/>
  <c r="D20"/>
  <c r="D19"/>
  <c r="E19" s="1"/>
  <c r="F19" s="1"/>
  <c r="G19" s="1"/>
  <c r="H19" s="1"/>
  <c r="I19" s="1"/>
  <c r="J19" s="1"/>
  <c r="K19" s="1"/>
  <c r="L19" s="1"/>
  <c r="N19" s="1"/>
  <c r="O19" s="1"/>
  <c r="P19" s="1"/>
  <c r="Q19" s="1"/>
  <c r="R19" s="1"/>
  <c r="S19" s="1"/>
  <c r="E18"/>
  <c r="F18" s="1"/>
  <c r="G18" s="1"/>
  <c r="H18" s="1"/>
  <c r="I18" s="1"/>
  <c r="J18" s="1"/>
  <c r="K18" s="1"/>
  <c r="L18" s="1"/>
  <c r="N18" s="1"/>
  <c r="O18" s="1"/>
  <c r="P18" s="1"/>
  <c r="Q18" s="1"/>
  <c r="R18" s="1"/>
  <c r="S18" s="1"/>
  <c r="D18"/>
  <c r="D17"/>
  <c r="E17" s="1"/>
  <c r="F17" s="1"/>
  <c r="G17" s="1"/>
  <c r="H17" s="1"/>
  <c r="I17" s="1"/>
  <c r="J17" s="1"/>
  <c r="K17" s="1"/>
  <c r="L17" s="1"/>
  <c r="N17" s="1"/>
  <c r="O17" s="1"/>
  <c r="P17" s="1"/>
  <c r="Q17" s="1"/>
  <c r="R17" s="1"/>
  <c r="S17" s="1"/>
  <c r="F16"/>
  <c r="G16" s="1"/>
  <c r="H16" s="1"/>
  <c r="I16" s="1"/>
  <c r="J16" s="1"/>
  <c r="K16" s="1"/>
  <c r="L16" s="1"/>
  <c r="N16" s="1"/>
  <c r="O16" s="1"/>
  <c r="P16" s="1"/>
  <c r="Q16" s="1"/>
  <c r="R16" s="1"/>
  <c r="S16" s="1"/>
  <c r="E16"/>
  <c r="D16"/>
  <c r="E15"/>
  <c r="F15" s="1"/>
  <c r="G15" s="1"/>
  <c r="H15" s="1"/>
  <c r="I15" s="1"/>
  <c r="J15" s="1"/>
  <c r="K15" s="1"/>
  <c r="L15" s="1"/>
  <c r="N15" s="1"/>
  <c r="O15" s="1"/>
  <c r="P15" s="1"/>
  <c r="Q15" s="1"/>
  <c r="R15" s="1"/>
  <c r="S15" s="1"/>
  <c r="D15"/>
  <c r="D14"/>
  <c r="E14" s="1"/>
  <c r="F14" s="1"/>
  <c r="G14" s="1"/>
  <c r="H14" s="1"/>
  <c r="I14" s="1"/>
  <c r="J14" s="1"/>
  <c r="K14" s="1"/>
  <c r="L14" s="1"/>
  <c r="N14" s="1"/>
  <c r="O14" s="1"/>
  <c r="P14" s="1"/>
  <c r="Q14" s="1"/>
  <c r="R14" s="1"/>
  <c r="S14" s="1"/>
  <c r="K13"/>
  <c r="L13" s="1"/>
  <c r="N13" s="1"/>
  <c r="O13" s="1"/>
  <c r="P13" s="1"/>
  <c r="Q13" s="1"/>
  <c r="R13" s="1"/>
  <c r="S13" s="1"/>
  <c r="D13"/>
  <c r="E13" s="1"/>
  <c r="F13" s="1"/>
  <c r="G13" s="1"/>
  <c r="H13" s="1"/>
  <c r="K12"/>
  <c r="L12" s="1"/>
  <c r="N12" s="1"/>
  <c r="O12" s="1"/>
  <c r="P12" s="1"/>
  <c r="Q12" s="1"/>
  <c r="R12" s="1"/>
  <c r="S12" s="1"/>
  <c r="F12"/>
  <c r="G12" s="1"/>
  <c r="H12" s="1"/>
  <c r="E12"/>
  <c r="D12"/>
  <c r="E11"/>
  <c r="F11" s="1"/>
  <c r="G11" s="1"/>
  <c r="H11" s="1"/>
  <c r="I11" s="1"/>
  <c r="J11" s="1"/>
  <c r="K11" s="1"/>
  <c r="L11" s="1"/>
  <c r="N11" s="1"/>
  <c r="D1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R10" s="1"/>
  <c r="S10" s="1"/>
  <c r="F9"/>
  <c r="G9" s="1"/>
  <c r="H9" s="1"/>
  <c r="I9" s="1"/>
  <c r="J9" s="1"/>
  <c r="K9" s="1"/>
  <c r="L9" s="1"/>
  <c r="N9" s="1"/>
  <c r="O9" s="1"/>
  <c r="P9" s="1"/>
  <c r="Q9" s="1"/>
  <c r="R9" s="1"/>
  <c r="S9" s="1"/>
  <c r="E9"/>
  <c r="D9"/>
  <c r="H37" i="51"/>
  <c r="I37" s="1"/>
  <c r="J37" s="1"/>
  <c r="L37" s="1"/>
  <c r="M37" s="1"/>
  <c r="N37" s="1"/>
  <c r="O37" s="1"/>
  <c r="P37" s="1"/>
  <c r="Q37" s="1"/>
  <c r="G37"/>
  <c r="F37"/>
  <c r="E37"/>
  <c r="D37"/>
  <c r="E36"/>
  <c r="F36" s="1"/>
  <c r="G36" s="1"/>
  <c r="H36" s="1"/>
  <c r="I36" s="1"/>
  <c r="J36" s="1"/>
  <c r="L36" s="1"/>
  <c r="M36" s="1"/>
  <c r="N36" s="1"/>
  <c r="O36" s="1"/>
  <c r="P36" s="1"/>
  <c r="Q36" s="1"/>
  <c r="D36"/>
  <c r="E35"/>
  <c r="F35" s="1"/>
  <c r="G35" s="1"/>
  <c r="H35" s="1"/>
  <c r="I35" s="1"/>
  <c r="J35" s="1"/>
  <c r="L35" s="1"/>
  <c r="M35" s="1"/>
  <c r="N35" s="1"/>
  <c r="O35" s="1"/>
  <c r="P35" s="1"/>
  <c r="Q35" s="1"/>
  <c r="D35"/>
  <c r="G34"/>
  <c r="H34" s="1"/>
  <c r="I34" s="1"/>
  <c r="J34" s="1"/>
  <c r="L34" s="1"/>
  <c r="M34" s="1"/>
  <c r="N34" s="1"/>
  <c r="O34" s="1"/>
  <c r="P34" s="1"/>
  <c r="Q34" s="1"/>
  <c r="F34"/>
  <c r="E34"/>
  <c r="D34"/>
  <c r="M33"/>
  <c r="N33" s="1"/>
  <c r="O33" s="1"/>
  <c r="P33" s="1"/>
  <c r="Q33" s="1"/>
  <c r="L33"/>
  <c r="E33"/>
  <c r="F33" s="1"/>
  <c r="G33" s="1"/>
  <c r="H33" s="1"/>
  <c r="D33"/>
  <c r="M32"/>
  <c r="N32" s="1"/>
  <c r="L32"/>
  <c r="E32"/>
  <c r="F32" s="1"/>
  <c r="G32" s="1"/>
  <c r="H32" s="1"/>
  <c r="D32"/>
  <c r="P31"/>
  <c r="Q31" s="1"/>
  <c r="O31"/>
  <c r="N31"/>
  <c r="M31"/>
  <c r="L31"/>
  <c r="E31"/>
  <c r="F31" s="1"/>
  <c r="G31" s="1"/>
  <c r="H31" s="1"/>
  <c r="D31"/>
  <c r="J30"/>
  <c r="H30"/>
  <c r="E30"/>
  <c r="F30" s="1"/>
  <c r="D30"/>
  <c r="P29"/>
  <c r="Q29" s="1"/>
  <c r="O29"/>
  <c r="N29"/>
  <c r="M29"/>
  <c r="L29"/>
  <c r="E29"/>
  <c r="F29" s="1"/>
  <c r="G29" s="1"/>
  <c r="H29" s="1"/>
  <c r="O23"/>
  <c r="N23"/>
  <c r="M23"/>
  <c r="L23"/>
  <c r="E23"/>
  <c r="F23" s="1"/>
  <c r="G23" s="1"/>
  <c r="H23" s="1"/>
  <c r="D23"/>
  <c r="E22"/>
  <c r="F22" s="1"/>
  <c r="G22" s="1"/>
  <c r="H22" s="1"/>
  <c r="I22" s="1"/>
  <c r="J22" s="1"/>
  <c r="L22" s="1"/>
  <c r="M22" s="1"/>
  <c r="N22" s="1"/>
  <c r="O22" s="1"/>
  <c r="P22" s="1"/>
  <c r="Q22" s="1"/>
  <c r="D22"/>
  <c r="P21"/>
  <c r="Q21" s="1"/>
  <c r="O21"/>
  <c r="N21"/>
  <c r="M21"/>
  <c r="L21"/>
  <c r="E21"/>
  <c r="F21" s="1"/>
  <c r="G21" s="1"/>
  <c r="H21" s="1"/>
  <c r="D21"/>
  <c r="X15"/>
  <c r="Y15" s="1"/>
  <c r="Z15" s="1"/>
  <c r="AA15" s="1"/>
  <c r="W15"/>
  <c r="L15"/>
  <c r="J15"/>
  <c r="F15"/>
  <c r="L14"/>
  <c r="D14"/>
  <c r="E14" s="1"/>
  <c r="F14" s="1"/>
  <c r="S12"/>
  <c r="G12"/>
  <c r="H12" s="1"/>
  <c r="F12"/>
  <c r="E12"/>
  <c r="D12"/>
  <c r="AA11"/>
  <c r="Y11"/>
  <c r="S11"/>
  <c r="G11"/>
  <c r="H11" s="1"/>
  <c r="AA10"/>
  <c r="Z10"/>
  <c r="Y10"/>
  <c r="X10"/>
  <c r="S10"/>
  <c r="R10"/>
  <c r="H10"/>
  <c r="I10" s="1"/>
  <c r="G10"/>
  <c r="F10"/>
  <c r="AA9"/>
  <c r="Z9"/>
  <c r="R9"/>
  <c r="S9" s="1"/>
  <c r="T9" s="1"/>
  <c r="U9" s="1"/>
  <c r="Q9"/>
  <c r="P9"/>
  <c r="N9"/>
  <c r="M9"/>
  <c r="E9"/>
  <c r="F9" s="1"/>
  <c r="G9" s="1"/>
  <c r="H9" s="1"/>
  <c r="D9"/>
  <c r="D111" i="38"/>
  <c r="E111" s="1"/>
  <c r="F111" s="1"/>
  <c r="G111" s="1"/>
  <c r="H111" s="1"/>
  <c r="I111" s="1"/>
  <c r="J111" s="1"/>
  <c r="L111" s="1"/>
  <c r="M111" s="1"/>
  <c r="N111" s="1"/>
  <c r="O111" s="1"/>
  <c r="P111" s="1"/>
  <c r="Q111" s="1"/>
  <c r="E110"/>
  <c r="F110" s="1"/>
  <c r="G110" s="1"/>
  <c r="H110" s="1"/>
  <c r="I110" s="1"/>
  <c r="J110" s="1"/>
  <c r="L110" s="1"/>
  <c r="M110" s="1"/>
  <c r="N110" s="1"/>
  <c r="O110" s="1"/>
  <c r="P110" s="1"/>
  <c r="Q110" s="1"/>
  <c r="D110"/>
  <c r="D109"/>
  <c r="E109" s="1"/>
  <c r="F109" s="1"/>
  <c r="G109" s="1"/>
  <c r="H109" s="1"/>
  <c r="I109" s="1"/>
  <c r="J109" s="1"/>
  <c r="L109" s="1"/>
  <c r="M109" s="1"/>
  <c r="N109" s="1"/>
  <c r="O109" s="1"/>
  <c r="P109" s="1"/>
  <c r="Q109" s="1"/>
  <c r="E108"/>
  <c r="F108" s="1"/>
  <c r="G108" s="1"/>
  <c r="H108" s="1"/>
  <c r="I108" s="1"/>
  <c r="J108" s="1"/>
  <c r="L108" s="1"/>
  <c r="M108" s="1"/>
  <c r="N108" s="1"/>
  <c r="O108" s="1"/>
  <c r="P108" s="1"/>
  <c r="Q108" s="1"/>
  <c r="D108"/>
  <c r="D107"/>
  <c r="E107" s="1"/>
  <c r="F107" s="1"/>
  <c r="G107" s="1"/>
  <c r="H107" s="1"/>
  <c r="I107" s="1"/>
  <c r="J107" s="1"/>
  <c r="L107" s="1"/>
  <c r="M107" s="1"/>
  <c r="N107" s="1"/>
  <c r="O107" s="1"/>
  <c r="P107" s="1"/>
  <c r="Q107" s="1"/>
  <c r="E106"/>
  <c r="F106" s="1"/>
  <c r="G106" s="1"/>
  <c r="H106" s="1"/>
  <c r="I106" s="1"/>
  <c r="J106" s="1"/>
  <c r="L106" s="1"/>
  <c r="M106" s="1"/>
  <c r="N106" s="1"/>
  <c r="O106" s="1"/>
  <c r="P106" s="1"/>
  <c r="Q106" s="1"/>
  <c r="D106"/>
  <c r="D105"/>
  <c r="E105" s="1"/>
  <c r="F105" s="1"/>
  <c r="G105" s="1"/>
  <c r="H105" s="1"/>
  <c r="I105" s="1"/>
  <c r="J105" s="1"/>
  <c r="L105" s="1"/>
  <c r="M105" s="1"/>
  <c r="N105" s="1"/>
  <c r="O105" s="1"/>
  <c r="P105" s="1"/>
  <c r="Q105" s="1"/>
  <c r="D104"/>
  <c r="E104" s="1"/>
  <c r="F104" s="1"/>
  <c r="G104" s="1"/>
  <c r="H104" s="1"/>
  <c r="I104" s="1"/>
  <c r="J104" s="1"/>
  <c r="L104" s="1"/>
  <c r="M104" s="1"/>
  <c r="N104" s="1"/>
  <c r="O104" s="1"/>
  <c r="P104" s="1"/>
  <c r="Q104" s="1"/>
  <c r="D103"/>
  <c r="E103" s="1"/>
  <c r="F103" s="1"/>
  <c r="G103" s="1"/>
  <c r="H103" s="1"/>
  <c r="I103" s="1"/>
  <c r="J103" s="1"/>
  <c r="L103" s="1"/>
  <c r="M103" s="1"/>
  <c r="N103" s="1"/>
  <c r="O103" s="1"/>
  <c r="P103" s="1"/>
  <c r="Q103" s="1"/>
  <c r="E101"/>
  <c r="F101" s="1"/>
  <c r="G101" s="1"/>
  <c r="H101" s="1"/>
  <c r="I101" s="1"/>
  <c r="J101" s="1"/>
  <c r="L101" s="1"/>
  <c r="M101" s="1"/>
  <c r="N101" s="1"/>
  <c r="O101" s="1"/>
  <c r="P101" s="1"/>
  <c r="Q101" s="1"/>
  <c r="D101"/>
  <c r="D96"/>
  <c r="E96" s="1"/>
  <c r="F96" s="1"/>
  <c r="G96" s="1"/>
  <c r="H96" s="1"/>
  <c r="I96" s="1"/>
  <c r="J96" s="1"/>
  <c r="L96" s="1"/>
  <c r="M96" s="1"/>
  <c r="N96" s="1"/>
  <c r="O96" s="1"/>
  <c r="P96" s="1"/>
  <c r="Q96" s="1"/>
  <c r="P95"/>
  <c r="Q95" s="1"/>
  <c r="O95"/>
  <c r="D95"/>
  <c r="E95" s="1"/>
  <c r="F95" s="1"/>
  <c r="G95" s="1"/>
  <c r="H95" s="1"/>
  <c r="I95" s="1"/>
  <c r="J95" s="1"/>
  <c r="L95" s="1"/>
  <c r="M95" s="1"/>
  <c r="D94"/>
  <c r="E94" s="1"/>
  <c r="F94" s="1"/>
  <c r="G94" s="1"/>
  <c r="H94" s="1"/>
  <c r="I94" s="1"/>
  <c r="J94" s="1"/>
  <c r="L94" s="1"/>
  <c r="M94" s="1"/>
  <c r="N94" s="1"/>
  <c r="O94" s="1"/>
  <c r="P94" s="1"/>
  <c r="Q94" s="1"/>
  <c r="D93"/>
  <c r="E93" s="1"/>
  <c r="F93" s="1"/>
  <c r="G93" s="1"/>
  <c r="H93" s="1"/>
  <c r="I93" s="1"/>
  <c r="J93" s="1"/>
  <c r="L93" s="1"/>
  <c r="M93" s="1"/>
  <c r="N93" s="1"/>
  <c r="O93" s="1"/>
  <c r="P93" s="1"/>
  <c r="Q93" s="1"/>
  <c r="Q91"/>
  <c r="D91"/>
  <c r="E91" s="1"/>
  <c r="F91" s="1"/>
  <c r="G91" s="1"/>
  <c r="H91" s="1"/>
  <c r="I91" s="1"/>
  <c r="J91" s="1"/>
  <c r="L91" s="1"/>
  <c r="M91" s="1"/>
  <c r="N91" s="1"/>
  <c r="O91" s="1"/>
  <c r="Q90"/>
  <c r="M90"/>
  <c r="J90"/>
  <c r="D90"/>
  <c r="E90" s="1"/>
  <c r="F90" s="1"/>
  <c r="G90" s="1"/>
  <c r="H90" s="1"/>
  <c r="W84"/>
  <c r="X84" s="1"/>
  <c r="Y84" s="1"/>
  <c r="Z84" s="1"/>
  <c r="AA84" s="1"/>
  <c r="R84"/>
  <c r="S84" s="1"/>
  <c r="H84"/>
  <c r="G84"/>
  <c r="Z83"/>
  <c r="Y83"/>
  <c r="W83"/>
  <c r="S83"/>
  <c r="R83"/>
  <c r="E83"/>
  <c r="F83" s="1"/>
  <c r="G83" s="1"/>
  <c r="H83" s="1"/>
  <c r="D83"/>
  <c r="W82"/>
  <c r="X82" s="1"/>
  <c r="Y82" s="1"/>
  <c r="Z82" s="1"/>
  <c r="AA82" s="1"/>
  <c r="R82"/>
  <c r="S82" s="1"/>
  <c r="L82"/>
  <c r="J82"/>
  <c r="D82"/>
  <c r="E82" s="1"/>
  <c r="F82" s="1"/>
  <c r="U80"/>
  <c r="S80"/>
  <c r="Q80"/>
  <c r="E80"/>
  <c r="F80" s="1"/>
  <c r="G80" s="1"/>
  <c r="H80" s="1"/>
  <c r="D80"/>
  <c r="W79"/>
  <c r="X79" s="1"/>
  <c r="Y79" s="1"/>
  <c r="Z79" s="1"/>
  <c r="AA79" s="1"/>
  <c r="E79"/>
  <c r="F79" s="1"/>
  <c r="G79" s="1"/>
  <c r="H79" s="1"/>
  <c r="D79"/>
  <c r="W78"/>
  <c r="X78" s="1"/>
  <c r="Y78" s="1"/>
  <c r="Z78" s="1"/>
  <c r="AA78" s="1"/>
  <c r="Q78"/>
  <c r="R78" s="1"/>
  <c r="S78" s="1"/>
  <c r="T78" s="1"/>
  <c r="U78" s="1"/>
  <c r="N78"/>
  <c r="D78"/>
  <c r="E78" s="1"/>
  <c r="F78" s="1"/>
  <c r="G78" s="1"/>
  <c r="H78" s="1"/>
  <c r="J77"/>
  <c r="D77"/>
  <c r="E77" s="1"/>
  <c r="F77" s="1"/>
  <c r="G77" s="1"/>
  <c r="H77" s="1"/>
  <c r="K77" s="1"/>
  <c r="L77" s="1"/>
  <c r="M77" s="1"/>
  <c r="N77" s="1"/>
  <c r="P77" s="1"/>
  <c r="Q77" s="1"/>
  <c r="R77" s="1"/>
  <c r="S77" s="1"/>
  <c r="T77" s="1"/>
  <c r="U77" s="1"/>
  <c r="V77" s="1"/>
  <c r="W77" s="1"/>
  <c r="X77" s="1"/>
  <c r="Y77" s="1"/>
  <c r="Z77" s="1"/>
  <c r="AA77" s="1"/>
  <c r="W76"/>
  <c r="X76" s="1"/>
  <c r="Y76" s="1"/>
  <c r="Z76" s="1"/>
  <c r="AA76" s="1"/>
  <c r="U76"/>
  <c r="Q76"/>
  <c r="R76" s="1"/>
  <c r="S76" s="1"/>
  <c r="N76"/>
  <c r="L76"/>
  <c r="D76"/>
  <c r="E76" s="1"/>
  <c r="F76" s="1"/>
  <c r="G76" s="1"/>
  <c r="H76" s="1"/>
  <c r="I76" s="1"/>
  <c r="J76" s="1"/>
  <c r="J75"/>
  <c r="D75"/>
  <c r="E75" s="1"/>
  <c r="F75" s="1"/>
  <c r="G75" s="1"/>
  <c r="H75" s="1"/>
  <c r="K75" s="1"/>
  <c r="L75" s="1"/>
  <c r="M75" s="1"/>
  <c r="N75" s="1"/>
  <c r="P75" s="1"/>
  <c r="Q75" s="1"/>
  <c r="R75" s="1"/>
  <c r="S75" s="1"/>
  <c r="T75" s="1"/>
  <c r="U75" s="1"/>
  <c r="V75" s="1"/>
  <c r="W75" s="1"/>
  <c r="X75" s="1"/>
  <c r="Y75" s="1"/>
  <c r="Z75" s="1"/>
  <c r="AA75" s="1"/>
  <c r="L74"/>
  <c r="M74" s="1"/>
  <c r="N74" s="1"/>
  <c r="P74" s="1"/>
  <c r="Q74" s="1"/>
  <c r="R74" s="1"/>
  <c r="S74" s="1"/>
  <c r="T74" s="1"/>
  <c r="U74" s="1"/>
  <c r="V74" s="1"/>
  <c r="W74" s="1"/>
  <c r="X74" s="1"/>
  <c r="Y74" s="1"/>
  <c r="Z74" s="1"/>
  <c r="AA74" s="1"/>
  <c r="E74"/>
  <c r="F74" s="1"/>
  <c r="D74"/>
  <c r="N67"/>
  <c r="P67" s="1"/>
  <c r="Q67" s="1"/>
  <c r="R67" s="1"/>
  <c r="S67" s="1"/>
  <c r="T67" s="1"/>
  <c r="U67" s="1"/>
  <c r="V67" s="1"/>
  <c r="W67" s="1"/>
  <c r="X67" s="1"/>
  <c r="Y67" s="1"/>
  <c r="Z67" s="1"/>
  <c r="AA67" s="1"/>
  <c r="J67"/>
  <c r="K67" s="1"/>
  <c r="S61"/>
  <c r="Q61"/>
  <c r="O61"/>
  <c r="L61"/>
  <c r="H61"/>
  <c r="F61"/>
  <c r="D61"/>
  <c r="U60"/>
  <c r="H60"/>
  <c r="I60" s="1"/>
  <c r="J60" s="1"/>
  <c r="K60" s="1"/>
  <c r="L60" s="1"/>
  <c r="N60" s="1"/>
  <c r="O60" s="1"/>
  <c r="P60" s="1"/>
  <c r="Q60" s="1"/>
  <c r="R60" s="1"/>
  <c r="S60" s="1"/>
  <c r="D60"/>
  <c r="W59"/>
  <c r="U59"/>
  <c r="Q59"/>
  <c r="L59"/>
  <c r="H59"/>
  <c r="I59" s="1"/>
  <c r="J59" s="1"/>
  <c r="E59"/>
  <c r="D59"/>
  <c r="U58"/>
  <c r="I58"/>
  <c r="J58" s="1"/>
  <c r="K58" s="1"/>
  <c r="L58" s="1"/>
  <c r="N58" s="1"/>
  <c r="O58" s="1"/>
  <c r="P58" s="1"/>
  <c r="Q58" s="1"/>
  <c r="R58" s="1"/>
  <c r="S58" s="1"/>
  <c r="H58"/>
  <c r="D58"/>
  <c r="S57"/>
  <c r="Q57"/>
  <c r="O57"/>
  <c r="L57"/>
  <c r="E57"/>
  <c r="F57" s="1"/>
  <c r="G57" s="1"/>
  <c r="H57" s="1"/>
  <c r="I57" s="1"/>
  <c r="J57" s="1"/>
  <c r="D57"/>
  <c r="E56"/>
  <c r="F56" s="1"/>
  <c r="G56" s="1"/>
  <c r="H56" s="1"/>
  <c r="I56" s="1"/>
  <c r="J56" s="1"/>
  <c r="K56" s="1"/>
  <c r="L56" s="1"/>
  <c r="N56" s="1"/>
  <c r="O56" s="1"/>
  <c r="P56" s="1"/>
  <c r="Q56" s="1"/>
  <c r="R56" s="1"/>
  <c r="S56" s="1"/>
  <c r="T56" s="1"/>
  <c r="U56" s="1"/>
  <c r="V56" s="1"/>
  <c r="D56"/>
  <c r="U55"/>
  <c r="S55"/>
  <c r="Q55"/>
  <c r="O55"/>
  <c r="L55"/>
  <c r="I55"/>
  <c r="J55" s="1"/>
  <c r="H55"/>
  <c r="U54"/>
  <c r="V54" s="1"/>
  <c r="W54" s="1"/>
  <c r="Q54"/>
  <c r="H54"/>
  <c r="I54" s="1"/>
  <c r="J54" s="1"/>
  <c r="K54" s="1"/>
  <c r="L54" s="1"/>
  <c r="I53"/>
  <c r="J53" s="1"/>
  <c r="H53"/>
  <c r="D53"/>
  <c r="V52"/>
  <c r="W52" s="1"/>
  <c r="U52"/>
  <c r="H52"/>
  <c r="I52" s="1"/>
  <c r="J52" s="1"/>
  <c r="K52" s="1"/>
  <c r="L52" s="1"/>
  <c r="N52" s="1"/>
  <c r="O52" s="1"/>
  <c r="P52" s="1"/>
  <c r="Q52" s="1"/>
  <c r="R52" s="1"/>
  <c r="S52" s="1"/>
  <c r="G52"/>
  <c r="S51"/>
  <c r="Q51"/>
  <c r="O51"/>
  <c r="L51"/>
  <c r="H51"/>
  <c r="F51"/>
  <c r="D51"/>
  <c r="I50"/>
  <c r="J50" s="1"/>
  <c r="K50" s="1"/>
  <c r="L50" s="1"/>
  <c r="H50"/>
  <c r="F50"/>
  <c r="D50"/>
  <c r="W49"/>
  <c r="E49"/>
  <c r="F49" s="1"/>
  <c r="G49" s="1"/>
  <c r="H49" s="1"/>
  <c r="I49" s="1"/>
  <c r="J49" s="1"/>
  <c r="K49" s="1"/>
  <c r="L49" s="1"/>
  <c r="N49" s="1"/>
  <c r="O49" s="1"/>
  <c r="P49" s="1"/>
  <c r="Q49" s="1"/>
  <c r="R49" s="1"/>
  <c r="S49" s="1"/>
  <c r="T49" s="1"/>
  <c r="U49" s="1"/>
  <c r="D49"/>
  <c r="W48"/>
  <c r="E48"/>
  <c r="F48" s="1"/>
  <c r="G48" s="1"/>
  <c r="H48" s="1"/>
  <c r="I48" s="1"/>
  <c r="J48" s="1"/>
  <c r="K48" s="1"/>
  <c r="L48" s="1"/>
  <c r="N48" s="1"/>
  <c r="O48" s="1"/>
  <c r="P48" s="1"/>
  <c r="Q48" s="1"/>
  <c r="R48" s="1"/>
  <c r="S48" s="1"/>
  <c r="T48" s="1"/>
  <c r="U48" s="1"/>
  <c r="D48"/>
  <c r="W47"/>
  <c r="I47"/>
  <c r="J47" s="1"/>
  <c r="K47" s="1"/>
  <c r="L47" s="1"/>
  <c r="N47" s="1"/>
  <c r="O47" s="1"/>
  <c r="P47" s="1"/>
  <c r="Q47" s="1"/>
  <c r="R47" s="1"/>
  <c r="S47" s="1"/>
  <c r="T47" s="1"/>
  <c r="U47" s="1"/>
  <c r="H47"/>
  <c r="F47"/>
  <c r="D47"/>
  <c r="U46"/>
  <c r="V46" s="1"/>
  <c r="W46" s="1"/>
  <c r="I46"/>
  <c r="J46" s="1"/>
  <c r="K46" s="1"/>
  <c r="L46" s="1"/>
  <c r="N46" s="1"/>
  <c r="O46" s="1"/>
  <c r="P46" s="1"/>
  <c r="Q46" s="1"/>
  <c r="R46" s="1"/>
  <c r="S46" s="1"/>
  <c r="H46"/>
  <c r="D46"/>
  <c r="E46" s="1"/>
  <c r="F46" s="1"/>
  <c r="U45"/>
  <c r="V45" s="1"/>
  <c r="W45" s="1"/>
  <c r="H45"/>
  <c r="I45" s="1"/>
  <c r="J45" s="1"/>
  <c r="K45" s="1"/>
  <c r="L45" s="1"/>
  <c r="N45" s="1"/>
  <c r="O45" s="1"/>
  <c r="P45" s="1"/>
  <c r="Q45" s="1"/>
  <c r="R45" s="1"/>
  <c r="S45" s="1"/>
  <c r="F45"/>
  <c r="S39"/>
  <c r="N39"/>
  <c r="O39" s="1"/>
  <c r="P39" s="1"/>
  <c r="Q39" s="1"/>
  <c r="M39"/>
  <c r="K39"/>
  <c r="F39"/>
  <c r="D39"/>
  <c r="M38"/>
  <c r="N38" s="1"/>
  <c r="O38" s="1"/>
  <c r="P38" s="1"/>
  <c r="Q38" s="1"/>
  <c r="R38" s="1"/>
  <c r="S38" s="1"/>
  <c r="K38"/>
  <c r="J38"/>
  <c r="D38"/>
  <c r="S37"/>
  <c r="N37"/>
  <c r="O37" s="1"/>
  <c r="P37" s="1"/>
  <c r="Q37" s="1"/>
  <c r="L37"/>
  <c r="K37"/>
  <c r="F37"/>
  <c r="N36"/>
  <c r="O36" s="1"/>
  <c r="P36" s="1"/>
  <c r="Q36" s="1"/>
  <c r="R36" s="1"/>
  <c r="S36" s="1"/>
  <c r="L36"/>
  <c r="K36"/>
  <c r="D36"/>
  <c r="E36" s="1"/>
  <c r="F36" s="1"/>
  <c r="S35"/>
  <c r="M35"/>
  <c r="O34"/>
  <c r="K34"/>
  <c r="L34" s="1"/>
  <c r="M34" s="1"/>
  <c r="D34"/>
  <c r="E34" s="1"/>
  <c r="F34" s="1"/>
  <c r="R33"/>
  <c r="S33" s="1"/>
  <c r="Q33"/>
  <c r="P33"/>
  <c r="O33"/>
  <c r="K33"/>
  <c r="D33"/>
  <c r="E33" s="1"/>
  <c r="F33" s="1"/>
  <c r="O32"/>
  <c r="M32"/>
  <c r="P32" s="1"/>
  <c r="Q32" s="1"/>
  <c r="R32" s="1"/>
  <c r="S32" s="1"/>
  <c r="K32"/>
  <c r="E32"/>
  <c r="F32" s="1"/>
  <c r="D32"/>
  <c r="R26"/>
  <c r="S26" s="1"/>
  <c r="T26" s="1"/>
  <c r="U26" s="1"/>
  <c r="Q26"/>
  <c r="O26"/>
  <c r="J26"/>
  <c r="I26"/>
  <c r="D26"/>
  <c r="E26" s="1"/>
  <c r="F26" s="1"/>
  <c r="L20"/>
  <c r="M20" s="1"/>
  <c r="N20" s="1"/>
  <c r="O20" s="1"/>
  <c r="J20"/>
  <c r="E20"/>
  <c r="F20" s="1"/>
  <c r="O19"/>
  <c r="N18"/>
  <c r="O18" s="1"/>
  <c r="L18"/>
  <c r="I18"/>
  <c r="I17"/>
  <c r="K11"/>
  <c r="L9"/>
  <c r="J9"/>
  <c r="E9"/>
  <c r="F9" s="1"/>
  <c r="F42" i="47"/>
  <c r="G42" s="1"/>
  <c r="H42" s="1"/>
  <c r="I42" s="1"/>
  <c r="J42" s="1"/>
  <c r="K42" s="1"/>
  <c r="L42" s="1"/>
  <c r="N42" s="1"/>
  <c r="O42" s="1"/>
  <c r="P42" s="1"/>
  <c r="Q42" s="1"/>
  <c r="E42"/>
  <c r="D42"/>
  <c r="D41"/>
  <c r="E41" s="1"/>
  <c r="F41" s="1"/>
  <c r="G41" s="1"/>
  <c r="H41" s="1"/>
  <c r="I41" s="1"/>
  <c r="J41" s="1"/>
  <c r="K41" s="1"/>
  <c r="L41" s="1"/>
  <c r="N41" s="1"/>
  <c r="O41" s="1"/>
  <c r="P41" s="1"/>
  <c r="Q41" s="1"/>
  <c r="E40"/>
  <c r="F40" s="1"/>
  <c r="G40" s="1"/>
  <c r="H40" s="1"/>
  <c r="I40" s="1"/>
  <c r="J40" s="1"/>
  <c r="K40" s="1"/>
  <c r="L40" s="1"/>
  <c r="N40" s="1"/>
  <c r="O40" s="1"/>
  <c r="P40" s="1"/>
  <c r="Q40" s="1"/>
  <c r="D40"/>
  <c r="E39"/>
  <c r="F39" s="1"/>
  <c r="G39" s="1"/>
  <c r="H39" s="1"/>
  <c r="I39" s="1"/>
  <c r="J39" s="1"/>
  <c r="K39" s="1"/>
  <c r="L39" s="1"/>
  <c r="N39" s="1"/>
  <c r="O39" s="1"/>
  <c r="P39" s="1"/>
  <c r="Q39" s="1"/>
  <c r="D39"/>
  <c r="G38"/>
  <c r="H38" s="1"/>
  <c r="I38" s="1"/>
  <c r="J38" s="1"/>
  <c r="K38" s="1"/>
  <c r="L38" s="1"/>
  <c r="N38" s="1"/>
  <c r="O38" s="1"/>
  <c r="P38" s="1"/>
  <c r="Q38" s="1"/>
  <c r="F38"/>
  <c r="E38"/>
  <c r="D38"/>
  <c r="D37"/>
  <c r="E37" s="1"/>
  <c r="F37" s="1"/>
  <c r="G37" s="1"/>
  <c r="H37" s="1"/>
  <c r="I37" s="1"/>
  <c r="J37" s="1"/>
  <c r="K37" s="1"/>
  <c r="L37" s="1"/>
  <c r="N37" s="1"/>
  <c r="O37" s="1"/>
  <c r="P37" s="1"/>
  <c r="Q37" s="1"/>
  <c r="D36"/>
  <c r="E36" s="1"/>
  <c r="F36" s="1"/>
  <c r="G36" s="1"/>
  <c r="H36" s="1"/>
  <c r="I36" s="1"/>
  <c r="J36" s="1"/>
  <c r="K36" s="1"/>
  <c r="L36" s="1"/>
  <c r="N36" s="1"/>
  <c r="O36" s="1"/>
  <c r="P36" s="1"/>
  <c r="Q36" s="1"/>
  <c r="D35"/>
  <c r="E35" s="1"/>
  <c r="F35" s="1"/>
  <c r="G35" s="1"/>
  <c r="H35" s="1"/>
  <c r="I35" s="1"/>
  <c r="J35" s="1"/>
  <c r="K35" s="1"/>
  <c r="L35" s="1"/>
  <c r="N35" s="1"/>
  <c r="O35" s="1"/>
  <c r="P35" s="1"/>
  <c r="Q35" s="1"/>
  <c r="F34"/>
  <c r="G34" s="1"/>
  <c r="H34" s="1"/>
  <c r="I34" s="1"/>
  <c r="J34" s="1"/>
  <c r="K34" s="1"/>
  <c r="L34" s="1"/>
  <c r="N34" s="1"/>
  <c r="O34" s="1"/>
  <c r="P34" s="1"/>
  <c r="Q34" s="1"/>
  <c r="E34"/>
  <c r="D34"/>
  <c r="D33"/>
  <c r="E33" s="1"/>
  <c r="F33" s="1"/>
  <c r="G33" s="1"/>
  <c r="H33" s="1"/>
  <c r="I33" s="1"/>
  <c r="J33" s="1"/>
  <c r="K33" s="1"/>
  <c r="L33" s="1"/>
  <c r="N33" s="1"/>
  <c r="O33" s="1"/>
  <c r="P33" s="1"/>
  <c r="Q33" s="1"/>
  <c r="E32"/>
  <c r="F32" s="1"/>
  <c r="G32" s="1"/>
  <c r="H32" s="1"/>
  <c r="I32" s="1"/>
  <c r="J32" s="1"/>
  <c r="K32" s="1"/>
  <c r="L32" s="1"/>
  <c r="N32" s="1"/>
  <c r="O32" s="1"/>
  <c r="P32" s="1"/>
  <c r="Q32" s="1"/>
  <c r="D32"/>
  <c r="E31"/>
  <c r="F31" s="1"/>
  <c r="G31" s="1"/>
  <c r="H31" s="1"/>
  <c r="I31" s="1"/>
  <c r="J31" s="1"/>
  <c r="K31" s="1"/>
  <c r="L31" s="1"/>
  <c r="N31" s="1"/>
  <c r="O31" s="1"/>
  <c r="P31" s="1"/>
  <c r="Q31" s="1"/>
  <c r="D31"/>
  <c r="E30"/>
  <c r="F30" s="1"/>
  <c r="G30" s="1"/>
  <c r="H30" s="1"/>
  <c r="I30" s="1"/>
  <c r="J30" s="1"/>
  <c r="K30" s="1"/>
  <c r="L30" s="1"/>
  <c r="N30" s="1"/>
  <c r="O30" s="1"/>
  <c r="P30" s="1"/>
  <c r="Q30" s="1"/>
  <c r="D30"/>
  <c r="D29"/>
  <c r="E29" s="1"/>
  <c r="F29" s="1"/>
  <c r="G29" s="1"/>
  <c r="H29" s="1"/>
  <c r="I29" s="1"/>
  <c r="J29" s="1"/>
  <c r="K29" s="1"/>
  <c r="L29" s="1"/>
  <c r="N29" s="1"/>
  <c r="O29" s="1"/>
  <c r="P29" s="1"/>
  <c r="Q29" s="1"/>
  <c r="D28"/>
  <c r="E28" s="1"/>
  <c r="F28" s="1"/>
  <c r="G28" s="1"/>
  <c r="H28" s="1"/>
  <c r="I28" s="1"/>
  <c r="J28" s="1"/>
  <c r="K28" s="1"/>
  <c r="L28" s="1"/>
  <c r="N28" s="1"/>
  <c r="O28" s="1"/>
  <c r="P28" s="1"/>
  <c r="Q28" s="1"/>
  <c r="D27"/>
  <c r="E27" s="1"/>
  <c r="F27" s="1"/>
  <c r="G27" s="1"/>
  <c r="H27" s="1"/>
  <c r="I27" s="1"/>
  <c r="J27" s="1"/>
  <c r="K27" s="1"/>
  <c r="L27" s="1"/>
  <c r="N27" s="1"/>
  <c r="O27" s="1"/>
  <c r="P27" s="1"/>
  <c r="Q27" s="1"/>
  <c r="K25"/>
  <c r="L25" s="1"/>
  <c r="N25" s="1"/>
  <c r="O25" s="1"/>
  <c r="P25" s="1"/>
  <c r="Q25" s="1"/>
  <c r="J25"/>
  <c r="E24"/>
  <c r="F24" s="1"/>
  <c r="G24" s="1"/>
  <c r="H24" s="1"/>
  <c r="I24" s="1"/>
  <c r="J24" s="1"/>
  <c r="K24" s="1"/>
  <c r="L24" s="1"/>
  <c r="N24" s="1"/>
  <c r="O24" s="1"/>
  <c r="P24" s="1"/>
  <c r="Q24" s="1"/>
  <c r="D24"/>
  <c r="D23"/>
  <c r="E23" s="1"/>
  <c r="F23" s="1"/>
  <c r="G23" s="1"/>
  <c r="H23" s="1"/>
  <c r="I23" s="1"/>
  <c r="J23" s="1"/>
  <c r="D22"/>
  <c r="E22" s="1"/>
  <c r="F22" s="1"/>
  <c r="G22" s="1"/>
  <c r="H22" s="1"/>
  <c r="I22" s="1"/>
  <c r="J22" s="1"/>
  <c r="K22" s="1"/>
  <c r="L22" s="1"/>
  <c r="N22" s="1"/>
  <c r="O22" s="1"/>
  <c r="P22" s="1"/>
  <c r="Q22" s="1"/>
  <c r="F20"/>
  <c r="G20" s="1"/>
  <c r="H20" s="1"/>
  <c r="I20" s="1"/>
  <c r="J20" s="1"/>
  <c r="K20" s="1"/>
  <c r="L20" s="1"/>
  <c r="N20" s="1"/>
  <c r="O20" s="1"/>
  <c r="P20" s="1"/>
  <c r="Q20" s="1"/>
  <c r="E20"/>
  <c r="D20"/>
  <c r="D19"/>
  <c r="E19" s="1"/>
  <c r="F19" s="1"/>
  <c r="G19" s="1"/>
  <c r="H19" s="1"/>
  <c r="I19" s="1"/>
  <c r="J19" s="1"/>
  <c r="K19" s="1"/>
  <c r="L19" s="1"/>
  <c r="N19" s="1"/>
  <c r="O19" s="1"/>
  <c r="P19" s="1"/>
  <c r="Q19" s="1"/>
  <c r="E18"/>
  <c r="F18" s="1"/>
  <c r="G18" s="1"/>
  <c r="H18" s="1"/>
  <c r="I18" s="1"/>
  <c r="J18" s="1"/>
  <c r="K18" s="1"/>
  <c r="L18" s="1"/>
  <c r="N18" s="1"/>
  <c r="O18" s="1"/>
  <c r="P18" s="1"/>
  <c r="Q18" s="1"/>
  <c r="D18"/>
  <c r="E17"/>
  <c r="F17" s="1"/>
  <c r="G17" s="1"/>
  <c r="H17" s="1"/>
  <c r="I17" s="1"/>
  <c r="J17" s="1"/>
  <c r="K17" s="1"/>
  <c r="L17" s="1"/>
  <c r="N17" s="1"/>
  <c r="O17" s="1"/>
  <c r="P17" s="1"/>
  <c r="Q17" s="1"/>
  <c r="D17"/>
  <c r="E16"/>
  <c r="F16" s="1"/>
  <c r="G16" s="1"/>
  <c r="H16" s="1"/>
  <c r="I16" s="1"/>
  <c r="J16" s="1"/>
  <c r="K16" s="1"/>
  <c r="L16" s="1"/>
  <c r="N16" s="1"/>
  <c r="O16" s="1"/>
  <c r="P16" s="1"/>
  <c r="Q16" s="1"/>
  <c r="D16"/>
  <c r="D15"/>
  <c r="E15" s="1"/>
  <c r="F15" s="1"/>
  <c r="G15" s="1"/>
  <c r="H15" s="1"/>
  <c r="I15" s="1"/>
  <c r="J15" s="1"/>
  <c r="K15" s="1"/>
  <c r="L15" s="1"/>
  <c r="N15" s="1"/>
  <c r="O15" s="1"/>
  <c r="P15" s="1"/>
  <c r="Q15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F13"/>
  <c r="G13" s="1"/>
  <c r="H13" s="1"/>
  <c r="I13" s="1"/>
  <c r="J13" s="1"/>
  <c r="K13" s="1"/>
  <c r="L13" s="1"/>
  <c r="N13" s="1"/>
  <c r="O13" s="1"/>
  <c r="P13" s="1"/>
  <c r="Q13" s="1"/>
  <c r="E13"/>
  <c r="D13"/>
  <c r="D12"/>
  <c r="E12" s="1"/>
  <c r="F12" s="1"/>
  <c r="G12" s="1"/>
  <c r="H12" s="1"/>
  <c r="I12" s="1"/>
  <c r="J12" s="1"/>
  <c r="K12" s="1"/>
  <c r="L12" s="1"/>
  <c r="N12" s="1"/>
  <c r="E11"/>
  <c r="F11" s="1"/>
  <c r="G11" s="1"/>
  <c r="H11" s="1"/>
  <c r="I11" s="1"/>
  <c r="J11" s="1"/>
  <c r="K11" s="1"/>
  <c r="L11" s="1"/>
  <c r="N11" s="1"/>
  <c r="O11" s="1"/>
  <c r="P11" s="1"/>
  <c r="Q11" s="1"/>
  <c r="D11"/>
  <c r="E10"/>
  <c r="F10" s="1"/>
  <c r="G10" s="1"/>
  <c r="H10" s="1"/>
  <c r="I10" s="1"/>
  <c r="J10" s="1"/>
  <c r="K10" s="1"/>
  <c r="L10" s="1"/>
  <c r="N10" s="1"/>
  <c r="O10" s="1"/>
  <c r="P10" s="1"/>
  <c r="Q10" s="1"/>
  <c r="D10"/>
  <c r="E8"/>
  <c r="F8" s="1"/>
  <c r="G8" s="1"/>
  <c r="H8" s="1"/>
  <c r="I8" s="1"/>
  <c r="J8" s="1"/>
  <c r="K8" s="1"/>
  <c r="L8" s="1"/>
  <c r="N8" s="1"/>
  <c r="O8" s="1"/>
  <c r="P8" s="1"/>
  <c r="Q8" s="1"/>
  <c r="D8"/>
  <c r="D31" i="35"/>
  <c r="E31" s="1"/>
  <c r="F31" s="1"/>
  <c r="G31" s="1"/>
  <c r="H31" s="1"/>
  <c r="I31" s="1"/>
  <c r="J31" s="1"/>
  <c r="K31" s="1"/>
  <c r="L31" s="1"/>
  <c r="N31" s="1"/>
  <c r="O31" s="1"/>
  <c r="P31" s="1"/>
  <c r="Q31" s="1"/>
  <c r="R31" s="1"/>
  <c r="S31" s="1"/>
  <c r="E30"/>
  <c r="F30" s="1"/>
  <c r="G30" s="1"/>
  <c r="H30" s="1"/>
  <c r="I30" s="1"/>
  <c r="J30" s="1"/>
  <c r="K30" s="1"/>
  <c r="L30" s="1"/>
  <c r="N30" s="1"/>
  <c r="O30" s="1"/>
  <c r="P30" s="1"/>
  <c r="Q30" s="1"/>
  <c r="R30" s="1"/>
  <c r="S30" s="1"/>
  <c r="D30"/>
  <c r="D29"/>
  <c r="E29" s="1"/>
  <c r="F29" s="1"/>
  <c r="G29" s="1"/>
  <c r="H29" s="1"/>
  <c r="I29" s="1"/>
  <c r="J29" s="1"/>
  <c r="K29" s="1"/>
  <c r="L29" s="1"/>
  <c r="N29" s="1"/>
  <c r="O29" s="1"/>
  <c r="P29" s="1"/>
  <c r="Q29" s="1"/>
  <c r="R29" s="1"/>
  <c r="S29" s="1"/>
  <c r="E28"/>
  <c r="F28" s="1"/>
  <c r="G28" s="1"/>
  <c r="H28" s="1"/>
  <c r="I28" s="1"/>
  <c r="J28" s="1"/>
  <c r="K28" s="1"/>
  <c r="L28" s="1"/>
  <c r="N28" s="1"/>
  <c r="O28" s="1"/>
  <c r="P28" s="1"/>
  <c r="Q28" s="1"/>
  <c r="R28" s="1"/>
  <c r="S28" s="1"/>
  <c r="D28"/>
  <c r="D27"/>
  <c r="E27" s="1"/>
  <c r="F27" s="1"/>
  <c r="G27" s="1"/>
  <c r="H27" s="1"/>
  <c r="I27" s="1"/>
  <c r="J27" s="1"/>
  <c r="K27" s="1"/>
  <c r="L27" s="1"/>
  <c r="N27" s="1"/>
  <c r="O27" s="1"/>
  <c r="P27" s="1"/>
  <c r="Q27" s="1"/>
  <c r="R27" s="1"/>
  <c r="S27" s="1"/>
  <c r="D26"/>
  <c r="E26" s="1"/>
  <c r="F26" s="1"/>
  <c r="G26" s="1"/>
  <c r="H26" s="1"/>
  <c r="I26" s="1"/>
  <c r="J26" s="1"/>
  <c r="K26" s="1"/>
  <c r="L26" s="1"/>
  <c r="N26" s="1"/>
  <c r="O26" s="1"/>
  <c r="P26" s="1"/>
  <c r="Q26" s="1"/>
  <c r="R26" s="1"/>
  <c r="S26" s="1"/>
  <c r="F25"/>
  <c r="G25" s="1"/>
  <c r="H25" s="1"/>
  <c r="I25" s="1"/>
  <c r="J25" s="1"/>
  <c r="K25" s="1"/>
  <c r="L25" s="1"/>
  <c r="N25" s="1"/>
  <c r="O25" s="1"/>
  <c r="P25" s="1"/>
  <c r="Q25" s="1"/>
  <c r="R25" s="1"/>
  <c r="S25" s="1"/>
  <c r="E25"/>
  <c r="D25"/>
  <c r="E24"/>
  <c r="F24" s="1"/>
  <c r="G24" s="1"/>
  <c r="H24" s="1"/>
  <c r="I24" s="1"/>
  <c r="J24" s="1"/>
  <c r="K24" s="1"/>
  <c r="L24" s="1"/>
  <c r="N24" s="1"/>
  <c r="O24" s="1"/>
  <c r="P24" s="1"/>
  <c r="Q24" s="1"/>
  <c r="R24" s="1"/>
  <c r="S24" s="1"/>
  <c r="D24"/>
  <c r="D23"/>
  <c r="E23" s="1"/>
  <c r="F23" s="1"/>
  <c r="G23" s="1"/>
  <c r="H23" s="1"/>
  <c r="I23" s="1"/>
  <c r="J23" s="1"/>
  <c r="K23" s="1"/>
  <c r="L23" s="1"/>
  <c r="N23" s="1"/>
  <c r="O23" s="1"/>
  <c r="P23" s="1"/>
  <c r="Q23" s="1"/>
  <c r="R23" s="1"/>
  <c r="S23" s="1"/>
  <c r="E22"/>
  <c r="F22" s="1"/>
  <c r="G22" s="1"/>
  <c r="H22" s="1"/>
  <c r="I22" s="1"/>
  <c r="J22" s="1"/>
  <c r="K22" s="1"/>
  <c r="L22" s="1"/>
  <c r="N22" s="1"/>
  <c r="O22" s="1"/>
  <c r="P22" s="1"/>
  <c r="Q22" s="1"/>
  <c r="R22" s="1"/>
  <c r="S22" s="1"/>
  <c r="D22"/>
  <c r="D21"/>
  <c r="E21" s="1"/>
  <c r="F21" s="1"/>
  <c r="G21" s="1"/>
  <c r="H21" s="1"/>
  <c r="I21" s="1"/>
  <c r="J21" s="1"/>
  <c r="K21" s="1"/>
  <c r="L21" s="1"/>
  <c r="N21" s="1"/>
  <c r="O21" s="1"/>
  <c r="P21" s="1"/>
  <c r="Q21" s="1"/>
  <c r="R21" s="1"/>
  <c r="S21" s="1"/>
  <c r="E20"/>
  <c r="F20" s="1"/>
  <c r="G20" s="1"/>
  <c r="H20" s="1"/>
  <c r="I20" s="1"/>
  <c r="J20" s="1"/>
  <c r="K20" s="1"/>
  <c r="L20" s="1"/>
  <c r="N20" s="1"/>
  <c r="O20" s="1"/>
  <c r="P20" s="1"/>
  <c r="Q20" s="1"/>
  <c r="R20" s="1"/>
  <c r="S20" s="1"/>
  <c r="D20"/>
  <c r="D19"/>
  <c r="E19" s="1"/>
  <c r="F19" s="1"/>
  <c r="G19" s="1"/>
  <c r="H19" s="1"/>
  <c r="I19" s="1"/>
  <c r="J19" s="1"/>
  <c r="K19" s="1"/>
  <c r="L19" s="1"/>
  <c r="N19" s="1"/>
  <c r="O19" s="1"/>
  <c r="P19" s="1"/>
  <c r="Q19" s="1"/>
  <c r="R19" s="1"/>
  <c r="S19" s="1"/>
  <c r="D17"/>
  <c r="E17" s="1"/>
  <c r="F17" s="1"/>
  <c r="G17" s="1"/>
  <c r="H17" s="1"/>
  <c r="I17" s="1"/>
  <c r="J17" s="1"/>
  <c r="K17" s="1"/>
  <c r="L17" s="1"/>
  <c r="N17" s="1"/>
  <c r="O17" s="1"/>
  <c r="P17" s="1"/>
  <c r="Q17" s="1"/>
  <c r="R17" s="1"/>
  <c r="S17" s="1"/>
  <c r="F16"/>
  <c r="G16" s="1"/>
  <c r="H16" s="1"/>
  <c r="I16" s="1"/>
  <c r="J16" s="1"/>
  <c r="K16" s="1"/>
  <c r="L16" s="1"/>
  <c r="N16" s="1"/>
  <c r="O16" s="1"/>
  <c r="P16" s="1"/>
  <c r="Q16" s="1"/>
  <c r="R16" s="1"/>
  <c r="S16" s="1"/>
  <c r="E16"/>
  <c r="D16"/>
  <c r="P13"/>
  <c r="Q13" s="1"/>
  <c r="R13" s="1"/>
  <c r="S13" s="1"/>
  <c r="O13"/>
  <c r="D13"/>
  <c r="E13" s="1"/>
  <c r="F13" s="1"/>
  <c r="G13" s="1"/>
  <c r="H13" s="1"/>
  <c r="I13" s="1"/>
  <c r="J13" s="1"/>
  <c r="K13" s="1"/>
  <c r="L13" s="1"/>
  <c r="P12"/>
  <c r="Q12" s="1"/>
  <c r="R12" s="1"/>
  <c r="S12" s="1"/>
  <c r="O12"/>
  <c r="D12"/>
  <c r="E12" s="1"/>
  <c r="F12" s="1"/>
  <c r="G12" s="1"/>
  <c r="H12" s="1"/>
  <c r="I12" s="1"/>
  <c r="J12" s="1"/>
  <c r="K12" s="1"/>
  <c r="L12" s="1"/>
  <c r="O11"/>
  <c r="P11" s="1"/>
  <c r="E11"/>
  <c r="F11" s="1"/>
  <c r="G11" s="1"/>
  <c r="H11" s="1"/>
  <c r="I11" s="1"/>
  <c r="J11" s="1"/>
  <c r="K11" s="1"/>
  <c r="L11" s="1"/>
  <c r="D11"/>
  <c r="O10"/>
  <c r="P10" s="1"/>
  <c r="Q10" s="1"/>
  <c r="R10" s="1"/>
  <c r="S10" s="1"/>
  <c r="N10"/>
  <c r="J9"/>
  <c r="H9"/>
  <c r="D9"/>
  <c r="E8"/>
  <c r="F8" s="1"/>
  <c r="G8" s="1"/>
  <c r="H8" s="1"/>
  <c r="I8" s="1"/>
  <c r="J8" s="1"/>
  <c r="K8" s="1"/>
  <c r="L8" s="1"/>
  <c r="N8" s="1"/>
  <c r="O8" s="1"/>
  <c r="P8" s="1"/>
  <c r="Q8" s="1"/>
  <c r="R8" s="1"/>
  <c r="S8" s="1"/>
  <c r="D8"/>
  <c r="E31" i="28"/>
  <c r="F31" s="1"/>
  <c r="G31" s="1"/>
  <c r="H31" s="1"/>
  <c r="I31" s="1"/>
  <c r="J31" s="1"/>
  <c r="N31" s="1"/>
  <c r="O31" s="1"/>
  <c r="P31" s="1"/>
  <c r="Q31" s="1"/>
  <c r="R31" s="1"/>
  <c r="S31" s="1"/>
  <c r="T31" s="1"/>
  <c r="U31" s="1"/>
  <c r="V31" s="1"/>
  <c r="W31" s="1"/>
  <c r="D31"/>
  <c r="D30"/>
  <c r="E30" s="1"/>
  <c r="F30" s="1"/>
  <c r="G30" s="1"/>
  <c r="H30" s="1"/>
  <c r="I30" s="1"/>
  <c r="J30" s="1"/>
  <c r="N30" s="1"/>
  <c r="O30" s="1"/>
  <c r="P30" s="1"/>
  <c r="Q30" s="1"/>
  <c r="R30" s="1"/>
  <c r="S30" s="1"/>
  <c r="T30" s="1"/>
  <c r="U30" s="1"/>
  <c r="V30" s="1"/>
  <c r="W30" s="1"/>
  <c r="D29"/>
  <c r="E29" s="1"/>
  <c r="F29" s="1"/>
  <c r="G29" s="1"/>
  <c r="H29" s="1"/>
  <c r="I29" s="1"/>
  <c r="J29" s="1"/>
  <c r="N29" s="1"/>
  <c r="O29" s="1"/>
  <c r="P29" s="1"/>
  <c r="Q29" s="1"/>
  <c r="R29" s="1"/>
  <c r="S29" s="1"/>
  <c r="T29" s="1"/>
  <c r="U29" s="1"/>
  <c r="V29" s="1"/>
  <c r="W29" s="1"/>
  <c r="E28"/>
  <c r="F28" s="1"/>
  <c r="G28" s="1"/>
  <c r="H28" s="1"/>
  <c r="I28" s="1"/>
  <c r="J28" s="1"/>
  <c r="N28" s="1"/>
  <c r="O28" s="1"/>
  <c r="P28" s="1"/>
  <c r="Q28" s="1"/>
  <c r="R28" s="1"/>
  <c r="S28" s="1"/>
  <c r="T28" s="1"/>
  <c r="U28" s="1"/>
  <c r="V28" s="1"/>
  <c r="W28" s="1"/>
  <c r="D28"/>
  <c r="D26"/>
  <c r="E26" s="1"/>
  <c r="F26" s="1"/>
  <c r="G26" s="1"/>
  <c r="H26" s="1"/>
  <c r="I26" s="1"/>
  <c r="J26" s="1"/>
  <c r="N26" s="1"/>
  <c r="O26" s="1"/>
  <c r="P26" s="1"/>
  <c r="Q26" s="1"/>
  <c r="R26" s="1"/>
  <c r="S26" s="1"/>
  <c r="T26" s="1"/>
  <c r="U26" s="1"/>
  <c r="V26" s="1"/>
  <c r="W26" s="1"/>
  <c r="D25"/>
  <c r="E25" s="1"/>
  <c r="F25" s="1"/>
  <c r="G25" s="1"/>
  <c r="H25" s="1"/>
  <c r="I25" s="1"/>
  <c r="J25" s="1"/>
  <c r="N25" s="1"/>
  <c r="O25" s="1"/>
  <c r="P25" s="1"/>
  <c r="Q25" s="1"/>
  <c r="R25" s="1"/>
  <c r="S25" s="1"/>
  <c r="T25" s="1"/>
  <c r="U25" s="1"/>
  <c r="V25" s="1"/>
  <c r="W25" s="1"/>
  <c r="E24"/>
  <c r="F24" s="1"/>
  <c r="G24" s="1"/>
  <c r="H24" s="1"/>
  <c r="I24" s="1"/>
  <c r="J24" s="1"/>
  <c r="N24" s="1"/>
  <c r="O24" s="1"/>
  <c r="P24" s="1"/>
  <c r="Q24" s="1"/>
  <c r="R24" s="1"/>
  <c r="S24" s="1"/>
  <c r="T24" s="1"/>
  <c r="U24" s="1"/>
  <c r="V24" s="1"/>
  <c r="W24" s="1"/>
  <c r="D24"/>
  <c r="D23"/>
  <c r="E23" s="1"/>
  <c r="F23" s="1"/>
  <c r="G23" s="1"/>
  <c r="H23" s="1"/>
  <c r="I23" s="1"/>
  <c r="J23" s="1"/>
  <c r="N23" s="1"/>
  <c r="O23" s="1"/>
  <c r="P23" s="1"/>
  <c r="Q23" s="1"/>
  <c r="R23" s="1"/>
  <c r="S23" s="1"/>
  <c r="T23" s="1"/>
  <c r="U23" s="1"/>
  <c r="V23" s="1"/>
  <c r="W23" s="1"/>
  <c r="P22"/>
  <c r="Q22" s="1"/>
  <c r="R22" s="1"/>
  <c r="S22" s="1"/>
  <c r="T22" s="1"/>
  <c r="U22" s="1"/>
  <c r="V22" s="1"/>
  <c r="W22" s="1"/>
  <c r="O22"/>
  <c r="D22"/>
  <c r="E22" s="1"/>
  <c r="F22" s="1"/>
  <c r="G22" s="1"/>
  <c r="H22" s="1"/>
  <c r="I22" s="1"/>
  <c r="J22" s="1"/>
  <c r="P21"/>
  <c r="Q21" s="1"/>
  <c r="R21" s="1"/>
  <c r="S21" s="1"/>
  <c r="T21" s="1"/>
  <c r="U21" s="1"/>
  <c r="V21" s="1"/>
  <c r="W21" s="1"/>
  <c r="O21"/>
  <c r="D21"/>
  <c r="E21" s="1"/>
  <c r="F21" s="1"/>
  <c r="G21" s="1"/>
  <c r="H21" s="1"/>
  <c r="I21" s="1"/>
  <c r="J21" s="1"/>
  <c r="P20"/>
  <c r="Q20" s="1"/>
  <c r="R20" s="1"/>
  <c r="S20" s="1"/>
  <c r="T20" s="1"/>
  <c r="U20" s="1"/>
  <c r="O20"/>
  <c r="D20"/>
  <c r="E20" s="1"/>
  <c r="F20" s="1"/>
  <c r="G20" s="1"/>
  <c r="H20" s="1"/>
  <c r="I20" s="1"/>
  <c r="J20" s="1"/>
  <c r="P19"/>
  <c r="Q19" s="1"/>
  <c r="R19" s="1"/>
  <c r="S19" s="1"/>
  <c r="T19" s="1"/>
  <c r="U19" s="1"/>
  <c r="V19" s="1"/>
  <c r="W19" s="1"/>
  <c r="O19"/>
  <c r="G19"/>
  <c r="H19" s="1"/>
  <c r="I19" s="1"/>
  <c r="J19" s="1"/>
  <c r="F19"/>
  <c r="O18"/>
  <c r="P18" s="1"/>
  <c r="Q18" s="1"/>
  <c r="R18" s="1"/>
  <c r="S18" s="1"/>
  <c r="T18" s="1"/>
  <c r="U18" s="1"/>
  <c r="V18" s="1"/>
  <c r="W18" s="1"/>
  <c r="F18"/>
  <c r="G18" s="1"/>
  <c r="H18" s="1"/>
  <c r="I18" s="1"/>
  <c r="J18" s="1"/>
  <c r="D18"/>
  <c r="P16"/>
  <c r="Q16" s="1"/>
  <c r="R16" s="1"/>
  <c r="S16" s="1"/>
  <c r="T16" s="1"/>
  <c r="U16" s="1"/>
  <c r="V16" s="1"/>
  <c r="W16" s="1"/>
  <c r="O16"/>
  <c r="G16"/>
  <c r="H16" s="1"/>
  <c r="I16" s="1"/>
  <c r="J16" s="1"/>
  <c r="F16"/>
  <c r="D16"/>
  <c r="O15"/>
  <c r="P15" s="1"/>
  <c r="Q15" s="1"/>
  <c r="R15" s="1"/>
  <c r="S15" s="1"/>
  <c r="T15" s="1"/>
  <c r="U15" s="1"/>
  <c r="V15" s="1"/>
  <c r="W15" s="1"/>
  <c r="F15"/>
  <c r="G15" s="1"/>
  <c r="H15" s="1"/>
  <c r="I15" s="1"/>
  <c r="J15" s="1"/>
  <c r="P14"/>
  <c r="Q14" s="1"/>
  <c r="R14" s="1"/>
  <c r="S14" s="1"/>
  <c r="T14" s="1"/>
  <c r="U14" s="1"/>
  <c r="V14" s="1"/>
  <c r="W14" s="1"/>
  <c r="O14"/>
  <c r="F14"/>
  <c r="G14" s="1"/>
  <c r="H14" s="1"/>
  <c r="I14" s="1"/>
  <c r="J14" s="1"/>
  <c r="O13"/>
  <c r="P13" s="1"/>
  <c r="Q13" s="1"/>
  <c r="R13" s="1"/>
  <c r="S13" s="1"/>
  <c r="T13" s="1"/>
  <c r="U13" s="1"/>
  <c r="F12"/>
  <c r="G12" s="1"/>
  <c r="H12" s="1"/>
  <c r="I12" s="1"/>
  <c r="J12" s="1"/>
  <c r="O11"/>
  <c r="P11" s="1"/>
  <c r="Q11" s="1"/>
  <c r="R11" s="1"/>
  <c r="S11" s="1"/>
  <c r="T11" s="1"/>
  <c r="U11" s="1"/>
  <c r="V11" s="1"/>
  <c r="W11" s="1"/>
  <c r="F11"/>
  <c r="G11" s="1"/>
  <c r="H11" s="1"/>
  <c r="I11" s="1"/>
  <c r="J11" s="1"/>
  <c r="D11"/>
  <c r="O10"/>
  <c r="P10" s="1"/>
  <c r="Q10" s="1"/>
  <c r="R10" s="1"/>
  <c r="S10" s="1"/>
  <c r="T10" s="1"/>
  <c r="U10" s="1"/>
  <c r="F10"/>
  <c r="G10" s="1"/>
  <c r="H10" s="1"/>
  <c r="I10" s="1"/>
  <c r="J10" s="1"/>
  <c r="P9"/>
  <c r="Q9" s="1"/>
  <c r="R9" s="1"/>
  <c r="S9" s="1"/>
  <c r="T9" s="1"/>
  <c r="U9" s="1"/>
  <c r="O9"/>
  <c r="G9"/>
  <c r="H9" s="1"/>
  <c r="I9" s="1"/>
  <c r="J9" s="1"/>
  <c r="F9"/>
  <c r="O8"/>
  <c r="P8" s="1"/>
  <c r="Q8" s="1"/>
  <c r="R8" s="1"/>
  <c r="S8" s="1"/>
  <c r="T8" s="1"/>
  <c r="U8" s="1"/>
  <c r="V8" s="1"/>
  <c r="W8" s="1"/>
  <c r="G8"/>
  <c r="H8" s="1"/>
  <c r="I8" s="1"/>
  <c r="J8" s="1"/>
  <c r="F8"/>
  <c r="D8"/>
  <c r="E29" i="7"/>
  <c r="F29" s="1"/>
  <c r="H29" s="1"/>
  <c r="I29" s="1"/>
  <c r="J29" s="1"/>
  <c r="K29" s="1"/>
  <c r="L29" s="1"/>
  <c r="M29" s="1"/>
  <c r="D29"/>
  <c r="F28"/>
  <c r="H28" s="1"/>
  <c r="I28" s="1"/>
  <c r="J28" s="1"/>
  <c r="K28" s="1"/>
  <c r="L28" s="1"/>
  <c r="M28" s="1"/>
  <c r="E28"/>
  <c r="D28"/>
  <c r="D27"/>
  <c r="E27" s="1"/>
  <c r="F27" s="1"/>
  <c r="H27" s="1"/>
  <c r="I27" s="1"/>
  <c r="J27" s="1"/>
  <c r="K27" s="1"/>
  <c r="L27" s="1"/>
  <c r="M27" s="1"/>
  <c r="E26"/>
  <c r="F26" s="1"/>
  <c r="H26" s="1"/>
  <c r="I26" s="1"/>
  <c r="J26" s="1"/>
  <c r="K26" s="1"/>
  <c r="L26" s="1"/>
  <c r="M26" s="1"/>
  <c r="D26"/>
  <c r="D25"/>
  <c r="E25" s="1"/>
  <c r="F25" s="1"/>
  <c r="H25" s="1"/>
  <c r="I25" s="1"/>
  <c r="J25" s="1"/>
  <c r="K25" s="1"/>
  <c r="L25" s="1"/>
  <c r="M25" s="1"/>
  <c r="D24"/>
  <c r="E24" s="1"/>
  <c r="F24" s="1"/>
  <c r="H24" s="1"/>
  <c r="I24" s="1"/>
  <c r="J24" s="1"/>
  <c r="K24" s="1"/>
  <c r="L24" s="1"/>
  <c r="M24" s="1"/>
  <c r="E23"/>
  <c r="F23" s="1"/>
  <c r="H23" s="1"/>
  <c r="I23" s="1"/>
  <c r="J23" s="1"/>
  <c r="K23" s="1"/>
  <c r="L23" s="1"/>
  <c r="M23" s="1"/>
  <c r="D23"/>
  <c r="D22"/>
  <c r="E22" s="1"/>
  <c r="F22" s="1"/>
  <c r="H22" s="1"/>
  <c r="I22" s="1"/>
  <c r="J22" s="1"/>
  <c r="K22" s="1"/>
  <c r="L22" s="1"/>
  <c r="M22" s="1"/>
  <c r="I21"/>
  <c r="J21" s="1"/>
  <c r="K21" s="1"/>
  <c r="D21"/>
  <c r="E21" s="1"/>
  <c r="F21" s="1"/>
  <c r="D20"/>
  <c r="E20" s="1"/>
  <c r="F20" s="1"/>
  <c r="H20" s="1"/>
  <c r="I20" s="1"/>
  <c r="J20" s="1"/>
  <c r="K20" s="1"/>
  <c r="L20" s="1"/>
  <c r="J19"/>
  <c r="K19" s="1"/>
  <c r="I19"/>
  <c r="E19"/>
  <c r="F19" s="1"/>
  <c r="D19"/>
  <c r="D18"/>
  <c r="E18" s="1"/>
  <c r="F18" s="1"/>
  <c r="H18" s="1"/>
  <c r="I18" s="1"/>
  <c r="J18" s="1"/>
  <c r="K18" s="1"/>
  <c r="L18" s="1"/>
  <c r="M18" s="1"/>
  <c r="I17"/>
  <c r="J17" s="1"/>
  <c r="K17" s="1"/>
  <c r="D17"/>
  <c r="E17" s="1"/>
  <c r="F17" s="1"/>
  <c r="E14"/>
  <c r="F14" s="1"/>
  <c r="H14" s="1"/>
  <c r="I14" s="1"/>
  <c r="J14" s="1"/>
  <c r="K14" s="1"/>
  <c r="L14" s="1"/>
  <c r="M14" s="1"/>
  <c r="D14"/>
  <c r="J13"/>
  <c r="K13" s="1"/>
  <c r="I13"/>
  <c r="D13"/>
  <c r="E13" s="1"/>
  <c r="F13" s="1"/>
  <c r="M12"/>
  <c r="L12"/>
  <c r="I12"/>
  <c r="J12" s="1"/>
  <c r="E12"/>
  <c r="F12" s="1"/>
  <c r="D12"/>
  <c r="I11"/>
  <c r="J11" s="1"/>
  <c r="D11"/>
  <c r="E11" s="1"/>
  <c r="F11" s="1"/>
  <c r="J10"/>
  <c r="K10" s="1"/>
  <c r="I10"/>
  <c r="E9"/>
  <c r="F9" s="1"/>
  <c r="D9"/>
  <c r="J8"/>
  <c r="K8" s="1"/>
  <c r="I8"/>
  <c r="D8"/>
  <c r="E8" s="1"/>
  <c r="F8" s="1"/>
  <c r="I7"/>
  <c r="J7" s="1"/>
  <c r="K7" s="1"/>
  <c r="D7"/>
  <c r="E7" s="1"/>
  <c r="F7" s="1"/>
  <c r="G27" i="15"/>
  <c r="H27" s="1"/>
  <c r="I27" s="1"/>
  <c r="J27" s="1"/>
  <c r="K27" s="1"/>
  <c r="L27" s="1"/>
  <c r="M27" s="1"/>
  <c r="F27"/>
  <c r="D27"/>
  <c r="H26"/>
  <c r="I26" s="1"/>
  <c r="J26" s="1"/>
  <c r="K26" s="1"/>
  <c r="L26" s="1"/>
  <c r="M26" s="1"/>
  <c r="G26"/>
  <c r="F26"/>
  <c r="D26"/>
  <c r="D25"/>
  <c r="F25" s="1"/>
  <c r="G25" s="1"/>
  <c r="H25" s="1"/>
  <c r="I25" s="1"/>
  <c r="J25" s="1"/>
  <c r="K25" s="1"/>
  <c r="L25" s="1"/>
  <c r="M25" s="1"/>
  <c r="D24"/>
  <c r="F24" s="1"/>
  <c r="G24" s="1"/>
  <c r="H24" s="1"/>
  <c r="I24" s="1"/>
  <c r="J24" s="1"/>
  <c r="K24" s="1"/>
  <c r="L24" s="1"/>
  <c r="M24" s="1"/>
  <c r="F23"/>
  <c r="G23" s="1"/>
  <c r="H23" s="1"/>
  <c r="I23" s="1"/>
  <c r="J23" s="1"/>
  <c r="K23" s="1"/>
  <c r="L23" s="1"/>
  <c r="M23" s="1"/>
  <c r="D23"/>
  <c r="G22"/>
  <c r="H22" s="1"/>
  <c r="I22" s="1"/>
  <c r="J22" s="1"/>
  <c r="K22" s="1"/>
  <c r="L22" s="1"/>
  <c r="M22" s="1"/>
  <c r="F22"/>
  <c r="D22"/>
  <c r="D21"/>
  <c r="F21" s="1"/>
  <c r="G21" s="1"/>
  <c r="H21" s="1"/>
  <c r="I21" s="1"/>
  <c r="J21" s="1"/>
  <c r="K21" s="1"/>
  <c r="L21" s="1"/>
  <c r="M21" s="1"/>
  <c r="F20"/>
  <c r="G20" s="1"/>
  <c r="H20" s="1"/>
  <c r="I20" s="1"/>
  <c r="J20" s="1"/>
  <c r="K20" s="1"/>
  <c r="L20" s="1"/>
  <c r="M20" s="1"/>
  <c r="D20"/>
  <c r="G19"/>
  <c r="H19" s="1"/>
  <c r="I19" s="1"/>
  <c r="J19" s="1"/>
  <c r="K19" s="1"/>
  <c r="L19" s="1"/>
  <c r="M19" s="1"/>
  <c r="F19"/>
  <c r="D19"/>
  <c r="D18"/>
  <c r="F18" s="1"/>
  <c r="G18" s="1"/>
  <c r="H18" s="1"/>
  <c r="I18" s="1"/>
  <c r="J18" s="1"/>
  <c r="K18" s="1"/>
  <c r="L18" s="1"/>
  <c r="M18" s="1"/>
  <c r="D17"/>
  <c r="F17" s="1"/>
  <c r="G17" s="1"/>
  <c r="H17" s="1"/>
  <c r="I17" s="1"/>
  <c r="J17" s="1"/>
  <c r="K17" s="1"/>
  <c r="L17" s="1"/>
  <c r="M17" s="1"/>
  <c r="D16"/>
  <c r="F16" s="1"/>
  <c r="G16" s="1"/>
  <c r="H16" s="1"/>
  <c r="I16" s="1"/>
  <c r="J16" s="1"/>
  <c r="K16" s="1"/>
  <c r="L16" s="1"/>
  <c r="M15"/>
  <c r="K15"/>
  <c r="I15"/>
  <c r="D14"/>
  <c r="F14" s="1"/>
  <c r="G14" s="1"/>
  <c r="H14" s="1"/>
  <c r="I14" s="1"/>
  <c r="J14" s="1"/>
  <c r="K14" s="1"/>
  <c r="L14" s="1"/>
  <c r="M14" s="1"/>
  <c r="M12"/>
  <c r="K12"/>
  <c r="I12"/>
  <c r="M11"/>
  <c r="K11"/>
  <c r="I10"/>
  <c r="I9"/>
  <c r="M8"/>
  <c r="K8"/>
  <c r="I8"/>
  <c r="C33" i="26"/>
  <c r="D33" s="1"/>
  <c r="E33" s="1"/>
  <c r="F33" s="1"/>
  <c r="G33" s="1"/>
  <c r="I33" s="1"/>
  <c r="J33" s="1"/>
  <c r="K33" s="1"/>
  <c r="L33" s="1"/>
  <c r="D32"/>
  <c r="E32" s="1"/>
  <c r="F32" s="1"/>
  <c r="G32" s="1"/>
  <c r="I32" s="1"/>
  <c r="J32" s="1"/>
  <c r="K32" s="1"/>
  <c r="L32" s="1"/>
  <c r="C32"/>
  <c r="E31"/>
  <c r="F31" s="1"/>
  <c r="G31" s="1"/>
  <c r="I31" s="1"/>
  <c r="J31" s="1"/>
  <c r="K31" s="1"/>
  <c r="L31" s="1"/>
  <c r="D31"/>
  <c r="C31"/>
  <c r="F30"/>
  <c r="G30" s="1"/>
  <c r="I30" s="1"/>
  <c r="J30" s="1"/>
  <c r="K30" s="1"/>
  <c r="L30" s="1"/>
  <c r="E30"/>
  <c r="D30"/>
  <c r="C30"/>
  <c r="C29"/>
  <c r="D29" s="1"/>
  <c r="E29" s="1"/>
  <c r="F29" s="1"/>
  <c r="G29" s="1"/>
  <c r="I29" s="1"/>
  <c r="J29" s="1"/>
  <c r="K29" s="1"/>
  <c r="L29" s="1"/>
  <c r="D28"/>
  <c r="E28" s="1"/>
  <c r="F28" s="1"/>
  <c r="G28" s="1"/>
  <c r="I28" s="1"/>
  <c r="J28" s="1"/>
  <c r="K28" s="1"/>
  <c r="L28" s="1"/>
  <c r="C28"/>
  <c r="C27"/>
  <c r="D27" s="1"/>
  <c r="E27" s="1"/>
  <c r="F27" s="1"/>
  <c r="G27" s="1"/>
  <c r="I27" s="1"/>
  <c r="J27" s="1"/>
  <c r="K27" s="1"/>
  <c r="L27" s="1"/>
  <c r="D25"/>
  <c r="E25" s="1"/>
  <c r="F25" s="1"/>
  <c r="G25" s="1"/>
  <c r="I25" s="1"/>
  <c r="J25" s="1"/>
  <c r="K25" s="1"/>
  <c r="L25" s="1"/>
  <c r="C25"/>
  <c r="C24"/>
  <c r="D24" s="1"/>
  <c r="E24" s="1"/>
  <c r="F24" s="1"/>
  <c r="G24" s="1"/>
  <c r="I24" s="1"/>
  <c r="J24" s="1"/>
  <c r="K24" s="1"/>
  <c r="L24" s="1"/>
  <c r="D23"/>
  <c r="E23" s="1"/>
  <c r="F23" s="1"/>
  <c r="G23" s="1"/>
  <c r="I23" s="1"/>
  <c r="J23" s="1"/>
  <c r="K23" s="1"/>
  <c r="L23" s="1"/>
  <c r="C23"/>
  <c r="E22"/>
  <c r="F22" s="1"/>
  <c r="G22" s="1"/>
  <c r="I22" s="1"/>
  <c r="J22" s="1"/>
  <c r="K22" s="1"/>
  <c r="L22" s="1"/>
  <c r="D22"/>
  <c r="C22"/>
  <c r="C21"/>
  <c r="D21" s="1"/>
  <c r="E21" s="1"/>
  <c r="F21" s="1"/>
  <c r="G21" s="1"/>
  <c r="I21" s="1"/>
  <c r="J21" s="1"/>
  <c r="K21" s="1"/>
  <c r="L21" s="1"/>
  <c r="C20"/>
  <c r="D20" s="1"/>
  <c r="E20" s="1"/>
  <c r="F20" s="1"/>
  <c r="G20" s="1"/>
  <c r="I20" s="1"/>
  <c r="J20" s="1"/>
  <c r="K20" s="1"/>
  <c r="L20" s="1"/>
  <c r="D19"/>
  <c r="E19" s="1"/>
  <c r="F19" s="1"/>
  <c r="G19" s="1"/>
  <c r="I19" s="1"/>
  <c r="J19" s="1"/>
  <c r="K19" s="1"/>
  <c r="L19" s="1"/>
  <c r="C19"/>
  <c r="C18"/>
  <c r="D18" s="1"/>
  <c r="E18" s="1"/>
  <c r="F18" s="1"/>
  <c r="G18" s="1"/>
  <c r="I18" s="1"/>
  <c r="J18" s="1"/>
  <c r="K18" s="1"/>
  <c r="L18" s="1"/>
  <c r="D17"/>
  <c r="E17" s="1"/>
  <c r="F17" s="1"/>
  <c r="G17" s="1"/>
  <c r="I17" s="1"/>
  <c r="J17" s="1"/>
  <c r="K17" s="1"/>
  <c r="L17" s="1"/>
  <c r="C17"/>
  <c r="C16"/>
  <c r="D16" s="1"/>
  <c r="E16" s="1"/>
  <c r="F16" s="1"/>
  <c r="G16" s="1"/>
  <c r="I16" s="1"/>
  <c r="J16" s="1"/>
  <c r="K16" s="1"/>
  <c r="L16" s="1"/>
  <c r="D13"/>
  <c r="E13" s="1"/>
  <c r="F13" s="1"/>
  <c r="G13" s="1"/>
  <c r="I13" s="1"/>
  <c r="J13" s="1"/>
  <c r="K13" s="1"/>
  <c r="L13" s="1"/>
  <c r="C13"/>
  <c r="C11"/>
  <c r="D11" s="1"/>
  <c r="E11" s="1"/>
  <c r="F11" s="1"/>
  <c r="G11" s="1"/>
  <c r="I11" s="1"/>
  <c r="J11" s="1"/>
  <c r="K11" s="1"/>
  <c r="L11" s="1"/>
  <c r="C10"/>
  <c r="D10" s="1"/>
  <c r="E10" s="1"/>
  <c r="F10" s="1"/>
  <c r="G10" s="1"/>
  <c r="I10" s="1"/>
  <c r="J10" s="1"/>
  <c r="K10" s="1"/>
  <c r="L10" s="1"/>
  <c r="C9"/>
  <c r="D9" s="1"/>
  <c r="E9" s="1"/>
  <c r="F9" s="1"/>
  <c r="G9" s="1"/>
  <c r="I9" s="1"/>
  <c r="J9" s="1"/>
  <c r="K9" s="1"/>
  <c r="L9" s="1"/>
  <c r="D8"/>
  <c r="E8" s="1"/>
  <c r="F8" s="1"/>
  <c r="G8" s="1"/>
  <c r="I8" s="1"/>
  <c r="J8" s="1"/>
  <c r="K8" s="1"/>
  <c r="L8" s="1"/>
  <c r="C8"/>
  <c r="D27" i="23"/>
  <c r="E27" s="1"/>
  <c r="F27" s="1"/>
  <c r="G27" s="1"/>
  <c r="H27" s="1"/>
  <c r="I27" s="1"/>
  <c r="J27" s="1"/>
  <c r="D26"/>
  <c r="E26" s="1"/>
  <c r="F26" s="1"/>
  <c r="G26" s="1"/>
  <c r="H26" s="1"/>
  <c r="I26" s="1"/>
  <c r="J26" s="1"/>
  <c r="E25"/>
  <c r="F25" s="1"/>
  <c r="G25" s="1"/>
  <c r="H25" s="1"/>
  <c r="I25" s="1"/>
  <c r="J25" s="1"/>
  <c r="D25"/>
  <c r="D24"/>
  <c r="E24" s="1"/>
  <c r="F24" s="1"/>
  <c r="G24" s="1"/>
  <c r="H24" s="1"/>
  <c r="I24" s="1"/>
  <c r="J24" s="1"/>
  <c r="E23"/>
  <c r="F23" s="1"/>
  <c r="G23" s="1"/>
  <c r="D23"/>
  <c r="D22"/>
  <c r="E22" s="1"/>
  <c r="F22" s="1"/>
  <c r="G22" s="1"/>
  <c r="H22" s="1"/>
  <c r="I22" s="1"/>
  <c r="J22" s="1"/>
  <c r="F21"/>
  <c r="G21" s="1"/>
  <c r="H21" s="1"/>
  <c r="I21" s="1"/>
  <c r="J21" s="1"/>
  <c r="E21"/>
  <c r="D21"/>
  <c r="D20"/>
  <c r="E20" s="1"/>
  <c r="F20" s="1"/>
  <c r="G20" s="1"/>
  <c r="H20" s="1"/>
  <c r="I20" s="1"/>
  <c r="D19"/>
  <c r="E19" s="1"/>
  <c r="F19" s="1"/>
  <c r="G19" s="1"/>
  <c r="H19" s="1"/>
  <c r="I19" s="1"/>
  <c r="J19" s="1"/>
  <c r="E18"/>
  <c r="F18" s="1"/>
  <c r="G18" s="1"/>
  <c r="D18"/>
  <c r="D17"/>
  <c r="E17" s="1"/>
  <c r="F17" s="1"/>
  <c r="G17" s="1"/>
  <c r="E16"/>
  <c r="F16" s="1"/>
  <c r="G16" s="1"/>
  <c r="D16"/>
  <c r="D15"/>
  <c r="E15" s="1"/>
  <c r="F15" s="1"/>
  <c r="G15" s="1"/>
  <c r="D13"/>
  <c r="E13" s="1"/>
  <c r="F13" s="1"/>
  <c r="G13" s="1"/>
  <c r="E12"/>
  <c r="F12" s="1"/>
  <c r="G12" s="1"/>
  <c r="D12"/>
  <c r="F11"/>
  <c r="G11" s="1"/>
  <c r="E11"/>
  <c r="D11"/>
  <c r="E10"/>
  <c r="F10" s="1"/>
  <c r="G10" s="1"/>
  <c r="D10"/>
  <c r="D9"/>
  <c r="E9" s="1"/>
  <c r="F9" s="1"/>
  <c r="G9" s="1"/>
  <c r="D8"/>
  <c r="E8" s="1"/>
  <c r="F8" s="1"/>
  <c r="G8" s="1"/>
  <c r="D32" i="50"/>
  <c r="E32" s="1"/>
  <c r="F32" s="1"/>
  <c r="G32" s="1"/>
  <c r="H32" s="1"/>
  <c r="I32" s="1"/>
  <c r="J32" s="1"/>
  <c r="K32" s="1"/>
  <c r="L32" s="1"/>
  <c r="N32" s="1"/>
  <c r="O32" s="1"/>
  <c r="P32" s="1"/>
  <c r="Q32" s="1"/>
  <c r="E31"/>
  <c r="F31" s="1"/>
  <c r="G31" s="1"/>
  <c r="H31" s="1"/>
  <c r="I31" s="1"/>
  <c r="J31" s="1"/>
  <c r="K31" s="1"/>
  <c r="L31" s="1"/>
  <c r="N31" s="1"/>
  <c r="O31" s="1"/>
  <c r="P31" s="1"/>
  <c r="Q31" s="1"/>
  <c r="D31"/>
  <c r="D29"/>
  <c r="E29" s="1"/>
  <c r="F29" s="1"/>
  <c r="G29" s="1"/>
  <c r="H29" s="1"/>
  <c r="I29" s="1"/>
  <c r="J29" s="1"/>
  <c r="K29" s="1"/>
  <c r="L29" s="1"/>
  <c r="N29" s="1"/>
  <c r="O29" s="1"/>
  <c r="P29" s="1"/>
  <c r="Q29" s="1"/>
  <c r="D28"/>
  <c r="E28" s="1"/>
  <c r="F28" s="1"/>
  <c r="G28" s="1"/>
  <c r="H28" s="1"/>
  <c r="I28" s="1"/>
  <c r="J28" s="1"/>
  <c r="K28" s="1"/>
  <c r="L28" s="1"/>
  <c r="N28" s="1"/>
  <c r="O28" s="1"/>
  <c r="P28" s="1"/>
  <c r="Q28" s="1"/>
  <c r="D26"/>
  <c r="E26" s="1"/>
  <c r="F26" s="1"/>
  <c r="G26" s="1"/>
  <c r="H26" s="1"/>
  <c r="I26" s="1"/>
  <c r="J26" s="1"/>
  <c r="K26" s="1"/>
  <c r="L26" s="1"/>
  <c r="N26" s="1"/>
  <c r="O26" s="1"/>
  <c r="P26" s="1"/>
  <c r="Q26" s="1"/>
  <c r="D25"/>
  <c r="E25" s="1"/>
  <c r="F25" s="1"/>
  <c r="G25" s="1"/>
  <c r="H25" s="1"/>
  <c r="I25" s="1"/>
  <c r="J25" s="1"/>
  <c r="K25" s="1"/>
  <c r="L25" s="1"/>
  <c r="N25" s="1"/>
  <c r="O25" s="1"/>
  <c r="P25" s="1"/>
  <c r="Q25" s="1"/>
  <c r="D23"/>
  <c r="E23" s="1"/>
  <c r="F23" s="1"/>
  <c r="G23" s="1"/>
  <c r="H23" s="1"/>
  <c r="I23" s="1"/>
  <c r="J23" s="1"/>
  <c r="K23" s="1"/>
  <c r="L23" s="1"/>
  <c r="N23" s="1"/>
  <c r="O23" s="1"/>
  <c r="P23" s="1"/>
  <c r="Q23" s="1"/>
  <c r="D22"/>
  <c r="E22" s="1"/>
  <c r="F22" s="1"/>
  <c r="G22" s="1"/>
  <c r="H22" s="1"/>
  <c r="I22" s="1"/>
  <c r="J22" s="1"/>
  <c r="K22" s="1"/>
  <c r="L22" s="1"/>
  <c r="N22" s="1"/>
  <c r="O22" s="1"/>
  <c r="P22" s="1"/>
  <c r="Q22" s="1"/>
  <c r="D18"/>
  <c r="E18" s="1"/>
  <c r="F18" s="1"/>
  <c r="G18" s="1"/>
  <c r="H18" s="1"/>
  <c r="I18" s="1"/>
  <c r="J18" s="1"/>
  <c r="K18" s="1"/>
  <c r="L18" s="1"/>
  <c r="N18" s="1"/>
  <c r="O18" s="1"/>
  <c r="P18" s="1"/>
  <c r="Q18" s="1"/>
  <c r="E16"/>
  <c r="F16" s="1"/>
  <c r="G16" s="1"/>
  <c r="H16" s="1"/>
  <c r="I16" s="1"/>
  <c r="J16" s="1"/>
  <c r="K16" s="1"/>
  <c r="L16" s="1"/>
  <c r="N16" s="1"/>
  <c r="O16" s="1"/>
  <c r="P16" s="1"/>
  <c r="Q16" s="1"/>
  <c r="D16"/>
  <c r="D14"/>
  <c r="E14" s="1"/>
  <c r="F14" s="1"/>
  <c r="G14" s="1"/>
  <c r="H14" s="1"/>
  <c r="I14" s="1"/>
  <c r="J14" s="1"/>
  <c r="K14" s="1"/>
  <c r="L14" s="1"/>
  <c r="N14" s="1"/>
  <c r="O14" s="1"/>
  <c r="P14" s="1"/>
  <c r="Q14" s="1"/>
  <c r="D13"/>
  <c r="E13" s="1"/>
  <c r="F13" s="1"/>
  <c r="G13" s="1"/>
  <c r="H13" s="1"/>
  <c r="I13" s="1"/>
  <c r="J13" s="1"/>
  <c r="K13" s="1"/>
  <c r="L13" s="1"/>
  <c r="N13" s="1"/>
  <c r="O13" s="1"/>
  <c r="P13" s="1"/>
  <c r="Q13" s="1"/>
  <c r="D11"/>
  <c r="E11" s="1"/>
  <c r="F11" s="1"/>
  <c r="G11" s="1"/>
  <c r="H11" s="1"/>
  <c r="I11" s="1"/>
  <c r="J11" s="1"/>
  <c r="K11" s="1"/>
  <c r="L11" s="1"/>
  <c r="N11" s="1"/>
  <c r="O11" s="1"/>
  <c r="P11" s="1"/>
  <c r="Q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D9"/>
  <c r="E9" s="1"/>
  <c r="F9" s="1"/>
  <c r="G9" s="1"/>
  <c r="H9" s="1"/>
  <c r="D8"/>
  <c r="E8" s="1"/>
  <c r="F8" s="1"/>
  <c r="G8" s="1"/>
  <c r="H8" s="1"/>
  <c r="I8" s="1"/>
  <c r="J8" s="1"/>
  <c r="K8" s="1"/>
  <c r="L8" s="1"/>
  <c r="N8" s="1"/>
  <c r="O8" s="1"/>
  <c r="P8" s="1"/>
  <c r="Q8" s="1"/>
  <c r="G17" i="56"/>
  <c r="H17" s="1"/>
  <c r="I17" s="1"/>
  <c r="J17" s="1"/>
  <c r="K17" s="1"/>
  <c r="L17" s="1"/>
  <c r="N17" s="1"/>
  <c r="O17" s="1"/>
  <c r="P17" s="1"/>
  <c r="Q17" s="1"/>
  <c r="F17"/>
  <c r="E17"/>
  <c r="D17"/>
  <c r="D16"/>
  <c r="E16" s="1"/>
  <c r="F16" s="1"/>
  <c r="G16" s="1"/>
  <c r="H16" s="1"/>
  <c r="I16" s="1"/>
  <c r="J16" s="1"/>
  <c r="K16" s="1"/>
  <c r="L16" s="1"/>
  <c r="N16" s="1"/>
  <c r="O16" s="1"/>
  <c r="P16" s="1"/>
  <c r="Q16" s="1"/>
  <c r="E15"/>
  <c r="F15" s="1"/>
  <c r="G15" s="1"/>
  <c r="H15" s="1"/>
  <c r="I15" s="1"/>
  <c r="J15" s="1"/>
  <c r="K15" s="1"/>
  <c r="L15" s="1"/>
  <c r="N15" s="1"/>
  <c r="O15" s="1"/>
  <c r="P15" s="1"/>
  <c r="Q15" s="1"/>
  <c r="D15"/>
  <c r="F14"/>
  <c r="G14" s="1"/>
  <c r="H14" s="1"/>
  <c r="I14" s="1"/>
  <c r="J14" s="1"/>
  <c r="K14" s="1"/>
  <c r="L14" s="1"/>
  <c r="N14" s="1"/>
  <c r="O14" s="1"/>
  <c r="P14" s="1"/>
  <c r="Q14" s="1"/>
  <c r="E14"/>
  <c r="D14"/>
  <c r="G13"/>
  <c r="H13" s="1"/>
  <c r="I13" s="1"/>
  <c r="J13" s="1"/>
  <c r="K13" s="1"/>
  <c r="L13" s="1"/>
  <c r="N13" s="1"/>
  <c r="O13" s="1"/>
  <c r="P13" s="1"/>
  <c r="Q13" s="1"/>
  <c r="F13"/>
  <c r="E13"/>
  <c r="D13"/>
  <c r="D12"/>
  <c r="E12" s="1"/>
  <c r="F12" s="1"/>
  <c r="G12" s="1"/>
  <c r="H12" s="1"/>
  <c r="I12" s="1"/>
  <c r="J12" s="1"/>
  <c r="K12" s="1"/>
  <c r="L12" s="1"/>
  <c r="N12" s="1"/>
  <c r="O12" s="1"/>
  <c r="P12" s="1"/>
  <c r="Q12" s="1"/>
  <c r="E11"/>
  <c r="F11" s="1"/>
  <c r="G11" s="1"/>
  <c r="H11" s="1"/>
  <c r="I11" s="1"/>
  <c r="J11" s="1"/>
  <c r="K11" s="1"/>
  <c r="L11" s="1"/>
  <c r="N11" s="1"/>
  <c r="O11" s="1"/>
  <c r="P11" s="1"/>
  <c r="Q11" s="1"/>
  <c r="D11"/>
  <c r="F10"/>
  <c r="G10" s="1"/>
  <c r="H10" s="1"/>
  <c r="I10" s="1"/>
  <c r="J10" s="1"/>
  <c r="K10" s="1"/>
  <c r="L10" s="1"/>
  <c r="N10" s="1"/>
  <c r="O10" s="1"/>
  <c r="P10" s="1"/>
  <c r="Q10" s="1"/>
  <c r="E10"/>
  <c r="D10"/>
  <c r="G9"/>
  <c r="H9" s="1"/>
  <c r="I9" s="1"/>
  <c r="J9" s="1"/>
  <c r="K9" s="1"/>
  <c r="L9" s="1"/>
  <c r="N9" s="1"/>
  <c r="O9" s="1"/>
  <c r="P9" s="1"/>
  <c r="Q9" s="1"/>
  <c r="F9"/>
  <c r="E9"/>
  <c r="D9"/>
  <c r="E14" i="57"/>
  <c r="F14" s="1"/>
  <c r="G14" s="1"/>
  <c r="H14" s="1"/>
  <c r="J14" s="1"/>
  <c r="K14" s="1"/>
  <c r="L14" s="1"/>
  <c r="M14" s="1"/>
  <c r="D14"/>
  <c r="D13"/>
  <c r="E13" s="1"/>
  <c r="F13" s="1"/>
  <c r="G13" s="1"/>
  <c r="H13" s="1"/>
  <c r="J13" s="1"/>
  <c r="K13" s="1"/>
  <c r="L13" s="1"/>
  <c r="M13" s="1"/>
  <c r="E12"/>
  <c r="F12" s="1"/>
  <c r="G12" s="1"/>
  <c r="H12" s="1"/>
  <c r="J12" s="1"/>
  <c r="K12" s="1"/>
  <c r="L12" s="1"/>
  <c r="M12" s="1"/>
  <c r="D12"/>
  <c r="D11"/>
  <c r="E11" s="1"/>
  <c r="F11" s="1"/>
  <c r="G11" s="1"/>
  <c r="H11" s="1"/>
  <c r="J11" s="1"/>
  <c r="K11" s="1"/>
  <c r="L11" s="1"/>
  <c r="M11" s="1"/>
  <c r="E10"/>
  <c r="F10" s="1"/>
  <c r="G10" s="1"/>
  <c r="H10" s="1"/>
  <c r="J10" s="1"/>
  <c r="K10" s="1"/>
  <c r="L10" s="1"/>
  <c r="M10" s="1"/>
  <c r="D10"/>
  <c r="D9"/>
  <c r="E9" s="1"/>
  <c r="F9" s="1"/>
  <c r="G9" s="1"/>
  <c r="H9" s="1"/>
  <c r="J9" s="1"/>
  <c r="K9" s="1"/>
  <c r="L9" s="1"/>
  <c r="M9" s="1"/>
  <c r="E44" i="42"/>
  <c r="F44" s="1"/>
  <c r="G44" s="1"/>
  <c r="H44" s="1"/>
  <c r="I44" s="1"/>
  <c r="J44" s="1"/>
  <c r="K44" s="1"/>
  <c r="L44" s="1"/>
  <c r="N44" s="1"/>
  <c r="O44" s="1"/>
  <c r="P44" s="1"/>
  <c r="Q44" s="1"/>
  <c r="R44" s="1"/>
  <c r="S44" s="1"/>
  <c r="D44"/>
  <c r="D43"/>
  <c r="E43" s="1"/>
  <c r="F43" s="1"/>
  <c r="G43" s="1"/>
  <c r="H43" s="1"/>
  <c r="I43" s="1"/>
  <c r="J43" s="1"/>
  <c r="K43" s="1"/>
  <c r="L43" s="1"/>
  <c r="N43" s="1"/>
  <c r="O43" s="1"/>
  <c r="P43" s="1"/>
  <c r="Q43" s="1"/>
  <c r="R43" s="1"/>
  <c r="S43" s="1"/>
  <c r="K42"/>
  <c r="L42" s="1"/>
  <c r="N42" s="1"/>
  <c r="O42" s="1"/>
  <c r="P42" s="1"/>
  <c r="Q42" s="1"/>
  <c r="R42" s="1"/>
  <c r="S42" s="1"/>
  <c r="J42"/>
  <c r="H42"/>
  <c r="E42"/>
  <c r="F42" s="1"/>
  <c r="S41"/>
  <c r="Q41"/>
  <c r="P41"/>
  <c r="D41"/>
  <c r="E41" s="1"/>
  <c r="F41" s="1"/>
  <c r="G41" s="1"/>
  <c r="H41" s="1"/>
  <c r="I41" s="1"/>
  <c r="J41" s="1"/>
  <c r="K41" s="1"/>
  <c r="L41" s="1"/>
  <c r="O40"/>
  <c r="P40" s="1"/>
  <c r="Q40" s="1"/>
  <c r="R40" s="1"/>
  <c r="S40" s="1"/>
  <c r="E40"/>
  <c r="F40" s="1"/>
  <c r="G40" s="1"/>
  <c r="H40" s="1"/>
  <c r="I40" s="1"/>
  <c r="J40" s="1"/>
  <c r="K40" s="1"/>
  <c r="L40" s="1"/>
  <c r="D40"/>
  <c r="D39"/>
  <c r="E39" s="1"/>
  <c r="F39" s="1"/>
  <c r="G39" s="1"/>
  <c r="H39" s="1"/>
  <c r="I39" s="1"/>
  <c r="J39" s="1"/>
  <c r="K39" s="1"/>
  <c r="L39" s="1"/>
  <c r="N39" s="1"/>
  <c r="O39" s="1"/>
  <c r="P39" s="1"/>
  <c r="Q39" s="1"/>
  <c r="R39" s="1"/>
  <c r="S39" s="1"/>
  <c r="F32"/>
  <c r="G32" s="1"/>
  <c r="H32" s="1"/>
  <c r="E32"/>
  <c r="N31"/>
  <c r="O31" s="1"/>
  <c r="P31" s="1"/>
  <c r="Q31" s="1"/>
  <c r="D31"/>
  <c r="M30"/>
  <c r="F30"/>
  <c r="G30" s="1"/>
  <c r="H30" s="1"/>
  <c r="E30"/>
  <c r="P29"/>
  <c r="Q29" s="1"/>
  <c r="O29"/>
  <c r="N29"/>
  <c r="D29"/>
  <c r="E29" s="1"/>
  <c r="F29" s="1"/>
  <c r="G29" s="1"/>
  <c r="H29" s="1"/>
  <c r="L28"/>
  <c r="M28" s="1"/>
  <c r="N28" s="1"/>
  <c r="O28" s="1"/>
  <c r="P28" s="1"/>
  <c r="Q28" s="1"/>
  <c r="F28"/>
  <c r="G28" s="1"/>
  <c r="H28" s="1"/>
  <c r="E28"/>
  <c r="D28"/>
  <c r="E27"/>
  <c r="F27" s="1"/>
  <c r="G27" s="1"/>
  <c r="H27" s="1"/>
  <c r="J27" s="1"/>
  <c r="L27" s="1"/>
  <c r="M27" s="1"/>
  <c r="N27" s="1"/>
  <c r="O27" s="1"/>
  <c r="P27" s="1"/>
  <c r="Q27" s="1"/>
  <c r="P26"/>
  <c r="Q26" s="1"/>
  <c r="N26"/>
  <c r="F24"/>
  <c r="G24" s="1"/>
  <c r="H24" s="1"/>
  <c r="M23"/>
  <c r="H23"/>
  <c r="F23"/>
  <c r="Q22"/>
  <c r="M22"/>
  <c r="D22"/>
  <c r="E22" s="1"/>
  <c r="F22" s="1"/>
  <c r="G22" s="1"/>
  <c r="H22" s="1"/>
  <c r="F21"/>
  <c r="G21" s="1"/>
  <c r="H21" s="1"/>
  <c r="I21" s="1"/>
  <c r="J21" s="1"/>
  <c r="L21" s="1"/>
  <c r="M21" s="1"/>
  <c r="N21" s="1"/>
  <c r="O21" s="1"/>
  <c r="P21" s="1"/>
  <c r="Q21" s="1"/>
  <c r="E21"/>
  <c r="D21"/>
  <c r="M19"/>
  <c r="N19" s="1"/>
  <c r="O19" s="1"/>
  <c r="P19" s="1"/>
  <c r="Q19" s="1"/>
  <c r="E19"/>
  <c r="F19" s="1"/>
  <c r="G19" s="1"/>
  <c r="H19" s="1"/>
  <c r="D19"/>
  <c r="N18"/>
  <c r="O18" s="1"/>
  <c r="P18" s="1"/>
  <c r="Q18" s="1"/>
  <c r="M18"/>
  <c r="E18"/>
  <c r="F18" s="1"/>
  <c r="G18" s="1"/>
  <c r="H18" s="1"/>
  <c r="D18"/>
  <c r="M16"/>
  <c r="N16" s="1"/>
  <c r="O16" s="1"/>
  <c r="P16" s="1"/>
  <c r="Q16" s="1"/>
  <c r="D16"/>
  <c r="E16" s="1"/>
  <c r="F16" s="1"/>
  <c r="G16" s="1"/>
  <c r="H16" s="1"/>
  <c r="M15"/>
  <c r="N15" s="1"/>
  <c r="O15" s="1"/>
  <c r="P15" s="1"/>
  <c r="Q15" s="1"/>
  <c r="J15"/>
  <c r="D15"/>
  <c r="E15" s="1"/>
  <c r="F15" s="1"/>
  <c r="G15" s="1"/>
  <c r="H15" s="1"/>
  <c r="M14"/>
  <c r="N14" s="1"/>
  <c r="O14" s="1"/>
  <c r="P14" s="1"/>
  <c r="Q14" s="1"/>
  <c r="D12"/>
  <c r="E12" s="1"/>
  <c r="F12" s="1"/>
  <c r="G12" s="1"/>
  <c r="H12" s="1"/>
  <c r="F11"/>
  <c r="G11" s="1"/>
  <c r="H11" s="1"/>
  <c r="I11" s="1"/>
  <c r="J11" s="1"/>
  <c r="L11" s="1"/>
  <c r="M11" s="1"/>
  <c r="N11" s="1"/>
  <c r="O11" s="1"/>
  <c r="P11" s="1"/>
  <c r="Q11" s="1"/>
  <c r="E11"/>
  <c r="D11"/>
  <c r="S12" i="40"/>
  <c r="T12" s="1"/>
  <c r="U12" s="1"/>
  <c r="L12"/>
  <c r="D12"/>
  <c r="L11"/>
  <c r="N11" s="1"/>
  <c r="O11" s="1"/>
  <c r="D11"/>
  <c r="O10"/>
  <c r="L10"/>
  <c r="E10"/>
  <c r="F10" s="1"/>
  <c r="D10"/>
  <c r="J9"/>
  <c r="K9" s="1"/>
  <c r="L9" s="1"/>
  <c r="N9" s="1"/>
  <c r="O9" s="1"/>
  <c r="P9" s="1"/>
  <c r="Q9" s="1"/>
  <c r="D9"/>
  <c r="E9" s="1"/>
  <c r="F9" s="1"/>
  <c r="D36" i="27"/>
  <c r="E36" s="1"/>
  <c r="F36" s="1"/>
  <c r="G36" s="1"/>
  <c r="H36" s="1"/>
  <c r="I36" s="1"/>
  <c r="J36" s="1"/>
  <c r="L36" s="1"/>
  <c r="M36" s="1"/>
  <c r="N36" s="1"/>
  <c r="O36" s="1"/>
  <c r="P36" s="1"/>
  <c r="Q36" s="1"/>
  <c r="D35"/>
  <c r="E35" s="1"/>
  <c r="F35" s="1"/>
  <c r="G35" s="1"/>
  <c r="H35" s="1"/>
  <c r="I35" s="1"/>
  <c r="J35" s="1"/>
  <c r="L35" s="1"/>
  <c r="M35" s="1"/>
  <c r="N35" s="1"/>
  <c r="O35" s="1"/>
  <c r="P35" s="1"/>
  <c r="Q35" s="1"/>
  <c r="D34"/>
  <c r="E34" s="1"/>
  <c r="F34" s="1"/>
  <c r="G34" s="1"/>
  <c r="H34" s="1"/>
  <c r="I34" s="1"/>
  <c r="J34" s="1"/>
  <c r="L34" s="1"/>
  <c r="M34" s="1"/>
  <c r="N34" s="1"/>
  <c r="O34" s="1"/>
  <c r="P34" s="1"/>
  <c r="Q34" s="1"/>
  <c r="N33"/>
  <c r="O33" s="1"/>
  <c r="P33" s="1"/>
  <c r="Q33" s="1"/>
  <c r="M33"/>
  <c r="D33"/>
  <c r="E33" s="1"/>
  <c r="F33" s="1"/>
  <c r="G33" s="1"/>
  <c r="H33" s="1"/>
  <c r="I33" s="1"/>
  <c r="J33" s="1"/>
  <c r="N32"/>
  <c r="O32" s="1"/>
  <c r="P32" s="1"/>
  <c r="Q32" s="1"/>
  <c r="M32"/>
  <c r="D32"/>
  <c r="E32" s="1"/>
  <c r="F32" s="1"/>
  <c r="G32" s="1"/>
  <c r="H32" s="1"/>
  <c r="I32" s="1"/>
  <c r="J32" s="1"/>
  <c r="N31"/>
  <c r="O31" s="1"/>
  <c r="P31" s="1"/>
  <c r="Q31" s="1"/>
  <c r="M31"/>
  <c r="I31"/>
  <c r="J31" s="1"/>
  <c r="F31"/>
  <c r="E31"/>
  <c r="D31"/>
  <c r="O30"/>
  <c r="F30"/>
  <c r="G30" s="1"/>
  <c r="H30" s="1"/>
  <c r="I30" s="1"/>
  <c r="J30" s="1"/>
  <c r="E30"/>
  <c r="D30"/>
  <c r="D29"/>
  <c r="E29" s="1"/>
  <c r="F29" s="1"/>
  <c r="G29" s="1"/>
  <c r="H29" s="1"/>
  <c r="I29" s="1"/>
  <c r="J29" s="1"/>
  <c r="L29" s="1"/>
  <c r="M29" s="1"/>
  <c r="N29" s="1"/>
  <c r="O29" s="1"/>
  <c r="P29" s="1"/>
  <c r="Q29" s="1"/>
  <c r="M28"/>
  <c r="N28" s="1"/>
  <c r="O28" s="1"/>
  <c r="P28" s="1"/>
  <c r="Q28" s="1"/>
  <c r="D28"/>
  <c r="E28" s="1"/>
  <c r="F28" s="1"/>
  <c r="G28" s="1"/>
  <c r="H28" s="1"/>
  <c r="I28" s="1"/>
  <c r="J28" s="1"/>
  <c r="M27"/>
  <c r="N27" s="1"/>
  <c r="O27" s="1"/>
  <c r="P27" s="1"/>
  <c r="Q27" s="1"/>
  <c r="D27"/>
  <c r="E27" s="1"/>
  <c r="F27" s="1"/>
  <c r="G27" s="1"/>
  <c r="H27" s="1"/>
  <c r="I27" s="1"/>
  <c r="J27" s="1"/>
  <c r="M26"/>
  <c r="N26" s="1"/>
  <c r="O26" s="1"/>
  <c r="P26" s="1"/>
  <c r="Q26" s="1"/>
  <c r="D26"/>
  <c r="E26" s="1"/>
  <c r="F26" s="1"/>
  <c r="G26" s="1"/>
  <c r="H26" s="1"/>
  <c r="I26" s="1"/>
  <c r="J26" s="1"/>
  <c r="M25"/>
  <c r="N25" s="1"/>
  <c r="O25" s="1"/>
  <c r="P25" s="1"/>
  <c r="Q25" s="1"/>
  <c r="E25"/>
  <c r="F25" s="1"/>
  <c r="G25" s="1"/>
  <c r="H25" s="1"/>
  <c r="I25" s="1"/>
  <c r="J25" s="1"/>
  <c r="P24"/>
  <c r="Q24" s="1"/>
  <c r="O24"/>
  <c r="N24"/>
  <c r="E24"/>
  <c r="F24" s="1"/>
  <c r="G24" s="1"/>
  <c r="H24" s="1"/>
  <c r="I24" s="1"/>
  <c r="J24" s="1"/>
  <c r="D24"/>
  <c r="M23"/>
  <c r="N23" s="1"/>
  <c r="O23" s="1"/>
  <c r="P23" s="1"/>
  <c r="Q23" s="1"/>
  <c r="J23"/>
  <c r="G23"/>
  <c r="F23"/>
  <c r="E23"/>
  <c r="E22"/>
  <c r="F22" s="1"/>
  <c r="G22" s="1"/>
  <c r="H22" s="1"/>
  <c r="I22" s="1"/>
  <c r="J22" s="1"/>
  <c r="D22"/>
  <c r="O21"/>
  <c r="P21" s="1"/>
  <c r="Q21" s="1"/>
  <c r="N21"/>
  <c r="M21"/>
  <c r="E21"/>
  <c r="F21" s="1"/>
  <c r="G21" s="1"/>
  <c r="H21" s="1"/>
  <c r="I21" s="1"/>
  <c r="J21" s="1"/>
  <c r="D21"/>
  <c r="O20"/>
  <c r="P20" s="1"/>
  <c r="Q20" s="1"/>
  <c r="N20"/>
  <c r="M20"/>
  <c r="J20"/>
  <c r="F20"/>
  <c r="D19"/>
  <c r="E19" s="1"/>
  <c r="F19" s="1"/>
  <c r="G19" s="1"/>
  <c r="H19" s="1"/>
  <c r="I19" s="1"/>
  <c r="J19" s="1"/>
  <c r="J18"/>
  <c r="E18"/>
  <c r="F18" s="1"/>
  <c r="G18" s="1"/>
  <c r="H18" s="1"/>
  <c r="D18"/>
  <c r="O17"/>
  <c r="P17" s="1"/>
  <c r="Q17" s="1"/>
  <c r="N17"/>
  <c r="M17"/>
  <c r="J17"/>
  <c r="F11"/>
  <c r="G11" s="1"/>
  <c r="H11" s="1"/>
  <c r="I11" s="1"/>
  <c r="J11" s="1"/>
  <c r="K11" s="1"/>
  <c r="L11" s="1"/>
  <c r="Q10"/>
  <c r="R10" s="1"/>
  <c r="S10" s="1"/>
  <c r="T10" s="1"/>
  <c r="U10" s="1"/>
  <c r="H10"/>
  <c r="I10" s="1"/>
  <c r="J10" s="1"/>
  <c r="K10" s="1"/>
  <c r="L10" s="1"/>
  <c r="G10"/>
  <c r="F10"/>
  <c r="Q9"/>
  <c r="R9" s="1"/>
  <c r="S9" s="1"/>
  <c r="T9" s="1"/>
  <c r="U9" s="1"/>
  <c r="D9"/>
  <c r="E9" s="1"/>
  <c r="F9" s="1"/>
  <c r="G9" s="1"/>
  <c r="H9" s="1"/>
  <c r="I9" s="1"/>
  <c r="J9" s="1"/>
  <c r="K9" s="1"/>
  <c r="L9" s="1"/>
  <c r="G49" i="25"/>
  <c r="H49" s="1"/>
  <c r="F49"/>
  <c r="E49"/>
  <c r="D49"/>
  <c r="D48"/>
  <c r="E48" s="1"/>
  <c r="F48" s="1"/>
  <c r="G48" s="1"/>
  <c r="H48" s="1"/>
  <c r="E47"/>
  <c r="F47" s="1"/>
  <c r="G47" s="1"/>
  <c r="H47" s="1"/>
  <c r="D47"/>
  <c r="F46"/>
  <c r="G46" s="1"/>
  <c r="H46" s="1"/>
  <c r="E46"/>
  <c r="D46"/>
  <c r="G45"/>
  <c r="H45" s="1"/>
  <c r="F45"/>
  <c r="E45"/>
  <c r="D45"/>
  <c r="L44"/>
  <c r="N44" s="1"/>
  <c r="O44" s="1"/>
  <c r="P44" s="1"/>
  <c r="Q44" s="1"/>
  <c r="R44" s="1"/>
  <c r="S44" s="1"/>
  <c r="T44" s="1"/>
  <c r="U44" s="1"/>
  <c r="E44"/>
  <c r="F44" s="1"/>
  <c r="G44" s="1"/>
  <c r="H44" s="1"/>
  <c r="D44"/>
  <c r="L43"/>
  <c r="N43" s="1"/>
  <c r="O43" s="1"/>
  <c r="P43" s="1"/>
  <c r="Q43" s="1"/>
  <c r="R43" s="1"/>
  <c r="S43" s="1"/>
  <c r="E43"/>
  <c r="F43" s="1"/>
  <c r="G43" s="1"/>
  <c r="H43" s="1"/>
  <c r="D43"/>
  <c r="D42"/>
  <c r="E42" s="1"/>
  <c r="F42" s="1"/>
  <c r="G42" s="1"/>
  <c r="H42" s="1"/>
  <c r="N36"/>
  <c r="O36" s="1"/>
  <c r="P36" s="1"/>
  <c r="Q36" s="1"/>
  <c r="R36" s="1"/>
  <c r="S36" s="1"/>
  <c r="T36" s="1"/>
  <c r="U36" s="1"/>
  <c r="L36"/>
  <c r="F36"/>
  <c r="G36" s="1"/>
  <c r="H36" s="1"/>
  <c r="E36"/>
  <c r="D36"/>
  <c r="N35"/>
  <c r="O35" s="1"/>
  <c r="P35" s="1"/>
  <c r="Q35" s="1"/>
  <c r="R35" s="1"/>
  <c r="S35" s="1"/>
  <c r="L35"/>
  <c r="D35"/>
  <c r="M29"/>
  <c r="J29"/>
  <c r="G29"/>
  <c r="D29"/>
  <c r="P28"/>
  <c r="M28"/>
  <c r="L28"/>
  <c r="J28"/>
  <c r="F28"/>
  <c r="G28" s="1"/>
  <c r="E28"/>
  <c r="D28"/>
  <c r="J22"/>
  <c r="D22"/>
  <c r="Q21"/>
  <c r="J21"/>
  <c r="L21" s="1"/>
  <c r="M21" s="1"/>
  <c r="I21"/>
  <c r="H21"/>
  <c r="D21"/>
  <c r="Q20"/>
  <c r="I20"/>
  <c r="J20" s="1"/>
  <c r="L20" s="1"/>
  <c r="M20" s="1"/>
  <c r="H20"/>
  <c r="D20"/>
  <c r="Q19"/>
  <c r="H19"/>
  <c r="I19" s="1"/>
  <c r="J19" s="1"/>
  <c r="L19" s="1"/>
  <c r="M19" s="1"/>
  <c r="D19"/>
  <c r="Q18"/>
  <c r="L18"/>
  <c r="M18" s="1"/>
  <c r="J18"/>
  <c r="I18"/>
  <c r="H18"/>
  <c r="D18"/>
  <c r="Q17"/>
  <c r="J17"/>
  <c r="L17" s="1"/>
  <c r="M17" s="1"/>
  <c r="I17"/>
  <c r="H17"/>
  <c r="D17"/>
  <c r="Q16"/>
  <c r="I16"/>
  <c r="J16" s="1"/>
  <c r="L16" s="1"/>
  <c r="M16" s="1"/>
  <c r="H16"/>
  <c r="D16"/>
  <c r="Q15"/>
  <c r="H15"/>
  <c r="I15" s="1"/>
  <c r="J15" s="1"/>
  <c r="L15" s="1"/>
  <c r="M15" s="1"/>
  <c r="D15"/>
  <c r="Q14"/>
  <c r="M14"/>
  <c r="J14"/>
  <c r="J12"/>
  <c r="I12"/>
  <c r="H12"/>
  <c r="Q11"/>
  <c r="J11"/>
  <c r="I11"/>
  <c r="H11"/>
  <c r="Q10"/>
  <c r="J10"/>
  <c r="I10"/>
  <c r="H10"/>
  <c r="D10"/>
  <c r="Q9"/>
  <c r="J9"/>
  <c r="L9" s="1"/>
  <c r="M9" s="1"/>
  <c r="I9"/>
  <c r="H9"/>
  <c r="D9"/>
  <c r="M74" i="3"/>
  <c r="N74" s="1"/>
  <c r="O74" s="1"/>
  <c r="D74"/>
  <c r="E74" s="1"/>
  <c r="F74" s="1"/>
  <c r="O73"/>
  <c r="N73"/>
  <c r="M73"/>
  <c r="D73"/>
  <c r="E73" s="1"/>
  <c r="F73" s="1"/>
  <c r="N72"/>
  <c r="O72" s="1"/>
  <c r="M72"/>
  <c r="D72"/>
  <c r="E72" s="1"/>
  <c r="F72" s="1"/>
  <c r="N71"/>
  <c r="O71" s="1"/>
  <c r="M71"/>
  <c r="F71"/>
  <c r="E71"/>
  <c r="O70"/>
  <c r="N70"/>
  <c r="D70"/>
  <c r="E70" s="1"/>
  <c r="F70" s="1"/>
  <c r="N69"/>
  <c r="O69" s="1"/>
  <c r="F69"/>
  <c r="E69"/>
  <c r="E68"/>
  <c r="F68" s="1"/>
  <c r="N67"/>
  <c r="O67" s="1"/>
  <c r="E67"/>
  <c r="D67"/>
  <c r="O66"/>
  <c r="N66"/>
  <c r="D66"/>
  <c r="E66" s="1"/>
  <c r="F66" s="1"/>
  <c r="N65"/>
  <c r="M65"/>
  <c r="E63"/>
  <c r="D63"/>
  <c r="M60"/>
  <c r="N60" s="1"/>
  <c r="O60" s="1"/>
  <c r="D56"/>
  <c r="E56" s="1"/>
  <c r="E55"/>
  <c r="D55"/>
  <c r="O49"/>
  <c r="N49"/>
  <c r="M49"/>
  <c r="D49"/>
  <c r="E49" s="1"/>
  <c r="F49" s="1"/>
  <c r="N47"/>
  <c r="O47" s="1"/>
  <c r="M47"/>
  <c r="E47"/>
  <c r="D47"/>
  <c r="M46"/>
  <c r="N46" s="1"/>
  <c r="D46"/>
  <c r="E46" s="1"/>
  <c r="F46" s="1"/>
  <c r="S39"/>
  <c r="R39"/>
  <c r="Q39"/>
  <c r="J39"/>
  <c r="E39"/>
  <c r="F39" s="1"/>
  <c r="G39" s="1"/>
  <c r="H39" s="1"/>
  <c r="D39"/>
  <c r="Q38"/>
  <c r="R38" s="1"/>
  <c r="S38" s="1"/>
  <c r="J38"/>
  <c r="G38"/>
  <c r="H38" s="1"/>
  <c r="F38"/>
  <c r="E38"/>
  <c r="D38"/>
  <c r="Q37"/>
  <c r="R37" s="1"/>
  <c r="S37" s="1"/>
  <c r="J37"/>
  <c r="H37"/>
  <c r="G37"/>
  <c r="F37"/>
  <c r="E37"/>
  <c r="D37"/>
  <c r="Q36"/>
  <c r="R36" s="1"/>
  <c r="S36" s="1"/>
  <c r="J36"/>
  <c r="D36"/>
  <c r="E36" s="1"/>
  <c r="F36" s="1"/>
  <c r="G36" s="1"/>
  <c r="H36" s="1"/>
  <c r="Q35"/>
  <c r="R35" s="1"/>
  <c r="S35" s="1"/>
  <c r="J35"/>
  <c r="D35"/>
  <c r="E35" s="1"/>
  <c r="F35" s="1"/>
  <c r="G35" s="1"/>
  <c r="H35" s="1"/>
  <c r="R34"/>
  <c r="S34" s="1"/>
  <c r="Q34"/>
  <c r="J34"/>
  <c r="D34"/>
  <c r="E34" s="1"/>
  <c r="F34" s="1"/>
  <c r="Q33"/>
  <c r="R33" s="1"/>
  <c r="S33" s="1"/>
  <c r="J33"/>
  <c r="D33"/>
  <c r="E33" s="1"/>
  <c r="F33" s="1"/>
  <c r="G33" s="1"/>
  <c r="H33" s="1"/>
  <c r="R27"/>
  <c r="S27" s="1"/>
  <c r="Q27"/>
  <c r="J27"/>
  <c r="D27"/>
  <c r="E27" s="1"/>
  <c r="F27" s="1"/>
  <c r="Q26"/>
  <c r="R26" s="1"/>
  <c r="S26" s="1"/>
  <c r="L26"/>
  <c r="J26"/>
  <c r="H26"/>
  <c r="G26"/>
  <c r="Q25"/>
  <c r="R25" s="1"/>
  <c r="S25" s="1"/>
  <c r="S24"/>
  <c r="R24"/>
  <c r="Q24"/>
  <c r="L24"/>
  <c r="J24"/>
  <c r="L21"/>
  <c r="J21"/>
  <c r="H21"/>
  <c r="L19"/>
  <c r="J19"/>
  <c r="J18"/>
  <c r="Q17"/>
  <c r="R17" s="1"/>
  <c r="S17" s="1"/>
  <c r="L17"/>
  <c r="J17"/>
  <c r="L11"/>
  <c r="J11"/>
  <c r="H11"/>
  <c r="G11"/>
  <c r="Q10"/>
  <c r="R10" s="1"/>
  <c r="S10" s="1"/>
  <c r="L10"/>
  <c r="J10"/>
  <c r="S9"/>
  <c r="R9"/>
  <c r="Q9"/>
  <c r="L9"/>
  <c r="J9"/>
  <c r="H9"/>
  <c r="F32" i="22"/>
  <c r="G32" s="1"/>
  <c r="H32" s="1"/>
  <c r="I32" s="1"/>
  <c r="E32"/>
  <c r="D32"/>
  <c r="D31"/>
  <c r="E31" s="1"/>
  <c r="F31" s="1"/>
  <c r="G31" s="1"/>
  <c r="H31" s="1"/>
  <c r="I31" s="1"/>
  <c r="E30"/>
  <c r="F30" s="1"/>
  <c r="G30" s="1"/>
  <c r="H30" s="1"/>
  <c r="I30" s="1"/>
  <c r="D30"/>
  <c r="E29"/>
  <c r="F29" s="1"/>
  <c r="G29" s="1"/>
  <c r="H29" s="1"/>
  <c r="I29" s="1"/>
  <c r="D29"/>
  <c r="G28"/>
  <c r="H28" s="1"/>
  <c r="I28" s="1"/>
  <c r="F28"/>
  <c r="E28"/>
  <c r="D28"/>
  <c r="D27"/>
  <c r="E27" s="1"/>
  <c r="F27" s="1"/>
  <c r="G27" s="1"/>
  <c r="H27" s="1"/>
  <c r="I27" s="1"/>
  <c r="D26"/>
  <c r="E26" s="1"/>
  <c r="F26" s="1"/>
  <c r="G26" s="1"/>
  <c r="H26" s="1"/>
  <c r="I26" s="1"/>
  <c r="F25"/>
  <c r="G25" s="1"/>
  <c r="H25" s="1"/>
  <c r="I25" s="1"/>
  <c r="E25"/>
  <c r="D25"/>
  <c r="F24"/>
  <c r="G24" s="1"/>
  <c r="H24" s="1"/>
  <c r="I24" s="1"/>
  <c r="E24"/>
  <c r="D24"/>
  <c r="D23"/>
  <c r="E23" s="1"/>
  <c r="F23" s="1"/>
  <c r="G23" s="1"/>
  <c r="H23" s="1"/>
  <c r="I23" s="1"/>
  <c r="E22"/>
  <c r="F22" s="1"/>
  <c r="G22" s="1"/>
  <c r="H22" s="1"/>
  <c r="I22" s="1"/>
  <c r="D22"/>
  <c r="E21"/>
  <c r="F21" s="1"/>
  <c r="G21" s="1"/>
  <c r="H21" s="1"/>
  <c r="I21" s="1"/>
  <c r="D21"/>
  <c r="P20"/>
  <c r="Q20" s="1"/>
  <c r="O20"/>
  <c r="I20"/>
  <c r="J20" s="1"/>
  <c r="D20"/>
  <c r="E20" s="1"/>
  <c r="F20" s="1"/>
  <c r="Q19"/>
  <c r="P19"/>
  <c r="O19"/>
  <c r="K19"/>
  <c r="L19" s="1"/>
  <c r="J19"/>
  <c r="E19"/>
  <c r="F19" s="1"/>
  <c r="D19"/>
  <c r="N18"/>
  <c r="O18" s="1"/>
  <c r="P18" s="1"/>
  <c r="Q18" s="1"/>
  <c r="L18"/>
  <c r="K18"/>
  <c r="F17"/>
  <c r="E17"/>
  <c r="D17"/>
  <c r="D16"/>
  <c r="E16" s="1"/>
  <c r="F16" s="1"/>
  <c r="D15"/>
  <c r="E15" s="1"/>
  <c r="F15" s="1"/>
  <c r="F14"/>
  <c r="E14"/>
  <c r="D14"/>
  <c r="E13"/>
  <c r="F13" s="1"/>
  <c r="D13"/>
  <c r="E12"/>
  <c r="F12" s="1"/>
  <c r="D12"/>
  <c r="D11"/>
  <c r="E11" s="1"/>
  <c r="F11" s="1"/>
  <c r="F10"/>
  <c r="E10"/>
  <c r="D10"/>
  <c r="Q9"/>
  <c r="P9"/>
  <c r="O9"/>
  <c r="J9"/>
  <c r="I9"/>
  <c r="K9" s="1"/>
  <c r="L9" s="1"/>
  <c r="E9"/>
  <c r="F9" s="1"/>
  <c r="D9"/>
  <c r="O26" i="52"/>
  <c r="F26"/>
  <c r="G26" s="1"/>
  <c r="H26" s="1"/>
  <c r="I26" s="1"/>
  <c r="J26" s="1"/>
  <c r="K26" s="1"/>
  <c r="L26" s="1"/>
  <c r="P26" s="1"/>
  <c r="Q26" s="1"/>
  <c r="D26"/>
  <c r="O25"/>
  <c r="H25"/>
  <c r="I25" s="1"/>
  <c r="J25" s="1"/>
  <c r="K25" s="1"/>
  <c r="L25" s="1"/>
  <c r="P25" s="1"/>
  <c r="Q25" s="1"/>
  <c r="G25"/>
  <c r="F25"/>
  <c r="D25"/>
  <c r="O24"/>
  <c r="H24"/>
  <c r="I24" s="1"/>
  <c r="J24" s="1"/>
  <c r="K24" s="1"/>
  <c r="L24" s="1"/>
  <c r="P24" s="1"/>
  <c r="Q24" s="1"/>
  <c r="G24"/>
  <c r="F24"/>
  <c r="D24"/>
  <c r="O23"/>
  <c r="F23"/>
  <c r="G23" s="1"/>
  <c r="H23" s="1"/>
  <c r="I23" s="1"/>
  <c r="J23" s="1"/>
  <c r="K23" s="1"/>
  <c r="L23" s="1"/>
  <c r="P23" s="1"/>
  <c r="Q23" s="1"/>
  <c r="D23"/>
  <c r="O22"/>
  <c r="F22"/>
  <c r="G22" s="1"/>
  <c r="H22" s="1"/>
  <c r="I22" s="1"/>
  <c r="J22" s="1"/>
  <c r="K22" s="1"/>
  <c r="L22" s="1"/>
  <c r="P22" s="1"/>
  <c r="Q22" s="1"/>
  <c r="D22"/>
  <c r="O21"/>
  <c r="I21"/>
  <c r="J21" s="1"/>
  <c r="K21" s="1"/>
  <c r="L21" s="1"/>
  <c r="P21" s="1"/>
  <c r="Q21" s="1"/>
  <c r="H21"/>
  <c r="G21"/>
  <c r="F21"/>
  <c r="D21"/>
  <c r="O20"/>
  <c r="G20"/>
  <c r="H20" s="1"/>
  <c r="I20" s="1"/>
  <c r="J20" s="1"/>
  <c r="K20" s="1"/>
  <c r="L20" s="1"/>
  <c r="P20" s="1"/>
  <c r="Q20" s="1"/>
  <c r="F20"/>
  <c r="D20"/>
  <c r="O19"/>
  <c r="G19"/>
  <c r="H19" s="1"/>
  <c r="I19" s="1"/>
  <c r="J19" s="1"/>
  <c r="K19" s="1"/>
  <c r="L19" s="1"/>
  <c r="P19" s="1"/>
  <c r="Q19" s="1"/>
  <c r="F19"/>
  <c r="D19"/>
  <c r="O18"/>
  <c r="F18"/>
  <c r="G18" s="1"/>
  <c r="H18" s="1"/>
  <c r="I18" s="1"/>
  <c r="J18" s="1"/>
  <c r="K18" s="1"/>
  <c r="L18" s="1"/>
  <c r="P18" s="1"/>
  <c r="Q18" s="1"/>
  <c r="D18"/>
  <c r="O17"/>
  <c r="H17"/>
  <c r="I17" s="1"/>
  <c r="J17" s="1"/>
  <c r="K17" s="1"/>
  <c r="L17" s="1"/>
  <c r="P17" s="1"/>
  <c r="Q17" s="1"/>
  <c r="G17"/>
  <c r="F17"/>
  <c r="D17"/>
  <c r="O16"/>
  <c r="H16"/>
  <c r="I16" s="1"/>
  <c r="J16" s="1"/>
  <c r="K16" s="1"/>
  <c r="L16" s="1"/>
  <c r="P16" s="1"/>
  <c r="Q16" s="1"/>
  <c r="G16"/>
  <c r="F16"/>
  <c r="D16"/>
  <c r="O15"/>
  <c r="F15"/>
  <c r="G15" s="1"/>
  <c r="H15" s="1"/>
  <c r="I15" s="1"/>
  <c r="J15" s="1"/>
  <c r="K15" s="1"/>
  <c r="L15" s="1"/>
  <c r="P15" s="1"/>
  <c r="Q15" s="1"/>
  <c r="D15"/>
  <c r="O14"/>
  <c r="F14"/>
  <c r="G14" s="1"/>
  <c r="H14" s="1"/>
  <c r="I14" s="1"/>
  <c r="J14" s="1"/>
  <c r="K14" s="1"/>
  <c r="L14" s="1"/>
  <c r="P14" s="1"/>
  <c r="Q14" s="1"/>
  <c r="D14"/>
  <c r="O11"/>
  <c r="I11"/>
  <c r="J11" s="1"/>
  <c r="K11" s="1"/>
  <c r="L11" s="1"/>
  <c r="P11" s="1"/>
  <c r="Q11" s="1"/>
  <c r="H11"/>
  <c r="G11"/>
  <c r="F11"/>
  <c r="D11"/>
  <c r="O10"/>
  <c r="G10"/>
  <c r="H10" s="1"/>
  <c r="I10" s="1"/>
  <c r="J10" s="1"/>
  <c r="K10" s="1"/>
  <c r="L10" s="1"/>
  <c r="P10" s="1"/>
  <c r="Q10" s="1"/>
  <c r="F10"/>
  <c r="H9"/>
  <c r="I9" s="1"/>
  <c r="J9" s="1"/>
  <c r="K9" s="1"/>
  <c r="L9" s="1"/>
  <c r="P9" s="1"/>
  <c r="Q9" s="1"/>
  <c r="G9"/>
  <c r="F9"/>
  <c r="N10" i="2"/>
  <c r="O10" s="1"/>
  <c r="P10" s="1"/>
  <c r="M10"/>
  <c r="D27" i="44"/>
  <c r="E27" s="1"/>
  <c r="F27" s="1"/>
  <c r="G27" s="1"/>
  <c r="H27" s="1"/>
  <c r="I27" s="1"/>
  <c r="J27" s="1"/>
  <c r="K27" s="1"/>
  <c r="L27" s="1"/>
  <c r="M27" s="1"/>
  <c r="N27" s="1"/>
  <c r="O27" s="1"/>
  <c r="P27" s="1"/>
  <c r="R27" s="1"/>
  <c r="S27" s="1"/>
  <c r="T27" s="1"/>
  <c r="U27" s="1"/>
  <c r="V27" s="1"/>
  <c r="W27" s="1"/>
  <c r="X27" s="1"/>
  <c r="Y27" s="1"/>
  <c r="F26"/>
  <c r="G26" s="1"/>
  <c r="H26" s="1"/>
  <c r="I26" s="1"/>
  <c r="J26" s="1"/>
  <c r="K26" s="1"/>
  <c r="L26" s="1"/>
  <c r="M26" s="1"/>
  <c r="N26" s="1"/>
  <c r="O26" s="1"/>
  <c r="P26" s="1"/>
  <c r="R26" s="1"/>
  <c r="S26" s="1"/>
  <c r="T26" s="1"/>
  <c r="U26" s="1"/>
  <c r="V26" s="1"/>
  <c r="W26" s="1"/>
  <c r="X26" s="1"/>
  <c r="Y26" s="1"/>
  <c r="E26"/>
  <c r="D26"/>
  <c r="D25"/>
  <c r="E25" s="1"/>
  <c r="F25" s="1"/>
  <c r="G25" s="1"/>
  <c r="H25" s="1"/>
  <c r="I25" s="1"/>
  <c r="J25" s="1"/>
  <c r="K25" s="1"/>
  <c r="L25" s="1"/>
  <c r="M25" s="1"/>
  <c r="N25" s="1"/>
  <c r="O25" s="1"/>
  <c r="P25" s="1"/>
  <c r="R25" s="1"/>
  <c r="S25" s="1"/>
  <c r="T25" s="1"/>
  <c r="U25" s="1"/>
  <c r="V25" s="1"/>
  <c r="W25" s="1"/>
  <c r="X25" s="1"/>
  <c r="Y25" s="1"/>
  <c r="D24"/>
  <c r="E24" s="1"/>
  <c r="F24" s="1"/>
  <c r="G24" s="1"/>
  <c r="H24" s="1"/>
  <c r="I24" s="1"/>
  <c r="J24" s="1"/>
  <c r="K24" s="1"/>
  <c r="L24" s="1"/>
  <c r="M24" s="1"/>
  <c r="N24" s="1"/>
  <c r="O24" s="1"/>
  <c r="P24" s="1"/>
  <c r="R24" s="1"/>
  <c r="S24" s="1"/>
  <c r="T24" s="1"/>
  <c r="U24" s="1"/>
  <c r="V24" s="1"/>
  <c r="W24" s="1"/>
  <c r="X24" s="1"/>
  <c r="Y24" s="1"/>
  <c r="M19"/>
  <c r="N19" s="1"/>
  <c r="O19" s="1"/>
  <c r="P19" s="1"/>
  <c r="R19" s="1"/>
  <c r="S19" s="1"/>
  <c r="T19" s="1"/>
  <c r="U19" s="1"/>
  <c r="V19" s="1"/>
  <c r="W19" s="1"/>
  <c r="X19" s="1"/>
  <c r="Y19" s="1"/>
  <c r="L19"/>
  <c r="K19"/>
  <c r="I19"/>
  <c r="O18"/>
  <c r="P18" s="1"/>
  <c r="L18"/>
  <c r="M18" s="1"/>
  <c r="X17"/>
  <c r="D17"/>
  <c r="E17" s="1"/>
  <c r="F17" s="1"/>
  <c r="G17" s="1"/>
  <c r="H17" s="1"/>
  <c r="I17" s="1"/>
  <c r="J17" s="1"/>
  <c r="K17" s="1"/>
  <c r="L17" s="1"/>
  <c r="M17" s="1"/>
  <c r="N17" s="1"/>
  <c r="O17" s="1"/>
  <c r="P17" s="1"/>
  <c r="K16"/>
  <c r="L16" s="1"/>
  <c r="M16" s="1"/>
  <c r="N16" s="1"/>
  <c r="O16" s="1"/>
  <c r="P16" s="1"/>
  <c r="E16"/>
  <c r="F16" s="1"/>
  <c r="G16" s="1"/>
  <c r="H16" s="1"/>
  <c r="I16" s="1"/>
  <c r="S15"/>
  <c r="T15" s="1"/>
  <c r="U15" s="1"/>
  <c r="V15" s="1"/>
  <c r="W15" s="1"/>
  <c r="X15" s="1"/>
  <c r="Y15" s="1"/>
  <c r="P15"/>
  <c r="O15"/>
  <c r="M15"/>
  <c r="J15"/>
  <c r="E15"/>
  <c r="F15" s="1"/>
  <c r="R10"/>
  <c r="S10" s="1"/>
  <c r="T10" s="1"/>
  <c r="Q10"/>
  <c r="P10"/>
  <c r="M10"/>
  <c r="K10"/>
  <c r="F10"/>
  <c r="G10" s="1"/>
  <c r="H10" s="1"/>
  <c r="I10" s="1"/>
  <c r="E10"/>
  <c r="D10"/>
  <c r="K9"/>
  <c r="L9" s="1"/>
  <c r="M9" s="1"/>
  <c r="S8"/>
  <c r="T8" s="1"/>
  <c r="U8" s="1"/>
  <c r="R8"/>
  <c r="Q8"/>
  <c r="M8"/>
  <c r="N8" s="1"/>
  <c r="K8"/>
  <c r="I8"/>
  <c r="I79" i="38" l="1"/>
  <c r="J79" s="1"/>
  <c r="K79"/>
  <c r="L79" s="1"/>
  <c r="M79" s="1"/>
  <c r="N79" s="1"/>
  <c r="I74"/>
  <c r="J74" s="1"/>
  <c r="G74"/>
  <c r="H74" s="1"/>
  <c r="I78"/>
  <c r="J78" s="1"/>
  <c r="K78"/>
  <c r="L78" s="1"/>
  <c r="I80"/>
  <c r="J80" s="1"/>
  <c r="K80"/>
  <c r="L80" s="1"/>
  <c r="I16" i="23"/>
  <c r="J16" s="1"/>
  <c r="H16"/>
  <c r="H10"/>
  <c r="I10"/>
  <c r="J10" s="1"/>
  <c r="H17"/>
  <c r="I17"/>
  <c r="J17" s="1"/>
  <c r="H9"/>
  <c r="I9"/>
  <c r="J9" s="1"/>
  <c r="H13"/>
  <c r="I13"/>
  <c r="J13" s="1"/>
  <c r="H8"/>
  <c r="I8"/>
  <c r="J8" s="1"/>
  <c r="I12"/>
  <c r="J12" s="1"/>
  <c r="H12"/>
  <c r="I18"/>
  <c r="J18" s="1"/>
  <c r="H18"/>
  <c r="I23"/>
  <c r="J23" s="1"/>
  <c r="H23"/>
  <c r="K47" i="25"/>
  <c r="L47" s="1"/>
  <c r="N47" s="1"/>
  <c r="O47" s="1"/>
  <c r="P47" s="1"/>
  <c r="Q47" s="1"/>
  <c r="R47" s="1"/>
  <c r="S47" s="1"/>
  <c r="T47" s="1"/>
  <c r="U47" s="1"/>
  <c r="I47"/>
  <c r="J47" s="1"/>
  <c r="K46"/>
  <c r="L46" s="1"/>
  <c r="N46" s="1"/>
  <c r="O46" s="1"/>
  <c r="P46" s="1"/>
  <c r="Q46" s="1"/>
  <c r="R46" s="1"/>
  <c r="S46" s="1"/>
  <c r="T46" s="1"/>
  <c r="U46" s="1"/>
  <c r="I46"/>
  <c r="J46" s="1"/>
  <c r="I49"/>
  <c r="J49" s="1"/>
  <c r="K49"/>
  <c r="L49" s="1"/>
  <c r="N49" s="1"/>
  <c r="O49" s="1"/>
  <c r="P49" s="1"/>
  <c r="Q49" s="1"/>
  <c r="R49" s="1"/>
  <c r="S49" s="1"/>
  <c r="T49" s="1"/>
  <c r="U49" s="1"/>
  <c r="I45"/>
  <c r="J45" s="1"/>
  <c r="K45"/>
  <c r="L45" s="1"/>
  <c r="N45" s="1"/>
  <c r="O45" s="1"/>
  <c r="P45" s="1"/>
  <c r="Q45" s="1"/>
  <c r="R45" s="1"/>
  <c r="S45" s="1"/>
  <c r="T45" s="1"/>
  <c r="U45" s="1"/>
  <c r="I42"/>
  <c r="J42" s="1"/>
  <c r="K42"/>
  <c r="L42" s="1"/>
  <c r="N42" s="1"/>
  <c r="O42" s="1"/>
  <c r="P42" s="1"/>
  <c r="Q42" s="1"/>
  <c r="R42" s="1"/>
  <c r="S42" s="1"/>
  <c r="I48"/>
  <c r="J48" s="1"/>
  <c r="K48"/>
  <c r="L48" s="1"/>
  <c r="N48" s="1"/>
  <c r="O48" s="1"/>
  <c r="P48" s="1"/>
  <c r="Q48" s="1"/>
  <c r="R48" s="1"/>
  <c r="S48" s="1"/>
  <c r="T48" s="1"/>
  <c r="U48" s="1"/>
  <c r="K22" i="22"/>
  <c r="L22" s="1"/>
  <c r="N22" s="1"/>
  <c r="O22" s="1"/>
  <c r="P22" s="1"/>
  <c r="Q22" s="1"/>
  <c r="J22"/>
  <c r="K29"/>
  <c r="L29" s="1"/>
  <c r="N29" s="1"/>
  <c r="O29" s="1"/>
  <c r="P29" s="1"/>
  <c r="Q29" s="1"/>
  <c r="J29"/>
  <c r="J28"/>
  <c r="K28"/>
  <c r="L28" s="1"/>
  <c r="N28" s="1"/>
  <c r="O28" s="1"/>
  <c r="P28" s="1"/>
  <c r="Q28" s="1"/>
  <c r="K32"/>
  <c r="L32" s="1"/>
  <c r="N32" s="1"/>
  <c r="O32" s="1"/>
  <c r="P32" s="1"/>
  <c r="Q32" s="1"/>
  <c r="J32"/>
  <c r="K24"/>
  <c r="L24" s="1"/>
  <c r="N24" s="1"/>
  <c r="O24" s="1"/>
  <c r="P24" s="1"/>
  <c r="Q24" s="1"/>
  <c r="J24"/>
  <c r="J31"/>
  <c r="K31"/>
  <c r="L31" s="1"/>
  <c r="N31" s="1"/>
  <c r="O31" s="1"/>
  <c r="P31" s="1"/>
  <c r="Q31" s="1"/>
  <c r="J23"/>
  <c r="K23"/>
  <c r="L23" s="1"/>
  <c r="N23" s="1"/>
  <c r="O23" s="1"/>
  <c r="P23" s="1"/>
  <c r="Q23" s="1"/>
  <c r="J27"/>
  <c r="K27"/>
  <c r="L27" s="1"/>
  <c r="N27" s="1"/>
  <c r="O27" s="1"/>
  <c r="P27" s="1"/>
  <c r="Q27" s="1"/>
  <c r="K30"/>
  <c r="L30" s="1"/>
  <c r="N30" s="1"/>
  <c r="O30" s="1"/>
  <c r="P30" s="1"/>
  <c r="Q30" s="1"/>
  <c r="J30"/>
  <c r="J26"/>
  <c r="K26"/>
  <c r="L26" s="1"/>
  <c r="N26" s="1"/>
  <c r="O26" s="1"/>
  <c r="P26" s="1"/>
  <c r="Q26" s="1"/>
  <c r="J25"/>
  <c r="K25"/>
  <c r="L25" s="1"/>
  <c r="N25" s="1"/>
  <c r="O25" s="1"/>
  <c r="P25" s="1"/>
  <c r="Q25" s="1"/>
  <c r="K21"/>
  <c r="L21" s="1"/>
  <c r="N21" s="1"/>
  <c r="O21" s="1"/>
  <c r="P21" s="1"/>
  <c r="Q21" s="1"/>
  <c r="J21"/>
  <c r="K20"/>
  <c r="L20" s="1"/>
  <c r="F9" i="33" l="1"/>
  <c r="G9" s="1"/>
  <c r="H9" s="1"/>
  <c r="I9" s="1"/>
  <c r="J9" s="1"/>
  <c r="K9" s="1"/>
  <c r="L9" s="1"/>
  <c r="D12" l="1"/>
  <c r="E12" s="1"/>
  <c r="F12" s="1"/>
  <c r="G12" s="1"/>
  <c r="H12" s="1"/>
  <c r="D10"/>
  <c r="E10" s="1"/>
  <c r="F10" s="1"/>
  <c r="G10" s="1"/>
  <c r="H10" s="1"/>
  <c r="I10" s="1"/>
  <c r="I12" l="1"/>
  <c r="J12" s="1"/>
  <c r="K12" l="1"/>
  <c r="L12" s="1"/>
  <c r="N12" s="1"/>
  <c r="O12" s="1"/>
  <c r="P12" s="1"/>
  <c r="Q12" s="1"/>
  <c r="R12" s="1"/>
  <c r="S12" s="1"/>
  <c r="D11" l="1"/>
  <c r="E11" s="1"/>
  <c r="F11" s="1"/>
  <c r="G11" s="1"/>
  <c r="H11" s="1"/>
  <c r="I11" s="1"/>
  <c r="J10"/>
  <c r="K10" l="1"/>
  <c r="L10" s="1"/>
  <c r="N10" s="1"/>
  <c r="O10" s="1"/>
  <c r="P10" s="1"/>
  <c r="Q10" s="1"/>
  <c r="R10" s="1"/>
  <c r="S10" s="1"/>
  <c r="J11"/>
  <c r="K11" l="1"/>
  <c r="L11" s="1"/>
  <c r="N11" s="1"/>
  <c r="O11" s="1"/>
  <c r="P11" s="1"/>
  <c r="Q11" s="1"/>
  <c r="R11" s="1"/>
  <c r="S11" s="1"/>
</calcChain>
</file>

<file path=xl/sharedStrings.xml><?xml version="1.0" encoding="utf-8"?>
<sst xmlns="http://schemas.openxmlformats.org/spreadsheetml/2006/main" count="4507" uniqueCount="1677">
  <si>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</si>
  <si>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</si>
  <si>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</si>
  <si>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</si>
  <si>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</si>
  <si>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</si>
  <si>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</si>
  <si>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</si>
  <si>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</si>
  <si>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</si>
  <si>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</si>
  <si>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</si>
  <si>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</si>
  <si>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</si>
  <si>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</si>
  <si>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</si>
  <si>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</si>
  <si>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</si>
  <si>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</si>
  <si>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</si>
  <si>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</si>
  <si>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</si>
  <si>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</si>
  <si>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</si>
  <si>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</si>
  <si>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</si>
  <si>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</si>
  <si>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</si>
  <si>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</si>
  <si>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</si>
  <si>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</si>
  <si>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</si>
  <si>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</si>
  <si>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</si>
  <si>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</si>
  <si>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</si>
  <si>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</si>
  <si>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>Surabaya</t>
  </si>
  <si>
    <t>Manila (S)</t>
  </si>
  <si>
    <t>Hong Kong Merchants container Service  (CMCS)</t>
  </si>
  <si>
    <t>SAT          1400</t>
  </si>
  <si>
    <t>蛇口(MCT)</t>
    <phoneticPr fontId="3" type="noConversion"/>
  </si>
  <si>
    <t>广州南沙(NICT)</t>
    <phoneticPr fontId="3" type="noConversion"/>
  </si>
  <si>
    <t>SHEKOU</t>
    <phoneticPr fontId="3" type="noConversion"/>
  </si>
  <si>
    <t>NANSHA</t>
    <phoneticPr fontId="3" type="noConversion"/>
  </si>
  <si>
    <t>马尼拉北港</t>
    <phoneticPr fontId="3" type="noConversion"/>
  </si>
  <si>
    <t>MANILA(N)</t>
    <phoneticPr fontId="35" type="noConversion"/>
  </si>
  <si>
    <t>马尼拉南港</t>
    <phoneticPr fontId="3" type="noConversion"/>
  </si>
  <si>
    <t>MANILA(S)</t>
    <phoneticPr fontId="35" type="noConversion"/>
  </si>
  <si>
    <t>亚  海  航  运  有   限   公   司</t>
    <phoneticPr fontId="3" type="noConversion"/>
  </si>
  <si>
    <t>ASEAN SEAS LINE CO., LIMITED</t>
    <phoneticPr fontId="3" type="noConversion"/>
  </si>
  <si>
    <t>广州南沙(NICT)</t>
    <phoneticPr fontId="3" type="noConversion"/>
  </si>
  <si>
    <t>NANSHA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</si>
  <si>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</si>
  <si>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</si>
  <si>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</si>
  <si>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</si>
  <si>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</si>
  <si>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</si>
  <si>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FRI            0600</t>
    <phoneticPr fontId="3" type="noConversion"/>
  </si>
  <si>
    <t>FRI         1800</t>
    <phoneticPr fontId="3" type="noConversion"/>
  </si>
  <si>
    <t>FRI          2000</t>
    <phoneticPr fontId="3" type="noConversion"/>
  </si>
  <si>
    <t>SAT     0600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</si>
  <si>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</si>
  <si>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</si>
  <si>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</si>
  <si>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</si>
  <si>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</si>
  <si>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</si>
  <si>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Port</t>
    <phoneticPr fontId="3" type="noConversion"/>
  </si>
  <si>
    <t>Hong Kong</t>
    <phoneticPr fontId="3" type="noConversion"/>
  </si>
  <si>
    <t>Shekou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</si>
  <si>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</si>
  <si>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</si>
  <si>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</si>
  <si>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</si>
  <si>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</si>
  <si>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</si>
  <si>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Terminal at each port for BPX service</t>
    <phoneticPr fontId="3" type="noConversion"/>
  </si>
  <si>
    <t xml:space="preserve">      BPX: HKHKG-CHSHK-CNNSA-PHMNN-PHMNS-HKHKG-CNSHK-CNNSA  FULL CONTAINER WEEKLY SERVICE  </t>
    <phoneticPr fontId="3" type="noConversion"/>
  </si>
  <si>
    <t>Yantian International Container Terminals (YICT)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</si>
  <si>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</si>
  <si>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FENG ZE YUAN</t>
    <phoneticPr fontId="3" type="noConversion"/>
  </si>
  <si>
    <t>2202S</t>
    <phoneticPr fontId="3" type="noConversion"/>
  </si>
  <si>
    <t>2202N</t>
    <phoneticPr fontId="3" type="noConversion"/>
  </si>
  <si>
    <t>DICT: Yumeshima Container Terminal</t>
  </si>
  <si>
    <t>24/Jan-10/Feb YANTIAN</t>
    <phoneticPr fontId="3" type="noConversion"/>
  </si>
  <si>
    <t>21/Feb QINGDAO</t>
    <phoneticPr fontId="3" type="noConversion"/>
  </si>
  <si>
    <t>23/Feb SHANGHAI</t>
    <phoneticPr fontId="3" type="noConversion"/>
  </si>
  <si>
    <t>P/I NPX line</t>
    <phoneticPr fontId="3" type="noConversion"/>
  </si>
  <si>
    <t>Xiamen Container Terminal Group Co.,Ltd Haitian Branch (XCTG)</t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</si>
  <si>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</si>
  <si>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</si>
  <si>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</si>
  <si>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</si>
  <si>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</si>
  <si>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</si>
  <si>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</si>
  <si>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</si>
  <si>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2238E</t>
  </si>
  <si>
    <t>2238W</t>
  </si>
  <si>
    <t>2244E</t>
  </si>
  <si>
    <t>2244W</t>
  </si>
  <si>
    <t>2245E</t>
  </si>
  <si>
    <t>2245W</t>
  </si>
  <si>
    <t>BLANK SAILING</t>
  </si>
  <si>
    <t>2244N</t>
  </si>
  <si>
    <t>2244S</t>
  </si>
  <si>
    <t>2245S</t>
  </si>
  <si>
    <t>2245N</t>
  </si>
  <si>
    <t>2246S</t>
  </si>
  <si>
    <t>2246N</t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</si>
  <si>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</si>
  <si>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</si>
  <si>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</si>
  <si>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</si>
  <si>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</si>
  <si>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</si>
  <si>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</si>
  <si>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</si>
  <si>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2248W</t>
  </si>
  <si>
    <t>2248E</t>
  </si>
  <si>
    <t>2249W</t>
  </si>
  <si>
    <t>2249E</t>
  </si>
  <si>
    <t>2249S</t>
  </si>
  <si>
    <t>2249N</t>
  </si>
  <si>
    <t>2250S</t>
  </si>
  <si>
    <t>2250N</t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</si>
  <si>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</si>
  <si>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</si>
  <si>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</si>
  <si>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</si>
  <si>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</si>
  <si>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</si>
  <si>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</si>
  <si>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</si>
  <si>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2302W</t>
  </si>
  <si>
    <t>2303W</t>
  </si>
  <si>
    <t>2302E</t>
  </si>
  <si>
    <t>2303E</t>
  </si>
  <si>
    <t>Mannila South Harbour-ASIAN TERMINAL INCORPORATED (ATI)</t>
  </si>
  <si>
    <t>2251S</t>
  </si>
  <si>
    <t>2252S</t>
  </si>
  <si>
    <t>2251N</t>
  </si>
  <si>
    <t>2252N</t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</si>
  <si>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</si>
  <si>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</si>
  <si>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</si>
  <si>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</si>
  <si>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</si>
  <si>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</si>
  <si>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</si>
  <si>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</si>
  <si>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2303S</t>
  </si>
  <si>
    <t>2302S</t>
  </si>
  <si>
    <t>2303N</t>
  </si>
  <si>
    <t>2304N</t>
  </si>
  <si>
    <t>2304S</t>
  </si>
  <si>
    <t>2308E</t>
  </si>
  <si>
    <t>2308W</t>
  </si>
  <si>
    <t>2309E</t>
  </si>
  <si>
    <t>2309W</t>
  </si>
  <si>
    <t>2310W</t>
  </si>
  <si>
    <t>2310E</t>
  </si>
  <si>
    <t>上海(WGQ4)</t>
    <phoneticPr fontId="3" type="noConversion"/>
  </si>
  <si>
    <t>OMIT</t>
    <phoneticPr fontId="3" type="noConversion"/>
  </si>
  <si>
    <t>P/O</t>
    <phoneticPr fontId="3" type="noConversion"/>
  </si>
  <si>
    <t>SHANGHAI</t>
    <phoneticPr fontId="3" type="noConversion"/>
  </si>
  <si>
    <t>BLANK SAILING</t>
    <phoneticPr fontId="3" type="noConversion"/>
  </si>
  <si>
    <t>LAEM CHABANG</t>
    <phoneticPr fontId="3" type="noConversion"/>
  </si>
  <si>
    <t>Shanghai</t>
    <phoneticPr fontId="3" type="noConversion"/>
  </si>
  <si>
    <t>Bangkok</t>
    <phoneticPr fontId="3" type="noConversion"/>
  </si>
  <si>
    <t>Laem Chabang</t>
    <phoneticPr fontId="3" type="noConversion"/>
  </si>
  <si>
    <t>NINGBO</t>
    <phoneticPr fontId="3" type="noConversion"/>
  </si>
  <si>
    <t>曼谷</t>
    <phoneticPr fontId="3" type="noConversion"/>
  </si>
  <si>
    <t>SUN/MON</t>
    <phoneticPr fontId="3" type="noConversion"/>
  </si>
  <si>
    <t xml:space="preserve">Terminal at each port for CTX service
</t>
    <phoneticPr fontId="3" type="noConversion"/>
  </si>
  <si>
    <t>Port Authority of Thailand (PAT)</t>
    <phoneticPr fontId="3" type="noConversion"/>
  </si>
  <si>
    <t>TIPS Co., Ltd (TIPS)</t>
    <phoneticPr fontId="3" type="noConversion"/>
  </si>
  <si>
    <t>QINGDAO</t>
    <phoneticPr fontId="3" type="noConversion"/>
  </si>
  <si>
    <t>青岛(QQCT)</t>
    <phoneticPr fontId="3" type="noConversion"/>
  </si>
  <si>
    <t>XINGANG</t>
    <phoneticPr fontId="3" type="noConversion"/>
  </si>
  <si>
    <t>TOKYO</t>
    <phoneticPr fontId="3" type="noConversion"/>
  </si>
  <si>
    <t>YOKOHAMA</t>
    <phoneticPr fontId="3" type="noConversion"/>
  </si>
  <si>
    <t>2311E</t>
  </si>
  <si>
    <t>2311W</t>
  </si>
  <si>
    <t>2312E</t>
  </si>
  <si>
    <t>2312W</t>
  </si>
  <si>
    <t>2313E</t>
  </si>
  <si>
    <t>2313W</t>
  </si>
  <si>
    <t>厦门(HAITIAN)</t>
    <phoneticPr fontId="3" type="noConversion"/>
  </si>
  <si>
    <t>XIAMEN</t>
    <phoneticPr fontId="3" type="noConversion"/>
  </si>
  <si>
    <t>WAN HAI 293</t>
    <phoneticPr fontId="3" type="noConversion"/>
  </si>
  <si>
    <t>N020</t>
    <phoneticPr fontId="3" type="noConversion"/>
  </si>
  <si>
    <t>N014</t>
    <phoneticPr fontId="3" type="noConversion"/>
  </si>
  <si>
    <t>P/I</t>
    <phoneticPr fontId="3" type="noConversion"/>
  </si>
  <si>
    <t>S040</t>
    <phoneticPr fontId="3" type="noConversion"/>
  </si>
  <si>
    <t>ETB/ETD</t>
    <phoneticPr fontId="3" type="noConversion"/>
  </si>
  <si>
    <t>2314W</t>
  </si>
  <si>
    <t>2314E</t>
  </si>
  <si>
    <t>MON/TUE</t>
    <phoneticPr fontId="3" type="noConversion"/>
  </si>
  <si>
    <t>2303N</t>
    <phoneticPr fontId="3" type="noConversion"/>
  </si>
  <si>
    <t>THU/FRI</t>
    <phoneticPr fontId="3" type="noConversion"/>
  </si>
  <si>
    <t>SAT/SUN</t>
    <phoneticPr fontId="3" type="noConversion"/>
  </si>
  <si>
    <t>ITHA BHUM</t>
    <phoneticPr fontId="3" type="noConversion"/>
  </si>
  <si>
    <t>TBN</t>
    <phoneticPr fontId="3" type="noConversion"/>
  </si>
  <si>
    <t>Wai Gao Qiao Terminal Phase 1 (WG1)</t>
    <phoneticPr fontId="3" type="noConversion"/>
  </si>
  <si>
    <t>SUKSAWAT TERMINAL CO.,LTD.(SSW) from ITHA BHUM 349N ETA 16 MAY 2022</t>
    <phoneticPr fontId="3" type="noConversion"/>
  </si>
  <si>
    <t xml:space="preserve">Shanghai East Container Terminal Co., Ltd  (SECT)
</t>
    <phoneticPr fontId="3" type="noConversion"/>
  </si>
  <si>
    <t>Tianjin Port Container Terminal (TCT)</t>
    <phoneticPr fontId="3" type="noConversion"/>
  </si>
  <si>
    <t>大阪</t>
    <phoneticPr fontId="3" type="noConversion"/>
  </si>
  <si>
    <t>神户</t>
    <phoneticPr fontId="3" type="noConversion"/>
  </si>
  <si>
    <t>MANILA(S)</t>
    <phoneticPr fontId="3" type="noConversion"/>
  </si>
  <si>
    <t>OSAKA</t>
    <phoneticPr fontId="3" type="noConversion"/>
  </si>
  <si>
    <t>HAKATA</t>
    <phoneticPr fontId="3" type="noConversion"/>
  </si>
  <si>
    <t>MON       1800</t>
    <phoneticPr fontId="3" type="noConversion"/>
  </si>
  <si>
    <t>WED           1600</t>
    <phoneticPr fontId="3" type="noConversion"/>
  </si>
  <si>
    <t>ATLANTIC EAST</t>
    <phoneticPr fontId="3" type="noConversion"/>
  </si>
  <si>
    <t>WED          0600</t>
    <phoneticPr fontId="3" type="noConversion"/>
  </si>
  <si>
    <t>HE SHENG</t>
    <phoneticPr fontId="3" type="noConversion"/>
  </si>
  <si>
    <t>博多</t>
    <phoneticPr fontId="3" type="noConversion"/>
  </si>
  <si>
    <t>SAT         0900</t>
    <phoneticPr fontId="3" type="noConversion"/>
  </si>
  <si>
    <t>MON         0800</t>
    <phoneticPr fontId="3" type="noConversion"/>
  </si>
  <si>
    <t>KOBE</t>
    <phoneticPr fontId="3" type="noConversion"/>
  </si>
  <si>
    <t>6/Apr MNN</t>
    <phoneticPr fontId="3" type="noConversion"/>
  </si>
  <si>
    <t>2207S</t>
    <phoneticPr fontId="3" type="noConversion"/>
  </si>
  <si>
    <t>2207N</t>
    <phoneticPr fontId="3" type="noConversion"/>
  </si>
  <si>
    <t>TUE        1500</t>
    <phoneticPr fontId="3" type="noConversion"/>
  </si>
  <si>
    <t>Mawan Container Terminal (MCT)</t>
    <phoneticPr fontId="3" type="noConversion"/>
  </si>
  <si>
    <t>CMA CGM SYDNEY</t>
    <phoneticPr fontId="3" type="noConversion"/>
  </si>
  <si>
    <t>KILIMANJARO</t>
  </si>
  <si>
    <t>Shanghai (WGQ4)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</si>
  <si>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</si>
  <si>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</si>
  <si>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</si>
  <si>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海防(NHDV)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</si>
  <si>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</si>
  <si>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</si>
  <si>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</si>
  <si>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</si>
  <si>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</si>
  <si>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</si>
  <si>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</si>
  <si>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</si>
  <si>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</si>
  <si>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</si>
  <si>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</si>
  <si>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AS FLORA</t>
    <phoneticPr fontId="3" type="noConversion"/>
  </si>
  <si>
    <t>2247W</t>
    <phoneticPr fontId="3" type="noConversion"/>
  </si>
  <si>
    <t>WAN HAI 290</t>
    <phoneticPr fontId="3" type="noConversion"/>
  </si>
  <si>
    <t>S013</t>
    <phoneticPr fontId="3" type="noConversion"/>
  </si>
  <si>
    <t>N016</t>
    <phoneticPr fontId="3" type="noConversion"/>
  </si>
  <si>
    <t>FRI        1600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</si>
  <si>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</si>
  <si>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</si>
  <si>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SHEKOU</t>
    <phoneticPr fontId="3" type="noConversion"/>
  </si>
  <si>
    <t>Shekou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</si>
  <si>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</si>
  <si>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</si>
  <si>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Manila(S)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</si>
  <si>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</si>
  <si>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天津新港（TCT)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</si>
  <si>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</si>
  <si>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</si>
  <si>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</si>
  <si>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</si>
  <si>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</si>
  <si>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NAGOYA</t>
    <phoneticPr fontId="3" type="noConversion"/>
  </si>
  <si>
    <t>THU     1100</t>
    <phoneticPr fontId="3" type="noConversion"/>
  </si>
  <si>
    <t>FRI    2300</t>
    <phoneticPr fontId="3" type="noConversion"/>
  </si>
  <si>
    <t>SAT    1500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</si>
  <si>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</si>
  <si>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</si>
  <si>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</si>
  <si>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</si>
  <si>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</si>
  <si>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</si>
  <si>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</si>
  <si>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</si>
  <si>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</si>
  <si>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</si>
  <si>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</si>
  <si>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</si>
  <si>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2301E</t>
    <phoneticPr fontId="3" type="noConversion"/>
  </si>
  <si>
    <t>2301W</t>
    <phoneticPr fontId="3" type="noConversion"/>
  </si>
  <si>
    <t>27-28/Jan TAO</t>
    <phoneticPr fontId="3" type="noConversion"/>
  </si>
  <si>
    <t>29-30/Jan TXG</t>
    <phoneticPr fontId="3" type="noConversion"/>
  </si>
  <si>
    <t>28/Jan HKA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</si>
  <si>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" type="noConversion"/>
  </si>
  <si>
    <t>27/Mar TAO</t>
    <phoneticPr fontId="3" type="noConversion"/>
  </si>
  <si>
    <r>
      <t>ETSLINE LIANYUNGANG(</t>
    </r>
    <r>
      <rPr>
        <b/>
        <sz val="9"/>
        <rFont val="宋体"/>
        <family val="3"/>
        <charset val="134"/>
      </rPr>
      <t>大通连云港）</t>
    </r>
    <phoneticPr fontId="3" type="noConversion"/>
  </si>
  <si>
    <t>2315E</t>
  </si>
  <si>
    <t>2315W</t>
  </si>
  <si>
    <t>2316E</t>
  </si>
  <si>
    <t>2316W</t>
  </si>
  <si>
    <t>2317E</t>
  </si>
  <si>
    <t>2317W</t>
  </si>
  <si>
    <t>Port</t>
    <phoneticPr fontId="3" type="noConversion"/>
  </si>
  <si>
    <t>Terminal at each port for PJX service</t>
    <phoneticPr fontId="3" type="noConversion"/>
  </si>
  <si>
    <t>Xingang</t>
    <phoneticPr fontId="3" type="noConversion"/>
  </si>
  <si>
    <t>Tianjin Port Container Terminal Co.,LTD. (TCT)</t>
    <phoneticPr fontId="3" type="noConversion"/>
  </si>
  <si>
    <t>Qingdao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</si>
  <si>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</si>
  <si>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</si>
  <si>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</si>
  <si>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</si>
  <si>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</si>
  <si>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</si>
  <si>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</si>
  <si>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</si>
  <si>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</si>
  <si>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(ASL - STRAITS CITY)</t>
    <phoneticPr fontId="3" type="noConversion"/>
  </si>
  <si>
    <t>KICT: Kobe International Container Terminal # PC 15-17</t>
    <phoneticPr fontId="3" type="noConversion"/>
  </si>
  <si>
    <r>
      <t>Kobe (EAS-</t>
    </r>
    <r>
      <rPr>
        <sz val="9"/>
        <rFont val="微软雅黑"/>
        <family val="2"/>
        <charset val="134"/>
      </rPr>
      <t>EASLINE YANTAI)</t>
    </r>
    <phoneticPr fontId="3" type="noConversion"/>
  </si>
  <si>
    <t>PC-18: Kobe Port Island Container Terminal #18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</si>
  <si>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</si>
  <si>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</si>
  <si>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</si>
  <si>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0800</t>
    <phoneticPr fontId="3" type="noConversion"/>
  </si>
  <si>
    <t>SAT     0300</t>
    <phoneticPr fontId="3" type="noConversion"/>
  </si>
  <si>
    <t>SAT        1500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</si>
  <si>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</si>
  <si>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</si>
  <si>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</si>
  <si>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</si>
  <si>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</si>
  <si>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</si>
  <si>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</si>
  <si>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</si>
  <si>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2306E</t>
    <phoneticPr fontId="3" type="noConversion"/>
  </si>
  <si>
    <t>2306W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</si>
  <si>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</si>
  <si>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</si>
  <si>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</si>
  <si>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</si>
  <si>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宁波(NBTCT)</t>
    <phoneticPr fontId="3" type="noConversion"/>
  </si>
  <si>
    <t>Xiamen</t>
    <phoneticPr fontId="3" type="noConversion"/>
  </si>
  <si>
    <t>盐田(YICT)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</si>
  <si>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</si>
  <si>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YANTIAN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</si>
  <si>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</si>
  <si>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</si>
  <si>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</si>
  <si>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</si>
  <si>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</si>
  <si>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</si>
  <si>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SUN           2200</t>
    <phoneticPr fontId="3" type="noConversion"/>
  </si>
  <si>
    <t>MON          1200</t>
    <phoneticPr fontId="3" type="noConversion"/>
  </si>
  <si>
    <t>2318W</t>
  </si>
  <si>
    <t>2318E</t>
  </si>
  <si>
    <t>Haiphong</t>
    <phoneticPr fontId="3" type="noConversion"/>
  </si>
  <si>
    <t>RUN LONG</t>
    <phoneticPr fontId="3" type="noConversion"/>
  </si>
  <si>
    <t>SAT          1800</t>
    <phoneticPr fontId="3" type="noConversion"/>
  </si>
  <si>
    <t>FRI          0800</t>
    <phoneticPr fontId="3" type="noConversion"/>
  </si>
  <si>
    <t>FRI           0900</t>
    <phoneticPr fontId="3" type="noConversion"/>
  </si>
  <si>
    <t>2306N</t>
    <phoneticPr fontId="3" type="noConversion"/>
  </si>
  <si>
    <t>BANGKOK(PAT)</t>
    <phoneticPr fontId="3" type="noConversion"/>
  </si>
  <si>
    <t>MON/MON</t>
    <phoneticPr fontId="3" type="noConversion"/>
  </si>
  <si>
    <t xml:space="preserve">      RBC: THBKK-THBKK-THLCH-PHMNN-CNNGB-CNSHA  FULL CONTAINER WEEKLY SERVICE  </t>
    <phoneticPr fontId="3" type="noConversion"/>
  </si>
  <si>
    <t>林查班(TIPS-B4)</t>
    <phoneticPr fontId="3" type="noConversion"/>
  </si>
  <si>
    <t>宁波(NBSCT)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</si>
  <si>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</si>
  <si>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BANGKOK(SSW)</t>
    <phoneticPr fontId="3" type="noConversion"/>
  </si>
  <si>
    <t>CUL YANGPU</t>
    <phoneticPr fontId="3" type="noConversion"/>
  </si>
  <si>
    <t>2250N</t>
    <phoneticPr fontId="3" type="noConversion"/>
  </si>
  <si>
    <t>JITRA BHUM</t>
    <phoneticPr fontId="3" type="noConversion"/>
  </si>
  <si>
    <t>355N</t>
    <phoneticPr fontId="3" type="noConversion"/>
  </si>
  <si>
    <t>359N</t>
    <phoneticPr fontId="3" type="noConversion"/>
  </si>
  <si>
    <t>2253N</t>
    <phoneticPr fontId="3" type="noConversion"/>
  </si>
  <si>
    <t>356N</t>
    <phoneticPr fontId="3" type="noConversion"/>
  </si>
  <si>
    <t>000N</t>
    <phoneticPr fontId="3" type="noConversion"/>
  </si>
  <si>
    <t>361N</t>
    <phoneticPr fontId="3" type="noConversion"/>
  </si>
  <si>
    <t>357N</t>
    <phoneticPr fontId="3" type="noConversion"/>
  </si>
  <si>
    <t>362N</t>
    <phoneticPr fontId="3" type="noConversion"/>
  </si>
  <si>
    <t>363N</t>
    <phoneticPr fontId="3" type="noConversion"/>
  </si>
  <si>
    <t>2312N</t>
    <phoneticPr fontId="3" type="noConversion"/>
  </si>
  <si>
    <t>364N</t>
    <phoneticPr fontId="3" type="noConversion"/>
  </si>
  <si>
    <t>2315N</t>
    <phoneticPr fontId="3" type="noConversion"/>
  </si>
  <si>
    <t>360N</t>
    <phoneticPr fontId="3" type="noConversion"/>
  </si>
  <si>
    <t>365N</t>
    <phoneticPr fontId="3" type="noConversion"/>
  </si>
  <si>
    <t xml:space="preserve">Ningbo Beilun Second Container Terminals Co., LTD (NBSCT)
</t>
    <phoneticPr fontId="3" type="noConversion"/>
  </si>
  <si>
    <t>Thai Sugar Container Terminal (TSTL)</t>
    <phoneticPr fontId="3" type="noConversion"/>
  </si>
  <si>
    <t xml:space="preserve">      KCS: CNTAO-IDJKT-IDSUB-PHMNN--CNTAO  FULL CONTAINER WEEKLY SERVICE  </t>
    <phoneticPr fontId="3" type="noConversion"/>
  </si>
  <si>
    <t>马尼拉（北）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</si>
  <si>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</si>
  <si>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</si>
  <si>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</si>
  <si>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FRI2200/SUN0700</t>
    <phoneticPr fontId="3" type="noConversion"/>
  </si>
  <si>
    <t>JONATHAN SWIFT</t>
    <phoneticPr fontId="3" type="noConversion"/>
  </si>
  <si>
    <t>0XL1JS</t>
    <phoneticPr fontId="3" type="noConversion"/>
  </si>
  <si>
    <t>0XL1KN</t>
    <phoneticPr fontId="3" type="noConversion"/>
  </si>
  <si>
    <t>ZHONG GU JIANG SU</t>
    <phoneticPr fontId="3" type="noConversion"/>
  </si>
  <si>
    <t>0XL1LS</t>
    <phoneticPr fontId="3" type="noConversion"/>
  </si>
  <si>
    <t>0XL1MN</t>
    <phoneticPr fontId="3" type="noConversion"/>
  </si>
  <si>
    <t>JACK LONDON</t>
    <phoneticPr fontId="3" type="noConversion"/>
  </si>
  <si>
    <t>0XL1PS</t>
    <phoneticPr fontId="3" type="noConversion"/>
  </si>
  <si>
    <t>0XL1QN</t>
    <phoneticPr fontId="3" type="noConversion"/>
  </si>
  <si>
    <t>CMA CGM CAIMEP</t>
    <phoneticPr fontId="3" type="noConversion"/>
  </si>
  <si>
    <t>0XL1NS</t>
    <phoneticPr fontId="3" type="noConversion"/>
  </si>
  <si>
    <t>0XL1ON</t>
    <phoneticPr fontId="3" type="noConversion"/>
  </si>
  <si>
    <t>CMA CGM PUGET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</si>
  <si>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</si>
  <si>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</si>
  <si>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</si>
  <si>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</si>
  <si>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</si>
  <si>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</si>
  <si>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0XL1ZS</t>
    <phoneticPr fontId="3" type="noConversion"/>
  </si>
  <si>
    <t>0XL20N</t>
    <phoneticPr fontId="3" type="noConversion"/>
  </si>
  <si>
    <t>CMA CGM PERTH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</si>
  <si>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</si>
  <si>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</si>
  <si>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</si>
  <si>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</si>
  <si>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</si>
  <si>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</si>
  <si>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0XL27S</t>
    <phoneticPr fontId="3" type="noConversion"/>
  </si>
  <si>
    <t>0XL28N</t>
    <phoneticPr fontId="3" type="noConversion"/>
  </si>
  <si>
    <t>0XL29S</t>
    <phoneticPr fontId="3" type="noConversion"/>
  </si>
  <si>
    <t>0XL2AN</t>
    <phoneticPr fontId="3" type="noConversion"/>
  </si>
  <si>
    <t>0XL2BS</t>
    <phoneticPr fontId="3" type="noConversion"/>
  </si>
  <si>
    <t>0XL2CN</t>
    <phoneticPr fontId="3" type="noConversion"/>
  </si>
  <si>
    <t>0XL2DS</t>
    <phoneticPr fontId="3" type="noConversion"/>
  </si>
  <si>
    <t>0XL2EN</t>
    <phoneticPr fontId="3" type="noConversion"/>
  </si>
  <si>
    <t>0XL2FS</t>
    <phoneticPr fontId="3" type="noConversion"/>
  </si>
  <si>
    <t>0XL2GN</t>
    <phoneticPr fontId="3" type="noConversion"/>
  </si>
  <si>
    <t>0XL2HS</t>
    <phoneticPr fontId="3" type="noConversion"/>
  </si>
  <si>
    <t>0XL2IN</t>
    <phoneticPr fontId="3" type="noConversion"/>
  </si>
  <si>
    <t>0XL2JS</t>
    <phoneticPr fontId="3" type="noConversion"/>
  </si>
  <si>
    <t>0XL2KN</t>
    <phoneticPr fontId="3" type="noConversion"/>
  </si>
  <si>
    <t>0XL2LS</t>
    <phoneticPr fontId="3" type="noConversion"/>
  </si>
  <si>
    <t>0XL2MN</t>
    <phoneticPr fontId="3" type="noConversion"/>
  </si>
  <si>
    <t xml:space="preserve">Terminal at each port for KCS service
</t>
    <phoneticPr fontId="3" type="noConversion"/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</si>
  <si>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</si>
  <si>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 xml:space="preserve">Jakarta International Container Terminal (JICT)
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</si>
  <si>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</si>
  <si>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</si>
  <si>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Dalian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</si>
  <si>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</si>
  <si>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</si>
  <si>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TS GUANGZHOU</t>
    <phoneticPr fontId="3" type="noConversion"/>
  </si>
  <si>
    <t>2318N</t>
    <phoneticPr fontId="3" type="noConversion"/>
  </si>
  <si>
    <t>2321N</t>
    <phoneticPr fontId="3" type="noConversion"/>
  </si>
  <si>
    <t>2205S</t>
    <phoneticPr fontId="3" type="noConversion"/>
  </si>
  <si>
    <t>2205N</t>
    <phoneticPr fontId="3" type="noConversion"/>
  </si>
  <si>
    <t>2227S</t>
    <phoneticPr fontId="3" type="noConversion"/>
  </si>
  <si>
    <t>2227N</t>
    <phoneticPr fontId="3" type="noConversion"/>
  </si>
  <si>
    <t>马尼拉南港</t>
    <phoneticPr fontId="3" type="noConversion"/>
  </si>
  <si>
    <t>THU            0900</t>
    <phoneticPr fontId="3" type="noConversion"/>
  </si>
  <si>
    <t>THU         2000</t>
    <phoneticPr fontId="3" type="noConversion"/>
  </si>
  <si>
    <t>SUN         0600</t>
    <phoneticPr fontId="3" type="noConversion"/>
  </si>
  <si>
    <t>WED          2000</t>
    <phoneticPr fontId="3" type="noConversion"/>
  </si>
  <si>
    <t>THU       0400</t>
    <phoneticPr fontId="3" type="noConversion"/>
  </si>
  <si>
    <t>THU        0800</t>
    <phoneticPr fontId="3" type="noConversion"/>
  </si>
  <si>
    <t>FRI         1800</t>
    <phoneticPr fontId="3" type="noConversion"/>
  </si>
  <si>
    <t>SAT      0400</t>
    <phoneticPr fontId="3" type="noConversion"/>
  </si>
  <si>
    <t>Mannila South Harbour-ASIAN TERMINAL INCORPORATED (ATI)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</si>
  <si>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</si>
  <si>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</si>
  <si>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TUE           0800</t>
    <phoneticPr fontId="3" type="noConversion"/>
  </si>
  <si>
    <t>WED         0800</t>
    <phoneticPr fontId="3" type="noConversion"/>
  </si>
  <si>
    <t>2237S</t>
    <phoneticPr fontId="3" type="noConversion"/>
  </si>
  <si>
    <t>10/Dec NSA</t>
    <phoneticPr fontId="3" type="noConversion"/>
  </si>
  <si>
    <t>2237N</t>
    <phoneticPr fontId="3" type="noConversion"/>
  </si>
  <si>
    <t xml:space="preserve">OMIT </t>
  </si>
  <si>
    <t>7/Mar MNN</t>
    <phoneticPr fontId="3" type="noConversion"/>
  </si>
  <si>
    <t xml:space="preserve">      SCP: CNXMN-CNNSA-CNSHK-PHMNS-PHCEB-CNXMN-CNNSA-CNSHK  FULL CONTAINER WEEKLY SERVICE  </t>
    <phoneticPr fontId="3" type="noConversion"/>
  </si>
  <si>
    <t>蛇口(MCT)</t>
    <phoneticPr fontId="3" type="noConversion"/>
  </si>
  <si>
    <t>宿务(CIP)</t>
    <phoneticPr fontId="3" type="noConversion"/>
  </si>
  <si>
    <t>CEBU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</si>
  <si>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</si>
  <si>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</si>
  <si>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</si>
  <si>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</si>
  <si>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</si>
  <si>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</si>
  <si>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</si>
  <si>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</si>
  <si>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</si>
  <si>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ELEFTERIA EXPRESS</t>
    <phoneticPr fontId="3" type="noConversion"/>
  </si>
  <si>
    <t>9001S</t>
    <phoneticPr fontId="3" type="noConversion"/>
  </si>
  <si>
    <t>9001N</t>
    <phoneticPr fontId="3" type="noConversion"/>
  </si>
  <si>
    <t>KOTA HAKIM</t>
    <phoneticPr fontId="3" type="noConversion"/>
  </si>
  <si>
    <t>02307S</t>
    <phoneticPr fontId="3" type="noConversion"/>
  </si>
  <si>
    <t>02307N</t>
    <phoneticPr fontId="3" type="noConversion"/>
  </si>
  <si>
    <t>9002S</t>
    <phoneticPr fontId="3" type="noConversion"/>
  </si>
  <si>
    <t>9002N</t>
    <phoneticPr fontId="3" type="noConversion"/>
  </si>
  <si>
    <t>02309S</t>
    <phoneticPr fontId="3" type="noConversion"/>
  </si>
  <si>
    <t>02309N</t>
    <phoneticPr fontId="3" type="noConversion"/>
  </si>
  <si>
    <t>KOTA RATNA</t>
    <phoneticPr fontId="3" type="noConversion"/>
  </si>
  <si>
    <t>0136S</t>
    <phoneticPr fontId="3" type="noConversion"/>
  </si>
  <si>
    <t>14/Mar MNN</t>
    <phoneticPr fontId="3" type="noConversion"/>
  </si>
  <si>
    <t>0136N</t>
    <phoneticPr fontId="3" type="noConversion"/>
  </si>
  <si>
    <t>02311S</t>
    <phoneticPr fontId="3" type="noConversion"/>
  </si>
  <si>
    <t>02311N</t>
    <phoneticPr fontId="3" type="noConversion"/>
  </si>
  <si>
    <t>0137S</t>
    <phoneticPr fontId="3" type="noConversion"/>
  </si>
  <si>
    <t>0137N</t>
    <phoneticPr fontId="3" type="noConversion"/>
  </si>
  <si>
    <t>02313S</t>
    <phoneticPr fontId="3" type="noConversion"/>
  </si>
  <si>
    <t>02313N</t>
    <phoneticPr fontId="3" type="noConversion"/>
  </si>
  <si>
    <t>0138S</t>
    <phoneticPr fontId="3" type="noConversion"/>
  </si>
  <si>
    <t>0138N</t>
    <phoneticPr fontId="3" type="noConversion"/>
  </si>
  <si>
    <t>02315S</t>
    <phoneticPr fontId="3" type="noConversion"/>
  </si>
  <si>
    <t>02315N</t>
    <phoneticPr fontId="3" type="noConversion"/>
  </si>
  <si>
    <t>0139S</t>
    <phoneticPr fontId="3" type="noConversion"/>
  </si>
  <si>
    <t>0139N</t>
    <phoneticPr fontId="3" type="noConversion"/>
  </si>
  <si>
    <t>02317S</t>
    <phoneticPr fontId="3" type="noConversion"/>
  </si>
  <si>
    <t>02317N</t>
    <phoneticPr fontId="3" type="noConversion"/>
  </si>
  <si>
    <t>Terminal at each port for SCP service</t>
    <phoneticPr fontId="3" type="noConversion"/>
  </si>
  <si>
    <t>Xiamen Haitian International Terminal</t>
    <phoneticPr fontId="3" type="noConversion"/>
  </si>
  <si>
    <t>Cebu</t>
    <phoneticPr fontId="3" type="noConversion"/>
  </si>
  <si>
    <t>Cebu International Port(CIP)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</si>
  <si>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</si>
  <si>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</si>
  <si>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</si>
  <si>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</si>
  <si>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上海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</si>
  <si>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</si>
  <si>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</si>
  <si>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</si>
  <si>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</si>
  <si>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青岛</t>
    <phoneticPr fontId="3" type="noConversion"/>
  </si>
  <si>
    <t>上海</t>
    <phoneticPr fontId="3" type="noConversion"/>
  </si>
  <si>
    <t>蛇口</t>
    <phoneticPr fontId="3" type="noConversion"/>
  </si>
  <si>
    <t>QINGDAO</t>
    <phoneticPr fontId="3" type="noConversion"/>
  </si>
  <si>
    <t>SHANGHAI</t>
    <phoneticPr fontId="3" type="noConversion"/>
  </si>
  <si>
    <t>SHEKOU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</si>
  <si>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</si>
  <si>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</si>
  <si>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</si>
  <si>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>ASL HONG KONG</t>
    <phoneticPr fontId="3" type="noConversion"/>
  </si>
  <si>
    <t>2201S</t>
    <phoneticPr fontId="3" type="noConversion"/>
  </si>
  <si>
    <t>2201N</t>
    <phoneticPr fontId="3" type="noConversion"/>
  </si>
  <si>
    <t>ASL BAUHINIA</t>
    <phoneticPr fontId="3" type="noConversion"/>
  </si>
  <si>
    <t>2201S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</si>
  <si>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</si>
  <si>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</si>
  <si>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</si>
  <si>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</si>
  <si>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2201N</t>
    <phoneticPr fontId="3" type="noConversion"/>
  </si>
  <si>
    <t>7/Dec MNS</t>
    <phoneticPr fontId="3" type="noConversion"/>
  </si>
  <si>
    <t>11/Dec NSA</t>
    <phoneticPr fontId="3" type="noConversion"/>
  </si>
  <si>
    <t>ASL HONG KONG</t>
    <phoneticPr fontId="3" type="noConversion"/>
  </si>
  <si>
    <t>2202S</t>
    <phoneticPr fontId="3" type="noConversion"/>
  </si>
  <si>
    <t>2202N</t>
    <phoneticPr fontId="3" type="noConversion"/>
  </si>
  <si>
    <t>2/Jan NSA</t>
    <phoneticPr fontId="3" type="noConversion"/>
  </si>
  <si>
    <t xml:space="preserve">      ACX: CNTAO-CNSHA-CNSHK-CNNSA-AUBRI-AUSYD-AUMEL-CNTAO-CNSHA-CNSHK-CNNSA  FULL CONTAINER WEEKLY SERVICE  </t>
    <phoneticPr fontId="3" type="noConversion"/>
  </si>
  <si>
    <t>青岛</t>
    <phoneticPr fontId="3" type="noConversion"/>
  </si>
  <si>
    <t>上海</t>
    <phoneticPr fontId="3" type="noConversion"/>
  </si>
  <si>
    <t>蛇口</t>
    <phoneticPr fontId="3" type="noConversion"/>
  </si>
  <si>
    <t>南沙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</si>
  <si>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</si>
  <si>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</si>
  <si>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</si>
  <si>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QINGDAO</t>
    <phoneticPr fontId="3" type="noConversion"/>
  </si>
  <si>
    <t>SHANGHAI</t>
    <phoneticPr fontId="3" type="noConversion"/>
  </si>
  <si>
    <t>SHEKOU</t>
    <phoneticPr fontId="3" type="noConversion"/>
  </si>
  <si>
    <t>NANSHA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</si>
  <si>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</si>
  <si>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</si>
  <si>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</si>
  <si>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>8/Dec MNS</t>
    <phoneticPr fontId="3" type="noConversion"/>
  </si>
  <si>
    <t>2203S</t>
    <phoneticPr fontId="3" type="noConversion"/>
  </si>
  <si>
    <t>2203N</t>
    <phoneticPr fontId="3" type="noConversion"/>
  </si>
  <si>
    <t>10/Feb SHA</t>
    <phoneticPr fontId="3" type="noConversion"/>
  </si>
  <si>
    <t>11/Feb NGB</t>
    <phoneticPr fontId="3" type="noConversion"/>
  </si>
  <si>
    <t>13/Feb HKG(HIT)</t>
    <phoneticPr fontId="3" type="noConversion"/>
  </si>
  <si>
    <t>14/Feb QZH</t>
    <phoneticPr fontId="3" type="noConversion"/>
  </si>
  <si>
    <t>18-19/Feb HPH
(NDV+HICT)</t>
    <phoneticPr fontId="3" type="noConversion"/>
  </si>
  <si>
    <t>21/Feb YTN
22/Feb SHK</t>
    <phoneticPr fontId="3" type="noConversion"/>
  </si>
  <si>
    <t>2301S</t>
    <phoneticPr fontId="3" type="noConversion"/>
  </si>
  <si>
    <t>2301N</t>
    <phoneticPr fontId="3" type="noConversion"/>
  </si>
  <si>
    <t>27/Feb SHA</t>
    <phoneticPr fontId="3" type="noConversion"/>
  </si>
  <si>
    <t>1/Mar TAO</t>
    <phoneticPr fontId="3" type="noConversion"/>
  </si>
  <si>
    <t>6/Mar HPH</t>
    <phoneticPr fontId="3" type="noConversion"/>
  </si>
  <si>
    <t>15/Feb HKG(HIT)</t>
    <phoneticPr fontId="3" type="noConversion"/>
  </si>
  <si>
    <t>16/Feb QZH</t>
    <phoneticPr fontId="3" type="noConversion"/>
  </si>
  <si>
    <t>30/Mar HKG(HIT)</t>
    <phoneticPr fontId="3" type="noConversion"/>
  </si>
  <si>
    <t>1/Apr HPH</t>
    <phoneticPr fontId="3" type="noConversion"/>
  </si>
  <si>
    <t>2302S</t>
    <phoneticPr fontId="3" type="noConversion"/>
  </si>
  <si>
    <t>2302N</t>
    <phoneticPr fontId="3" type="noConversion"/>
  </si>
  <si>
    <t>蛇口(SCT)</t>
    <phoneticPr fontId="3" type="noConversion"/>
  </si>
  <si>
    <t>2303S</t>
    <phoneticPr fontId="3" type="noConversion"/>
  </si>
  <si>
    <t>2303N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</si>
  <si>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</si>
  <si>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</si>
  <si>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</si>
  <si>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</si>
  <si>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</si>
  <si>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</si>
  <si>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</si>
  <si>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</si>
  <si>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</si>
  <si>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Shekou Container Terminals Ltd. (SCT) - from ASL BAUHINIA V.2303S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</si>
  <si>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</si>
  <si>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</si>
  <si>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Manila(S)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</si>
  <si>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</si>
  <si>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</si>
  <si>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</si>
  <si>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</si>
  <si>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</si>
  <si>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</si>
  <si>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</si>
  <si>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OMIT</t>
    <phoneticPr fontId="3" type="noConversion"/>
  </si>
  <si>
    <t>Port</t>
    <phoneticPr fontId="3" type="noConversion"/>
  </si>
  <si>
    <t>Terminal at each port for PJX2 service</t>
    <phoneticPr fontId="3" type="noConversion"/>
  </si>
  <si>
    <t>Rizhao</t>
    <phoneticPr fontId="37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</si>
  <si>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7" type="noConversion"/>
  </si>
  <si>
    <t>Qingdao</t>
    <phoneticPr fontId="3" type="noConversion"/>
  </si>
  <si>
    <t>QQCT Co., Ltd. (QQCT phase 3)</t>
    <phoneticPr fontId="3" type="noConversion"/>
  </si>
  <si>
    <t>Kobe</t>
    <phoneticPr fontId="3" type="noConversion"/>
  </si>
  <si>
    <t>KICT: Kobe International Container Terminal # PC 15-17</t>
    <phoneticPr fontId="3" type="noConversion"/>
  </si>
  <si>
    <t>Osaka</t>
    <phoneticPr fontId="3" type="noConversion"/>
  </si>
  <si>
    <t>Hakata</t>
    <phoneticPr fontId="3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</si>
  <si>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</si>
  <si>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JCV: JPTYO--JPYOK--CNSHA--VNSGN--VNDAD--CNSHK--CNXMN</t>
    <phoneticPr fontId="3" type="noConversion"/>
  </si>
  <si>
    <t>东京</t>
    <phoneticPr fontId="3" type="noConversion"/>
  </si>
  <si>
    <t>横滨</t>
    <phoneticPr fontId="3" type="noConversion"/>
  </si>
  <si>
    <t>上海(WGQ4)</t>
    <phoneticPr fontId="3" type="noConversion"/>
  </si>
  <si>
    <t>胡志明(CAT LAI)</t>
    <phoneticPr fontId="3" type="noConversion"/>
  </si>
  <si>
    <t>岘港(TIEN SA)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</si>
  <si>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</si>
  <si>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厦门(HAITIAN)</t>
    <phoneticPr fontId="3" type="noConversion"/>
  </si>
  <si>
    <t>TOKYO</t>
    <phoneticPr fontId="3" type="noConversion"/>
  </si>
  <si>
    <t>YOKOHAMA</t>
    <phoneticPr fontId="3" type="noConversion"/>
  </si>
  <si>
    <t>HO CHI MINH</t>
    <phoneticPr fontId="3" type="noConversion"/>
  </si>
  <si>
    <t>DA NANG</t>
    <phoneticPr fontId="3" type="noConversion"/>
  </si>
  <si>
    <t>SHEKOU</t>
    <phoneticPr fontId="3" type="noConversion"/>
  </si>
  <si>
    <t>XIAMEN</t>
    <phoneticPr fontId="3" type="noConversion"/>
  </si>
  <si>
    <t>THU                  1800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</si>
  <si>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</si>
  <si>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</si>
  <si>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</si>
  <si>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</si>
  <si>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</si>
  <si>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</si>
  <si>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</si>
  <si>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</si>
  <si>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</si>
  <si>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</si>
  <si>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</si>
  <si>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INTERASIA VISION</t>
    <phoneticPr fontId="3" type="noConversion"/>
  </si>
  <si>
    <t>S036</t>
    <phoneticPr fontId="3" type="noConversion"/>
  </si>
  <si>
    <t>N036</t>
    <phoneticPr fontId="3" type="noConversion"/>
  </si>
  <si>
    <t>WAN HAI 293</t>
    <phoneticPr fontId="3" type="noConversion"/>
  </si>
  <si>
    <t>S012</t>
    <phoneticPr fontId="3" type="noConversion"/>
  </si>
  <si>
    <t>N012</t>
    <phoneticPr fontId="3" type="noConversion"/>
  </si>
  <si>
    <t>WAN HAI 290</t>
    <phoneticPr fontId="3" type="noConversion"/>
  </si>
  <si>
    <t>S019</t>
    <phoneticPr fontId="3" type="noConversion"/>
  </si>
  <si>
    <t>N019</t>
    <phoneticPr fontId="3" type="noConversion"/>
  </si>
  <si>
    <t>S037</t>
    <phoneticPr fontId="3" type="noConversion"/>
  </si>
  <si>
    <t>N037</t>
    <phoneticPr fontId="3" type="noConversion"/>
  </si>
  <si>
    <t>N013</t>
    <phoneticPr fontId="3" type="noConversion"/>
  </si>
  <si>
    <t>S020</t>
    <phoneticPr fontId="3" type="noConversion"/>
  </si>
  <si>
    <t>S038</t>
    <phoneticPr fontId="3" type="noConversion"/>
  </si>
  <si>
    <t>N038</t>
    <phoneticPr fontId="3" type="noConversion"/>
  </si>
  <si>
    <t>S014</t>
    <phoneticPr fontId="3" type="noConversion"/>
  </si>
  <si>
    <t>P/O</t>
    <phoneticPr fontId="3" type="noConversion"/>
  </si>
  <si>
    <t>S021</t>
    <phoneticPr fontId="3" type="noConversion"/>
  </si>
  <si>
    <t>N021</t>
    <phoneticPr fontId="3" type="noConversion"/>
  </si>
  <si>
    <t>S015</t>
    <phoneticPr fontId="3" type="noConversion"/>
  </si>
  <si>
    <t>N015</t>
    <phoneticPr fontId="3" type="noConversion"/>
  </si>
  <si>
    <t>S039</t>
    <phoneticPr fontId="3" type="noConversion"/>
  </si>
  <si>
    <t>N039</t>
    <phoneticPr fontId="3" type="noConversion"/>
  </si>
  <si>
    <t>S022</t>
    <phoneticPr fontId="3" type="noConversion"/>
  </si>
  <si>
    <t>N022</t>
    <phoneticPr fontId="3" type="noConversion"/>
  </si>
  <si>
    <t>S016</t>
    <phoneticPr fontId="3" type="noConversion"/>
  </si>
  <si>
    <t>N040</t>
    <phoneticPr fontId="3" type="noConversion"/>
  </si>
  <si>
    <t>S023</t>
    <phoneticPr fontId="3" type="noConversion"/>
  </si>
  <si>
    <t>N023</t>
    <phoneticPr fontId="3" type="noConversion"/>
  </si>
  <si>
    <t>S017</t>
    <phoneticPr fontId="3" type="noConversion"/>
  </si>
  <si>
    <t>N017</t>
    <phoneticPr fontId="3" type="noConversion"/>
  </si>
  <si>
    <t>S041</t>
    <phoneticPr fontId="3" type="noConversion"/>
  </si>
  <si>
    <t>N041</t>
    <phoneticPr fontId="3" type="noConversion"/>
  </si>
  <si>
    <t>S024</t>
    <phoneticPr fontId="3" type="noConversion"/>
  </si>
  <si>
    <t>N024</t>
    <phoneticPr fontId="3" type="noConversion"/>
  </si>
  <si>
    <t>S018</t>
    <phoneticPr fontId="3" type="noConversion"/>
  </si>
  <si>
    <t>N018</t>
    <phoneticPr fontId="3" type="noConversion"/>
  </si>
  <si>
    <t>S042</t>
    <phoneticPr fontId="3" type="noConversion"/>
  </si>
  <si>
    <t>N042</t>
    <phoneticPr fontId="3" type="noConversion"/>
  </si>
  <si>
    <t>S025</t>
    <phoneticPr fontId="3" type="noConversion"/>
  </si>
  <si>
    <t>N025</t>
    <phoneticPr fontId="3" type="noConversion"/>
  </si>
  <si>
    <t>S043</t>
    <phoneticPr fontId="3" type="noConversion"/>
  </si>
  <si>
    <t>N043</t>
    <phoneticPr fontId="3" type="noConversion"/>
  </si>
  <si>
    <t>S026</t>
    <phoneticPr fontId="3" type="noConversion"/>
  </si>
  <si>
    <t>N026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</si>
  <si>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</si>
  <si>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</si>
  <si>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SHANGHAI</t>
    <phoneticPr fontId="3" type="noConversion"/>
  </si>
  <si>
    <t xml:space="preserve">Shanghai Mingdong  Container Terminal Co., Ltd (SMCT) - WGQ 5
</t>
    <phoneticPr fontId="3" type="noConversion"/>
  </si>
  <si>
    <t>Cat Lai</t>
    <phoneticPr fontId="3" type="noConversion"/>
  </si>
  <si>
    <t>DA DANG</t>
    <phoneticPr fontId="3" type="noConversion"/>
  </si>
  <si>
    <t>TIEN SA seaport</t>
    <phoneticPr fontId="3" type="noConversion"/>
  </si>
  <si>
    <t>Shekou Container Terminals Ltd. (SCT)</t>
    <phoneticPr fontId="3" type="noConversion"/>
  </si>
  <si>
    <t>2247E</t>
    <phoneticPr fontId="3" type="noConversion"/>
  </si>
  <si>
    <t>VIMC DIAMOND</t>
    <phoneticPr fontId="3" type="noConversion"/>
  </si>
  <si>
    <t>2224W</t>
    <phoneticPr fontId="3" type="noConversion"/>
  </si>
  <si>
    <t>2224E</t>
    <phoneticPr fontId="3" type="noConversion"/>
  </si>
  <si>
    <t>AS FLORA</t>
    <phoneticPr fontId="3" type="noConversion"/>
  </si>
  <si>
    <t>2248W</t>
    <phoneticPr fontId="3" type="noConversion"/>
  </si>
  <si>
    <t>2248E</t>
    <phoneticPr fontId="3" type="noConversion"/>
  </si>
  <si>
    <t>4-5/Jan SHA</t>
    <phoneticPr fontId="3" type="noConversion"/>
  </si>
  <si>
    <t>OMIT NGB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</si>
  <si>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</si>
  <si>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</si>
  <si>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</si>
  <si>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</si>
  <si>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宁波(NBTCT)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</si>
  <si>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</si>
  <si>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</si>
  <si>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</si>
  <si>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</si>
  <si>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</si>
  <si>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</si>
  <si>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</si>
  <si>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</si>
  <si>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</si>
  <si>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</si>
  <si>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</si>
  <si>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</si>
  <si>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2301W</t>
    <phoneticPr fontId="3" type="noConversion"/>
  </si>
  <si>
    <t>2301E</t>
    <phoneticPr fontId="3" type="noConversion"/>
  </si>
  <si>
    <t>P/O at HPH</t>
    <phoneticPr fontId="3" type="noConversion"/>
  </si>
  <si>
    <t>Combined with HHX2 line</t>
    <phoneticPr fontId="3" type="noConversion"/>
  </si>
  <si>
    <t>2302W</t>
    <phoneticPr fontId="3" type="noConversion"/>
  </si>
  <si>
    <t>2302E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</si>
  <si>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</si>
  <si>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</si>
  <si>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</si>
  <si>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2303W</t>
    <phoneticPr fontId="3" type="noConversion"/>
  </si>
  <si>
    <t>2303E</t>
    <phoneticPr fontId="3" type="noConversion"/>
  </si>
  <si>
    <t>16/Feb TAO</t>
    <phoneticPr fontId="3" type="noConversion"/>
  </si>
  <si>
    <t>18/Feb SHA</t>
    <phoneticPr fontId="3" type="noConversion"/>
  </si>
  <si>
    <t>19/Feb NGB</t>
    <phoneticPr fontId="3" type="noConversion"/>
  </si>
  <si>
    <t>P/I NPX</t>
    <phoneticPr fontId="3" type="noConversion"/>
  </si>
  <si>
    <t>ASL HONG KONG</t>
    <phoneticPr fontId="3" type="noConversion"/>
  </si>
  <si>
    <t>2301S</t>
    <phoneticPr fontId="3" type="noConversion"/>
  </si>
  <si>
    <t>2/Feb QINGDAO</t>
    <phoneticPr fontId="3" type="noConversion"/>
  </si>
  <si>
    <t>4/Feb SHA</t>
    <phoneticPr fontId="3" type="noConversion"/>
  </si>
  <si>
    <t>5/Feb NGB</t>
    <phoneticPr fontId="3" type="noConversion"/>
  </si>
  <si>
    <t>7/FebHKG( HIT)</t>
    <phoneticPr fontId="3" type="noConversion"/>
  </si>
  <si>
    <t>8/Feb QZH</t>
    <phoneticPr fontId="3" type="noConversion"/>
  </si>
  <si>
    <t>HAIAN ROSE</t>
    <phoneticPr fontId="3" type="noConversion"/>
  </si>
  <si>
    <t>17/Feb QINGDAO</t>
    <phoneticPr fontId="3" type="noConversion"/>
  </si>
  <si>
    <t>18/Feb SHANGHAI</t>
    <phoneticPr fontId="3" type="noConversion"/>
  </si>
  <si>
    <t>19/Feb NINGBO</t>
    <phoneticPr fontId="3" type="noConversion"/>
  </si>
  <si>
    <t>REN JIAN 5</t>
    <phoneticPr fontId="3" type="noConversion"/>
  </si>
  <si>
    <t>2304W</t>
    <phoneticPr fontId="3" type="noConversion"/>
  </si>
  <si>
    <t>10/Feb SHANGHAI</t>
    <phoneticPr fontId="3" type="noConversion"/>
  </si>
  <si>
    <t>11/Feb NINGBO</t>
    <phoneticPr fontId="3" type="noConversion"/>
  </si>
  <si>
    <t>2304E</t>
    <phoneticPr fontId="3" type="noConversion"/>
  </si>
  <si>
    <t>17/Feb TAO</t>
    <phoneticPr fontId="3" type="noConversion"/>
  </si>
  <si>
    <t>2305W</t>
    <phoneticPr fontId="3" type="noConversion"/>
  </si>
  <si>
    <t>2305E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</si>
  <si>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CMICT</t>
    </r>
    <r>
      <rPr>
        <sz val="10"/>
        <rFont val="宋体"/>
        <family val="3"/>
        <charset val="134"/>
      </rPr>
      <t>)</t>
    </r>
    <phoneticPr fontId="3" type="noConversion"/>
  </si>
  <si>
    <t>宁波(CMICT)</t>
    <phoneticPr fontId="3" type="noConversion"/>
  </si>
  <si>
    <t>2306W</t>
    <phoneticPr fontId="3" type="noConversion"/>
  </si>
  <si>
    <t>2306E</t>
    <phoneticPr fontId="3" type="noConversion"/>
  </si>
  <si>
    <t>2307W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</si>
  <si>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</si>
  <si>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</si>
  <si>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</si>
  <si>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2309W</t>
    <phoneticPr fontId="3" type="noConversion"/>
  </si>
  <si>
    <t>2309E</t>
    <phoneticPr fontId="3" type="noConversion"/>
  </si>
  <si>
    <t xml:space="preserve">      HHX2: CNTAO-CNSHA-HKHKG--VNHPH--HKHKG-CNTAO-CNSHA  FULL CONTAINER WEEKLY SERVICE  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</si>
  <si>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</si>
  <si>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</si>
  <si>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</si>
  <si>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</si>
  <si>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</si>
  <si>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</si>
  <si>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</si>
  <si>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SAT    2300</t>
    <phoneticPr fontId="3" type="noConversion"/>
  </si>
  <si>
    <t>DANUM 168</t>
    <phoneticPr fontId="3" type="noConversion"/>
  </si>
  <si>
    <t>12/Dec XMN</t>
    <phoneticPr fontId="3" type="noConversion"/>
  </si>
  <si>
    <t>2225W</t>
    <phoneticPr fontId="3" type="noConversion"/>
  </si>
  <si>
    <t>Combined with REN JIAN 5 V.2249W</t>
    <phoneticPr fontId="3" type="noConversion"/>
  </si>
  <si>
    <t>2225E</t>
    <phoneticPr fontId="3" type="noConversion"/>
  </si>
  <si>
    <t>Combined with REN JIAN 5 V.2249E</t>
    <phoneticPr fontId="3" type="noConversion"/>
  </si>
  <si>
    <t>2249W</t>
    <phoneticPr fontId="3" type="noConversion"/>
  </si>
  <si>
    <t>2249E</t>
    <phoneticPr fontId="3" type="noConversion"/>
  </si>
  <si>
    <t>PROS HOPE</t>
    <phoneticPr fontId="3" type="noConversion"/>
  </si>
  <si>
    <t>3/Jan XMN</t>
    <phoneticPr fontId="3" type="noConversion"/>
  </si>
  <si>
    <t>10/Jan HKG</t>
    <phoneticPr fontId="3" type="noConversion"/>
  </si>
  <si>
    <t>13/Jan NGB</t>
    <phoneticPr fontId="3" type="noConversion"/>
  </si>
  <si>
    <t>10/Jan XMN</t>
    <phoneticPr fontId="3" type="noConversion"/>
  </si>
  <si>
    <t>PACIFIC GRACE</t>
    <phoneticPr fontId="3" type="noConversion"/>
  </si>
  <si>
    <t>17/Jan NGB</t>
    <phoneticPr fontId="3" type="noConversion"/>
  </si>
  <si>
    <t>18/Jan SHA</t>
    <phoneticPr fontId="3" type="noConversion"/>
  </si>
  <si>
    <t>20/Jan TAO</t>
    <phoneticPr fontId="3" type="noConversion"/>
  </si>
  <si>
    <t>P/I NPX2</t>
    <phoneticPr fontId="3" type="noConversion"/>
  </si>
  <si>
    <t>14/Jan SHA</t>
    <phoneticPr fontId="3" type="noConversion"/>
  </si>
  <si>
    <t>17/Jan XMN</t>
    <phoneticPr fontId="3" type="noConversion"/>
  </si>
  <si>
    <t>Combined with HHX1 line</t>
    <phoneticPr fontId="3" type="noConversion"/>
  </si>
  <si>
    <t>19/Jan TAO</t>
    <phoneticPr fontId="3" type="noConversion"/>
  </si>
  <si>
    <t>21/Jan SHA</t>
    <phoneticPr fontId="3" type="noConversion"/>
  </si>
  <si>
    <t>22/Jan NGB</t>
    <phoneticPr fontId="3" type="noConversion"/>
  </si>
  <si>
    <t>OMIT XMN</t>
    <phoneticPr fontId="3" type="noConversion"/>
  </si>
  <si>
    <t>27/Feb RZH</t>
    <phoneticPr fontId="3" type="noConversion"/>
  </si>
  <si>
    <t>P/I HHX1 line</t>
    <phoneticPr fontId="3" type="noConversion"/>
  </si>
  <si>
    <t>ASL PEONY</t>
    <phoneticPr fontId="3" type="noConversion"/>
  </si>
  <si>
    <t>OMIT NANSHA</t>
    <phoneticPr fontId="3" type="noConversion"/>
  </si>
  <si>
    <t>25-26/Feb SHEKOU</t>
    <phoneticPr fontId="3" type="noConversion"/>
  </si>
  <si>
    <t>OMIT HKG(HIT)</t>
    <phoneticPr fontId="3" type="noConversion"/>
  </si>
  <si>
    <t>10/Mar RZH</t>
    <phoneticPr fontId="3" type="noConversion"/>
  </si>
  <si>
    <t>8/Mar HKG(HIT)</t>
    <phoneticPr fontId="3" type="noConversion"/>
  </si>
  <si>
    <t>10/Mar HPH( HICT)</t>
    <phoneticPr fontId="3" type="noConversion"/>
  </si>
  <si>
    <t>16/Mar RZH</t>
    <phoneticPr fontId="3" type="noConversion"/>
  </si>
  <si>
    <t>22/Mar HKG(HIT)</t>
    <phoneticPr fontId="3" type="noConversion"/>
  </si>
  <si>
    <t>30/Mar RZH</t>
    <phoneticPr fontId="3" type="noConversion"/>
  </si>
  <si>
    <t>2302S</t>
    <phoneticPr fontId="3" type="noConversion"/>
  </si>
  <si>
    <t>30/Mar HKG(HIT)</t>
    <phoneticPr fontId="3" type="noConversion"/>
  </si>
  <si>
    <t xml:space="preserve">Terminal at each port for HHX1&amp;HHX2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</si>
  <si>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</si>
  <si>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
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</si>
  <si>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</si>
  <si>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</si>
  <si>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0"/>
        <rFont val="宋体"/>
        <family val="3"/>
        <charset val="134"/>
      </rPr>
      <t>大榭</t>
    </r>
    <r>
      <rPr>
        <sz val="10"/>
        <rFont val="Times New Roman"/>
        <family val="1"/>
      </rPr>
      <t>) from REN JIAN 5 V.2306W</t>
    </r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</si>
  <si>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</si>
  <si>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</si>
  <si>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Hong Kong Merchants container Service  (CMCS)
</t>
    <phoneticPr fontId="3" type="noConversion"/>
  </si>
  <si>
    <t>Hong Kong</t>
    <phoneticPr fontId="3" type="noConversion"/>
  </si>
  <si>
    <t>Hongkong International Terminals (HIT)</t>
    <phoneticPr fontId="3" type="noConversion"/>
  </si>
  <si>
    <t>Yantian</t>
    <phoneticPr fontId="3" type="noConversion"/>
  </si>
  <si>
    <t xml:space="preserve">Nam Hai Dinh Vu port  </t>
    <phoneticPr fontId="3" type="noConversion"/>
  </si>
  <si>
    <t>Nam Dinh Vu port from Vimc Diamond V.2301 on HHX1 &amp; Pros Hope V.2301 on HHX2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</si>
  <si>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</si>
  <si>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香港(HIT)</t>
    <phoneticPr fontId="3" type="noConversion"/>
  </si>
  <si>
    <t>盐田(YICT)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</si>
  <si>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</si>
  <si>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海防(NAM HAI PORT)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</si>
  <si>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</si>
  <si>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</si>
  <si>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</si>
  <si>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FAR EAST CHEER</t>
    <phoneticPr fontId="3" type="noConversion"/>
  </si>
  <si>
    <t>20/Oct YTN</t>
    <phoneticPr fontId="3" type="noConversion"/>
  </si>
  <si>
    <t>21/Oct HKG(HIT)</t>
    <phoneticPr fontId="3" type="noConversion"/>
  </si>
  <si>
    <t>27/Oct YTN</t>
    <phoneticPr fontId="3" type="noConversion"/>
  </si>
  <si>
    <t>28/Oct HKG(HIT)</t>
    <phoneticPr fontId="3" type="noConversion"/>
  </si>
  <si>
    <t>P/O at HPH after discharge</t>
    <phoneticPr fontId="3" type="noConversion"/>
  </si>
  <si>
    <t>BLANK SAILING</t>
    <phoneticPr fontId="3" type="noConversion"/>
  </si>
  <si>
    <t>BOHAI STAR</t>
    <phoneticPr fontId="3" type="noConversion"/>
  </si>
  <si>
    <t>2232W</t>
    <phoneticPr fontId="3" type="noConversion"/>
  </si>
  <si>
    <t>12/Nov SHK</t>
    <phoneticPr fontId="3" type="noConversion"/>
  </si>
  <si>
    <t>13/Nov HKG</t>
    <phoneticPr fontId="3" type="noConversion"/>
  </si>
  <si>
    <t>2232E</t>
    <phoneticPr fontId="3" type="noConversion"/>
  </si>
  <si>
    <t>2233W</t>
    <phoneticPr fontId="3" type="noConversion"/>
  </si>
  <si>
    <t>2233E</t>
    <phoneticPr fontId="3" type="noConversion"/>
  </si>
  <si>
    <t>12/Jan NSA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</si>
  <si>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</si>
  <si>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钦州(BGCT)</t>
    <phoneticPr fontId="3" type="noConversion"/>
  </si>
  <si>
    <t>QINZHOU</t>
    <phoneticPr fontId="3" type="noConversion"/>
  </si>
  <si>
    <t>MON          1400</t>
    <phoneticPr fontId="3" type="noConversion"/>
  </si>
  <si>
    <t>MON          2200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</si>
  <si>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</si>
  <si>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</si>
  <si>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</si>
  <si>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1800</t>
    <phoneticPr fontId="3" type="noConversion"/>
  </si>
  <si>
    <t>SUN           1200</t>
    <phoneticPr fontId="3" type="noConversion"/>
  </si>
  <si>
    <t>MON          0200</t>
    <phoneticPr fontId="3" type="noConversion"/>
  </si>
  <si>
    <t>OMIT NSA</t>
    <phoneticPr fontId="3" type="noConversion"/>
  </si>
  <si>
    <r>
      <t xml:space="preserve">BVX: CNQZH--HKHKG--CNSHK--NSA--VNHPH--CNQZH--HKHKG--CNSHK--NSA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</si>
  <si>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</si>
  <si>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t>NANSHA</t>
    <phoneticPr fontId="3" type="noConversion"/>
  </si>
  <si>
    <t>THU          0600</t>
    <phoneticPr fontId="3" type="noConversion"/>
  </si>
  <si>
    <t>THU           1600</t>
    <phoneticPr fontId="3" type="noConversion"/>
  </si>
  <si>
    <t>FRI          0000</t>
    <phoneticPr fontId="3" type="noConversion"/>
  </si>
  <si>
    <t>FRI           1200</t>
    <phoneticPr fontId="3" type="noConversion"/>
  </si>
  <si>
    <t>FRI          1800</t>
    <phoneticPr fontId="3" type="noConversion"/>
  </si>
  <si>
    <t>FRI           2359</t>
    <phoneticPr fontId="3" type="noConversion"/>
  </si>
  <si>
    <t>海防(NAM DINH VU)</t>
    <phoneticPr fontId="3" type="noConversion"/>
  </si>
  <si>
    <t>Terminal at each port for BVX service</t>
    <phoneticPr fontId="3" type="noConversion"/>
  </si>
  <si>
    <t>Qinzhou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</si>
  <si>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</si>
  <si>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</si>
  <si>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</si>
  <si>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Hong Kong</t>
    <phoneticPr fontId="3" type="noConversion"/>
  </si>
  <si>
    <t>Hongkong International Terminals (HIT)</t>
    <phoneticPr fontId="3" type="noConversion"/>
  </si>
  <si>
    <t>Shekou Container Terminals Ltd. (SCT) - From FAR EAST CHEER V.2233E/2234W</t>
    <phoneticPr fontId="3" type="noConversion"/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</si>
  <si>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</si>
  <si>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Humen</t>
    <phoneticPr fontId="3" type="noConversion"/>
  </si>
  <si>
    <t>PSA Dongguan Container Terminal Co.Ltd (DGCT)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</si>
  <si>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</si>
  <si>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</si>
  <si>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DINH VU port from BOHAI STAR V.2311</t>
    <phoneticPr fontId="3" type="noConversion"/>
  </si>
  <si>
    <t>Nam Hai port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</si>
  <si>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</si>
  <si>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YANTIAN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</si>
  <si>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</si>
  <si>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</si>
  <si>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</si>
  <si>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</si>
  <si>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</si>
  <si>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</si>
  <si>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</si>
  <si>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</si>
  <si>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</si>
  <si>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25/Dec SHK</t>
    <phoneticPr fontId="3" type="noConversion"/>
  </si>
  <si>
    <t>26/Dec HKG</t>
    <phoneticPr fontId="3" type="noConversion"/>
  </si>
  <si>
    <t>26/Dec NSA</t>
    <phoneticPr fontId="3" type="noConversion"/>
  </si>
  <si>
    <t>P/O BVX2 line,P/I HHX2 line</t>
    <phoneticPr fontId="3" type="noConversion"/>
  </si>
  <si>
    <t>RUN LONG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</si>
  <si>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</si>
  <si>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</si>
  <si>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</si>
  <si>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17/Jan HKG(CMCS)</t>
    <phoneticPr fontId="3" type="noConversion"/>
  </si>
  <si>
    <t>18/Jan NSA</t>
    <phoneticPr fontId="3" type="noConversion"/>
  </si>
  <si>
    <t>18/Jan HIT</t>
    <phoneticPr fontId="3" type="noConversion"/>
  </si>
  <si>
    <t>6/Feb QZH</t>
    <phoneticPr fontId="3" type="noConversion"/>
  </si>
  <si>
    <t>9/Feb HKG(HIT)</t>
    <phoneticPr fontId="3" type="noConversion"/>
  </si>
  <si>
    <t>10/Feb SHK</t>
    <phoneticPr fontId="3" type="noConversion"/>
  </si>
  <si>
    <t>4/Feb XMN</t>
    <phoneticPr fontId="3" type="noConversion"/>
  </si>
  <si>
    <t>6/Feb CMCS</t>
    <phoneticPr fontId="3" type="noConversion"/>
  </si>
  <si>
    <t>18/Feb XMN</t>
    <phoneticPr fontId="3" type="noConversion"/>
  </si>
  <si>
    <t>2312E</t>
    <phoneticPr fontId="3" type="noConversion"/>
  </si>
  <si>
    <t>30/Mar HKG(CMCS)</t>
    <phoneticPr fontId="3" type="noConversion"/>
  </si>
  <si>
    <t>31/Mar NSA</t>
    <phoneticPr fontId="3" type="noConversion"/>
  </si>
  <si>
    <t>PACIFIC GRACE</t>
    <phoneticPr fontId="3" type="noConversion"/>
  </si>
  <si>
    <t>2307W</t>
    <phoneticPr fontId="3" type="noConversion"/>
  </si>
  <si>
    <t>1/Apr CMCS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</si>
  <si>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</si>
  <si>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</si>
  <si>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</si>
  <si>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Port</t>
    <phoneticPr fontId="3" type="noConversion"/>
  </si>
  <si>
    <t>Terminal at each port for BVX2 service</t>
    <phoneticPr fontId="3" type="noConversion"/>
  </si>
  <si>
    <t>Hong Kong Merchants container Service  (CMCS)</t>
    <phoneticPr fontId="3" type="noConversion"/>
  </si>
  <si>
    <t>Shekou Container Terminals Ltd. (SCT) - From VIMC DIAMOND V.2217E/2218W</t>
    <phoneticPr fontId="3" type="noConversion"/>
  </si>
  <si>
    <r>
      <t xml:space="preserve">BVX3: CNQZH-HKHKG-CNNSA-VNHPH-CNQZH-HKHKG-CNNSA 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</si>
  <si>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0001</t>
    <phoneticPr fontId="3" type="noConversion"/>
  </si>
  <si>
    <t>MON    1200</t>
    <phoneticPr fontId="3" type="noConversion"/>
  </si>
  <si>
    <t>WED        0100</t>
    <phoneticPr fontId="3" type="noConversion"/>
  </si>
  <si>
    <t>WED       1100</t>
    <phoneticPr fontId="3" type="noConversion"/>
  </si>
  <si>
    <t>WED           1500</t>
    <phoneticPr fontId="3" type="noConversion"/>
  </si>
  <si>
    <t>THU    0300</t>
    <phoneticPr fontId="3" type="noConversion"/>
  </si>
  <si>
    <t>THU            1200</t>
    <phoneticPr fontId="3" type="noConversion"/>
  </si>
  <si>
    <t>THU    2200</t>
    <phoneticPr fontId="3" type="noConversion"/>
  </si>
  <si>
    <t>SAT          1800</t>
    <phoneticPr fontId="3" type="noConversion"/>
  </si>
  <si>
    <t>SUN         1200</t>
    <phoneticPr fontId="3" type="noConversion"/>
  </si>
  <si>
    <t>JI RUN</t>
    <phoneticPr fontId="3" type="noConversion"/>
  </si>
  <si>
    <t>28/Dec NSA</t>
    <phoneticPr fontId="3" type="noConversion"/>
  </si>
  <si>
    <t>29/Dec SHK</t>
    <phoneticPr fontId="3" type="noConversion"/>
  </si>
  <si>
    <t>4/Jan NSA</t>
    <phoneticPr fontId="3" type="noConversion"/>
  </si>
  <si>
    <t>4/Jan HKG</t>
    <phoneticPr fontId="3" type="noConversion"/>
  </si>
  <si>
    <t>5/Jan SHK</t>
    <phoneticPr fontId="3" type="noConversion"/>
  </si>
  <si>
    <t>11/Jan NSA</t>
    <phoneticPr fontId="3" type="noConversion"/>
  </si>
  <si>
    <t>11/Jan HKG</t>
    <phoneticPr fontId="3" type="noConversion"/>
  </si>
  <si>
    <t>12/Jan SHK</t>
    <phoneticPr fontId="3" type="noConversion"/>
  </si>
  <si>
    <t>P/I BDX line</t>
    <phoneticPr fontId="3" type="noConversion"/>
  </si>
  <si>
    <t>16/Jan HIT</t>
    <phoneticPr fontId="3" type="noConversion"/>
  </si>
  <si>
    <t>OMIT CMCS</t>
    <phoneticPr fontId="3" type="noConversion"/>
  </si>
  <si>
    <t>Terminal at each port for BVX3 service</t>
    <phoneticPr fontId="3" type="noConversion"/>
  </si>
  <si>
    <t>Shekou</t>
    <phoneticPr fontId="3" type="noConversion"/>
  </si>
  <si>
    <t>Chiwan Container Terminal Co., Ltd (CCT)</t>
    <phoneticPr fontId="3" type="noConversion"/>
  </si>
  <si>
    <t>Hong Kong Merchants container Service  (CMCS)</t>
    <phoneticPr fontId="3" type="noConversion"/>
  </si>
  <si>
    <t>Yantian International Container Terminals (YICT)</t>
    <phoneticPr fontId="3" type="noConversion"/>
  </si>
  <si>
    <t>Qinzhou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</si>
  <si>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</si>
  <si>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Hongkong International Terminals (HIT)  from FAR EAST CHEER V.2208W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</si>
  <si>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</si>
  <si>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</si>
  <si>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Nam Hai port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</si>
  <si>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</si>
  <si>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0300</t>
    <phoneticPr fontId="3" type="noConversion"/>
  </si>
  <si>
    <t>MON        1500</t>
    <phoneticPr fontId="3" type="noConversion"/>
  </si>
  <si>
    <t>MON         1800</t>
    <phoneticPr fontId="3" type="noConversion"/>
  </si>
  <si>
    <t>TUE         0600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</si>
  <si>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</si>
  <si>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</si>
  <si>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 0800</t>
    <phoneticPr fontId="3" type="noConversion"/>
  </si>
  <si>
    <t>FRI         2000</t>
    <phoneticPr fontId="3" type="noConversion"/>
  </si>
  <si>
    <t>Blank Sailing</t>
    <phoneticPr fontId="3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</si>
  <si>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</si>
  <si>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</si>
  <si>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</si>
  <si>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28/Oct HPH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</si>
  <si>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</si>
  <si>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</si>
  <si>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</si>
  <si>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Slide one week</t>
    <phoneticPr fontId="3" type="noConversion"/>
  </si>
  <si>
    <t>10/Nov HPH</t>
    <phoneticPr fontId="3" type="noConversion"/>
  </si>
  <si>
    <t>25/Nov HPH</t>
    <phoneticPr fontId="3" type="noConversion"/>
  </si>
  <si>
    <t>9/Dec HPH</t>
    <phoneticPr fontId="3" type="noConversion"/>
  </si>
  <si>
    <t>16/Dec HPH</t>
    <phoneticPr fontId="3" type="noConversion"/>
  </si>
  <si>
    <t>2250W</t>
    <phoneticPr fontId="3" type="noConversion"/>
  </si>
  <si>
    <t>2250E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</si>
  <si>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</si>
  <si>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</si>
  <si>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</si>
  <si>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19/Jan HPH</t>
    <phoneticPr fontId="3" type="noConversion"/>
  </si>
  <si>
    <t>1/Feb HIT</t>
    <phoneticPr fontId="3" type="noConversion"/>
  </si>
  <si>
    <t>27/Jan SHK</t>
    <phoneticPr fontId="3" type="noConversion"/>
  </si>
  <si>
    <t>29/Jan HPH</t>
    <phoneticPr fontId="37" type="noConversion"/>
  </si>
  <si>
    <t>5/Feb NSA</t>
    <phoneticPr fontId="3" type="noConversion"/>
  </si>
  <si>
    <t>6/Feb HIT</t>
    <phoneticPr fontId="3" type="noConversion"/>
  </si>
  <si>
    <t>3/Feb CMCS</t>
    <phoneticPr fontId="3" type="noConversion"/>
  </si>
  <si>
    <t>4/Feb HPH</t>
    <phoneticPr fontId="37" type="noConversion"/>
  </si>
  <si>
    <t>OMIT HIT</t>
    <phoneticPr fontId="3" type="noConversion"/>
  </si>
  <si>
    <t>9/Feb HPH</t>
    <phoneticPr fontId="37" type="noConversion"/>
  </si>
  <si>
    <t>17/Feb HPH</t>
    <phoneticPr fontId="37" type="noConversion"/>
  </si>
  <si>
    <t>24/Feb HPH</t>
    <phoneticPr fontId="3" type="noConversion"/>
  </si>
  <si>
    <t>27/Feb XMN</t>
    <phoneticPr fontId="3" type="noConversion"/>
  </si>
  <si>
    <t>3/Mar HPH</t>
    <phoneticPr fontId="3" type="noConversion"/>
  </si>
  <si>
    <t>OMIT DAD</t>
    <phoneticPr fontId="3" type="noConversion"/>
  </si>
  <si>
    <t>7/Mar NSA</t>
    <phoneticPr fontId="3" type="noConversion"/>
  </si>
  <si>
    <t>8/Mar SHK</t>
    <phoneticPr fontId="3" type="noConversion"/>
  </si>
  <si>
    <t>10/Mar HPH</t>
    <phoneticPr fontId="3" type="noConversion"/>
  </si>
  <si>
    <t>17/Mar HPH</t>
    <phoneticPr fontId="3" type="noConversion"/>
  </si>
  <si>
    <t>24/Mar NSA</t>
    <phoneticPr fontId="3" type="noConversion"/>
  </si>
  <si>
    <t>25/Mar SHK(CCT)</t>
    <phoneticPr fontId="3" type="noConversion"/>
  </si>
  <si>
    <t>21/Mar XMN</t>
    <phoneticPr fontId="3" type="noConversion"/>
  </si>
  <si>
    <t>26/Mar HPH</t>
    <phoneticPr fontId="3" type="noConversion"/>
  </si>
  <si>
    <t>30/Mar NSA</t>
    <phoneticPr fontId="3" type="noConversion"/>
  </si>
  <si>
    <t>31/Mar SHK</t>
    <phoneticPr fontId="3" type="noConversion"/>
  </si>
  <si>
    <t>1/Apr CMCS</t>
    <phoneticPr fontId="3" type="noConversion"/>
  </si>
  <si>
    <t>1/Apr HKG(HIT)</t>
    <phoneticPr fontId="3" type="noConversion"/>
  </si>
  <si>
    <r>
      <t xml:space="preserve">BDX: HKHKG--CNSHK--CNNSA--VNHPH--VNDAD--HKHKG--CNSHK--CNNSA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</si>
  <si>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THU          0800</t>
    <phoneticPr fontId="3" type="noConversion"/>
  </si>
  <si>
    <t>FRI         2300</t>
    <phoneticPr fontId="3" type="noConversion"/>
  </si>
  <si>
    <t>2313W</t>
    <phoneticPr fontId="3" type="noConversion"/>
  </si>
  <si>
    <t>2313E</t>
    <phoneticPr fontId="3" type="noConversion"/>
  </si>
  <si>
    <t>2314W</t>
    <phoneticPr fontId="3" type="noConversion"/>
  </si>
  <si>
    <t>2314E</t>
    <phoneticPr fontId="3" type="noConversion"/>
  </si>
  <si>
    <t>Terminal at each port for BDX service</t>
    <phoneticPr fontId="3" type="noConversion"/>
  </si>
  <si>
    <t>Shekou Container Terminals Ltd. (SCT) - from BIENDONG FREIGHTER V.2232E/2233W</t>
    <phoneticPr fontId="3" type="noConversion"/>
  </si>
  <si>
    <t>Da nang</t>
    <phoneticPr fontId="3" type="noConversion"/>
  </si>
  <si>
    <t>Ho Chi Minh</t>
    <phoneticPr fontId="3" type="noConversion"/>
  </si>
  <si>
    <t>Haiphong</t>
    <phoneticPr fontId="3" type="noConversion"/>
  </si>
  <si>
    <t>Quy Nhon</t>
    <phoneticPr fontId="3" type="noConversion"/>
  </si>
  <si>
    <t>QUY NHON PORT JOINT STOCK COMPANY (Quy Nhon Port JSC) - (Abbreviation): Quy Nhon Port</t>
    <phoneticPr fontId="3" type="noConversion"/>
  </si>
  <si>
    <r>
      <t xml:space="preserve">BHX: CNNSA--CNSHK--VNHCM--CNNSA--CNSHK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</si>
  <si>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蛇口(CCT)</t>
    <phoneticPr fontId="3" type="noConversion"/>
  </si>
  <si>
    <t>胡志明</t>
    <phoneticPr fontId="3" type="noConversion"/>
  </si>
  <si>
    <t>FRI        1600</t>
    <phoneticPr fontId="3" type="noConversion"/>
  </si>
  <si>
    <t>SAT        0100</t>
    <phoneticPr fontId="3" type="noConversion"/>
  </si>
  <si>
    <t>SAT         0900</t>
    <phoneticPr fontId="3" type="noConversion"/>
  </si>
  <si>
    <t>TUE          0100</t>
    <phoneticPr fontId="3" type="noConversion"/>
  </si>
  <si>
    <t>TUE         1300</t>
    <phoneticPr fontId="3" type="noConversion"/>
  </si>
  <si>
    <t>FRI           0900</t>
    <phoneticPr fontId="3" type="noConversion"/>
  </si>
  <si>
    <t>2311W</t>
    <phoneticPr fontId="3" type="noConversion"/>
  </si>
  <si>
    <t>2311E</t>
    <phoneticPr fontId="3" type="noConversion"/>
  </si>
  <si>
    <t>Terminal at each port for BHX service</t>
    <phoneticPr fontId="3" type="noConversion"/>
  </si>
  <si>
    <r>
      <t xml:space="preserve">Nansha International Container Terminal (NICT) - </t>
    </r>
    <r>
      <rPr>
        <sz val="10"/>
        <rFont val="宋体"/>
        <family val="3"/>
        <charset val="134"/>
      </rPr>
      <t>广州港股份有限公司南沙集装箱码头分公司</t>
    </r>
    <phoneticPr fontId="3" type="noConversion"/>
  </si>
  <si>
    <t xml:space="preserve">Chiwan Container Terminals (CCT) 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</si>
  <si>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</si>
  <si>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</si>
  <si>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</si>
  <si>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曼谷(PAT)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</si>
  <si>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</si>
  <si>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</si>
  <si>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</si>
  <si>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BANGKOK</t>
    <phoneticPr fontId="3" type="noConversion"/>
  </si>
  <si>
    <t>LAEM CHABANG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</si>
  <si>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</si>
  <si>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</si>
  <si>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</si>
  <si>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</si>
  <si>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</si>
  <si>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</si>
  <si>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</si>
  <si>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SUN    0300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</si>
  <si>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</si>
  <si>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</si>
  <si>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</si>
  <si>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</si>
  <si>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NORDLION</t>
    <phoneticPr fontId="3" type="noConversion"/>
  </si>
  <si>
    <t>309S</t>
    <phoneticPr fontId="3" type="noConversion"/>
  </si>
  <si>
    <t>310N</t>
    <phoneticPr fontId="3" type="noConversion"/>
  </si>
  <si>
    <t>WAN HAI 175</t>
    <phoneticPr fontId="3" type="noConversion"/>
  </si>
  <si>
    <t>S100</t>
    <phoneticPr fontId="3" type="noConversion"/>
  </si>
  <si>
    <t>N100</t>
    <phoneticPr fontId="3" type="noConversion"/>
  </si>
  <si>
    <t>YM INCREMENT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</si>
  <si>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</si>
  <si>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</si>
  <si>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</si>
  <si>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</si>
  <si>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S101</t>
    <phoneticPr fontId="3" type="noConversion"/>
  </si>
  <si>
    <t>N101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</si>
  <si>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</si>
  <si>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</si>
  <si>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</si>
  <si>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</si>
  <si>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S102</t>
    <phoneticPr fontId="3" type="noConversion"/>
  </si>
  <si>
    <t>N102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</si>
  <si>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</si>
  <si>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</si>
  <si>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</si>
  <si>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</si>
  <si>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Shanghai</t>
    <phoneticPr fontId="3" type="noConversion"/>
  </si>
  <si>
    <t>Shanghai East Container Terminal Co., Ltd Container Terminal (WGQ-SECT:W4)</t>
    <phoneticPr fontId="3" type="noConversion"/>
  </si>
  <si>
    <t>Sihanoukville</t>
    <phoneticPr fontId="3" type="noConversion"/>
  </si>
  <si>
    <t>Sihanoukville Port(SAP)</t>
    <phoneticPr fontId="3" type="noConversion"/>
  </si>
  <si>
    <t>Bangkok</t>
    <phoneticPr fontId="3" type="noConversion"/>
  </si>
  <si>
    <t>Port Authority of Thailand(PAT)</t>
    <phoneticPr fontId="3" type="noConversion"/>
  </si>
  <si>
    <t>Laem Chabang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</si>
  <si>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</si>
  <si>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</si>
  <si>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</si>
  <si>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</si>
  <si>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林查班(Esco B3)</t>
    <phoneticPr fontId="3" type="noConversion"/>
  </si>
  <si>
    <t>胡志明(TCHP)</t>
    <phoneticPr fontId="3" type="noConversion"/>
  </si>
  <si>
    <t>NING BO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</si>
  <si>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</si>
  <si>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</si>
  <si>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</si>
  <si>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</si>
  <si>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</si>
  <si>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</si>
  <si>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</si>
  <si>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</si>
  <si>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HUNSA BHUM</t>
    <phoneticPr fontId="3" type="noConversion"/>
  </si>
  <si>
    <t>2248S</t>
    <phoneticPr fontId="3" type="noConversion"/>
  </si>
  <si>
    <t>XIN MING ZHOU 102</t>
    <phoneticPr fontId="3" type="noConversion"/>
  </si>
  <si>
    <t>CANCELLED</t>
    <phoneticPr fontId="3" type="noConversion"/>
  </si>
  <si>
    <t>2301N</t>
    <phoneticPr fontId="3" type="noConversion"/>
  </si>
  <si>
    <t>2302N</t>
    <phoneticPr fontId="3" type="noConversion"/>
  </si>
  <si>
    <t>2303S</t>
    <phoneticPr fontId="3" type="noConversion"/>
  </si>
  <si>
    <t>2303N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</si>
  <si>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</si>
  <si>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</si>
  <si>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</si>
  <si>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</si>
  <si>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2306S</t>
    <phoneticPr fontId="3" type="noConversion"/>
  </si>
  <si>
    <t>2306N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</si>
  <si>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</si>
  <si>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</si>
  <si>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</si>
  <si>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</si>
  <si>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</si>
  <si>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>2309N</t>
    <phoneticPr fontId="3" type="noConversion"/>
  </si>
  <si>
    <t xml:space="preserve">Terminal at each port for CVT service
</t>
    <phoneticPr fontId="3" type="noConversion"/>
  </si>
  <si>
    <t>NINGBO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</si>
  <si>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</si>
  <si>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</si>
  <si>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</si>
  <si>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</si>
  <si>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</si>
  <si>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CSE: CNNGB-CNSHA-THLCH-THBKK  FULL CONTAINER WEEKLY SERVICE  </t>
    <phoneticPr fontId="3" type="noConversion"/>
  </si>
  <si>
    <t>宁波(MSICT)</t>
    <phoneticPr fontId="3" type="noConversion"/>
  </si>
  <si>
    <t>上海(WGQ5)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</si>
  <si>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</si>
  <si>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曼谷</t>
    <phoneticPr fontId="3" type="noConversion"/>
  </si>
  <si>
    <t>BANGKOK(PAT)</t>
    <phoneticPr fontId="3" type="noConversion"/>
  </si>
  <si>
    <t>MON/MON</t>
    <phoneticPr fontId="3" type="noConversion"/>
  </si>
  <si>
    <t>SUN/MON</t>
    <phoneticPr fontId="3" type="noConversion"/>
  </si>
  <si>
    <t>MON/WED</t>
    <phoneticPr fontId="3" type="noConversion"/>
  </si>
  <si>
    <t>MELLUM</t>
    <phoneticPr fontId="3" type="noConversion"/>
  </si>
  <si>
    <t>0XSSVS</t>
    <phoneticPr fontId="3" type="noConversion"/>
  </si>
  <si>
    <t>CNC PLUTO</t>
    <phoneticPr fontId="3" type="noConversion"/>
  </si>
  <si>
    <t>0XSG3S</t>
    <phoneticPr fontId="3" type="noConversion"/>
  </si>
  <si>
    <t>CNC MARS</t>
    <phoneticPr fontId="3" type="noConversion"/>
  </si>
  <si>
    <t>0XSG5S</t>
    <phoneticPr fontId="3" type="noConversion"/>
  </si>
  <si>
    <t>CNC JAGUAR</t>
    <phoneticPr fontId="3" type="noConversion"/>
  </si>
  <si>
    <t>0XSG7S</t>
    <phoneticPr fontId="3" type="noConversion"/>
  </si>
  <si>
    <t>GUANGZHOU TRADER</t>
    <phoneticPr fontId="3" type="noConversion"/>
  </si>
  <si>
    <t>0XSG9S</t>
    <phoneticPr fontId="3" type="noConversion"/>
  </si>
  <si>
    <t>KUO LONG</t>
    <phoneticPr fontId="3" type="noConversion"/>
  </si>
  <si>
    <t>0XSGBS</t>
    <phoneticPr fontId="3" type="noConversion"/>
  </si>
  <si>
    <t>0XSGFS</t>
    <phoneticPr fontId="3" type="noConversion"/>
  </si>
  <si>
    <t>CMA CGM MAPUTO</t>
    <phoneticPr fontId="3" type="noConversion"/>
  </si>
  <si>
    <t>0XSGDS</t>
    <phoneticPr fontId="3" type="noConversion"/>
  </si>
  <si>
    <t>0XSGHS</t>
    <phoneticPr fontId="3" type="noConversion"/>
  </si>
  <si>
    <t>0XSGJS</t>
    <phoneticPr fontId="3" type="noConversion"/>
  </si>
  <si>
    <t>0XSGLS</t>
    <phoneticPr fontId="3" type="noConversion"/>
  </si>
  <si>
    <t>0XSGNS</t>
    <phoneticPr fontId="3" type="noConversion"/>
  </si>
  <si>
    <t>SONGA TIGER</t>
    <phoneticPr fontId="3" type="noConversion"/>
  </si>
  <si>
    <t>0XSGPS</t>
    <phoneticPr fontId="3" type="noConversion"/>
  </si>
  <si>
    <t>0XSGRS</t>
    <phoneticPr fontId="3" type="noConversion"/>
  </si>
  <si>
    <t>0XSGTS</t>
    <phoneticPr fontId="3" type="noConversion"/>
  </si>
  <si>
    <t>0XSGVS</t>
    <phoneticPr fontId="3" type="noConversion"/>
  </si>
  <si>
    <t>0XSGXS</t>
    <phoneticPr fontId="3" type="noConversion"/>
  </si>
  <si>
    <t>TBN</t>
    <phoneticPr fontId="3" type="noConversion"/>
  </si>
  <si>
    <t>0XSGZS</t>
    <phoneticPr fontId="3" type="noConversion"/>
  </si>
  <si>
    <t>0XSH1S</t>
    <phoneticPr fontId="3" type="noConversion"/>
  </si>
  <si>
    <t>0XSH3S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</si>
  <si>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</si>
  <si>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 from Invicta 006S
</t>
    <phoneticPr fontId="3" type="noConversion"/>
  </si>
  <si>
    <t>Meishan International Container Terminal (MSICT) from MOUNT NICHOLSON 0NC4PS</t>
    <phoneticPr fontId="3" type="noConversion"/>
  </si>
  <si>
    <t>Wai Gao Qiao Terminal Phase 5 (WGQ5)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</si>
  <si>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</si>
  <si>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</si>
  <si>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</si>
  <si>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</si>
  <si>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Manila(N)</t>
    <phoneticPr fontId="3" type="noConversion"/>
  </si>
  <si>
    <t>Manila Int'l Container Tml (MICT)</t>
    <phoneticPr fontId="3" type="noConversion"/>
  </si>
  <si>
    <t>366N</t>
    <phoneticPr fontId="3" type="noConversion"/>
  </si>
  <si>
    <t xml:space="preserve">      CHINA-1: CNSHA-CNNGB-IDJKT-IDSUB-CNSHA FULL CONTAINER WEEKLY SERVICE  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</si>
  <si>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</si>
  <si>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</si>
  <si>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CMA CGM SYDENY</t>
    <phoneticPr fontId="3" type="noConversion"/>
  </si>
  <si>
    <t>0QAD1S</t>
    <phoneticPr fontId="3" type="noConversion"/>
  </si>
  <si>
    <t>0QAD2N</t>
    <phoneticPr fontId="3" type="noConversion"/>
  </si>
  <si>
    <t>HENG HUI 5</t>
    <phoneticPr fontId="3" type="noConversion"/>
  </si>
  <si>
    <t>0QAD3S</t>
    <phoneticPr fontId="3" type="noConversion"/>
  </si>
  <si>
    <t>0QAD4N</t>
    <phoneticPr fontId="3" type="noConversion"/>
  </si>
  <si>
    <t>MIA SCHULTE</t>
    <phoneticPr fontId="3" type="noConversion"/>
  </si>
  <si>
    <t>0QATIS</t>
    <phoneticPr fontId="3" type="noConversion"/>
  </si>
  <si>
    <t>23/Dec P/O at SHK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</si>
  <si>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</si>
  <si>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</si>
  <si>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</si>
  <si>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</si>
  <si>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</si>
  <si>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</si>
  <si>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</si>
  <si>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</si>
  <si>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</si>
  <si>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</si>
  <si>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</si>
  <si>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</si>
  <si>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</si>
  <si>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</si>
  <si>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</si>
  <si>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0QADGN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</si>
  <si>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</si>
  <si>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</si>
  <si>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</si>
  <si>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</si>
  <si>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</si>
  <si>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</si>
  <si>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</si>
  <si>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</si>
  <si>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</si>
  <si>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0QADPS</t>
    <phoneticPr fontId="3" type="noConversion"/>
  </si>
  <si>
    <t>0QADQN</t>
    <phoneticPr fontId="3" type="noConversion"/>
  </si>
  <si>
    <t>0QAE1S</t>
    <phoneticPr fontId="3" type="noConversion"/>
  </si>
  <si>
    <t>0QAE2N</t>
    <phoneticPr fontId="3" type="noConversion"/>
  </si>
  <si>
    <t>0QAE3S</t>
    <phoneticPr fontId="3" type="noConversion"/>
  </si>
  <si>
    <t>0QAE4N</t>
    <phoneticPr fontId="3" type="noConversion"/>
  </si>
  <si>
    <t>0QAE5S</t>
    <phoneticPr fontId="3" type="noConversion"/>
  </si>
  <si>
    <t>0QAE6N</t>
    <phoneticPr fontId="3" type="noConversion"/>
  </si>
  <si>
    <t>QINGDAO TOWER</t>
    <phoneticPr fontId="3" type="noConversion"/>
  </si>
  <si>
    <t>0QAE7S</t>
    <phoneticPr fontId="3" type="noConversion"/>
  </si>
  <si>
    <t>0QAE8N</t>
    <phoneticPr fontId="3" type="noConversion"/>
  </si>
  <si>
    <t>0QADYS</t>
    <phoneticPr fontId="3" type="noConversion"/>
  </si>
  <si>
    <t>0QADZN</t>
    <phoneticPr fontId="3" type="noConversion"/>
  </si>
  <si>
    <t>0QAE9S</t>
    <phoneticPr fontId="3" type="noConversion"/>
  </si>
  <si>
    <t>0QAEAN</t>
    <phoneticPr fontId="3" type="noConversion"/>
  </si>
  <si>
    <t>0QAEBS</t>
    <phoneticPr fontId="3" type="noConversion"/>
  </si>
  <si>
    <t>0QAECN</t>
    <phoneticPr fontId="3" type="noConversion"/>
  </si>
  <si>
    <t>0QAEDS</t>
    <phoneticPr fontId="3" type="noConversion"/>
  </si>
  <si>
    <t>0QAEEN</t>
    <phoneticPr fontId="3" type="noConversion"/>
  </si>
  <si>
    <t>0QAEFS</t>
    <phoneticPr fontId="3" type="noConversion"/>
  </si>
  <si>
    <t>0QAEGN</t>
    <phoneticPr fontId="3" type="noConversion"/>
  </si>
  <si>
    <t>Shanghai (WGQ4)</t>
    <phoneticPr fontId="3" type="noConversion"/>
  </si>
  <si>
    <t xml:space="preserve">Shanghai East Container Terminal Co., Ltd  (SECT)
</t>
    <phoneticPr fontId="3" type="noConversion"/>
  </si>
  <si>
    <t>Shanghai (WGQ2)</t>
    <phoneticPr fontId="3" type="noConversion"/>
  </si>
  <si>
    <t>WGQ phase 2 from BALTIC NORTH 0QA97S, ETA CNSHA 10th Jul</t>
    <phoneticPr fontId="3" type="noConversion"/>
  </si>
  <si>
    <t>Ningbo Daxie China Merchants International Container Terminal (CMICT)</t>
    <phoneticPr fontId="3" type="noConversion"/>
  </si>
  <si>
    <t xml:space="preserve">Hong Kong International Terminals  (HIT)
</t>
    <phoneticPr fontId="3" type="noConversion"/>
  </si>
  <si>
    <t>Chiwan Container Terminal (CCT)</t>
    <phoneticPr fontId="3" type="noConversion"/>
  </si>
  <si>
    <t xml:space="preserve">Jakarta International Container Terminal (JICT1)
</t>
    <phoneticPr fontId="3" type="noConversion"/>
  </si>
  <si>
    <t xml:space="preserve">Terminal Petilemas Surabaya (TPS)
</t>
    <phoneticPr fontId="3" type="noConversion"/>
  </si>
  <si>
    <t>Manila (N)</t>
    <phoneticPr fontId="3" type="noConversion"/>
  </si>
  <si>
    <t>ICTSI</t>
    <phoneticPr fontId="3" type="noConversion"/>
  </si>
  <si>
    <t>Asia Terminals, Incorporated (ATI)</t>
    <phoneticPr fontId="3" type="noConversion"/>
  </si>
  <si>
    <t xml:space="preserve"> International Container Terminal Services Inc. (ICTSI)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</si>
  <si>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</si>
  <si>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 xml:space="preserve">      NCX: CNDLC-CNTXG-CNTAO-CNNGB-SGSIN-MYPKG-CNSHK-KRINC--CNDLC  FULL CONTAINER WEEKLY SERVICE  </t>
    <phoneticPr fontId="3" type="noConversion"/>
  </si>
  <si>
    <t>大连(DCT)</t>
    <phoneticPr fontId="3" type="noConversion"/>
  </si>
  <si>
    <t>天津新港(TCT)</t>
    <phoneticPr fontId="3" type="noConversion"/>
  </si>
  <si>
    <t>青岛(QQCTU)</t>
    <phoneticPr fontId="3" type="noConversion"/>
  </si>
  <si>
    <t>新加坡(PSA)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</si>
  <si>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</si>
  <si>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</si>
  <si>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</si>
  <si>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</si>
  <si>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DALIAN</t>
    <phoneticPr fontId="3" type="noConversion"/>
  </si>
  <si>
    <t>XINGANG</t>
    <phoneticPr fontId="3" type="noConversion"/>
  </si>
  <si>
    <t>QINGDAO</t>
    <phoneticPr fontId="3" type="noConversion"/>
  </si>
  <si>
    <t>SINGAPORE</t>
    <phoneticPr fontId="3" type="noConversion"/>
  </si>
  <si>
    <t>PORT KLANG</t>
    <phoneticPr fontId="3" type="noConversion"/>
  </si>
  <si>
    <t>INCHEON</t>
    <phoneticPr fontId="3" type="noConversion"/>
  </si>
  <si>
    <t>THU/THU</t>
    <phoneticPr fontId="3" type="noConversion"/>
  </si>
  <si>
    <t>SAT/SUN</t>
    <phoneticPr fontId="3" type="noConversion"/>
  </si>
  <si>
    <t>THU/FRI</t>
    <phoneticPr fontId="3" type="noConversion"/>
  </si>
  <si>
    <t>AS COLUMBIA</t>
    <phoneticPr fontId="3" type="noConversion"/>
  </si>
  <si>
    <t>22012S</t>
    <phoneticPr fontId="3" type="noConversion"/>
  </si>
  <si>
    <t>22012N</t>
    <phoneticPr fontId="3" type="noConversion"/>
  </si>
  <si>
    <t>RACHA BHUM</t>
    <phoneticPr fontId="3" type="noConversion"/>
  </si>
  <si>
    <t>2212S</t>
    <phoneticPr fontId="3" type="noConversion"/>
  </si>
  <si>
    <t>2212N</t>
    <phoneticPr fontId="3" type="noConversion"/>
  </si>
  <si>
    <t>SITC NANSHA</t>
    <phoneticPr fontId="3" type="noConversion"/>
  </si>
  <si>
    <t>2222S</t>
    <phoneticPr fontId="3" type="noConversion"/>
  </si>
  <si>
    <t>2222N</t>
    <phoneticPr fontId="3" type="noConversion"/>
  </si>
  <si>
    <t xml:space="preserve">KMTC HOCHIMINH </t>
    <phoneticPr fontId="3" type="noConversion"/>
  </si>
  <si>
    <t>23001S</t>
    <phoneticPr fontId="3" type="noConversion"/>
  </si>
  <si>
    <t>23001N</t>
    <phoneticPr fontId="3" type="noConversion"/>
  </si>
  <si>
    <t>23002S</t>
    <phoneticPr fontId="3" type="noConversion"/>
  </si>
  <si>
    <t>23002N</t>
    <phoneticPr fontId="3" type="noConversion"/>
  </si>
  <si>
    <t>23003S</t>
    <phoneticPr fontId="3" type="noConversion"/>
  </si>
  <si>
    <t>23003N</t>
    <phoneticPr fontId="3" type="noConversion"/>
  </si>
  <si>
    <t>23004S</t>
    <phoneticPr fontId="3" type="noConversion"/>
  </si>
  <si>
    <t>23004N</t>
    <phoneticPr fontId="3" type="noConversion"/>
  </si>
  <si>
    <t>23005S</t>
    <phoneticPr fontId="3" type="noConversion"/>
  </si>
  <si>
    <t>23005N</t>
    <phoneticPr fontId="3" type="noConversion"/>
  </si>
  <si>
    <t xml:space="preserve">Terminal at each port for NCX service
</t>
    <phoneticPr fontId="3" type="noConversion"/>
  </si>
  <si>
    <t>Dalian Container Terminal (DCT)</t>
    <phoneticPr fontId="3" type="noConversion"/>
  </si>
  <si>
    <t>Tianjin Port Container Terminal (TCT)</t>
    <phoneticPr fontId="3" type="noConversion"/>
  </si>
  <si>
    <t>Terminal will be changed from QQCTN to QQCTU wef RACHA BHUM V.2302S</t>
    <phoneticPr fontId="3" type="noConversion"/>
  </si>
  <si>
    <r>
      <t xml:space="preserve">NINGBO DAXIE CHINA MERCHANTS INTERNATIONAL CONTATNER TERMINAL CO.,LTD(CMICT </t>
    </r>
    <r>
      <rPr>
        <sz val="11"/>
        <rFont val="宋体"/>
        <family val="3"/>
        <charset val="134"/>
      </rPr>
      <t>大榭码头</t>
    </r>
    <r>
      <rPr>
        <sz val="11"/>
        <rFont val="Times New Roman"/>
        <family val="1"/>
      </rPr>
      <t>)</t>
    </r>
    <phoneticPr fontId="3" type="noConversion"/>
  </si>
  <si>
    <t>Ningbo terminal will change to CMICT wef AS COLUMBIA V.23003S</t>
    <phoneticPr fontId="3" type="noConversion"/>
  </si>
  <si>
    <t>NINGBO BEILUN INTERNATIONAL CONTAINER TERMINAL CO.LTD (NBCT)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</si>
  <si>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</si>
  <si>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</si>
  <si>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</si>
  <si>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</si>
  <si>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</si>
  <si>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</si>
  <si>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Hanjin Incheon Container Terminal (HJIT)</t>
    <phoneticPr fontId="3" type="noConversion"/>
  </si>
  <si>
    <t xml:space="preserve">      NCX: CNTXG-CNDLC-CNTAO-HKHKG-CNSHK--VNSGN-HKHKG-CNTXG  FULL CONTAINER WEEKLY SERVICE  </t>
    <phoneticPr fontId="3" type="noConversion"/>
  </si>
  <si>
    <t>大连(DPCM)</t>
    <phoneticPr fontId="3" type="noConversion"/>
  </si>
  <si>
    <t>青岛(QQCT)</t>
    <phoneticPr fontId="3" type="noConversion"/>
  </si>
  <si>
    <t>XINGANG</t>
    <phoneticPr fontId="3" type="noConversion"/>
  </si>
  <si>
    <t>HONG KONG</t>
    <phoneticPr fontId="3" type="noConversion"/>
  </si>
  <si>
    <t>SHEKOU</t>
    <phoneticPr fontId="3" type="noConversion"/>
  </si>
  <si>
    <t>HONG KONG</t>
    <phoneticPr fontId="3" type="noConversion"/>
  </si>
  <si>
    <t>TUE/TUE</t>
    <phoneticPr fontId="3" type="noConversion"/>
  </si>
  <si>
    <t>SUN/SUN</t>
    <phoneticPr fontId="3" type="noConversion"/>
  </si>
  <si>
    <t>LEO PERDANA</t>
    <phoneticPr fontId="3" type="noConversion"/>
  </si>
  <si>
    <t>0XKCNS</t>
    <phoneticPr fontId="3" type="noConversion"/>
  </si>
  <si>
    <t>0XKCON</t>
    <phoneticPr fontId="3" type="noConversion"/>
  </si>
  <si>
    <t>TS QINGDAO</t>
    <phoneticPr fontId="3" type="noConversion"/>
  </si>
  <si>
    <t>22008S</t>
    <phoneticPr fontId="3" type="noConversion"/>
  </si>
  <si>
    <t>TS GUANGZHOU</t>
    <phoneticPr fontId="3" type="noConversion"/>
  </si>
  <si>
    <t>22005S</t>
    <phoneticPr fontId="3" type="noConversion"/>
  </si>
  <si>
    <t>P/I</t>
    <phoneticPr fontId="3" type="noConversion"/>
  </si>
  <si>
    <t>22005N</t>
    <phoneticPr fontId="3" type="noConversion"/>
  </si>
  <si>
    <t>CMA CGM MOMBASA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</si>
  <si>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</si>
  <si>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</si>
  <si>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</si>
  <si>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0XKCUN</t>
    <phoneticPr fontId="3" type="noConversion"/>
  </si>
  <si>
    <t>22006S</t>
    <phoneticPr fontId="3" type="noConversion"/>
  </si>
  <si>
    <t>22006N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</si>
  <si>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</si>
  <si>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</si>
  <si>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</si>
  <si>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</si>
  <si>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</si>
  <si>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</si>
  <si>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</si>
  <si>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</si>
  <si>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SAFEEN PRIME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</si>
  <si>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</si>
  <si>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</si>
  <si>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</si>
  <si>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0XKDCN</t>
    <phoneticPr fontId="3" type="noConversion"/>
  </si>
  <si>
    <t>0XKDFS</t>
    <phoneticPr fontId="3" type="noConversion"/>
  </si>
  <si>
    <t>0XKDGN</t>
    <phoneticPr fontId="3" type="noConversion"/>
  </si>
  <si>
    <t>0XKDHS</t>
    <phoneticPr fontId="3" type="noConversion"/>
  </si>
  <si>
    <t>0XKDIN</t>
    <phoneticPr fontId="3" type="noConversion"/>
  </si>
  <si>
    <t>0XKDLS</t>
    <phoneticPr fontId="3" type="noConversion"/>
  </si>
  <si>
    <t>0XKDMN</t>
    <phoneticPr fontId="3" type="noConversion"/>
  </si>
  <si>
    <t>0XKDNS</t>
    <phoneticPr fontId="3" type="noConversion"/>
  </si>
  <si>
    <t>0XKDON</t>
    <phoneticPr fontId="3" type="noConversion"/>
  </si>
  <si>
    <t>0XKDRS</t>
    <phoneticPr fontId="3" type="noConversion"/>
  </si>
  <si>
    <t>0XKDSN</t>
    <phoneticPr fontId="3" type="noConversion"/>
  </si>
  <si>
    <t>0XKDTS</t>
    <phoneticPr fontId="3" type="noConversion"/>
  </si>
  <si>
    <t>0XKDUN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</si>
  <si>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</si>
  <si>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</si>
  <si>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Hong Kong International Terminal (HIT)</t>
    <phoneticPr fontId="3" type="noConversion"/>
  </si>
  <si>
    <t xml:space="preserve">      SCT: CNNSA-CNSHK-THLCH-THBKK-THLCH-CNNSA-CNSHK  FULL CONTAINER WEEKLY SERVICE  </t>
    <phoneticPr fontId="3" type="noConversion"/>
  </si>
  <si>
    <t>南沙</t>
    <phoneticPr fontId="3" type="noConversion"/>
  </si>
  <si>
    <t>林查班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</si>
  <si>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</si>
  <si>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</si>
  <si>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</si>
  <si>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INDURO</t>
    <phoneticPr fontId="3" type="noConversion"/>
  </si>
  <si>
    <t>2243S</t>
    <phoneticPr fontId="3" type="noConversion"/>
  </si>
  <si>
    <t>2243N</t>
    <phoneticPr fontId="3" type="noConversion"/>
  </si>
  <si>
    <t>CUL BANGKOK</t>
    <phoneticPr fontId="3" type="noConversion"/>
  </si>
  <si>
    <t>SLIDE ONE WEEK</t>
    <phoneticPr fontId="3" type="noConversion"/>
  </si>
  <si>
    <t>2310S</t>
    <phoneticPr fontId="3" type="noConversion"/>
  </si>
  <si>
    <t>2310N</t>
    <phoneticPr fontId="3" type="noConversion"/>
  </si>
  <si>
    <t>2311S</t>
    <phoneticPr fontId="3" type="noConversion"/>
  </si>
  <si>
    <t>2311N</t>
    <phoneticPr fontId="3" type="noConversion"/>
  </si>
  <si>
    <t>2312S</t>
    <phoneticPr fontId="3" type="noConversion"/>
  </si>
  <si>
    <t>2312N</t>
    <phoneticPr fontId="3" type="noConversion"/>
  </si>
  <si>
    <t>2313S</t>
    <phoneticPr fontId="3" type="noConversion"/>
  </si>
  <si>
    <t>2313N</t>
    <phoneticPr fontId="3" type="noConversion"/>
  </si>
  <si>
    <t>2314S</t>
    <phoneticPr fontId="3" type="noConversion"/>
  </si>
  <si>
    <t>2314N</t>
    <phoneticPr fontId="3" type="noConversion"/>
  </si>
  <si>
    <t>2315S</t>
    <phoneticPr fontId="3" type="noConversion"/>
  </si>
  <si>
    <t>2315N</t>
    <phoneticPr fontId="3" type="noConversion"/>
  </si>
  <si>
    <t>2316S</t>
    <phoneticPr fontId="3" type="noConversion"/>
  </si>
  <si>
    <t>2316N</t>
    <phoneticPr fontId="3" type="noConversion"/>
  </si>
  <si>
    <t>2317S</t>
    <phoneticPr fontId="3" type="noConversion"/>
  </si>
  <si>
    <t>2317N</t>
    <phoneticPr fontId="3" type="noConversion"/>
  </si>
  <si>
    <t>2318S</t>
    <phoneticPr fontId="3" type="noConversion"/>
  </si>
  <si>
    <t>2318N</t>
    <phoneticPr fontId="3" type="noConversion"/>
  </si>
  <si>
    <t>2319S</t>
    <phoneticPr fontId="3" type="noConversion"/>
  </si>
  <si>
    <t>2319N</t>
    <phoneticPr fontId="3" type="noConversion"/>
  </si>
  <si>
    <t>2320S</t>
    <phoneticPr fontId="3" type="noConversion"/>
  </si>
  <si>
    <t>2320N</t>
    <phoneticPr fontId="3" type="noConversion"/>
  </si>
  <si>
    <t>2321S</t>
    <phoneticPr fontId="3" type="noConversion"/>
  </si>
  <si>
    <t>2321N</t>
    <phoneticPr fontId="3" type="noConversion"/>
  </si>
  <si>
    <t xml:space="preserve">Terminal at each port for SCT service
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</si>
  <si>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</si>
  <si>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</si>
  <si>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 xml:space="preserve">      NPX: CNTAO-CNSHA-PHMNN-PHMNS-CNTAO-CNSHA  FULL CONTAINER WEEKLY SERVICE  </t>
    <phoneticPr fontId="3" type="noConversion"/>
  </si>
  <si>
    <t>马尼拉北港</t>
    <phoneticPr fontId="3" type="noConversion"/>
  </si>
  <si>
    <t>马尼拉南港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</si>
  <si>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</si>
  <si>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</si>
  <si>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</si>
  <si>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</si>
  <si>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</si>
  <si>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</si>
  <si>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</si>
  <si>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</si>
  <si>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</si>
  <si>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</si>
  <si>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</si>
  <si>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FENG ZE YUAN</t>
    <phoneticPr fontId="3" type="noConversion"/>
  </si>
  <si>
    <t>2122S</t>
    <phoneticPr fontId="3" type="noConversion"/>
  </si>
  <si>
    <t>2122N</t>
    <phoneticPr fontId="3" type="noConversion"/>
  </si>
  <si>
    <t>30/Dec SHA</t>
    <phoneticPr fontId="3" type="noConversion"/>
  </si>
  <si>
    <t>2123S</t>
    <phoneticPr fontId="3" type="noConversion"/>
  </si>
  <si>
    <t>2123N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</si>
  <si>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</si>
  <si>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</si>
  <si>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</si>
  <si>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t>2201W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</si>
  <si>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</si>
  <si>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2201E</t>
    <phoneticPr fontId="3" type="noConversion"/>
  </si>
  <si>
    <t>24/Jan-10/Feb YANTIAN</t>
    <phoneticPr fontId="3" type="noConversion"/>
  </si>
  <si>
    <t>11/Feb SHEKOU</t>
    <phoneticPr fontId="3" type="noConversion"/>
  </si>
  <si>
    <r>
      <t xml:space="preserve">12/Feb NANSHA,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</si>
  <si>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>2201S</t>
    <phoneticPr fontId="3" type="noConversion"/>
  </si>
  <si>
    <t>2201N</t>
    <phoneticPr fontId="3" type="noConversion"/>
  </si>
  <si>
    <t>29/Jan SHANGHAI</t>
    <phoneticPr fontId="3" type="noConversion"/>
  </si>
  <si>
    <t>30-31/Jan QINGDAO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</si>
  <si>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</si>
  <si>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</si>
  <si>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</si>
  <si>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t>2202S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</si>
  <si>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</si>
  <si>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</si>
  <si>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</si>
  <si>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5/Feb HKG</t>
    <phoneticPr fontId="3" type="noConversion"/>
  </si>
  <si>
    <t>7/Feb MNN</t>
    <phoneticPr fontId="3" type="noConversion"/>
  </si>
  <si>
    <t>2202N</t>
    <phoneticPr fontId="3" type="noConversion"/>
  </si>
  <si>
    <t>12/Feb NINGBO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</si>
  <si>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</si>
  <si>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4-5/Feb NSA</t>
    <phoneticPr fontId="3" type="noConversion"/>
  </si>
  <si>
    <t xml:space="preserve">      NPX: CNTAO-CNSHA-PHMNL-JPKOB-JPOSA-JPHKA-CNTAO-CNSHA  FULL CONTAINER WEEKLY SERVICE  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</si>
  <si>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</si>
  <si>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</si>
  <si>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</si>
  <si>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KOBE</t>
    <phoneticPr fontId="3" type="noConversion"/>
  </si>
  <si>
    <t>OSAKA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</si>
  <si>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</si>
  <si>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</si>
  <si>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</si>
  <si>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SAT            1600</t>
    <phoneticPr fontId="3" type="noConversion"/>
  </si>
  <si>
    <t>SUN         0400</t>
    <phoneticPr fontId="3" type="noConversion"/>
  </si>
  <si>
    <t>SUN            0500</t>
    <phoneticPr fontId="3" type="noConversion"/>
  </si>
  <si>
    <t>SUN         1600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</si>
  <si>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</si>
  <si>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</si>
  <si>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</si>
  <si>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</si>
  <si>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1400</t>
    <phoneticPr fontId="3" type="noConversion"/>
  </si>
  <si>
    <t>2203S</t>
    <phoneticPr fontId="3" type="noConversion"/>
  </si>
  <si>
    <t>19/Feb HKG</t>
    <phoneticPr fontId="3" type="noConversion"/>
  </si>
  <si>
    <t>2203N</t>
    <phoneticPr fontId="3" type="noConversion"/>
  </si>
  <si>
    <t xml:space="preserve">      NPX: CNTAO-CNSHA-PHMNS-JPKOB-JPOSA-JPHKA-CNTAO-CNSHA  FULL CONTAINER WEEKLY SERVICE  </t>
    <phoneticPr fontId="3" type="noConversion"/>
  </si>
  <si>
    <t>2204S</t>
    <phoneticPr fontId="3" type="noConversion"/>
  </si>
  <si>
    <t>2204N</t>
    <phoneticPr fontId="3" type="noConversion"/>
  </si>
  <si>
    <t>17/Mar MNN</t>
    <phoneticPr fontId="3" type="noConversion"/>
  </si>
  <si>
    <t>2205S</t>
    <phoneticPr fontId="3" type="noConversion"/>
  </si>
  <si>
    <t>2205N</t>
    <phoneticPr fontId="3" type="noConversion"/>
  </si>
  <si>
    <t>23-24/Mar SHANGHAI</t>
    <phoneticPr fontId="3" type="noConversion"/>
  </si>
  <si>
    <t>25-26/Mar  QINGDAO</t>
    <phoneticPr fontId="3" type="noConversion"/>
  </si>
  <si>
    <t>2206S</t>
    <phoneticPr fontId="3" type="noConversion"/>
  </si>
  <si>
    <t>2206N</t>
    <phoneticPr fontId="3" type="noConversion"/>
  </si>
  <si>
    <t>7-8/Apr HAKATA</t>
    <phoneticPr fontId="3" type="noConversion"/>
  </si>
  <si>
    <t>9/Apr KOBE</t>
    <phoneticPr fontId="3" type="noConversion"/>
  </si>
  <si>
    <t>25Apr HKG</t>
    <phoneticPr fontId="3" type="noConversion"/>
  </si>
  <si>
    <t>27/Apr MNN</t>
    <phoneticPr fontId="3" type="noConversion"/>
  </si>
  <si>
    <t>2208S</t>
    <phoneticPr fontId="3" type="noConversion"/>
  </si>
  <si>
    <t>2208N</t>
    <phoneticPr fontId="3" type="noConversion"/>
  </si>
  <si>
    <t xml:space="preserve">      NPX: CNTAO-CNSHA-PHMNN-PHMNS-CNXMN-JPOSA-JPKOB-JPHKA-CNTAO-CNSHA  FULL CONTAINER WEEKLY SERVICE  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</si>
  <si>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</si>
  <si>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</si>
  <si>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</si>
  <si>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</si>
  <si>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</si>
  <si>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</si>
  <si>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</si>
  <si>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0400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</si>
  <si>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</si>
  <si>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</si>
  <si>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</si>
  <si>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</si>
  <si>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ATLANTIC EAST</t>
    <phoneticPr fontId="3" type="noConversion"/>
  </si>
  <si>
    <t>2218S</t>
    <phoneticPr fontId="3" type="noConversion"/>
  </si>
  <si>
    <t>2218N</t>
    <phoneticPr fontId="3" type="noConversion"/>
  </si>
  <si>
    <t>2207S</t>
    <phoneticPr fontId="3" type="noConversion"/>
  </si>
  <si>
    <t>2207N</t>
    <phoneticPr fontId="3" type="noConversion"/>
  </si>
  <si>
    <t>2209S</t>
    <phoneticPr fontId="3" type="noConversion"/>
  </si>
  <si>
    <t>2209N</t>
    <phoneticPr fontId="3" type="noConversion"/>
  </si>
  <si>
    <t>2219S</t>
    <phoneticPr fontId="3" type="noConversion"/>
  </si>
  <si>
    <t>2219N</t>
    <phoneticPr fontId="3" type="noConversion"/>
  </si>
  <si>
    <t>2210S</t>
    <phoneticPr fontId="3" type="noConversion"/>
  </si>
  <si>
    <t>P/O at XMN after discharge then P/I BDX line</t>
    <phoneticPr fontId="3" type="noConversion"/>
  </si>
  <si>
    <t>2220S</t>
    <phoneticPr fontId="3" type="noConversion"/>
  </si>
  <si>
    <t>2220N</t>
    <phoneticPr fontId="3" type="noConversion"/>
  </si>
  <si>
    <t>6/Jul SHANGHAI</t>
    <phoneticPr fontId="3" type="noConversion"/>
  </si>
  <si>
    <t>OMIT TAO</t>
    <phoneticPr fontId="3" type="noConversion"/>
  </si>
  <si>
    <t>8/Jul NGB</t>
    <phoneticPr fontId="3" type="noConversion"/>
  </si>
  <si>
    <t>2226S</t>
    <phoneticPr fontId="3" type="noConversion"/>
  </si>
  <si>
    <t>P/I at SHA</t>
    <phoneticPr fontId="3" type="noConversion"/>
  </si>
  <si>
    <t>2226N</t>
    <phoneticPr fontId="3" type="noConversion"/>
  </si>
  <si>
    <t>HE SHENG</t>
    <phoneticPr fontId="3" type="noConversion"/>
  </si>
  <si>
    <t>2209S</t>
    <phoneticPr fontId="3" type="noConversion"/>
  </si>
  <si>
    <t>OMIT</t>
    <phoneticPr fontId="3" type="noConversion"/>
  </si>
  <si>
    <t>22/Jun NGB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</si>
  <si>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</si>
  <si>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</si>
  <si>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</si>
  <si>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HE YUAN 1</t>
    <phoneticPr fontId="3" type="noConversion"/>
  </si>
  <si>
    <t>2213W</t>
    <phoneticPr fontId="3" type="noConversion"/>
  </si>
  <si>
    <t>OMIT TAO</t>
    <phoneticPr fontId="3" type="noConversion"/>
  </si>
  <si>
    <t>P/I at SHA</t>
    <phoneticPr fontId="3" type="noConversion"/>
  </si>
  <si>
    <t>28/Jun NGB</t>
    <phoneticPr fontId="3" type="noConversion"/>
  </si>
  <si>
    <t>2213E</t>
    <phoneticPr fontId="3" type="noConversion"/>
  </si>
  <si>
    <t>11-12/Jun HAKATA</t>
    <phoneticPr fontId="3" type="noConversion"/>
  </si>
  <si>
    <t>13-14/Jul OSAKA</t>
    <phoneticPr fontId="3" type="noConversion"/>
  </si>
  <si>
    <t>ATLANTIC EAST</t>
    <phoneticPr fontId="3" type="noConversion"/>
  </si>
  <si>
    <t>2221S</t>
    <phoneticPr fontId="3" type="noConversion"/>
  </si>
  <si>
    <t>7/Jul SHANGHAI</t>
    <phoneticPr fontId="3" type="noConversion"/>
  </si>
  <si>
    <t>8/Jul NGB</t>
    <phoneticPr fontId="3" type="noConversion"/>
  </si>
  <si>
    <t>2221N</t>
    <phoneticPr fontId="3" type="noConversion"/>
  </si>
  <si>
    <t>23/Jul NGB</t>
    <phoneticPr fontId="3" type="noConversion"/>
  </si>
  <si>
    <t>2227S</t>
    <phoneticPr fontId="3" type="noConversion"/>
  </si>
  <si>
    <t>2227N</t>
    <phoneticPr fontId="3" type="noConversion"/>
  </si>
  <si>
    <t>4/Aug NGB</t>
    <phoneticPr fontId="3" type="noConversion"/>
  </si>
  <si>
    <t>HE YUAN 1</t>
    <phoneticPr fontId="3" type="noConversion"/>
  </si>
  <si>
    <t>2214W</t>
    <phoneticPr fontId="3" type="noConversion"/>
  </si>
  <si>
    <t>2214E</t>
    <phoneticPr fontId="3" type="noConversion"/>
  </si>
  <si>
    <t>29/Jul NGB</t>
    <phoneticPr fontId="3" type="noConversion"/>
  </si>
  <si>
    <t>11/AugNGB</t>
    <phoneticPr fontId="3" type="noConversion"/>
  </si>
  <si>
    <t>2228S</t>
    <phoneticPr fontId="3" type="noConversion"/>
  </si>
  <si>
    <t>2228N</t>
    <phoneticPr fontId="3" type="noConversion"/>
  </si>
  <si>
    <t>22/Aug HAKATA</t>
    <phoneticPr fontId="3" type="noConversion"/>
  </si>
  <si>
    <t>24/Aug OSAKA</t>
    <phoneticPr fontId="3" type="noConversion"/>
  </si>
  <si>
    <t>2223S</t>
    <phoneticPr fontId="3" type="noConversion"/>
  </si>
  <si>
    <t>2223N</t>
    <phoneticPr fontId="3" type="noConversion"/>
  </si>
  <si>
    <t>8/Sep NGB</t>
    <phoneticPr fontId="3" type="noConversion"/>
  </si>
  <si>
    <t>2234S</t>
    <phoneticPr fontId="3" type="noConversion"/>
  </si>
  <si>
    <t>2234N</t>
    <phoneticPr fontId="3" type="noConversion"/>
  </si>
  <si>
    <t>25/Aug HKG(HIT)</t>
    <phoneticPr fontId="3" type="noConversion"/>
  </si>
  <si>
    <t>26/Aug NANSHA</t>
    <phoneticPr fontId="3" type="noConversion"/>
  </si>
  <si>
    <t>THU            0900</t>
    <phoneticPr fontId="3" type="noConversion"/>
  </si>
  <si>
    <t>THU         2000</t>
    <phoneticPr fontId="3" type="noConversion"/>
  </si>
  <si>
    <t>2233S</t>
    <phoneticPr fontId="3" type="noConversion"/>
  </si>
  <si>
    <t>24/Aug HKG(HIT)</t>
    <phoneticPr fontId="3" type="noConversion"/>
  </si>
  <si>
    <t>25/Aug NANSHA</t>
    <phoneticPr fontId="3" type="noConversion"/>
  </si>
  <si>
    <t>26/Aug SHEKOU</t>
    <phoneticPr fontId="3" type="noConversion"/>
  </si>
  <si>
    <t>2233N</t>
    <phoneticPr fontId="3" type="noConversion"/>
  </si>
  <si>
    <t>2235S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</si>
  <si>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</si>
  <si>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</si>
  <si>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</si>
  <si>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</si>
  <si>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</si>
  <si>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</si>
  <si>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 xml:space="preserve">      NPX: CNTAO-CNSHA-CNNGB-PHMNN-PHMNS-CNXMN-JPOSA-JPKOB-JPHKA-CNTAO-CNSHA-CNNGB  FULL CONTAINER WEEKLY SERVICE  </t>
    <phoneticPr fontId="3" type="noConversion"/>
  </si>
  <si>
    <t>SUN         0600</t>
    <phoneticPr fontId="3" type="noConversion"/>
  </si>
  <si>
    <t>WED          2000</t>
    <phoneticPr fontId="3" type="noConversion"/>
  </si>
  <si>
    <t>THU       0400</t>
    <phoneticPr fontId="3" type="noConversion"/>
  </si>
  <si>
    <t>THU        0800</t>
    <phoneticPr fontId="3" type="noConversion"/>
  </si>
  <si>
    <t>THU        1500</t>
    <phoneticPr fontId="3" type="noConversion"/>
  </si>
  <si>
    <t>FRI         1800</t>
    <phoneticPr fontId="3" type="noConversion"/>
  </si>
  <si>
    <t>SAT      0400</t>
    <phoneticPr fontId="3" type="noConversion"/>
  </si>
  <si>
    <t>2229S</t>
    <phoneticPr fontId="3" type="noConversion"/>
  </si>
  <si>
    <t>2229N</t>
    <phoneticPr fontId="3" type="noConversion"/>
  </si>
  <si>
    <t>2224S</t>
    <phoneticPr fontId="3" type="noConversion"/>
  </si>
  <si>
    <t>2224N</t>
    <phoneticPr fontId="3" type="noConversion"/>
  </si>
  <si>
    <t>2230S</t>
    <phoneticPr fontId="3" type="noConversion"/>
  </si>
  <si>
    <t>2230N</t>
    <phoneticPr fontId="3" type="noConversion"/>
  </si>
  <si>
    <t>2225S</t>
    <phoneticPr fontId="3" type="noConversion"/>
  </si>
  <si>
    <t>2225N</t>
    <phoneticPr fontId="3" type="noConversion"/>
  </si>
  <si>
    <t>2235N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</si>
  <si>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</si>
  <si>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</si>
  <si>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</si>
  <si>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2231S</t>
    <phoneticPr fontId="3" type="noConversion"/>
  </si>
  <si>
    <t>2231N</t>
    <phoneticPr fontId="3" type="noConversion"/>
  </si>
  <si>
    <t>P/O NPX, P/I BVX</t>
    <phoneticPr fontId="3" type="noConversion"/>
  </si>
  <si>
    <t>2236S</t>
    <phoneticPr fontId="3" type="noConversion"/>
  </si>
  <si>
    <t>6/Nov MNS</t>
    <phoneticPr fontId="3" type="noConversion"/>
  </si>
  <si>
    <t>6-7/Nov MNN</t>
    <phoneticPr fontId="3" type="noConversion"/>
  </si>
  <si>
    <t>2236N</t>
    <phoneticPr fontId="3" type="noConversion"/>
  </si>
  <si>
    <t>2/Dec XMN</t>
    <phoneticPr fontId="3" type="noConversion"/>
  </si>
  <si>
    <t>9/Nov OSA</t>
    <phoneticPr fontId="3" type="noConversion"/>
  </si>
  <si>
    <t>10/Nov KOB</t>
    <phoneticPr fontId="3" type="noConversion"/>
  </si>
  <si>
    <t>16/Nov MNS</t>
    <phoneticPr fontId="3" type="noConversion"/>
  </si>
  <si>
    <t>16-17/Nov MNN</t>
    <phoneticPr fontId="3" type="noConversion"/>
  </si>
  <si>
    <t xml:space="preserve">      NPX: CNTAO-CNSHA-CNNGB-PHMNN-CNTAO-CNSHA-CNNGB  FULL CONTAINER WEEKLY SERVICE  </t>
    <phoneticPr fontId="3" type="noConversion"/>
  </si>
  <si>
    <t>SAT         1500</t>
    <phoneticPr fontId="3" type="noConversion"/>
  </si>
  <si>
    <t>SAT           2300</t>
    <phoneticPr fontId="3" type="noConversion"/>
  </si>
  <si>
    <t>SUN           1600</t>
    <phoneticPr fontId="3" type="noConversion"/>
  </si>
  <si>
    <t>SUN        2300</t>
    <phoneticPr fontId="3" type="noConversion"/>
  </si>
  <si>
    <t>FRI            0100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</si>
  <si>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</si>
  <si>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</si>
  <si>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</si>
  <si>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</si>
  <si>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</si>
  <si>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</si>
  <si>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</si>
  <si>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15N</t>
    <phoneticPr fontId="3" type="noConversion"/>
  </si>
  <si>
    <t>16S</t>
    <phoneticPr fontId="3" type="noConversion"/>
  </si>
  <si>
    <t>16N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</si>
  <si>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</si>
  <si>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</si>
  <si>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</si>
  <si>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</si>
  <si>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t>30S</t>
    <phoneticPr fontId="3" type="noConversion"/>
  </si>
  <si>
    <t>30N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</si>
  <si>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</si>
  <si>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</si>
  <si>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</si>
  <si>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</si>
  <si>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</si>
  <si>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</si>
  <si>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</si>
  <si>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>Terminal at each port for NPX service</t>
    <phoneticPr fontId="3" type="noConversion"/>
  </si>
  <si>
    <t>Haiphong</t>
    <phoneticPr fontId="37" type="noConversion"/>
  </si>
  <si>
    <t xml:space="preserve">Nam Hai Dinh Vu port </t>
    <phoneticPr fontId="37" type="noConversion"/>
  </si>
  <si>
    <t>Yantian</t>
    <phoneticPr fontId="37" type="noConversion"/>
  </si>
  <si>
    <t>Yantian International Container Terminals (YICT)</t>
    <phoneticPr fontId="37" type="noConversion"/>
  </si>
  <si>
    <t>Hong Kong</t>
    <phoneticPr fontId="37" type="noConversion"/>
  </si>
  <si>
    <t>Hong Kong Merchants container Service  (CMCS)</t>
    <phoneticPr fontId="37" type="noConversion"/>
  </si>
  <si>
    <t>Shanghai Mingdong  Container Terminal Co., Ltd (SMCT) - WGQ5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</si>
  <si>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</si>
  <si>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</si>
  <si>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</si>
  <si>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</si>
  <si>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</si>
  <si>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</si>
  <si>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31/Dec RZH</t>
    <phoneticPr fontId="3" type="noConversion"/>
  </si>
  <si>
    <t>18/Dec HKG</t>
    <phoneticPr fontId="3" type="noConversion"/>
  </si>
  <si>
    <t>2238S</t>
    <phoneticPr fontId="3" type="noConversion"/>
  </si>
  <si>
    <t>2238N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</si>
  <si>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</si>
  <si>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</si>
  <si>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</si>
  <si>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</si>
  <si>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 xml:space="preserve">REN JIAN 5 </t>
    <phoneticPr fontId="3" type="noConversion"/>
  </si>
  <si>
    <t>22/Jan HKG</t>
    <phoneticPr fontId="3" type="noConversion"/>
  </si>
  <si>
    <t>23/Jan SHEKOU</t>
    <phoneticPr fontId="3" type="noConversion"/>
  </si>
  <si>
    <t>25/Jan HAIPHONG</t>
    <phoneticPr fontId="3" type="noConversion"/>
  </si>
  <si>
    <t xml:space="preserve">P/O </t>
    <phoneticPr fontId="3" type="noConversion"/>
  </si>
  <si>
    <t>17/Jan NINGBO</t>
    <phoneticPr fontId="3" type="noConversion"/>
  </si>
  <si>
    <t>20/Jan QINGDAO</t>
    <phoneticPr fontId="3" type="noConversion"/>
  </si>
  <si>
    <t>OMIT SHK</t>
    <phoneticPr fontId="3" type="noConversion"/>
  </si>
  <si>
    <t>OMIT HPH</t>
    <phoneticPr fontId="3" type="noConversion"/>
  </si>
  <si>
    <t>2/Feb HKG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</si>
  <si>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</si>
  <si>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TUE           0800</t>
    <phoneticPr fontId="3" type="noConversion"/>
  </si>
  <si>
    <t>WED         0800</t>
    <phoneticPr fontId="3" type="noConversion"/>
  </si>
  <si>
    <t>OMIT MNN</t>
    <phoneticPr fontId="3" type="noConversion"/>
  </si>
  <si>
    <t>28/Feb MNN</t>
    <phoneticPr fontId="3" type="noConversion"/>
  </si>
  <si>
    <t>7/Mar MNN</t>
    <phoneticPr fontId="3" type="noConversion"/>
  </si>
  <si>
    <t xml:space="preserve">OMIT </t>
    <phoneticPr fontId="3" type="noConversion"/>
  </si>
  <si>
    <t>23/Mar SHK</t>
    <phoneticPr fontId="3" type="noConversion"/>
  </si>
  <si>
    <t>26/Mar DAD</t>
    <phoneticPr fontId="3" type="noConversion"/>
  </si>
  <si>
    <t>28/Mar HPH</t>
    <phoneticPr fontId="3" type="noConversion"/>
  </si>
  <si>
    <t>21/Mar MNN</t>
    <phoneticPr fontId="3" type="noConversion"/>
  </si>
  <si>
    <t>28/Mar MNN</t>
    <phoneticPr fontId="3" type="noConversion"/>
  </si>
  <si>
    <t>4/Apr MNN</t>
    <phoneticPr fontId="3" type="noConversion"/>
  </si>
  <si>
    <t>Terminal at each port for NPX2 service</t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</si>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</sst>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000&quot;S&quot;"/>
    <numFmt numFmtId="177" formatCode="[$-409]d/mmm;@"/>
  </numFmts>
  <fonts count="59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2"/>
      <color theme="0"/>
      <name val="Times New Roman"/>
      <family val="1"/>
    </font>
    <font>
      <sz val="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446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29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29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0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8" fillId="6" borderId="1" xfId="3" applyFont="1" applyFill="1" applyBorder="1" applyAlignment="1">
      <alignment horizontal="left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29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8" fillId="6" borderId="1" xfId="0" applyNumberFormat="1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8" fillId="6" borderId="1" xfId="0" applyFont="1" applyFill="1" applyBorder="1" applyAlignment="1">
      <alignment horizontal="left"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77" fontId="9" fillId="6" borderId="1" xfId="2" applyFont="1" applyFill="1" applyBorder="1" applyAlignment="1">
      <alignment horizontal="center" vertical="center"/>
    </xf>
    <xf numFmtId="16" fontId="29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29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29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40" fillId="12" borderId="1" xfId="0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6" fontId="7" fillId="0" borderId="0" xfId="0" applyNumberFormat="1" applyFont="1" applyAlignment="1">
      <alignment horizontal="center" vertical="center"/>
    </xf>
    <xf numFmtId="177" fontId="9" fillId="0" borderId="0" xfId="0" applyFont="1" applyAlignment="1">
      <alignment horizontal="left" vertical="center"/>
    </xf>
    <xf numFmtId="16" fontId="40" fillId="12" borderId="1" xfId="2" applyNumberFormat="1" applyFont="1" applyFill="1" applyBorder="1" applyAlignment="1">
      <alignment horizontal="center" vertical="center"/>
    </xf>
    <xf numFmtId="16" fontId="29" fillId="12" borderId="1" xfId="0" applyNumberFormat="1" applyFont="1" applyFill="1" applyBorder="1" applyAlignment="1">
      <alignment horizontal="center" vertical="center"/>
    </xf>
    <xf numFmtId="176" fontId="44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4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2" fillId="6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40" fillId="12" borderId="1" xfId="2" applyFont="1" applyFill="1" applyBorder="1" applyAlignment="1">
      <alignment horizontal="center" vertical="center"/>
    </xf>
    <xf numFmtId="177" fontId="29" fillId="6" borderId="9" xfId="0" applyFont="1" applyFill="1" applyBorder="1">
      <alignment vertical="center"/>
    </xf>
    <xf numFmtId="177" fontId="29" fillId="6" borderId="8" xfId="0" applyFont="1" applyFill="1" applyBorder="1">
      <alignment vertical="center"/>
    </xf>
    <xf numFmtId="177" fontId="29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49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29" fillId="0" borderId="0" xfId="2" applyNumberFormat="1" applyFont="1" applyAlignment="1">
      <alignment horizontal="center" vertical="center"/>
    </xf>
    <xf numFmtId="177" fontId="51" fillId="6" borderId="1" xfId="0" applyFont="1" applyFill="1" applyBorder="1" applyAlignment="1">
      <alignment horizontal="center" vertical="center"/>
    </xf>
    <xf numFmtId="177" fontId="52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40" fillId="6" borderId="1" xfId="0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center" vertical="center"/>
    </xf>
    <xf numFmtId="177" fontId="42" fillId="6" borderId="1" xfId="0" applyFont="1" applyFill="1" applyBorder="1" applyAlignment="1">
      <alignment horizontal="center" vertical="center"/>
    </xf>
    <xf numFmtId="177" fontId="9" fillId="7" borderId="1" xfId="3" applyFont="1" applyFill="1" applyBorder="1" applyAlignment="1">
      <alignment horizontal="left"/>
    </xf>
    <xf numFmtId="176" fontId="9" fillId="12" borderId="7" xfId="0" applyNumberFormat="1" applyFont="1" applyFill="1" applyBorder="1">
      <alignment vertical="center"/>
    </xf>
    <xf numFmtId="16" fontId="49" fillId="6" borderId="1" xfId="2" applyNumberFormat="1" applyFont="1" applyFill="1" applyBorder="1" applyAlignment="1">
      <alignment vertical="center"/>
    </xf>
    <xf numFmtId="177" fontId="9" fillId="12" borderId="1" xfId="2" applyFont="1" applyFill="1" applyBorder="1" applyAlignment="1">
      <alignment horizontal="center"/>
    </xf>
    <xf numFmtId="177" fontId="9" fillId="7" borderId="1" xfId="0" applyFont="1" applyFill="1" applyBorder="1">
      <alignment vertical="center"/>
    </xf>
    <xf numFmtId="16" fontId="54" fillId="6" borderId="1" xfId="0" applyNumberFormat="1" applyFont="1" applyFill="1" applyBorder="1" applyAlignment="1">
      <alignment horizontal="center" vertical="center"/>
    </xf>
    <xf numFmtId="177" fontId="42" fillId="6" borderId="1" xfId="2" applyFont="1" applyFill="1" applyBorder="1" applyAlignment="1">
      <alignment horizontal="center" vertical="center"/>
    </xf>
    <xf numFmtId="16" fontId="55" fillId="6" borderId="1" xfId="2" applyNumberFormat="1" applyFont="1" applyFill="1" applyBorder="1" applyAlignment="1">
      <alignment horizontal="center" vertical="center"/>
    </xf>
    <xf numFmtId="16" fontId="55" fillId="6" borderId="1" xfId="2" applyNumberFormat="1" applyFont="1" applyFill="1" applyBorder="1" applyAlignment="1">
      <alignment horizontal="center" vertical="center" wrapText="1"/>
    </xf>
    <xf numFmtId="177" fontId="9" fillId="7" borderId="0" xfId="0" applyFont="1" applyFill="1">
      <alignment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14" fillId="2" borderId="1" xfId="0" applyFont="1" applyFill="1" applyBorder="1" applyAlignment="1">
      <alignment horizontal="left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center"/>
    </xf>
    <xf numFmtId="177" fontId="7" fillId="2" borderId="1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1" fillId="3" borderId="7" xfId="0" applyFont="1" applyFill="1" applyBorder="1" applyAlignment="1">
      <alignment horizontal="left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1" fillId="2" borderId="1" xfId="2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2" fillId="0" borderId="0" xfId="0" applyFont="1" applyAlignment="1">
      <alignment horizontal="left" vertical="center"/>
    </xf>
    <xf numFmtId="16" fontId="29" fillId="0" borderId="1" xfId="0" applyNumberFormat="1" applyFont="1" applyBorder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0" borderId="3" xfId="0" applyFont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7" fillId="0" borderId="4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13" fillId="0" borderId="1" xfId="0" applyNumberFormat="1" applyFont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42" fillId="6" borderId="1" xfId="0" applyNumberFormat="1" applyFont="1" applyFill="1" applyBorder="1" applyAlignment="1">
      <alignment horizontal="center" vertical="center"/>
    </xf>
    <xf numFmtId="177" fontId="56" fillId="6" borderId="1" xfId="0" applyFont="1" applyFill="1" applyBorder="1" applyAlignment="1">
      <alignment horizontal="center" vertical="center"/>
    </xf>
    <xf numFmtId="177" fontId="57" fillId="0" borderId="0" xfId="0" applyFont="1">
      <alignment vertical="center"/>
    </xf>
    <xf numFmtId="176" fontId="9" fillId="6" borderId="1" xfId="2" applyNumberFormat="1" applyFont="1" applyFill="1" applyBorder="1" applyAlignment="1">
      <alignment horizontal="center" vertical="center"/>
    </xf>
    <xf numFmtId="177" fontId="58" fillId="6" borderId="1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14" fillId="2" borderId="1" xfId="0" applyFont="1" applyFill="1" applyBorder="1" applyAlignment="1">
      <alignment horizontal="left" wrapText="1"/>
    </xf>
    <xf numFmtId="177" fontId="7" fillId="2" borderId="1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6" fontId="54" fillId="6" borderId="7" xfId="2" applyNumberFormat="1" applyFont="1" applyFill="1" applyBorder="1" applyAlignment="1">
      <alignment horizontal="center" vertical="center"/>
    </xf>
    <xf numFmtId="16" fontId="54" fillId="6" borderId="8" xfId="2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6" borderId="1" xfId="0" applyFont="1" applyFill="1" applyBorder="1" applyAlignment="1">
      <alignment horizontal="center" vertical="center"/>
    </xf>
    <xf numFmtId="177" fontId="2" fillId="6" borderId="1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13" fillId="0" borderId="7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top" wrapText="1"/>
    </xf>
    <xf numFmtId="177" fontId="14" fillId="2" borderId="2" xfId="0" applyFont="1" applyFill="1" applyBorder="1" applyAlignment="1">
      <alignment horizontal="left" wrapText="1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0" fillId="0" borderId="8" xfId="0" applyBorder="1" applyAlignment="1">
      <alignment horizontal="left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4" xfId="2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45" fillId="3" borderId="1" xfId="0" applyFont="1" applyFill="1" applyBorder="1" applyAlignment="1">
      <alignment horizontal="left" vertical="center"/>
    </xf>
    <xf numFmtId="177" fontId="45" fillId="0" borderId="1" xfId="0" applyFont="1" applyBorder="1" applyAlignment="1">
      <alignment horizontal="left" vertical="center"/>
    </xf>
    <xf numFmtId="177" fontId="45" fillId="3" borderId="1" xfId="0" applyFont="1" applyFill="1" applyBorder="1" applyAlignment="1">
      <alignment horizontal="center" vertical="center"/>
    </xf>
    <xf numFmtId="177" fontId="45" fillId="3" borderId="7" xfId="0" applyFont="1" applyFill="1" applyBorder="1" applyAlignment="1">
      <alignment horizontal="left" vertical="center" wrapText="1"/>
    </xf>
    <xf numFmtId="177" fontId="45" fillId="3" borderId="9" xfId="0" applyFont="1" applyFill="1" applyBorder="1" applyAlignment="1">
      <alignment horizontal="left" vertical="center"/>
    </xf>
    <xf numFmtId="177" fontId="45" fillId="3" borderId="8" xfId="0" applyFont="1" applyFill="1" applyBorder="1" applyAlignment="1">
      <alignment horizontal="left" vertical="center"/>
    </xf>
    <xf numFmtId="16" fontId="48" fillId="0" borderId="7" xfId="0" applyNumberFormat="1" applyFont="1" applyBorder="1" applyAlignment="1">
      <alignment horizontal="center" vertical="center"/>
    </xf>
    <xf numFmtId="16" fontId="48" fillId="0" borderId="8" xfId="0" applyNumberFormat="1" applyFont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77" fontId="14" fillId="2" borderId="1" xfId="0" applyFont="1" applyFill="1" applyBorder="1" applyAlignment="1">
      <alignment horizontal="center"/>
    </xf>
    <xf numFmtId="177" fontId="2" fillId="2" borderId="9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9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2" fillId="0" borderId="1" xfId="0" applyFont="1" applyBorder="1" applyAlignment="1">
      <alignment horizontal="left" vertical="top" wrapText="1"/>
    </xf>
    <xf numFmtId="177" fontId="50" fillId="0" borderId="1" xfId="0" applyFont="1" applyBorder="1" applyAlignment="1">
      <alignment horizontal="left" vertical="top" wrapText="1"/>
    </xf>
    <xf numFmtId="177" fontId="7" fillId="2" borderId="7" xfId="0" applyFont="1" applyFill="1" applyBorder="1" applyAlignment="1">
      <alignment horizontal="left" vertical="top" wrapText="1"/>
    </xf>
    <xf numFmtId="177" fontId="7" fillId="2" borderId="9" xfId="0" applyFont="1" applyFill="1" applyBorder="1" applyAlignment="1">
      <alignment horizontal="left" vertical="top" wrapText="1"/>
    </xf>
    <xf numFmtId="177" fontId="7" fillId="2" borderId="8" xfId="0" applyFont="1" applyFill="1" applyBorder="1" applyAlignment="1">
      <alignment horizontal="left" vertical="top" wrapText="1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29" fillId="6" borderId="7" xfId="2" applyFont="1" applyFill="1" applyBorder="1" applyAlignment="1">
      <alignment horizontal="left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13" fillId="6" borderId="9" xfId="2" applyNumberFormat="1" applyFont="1" applyFill="1" applyBorder="1" applyAlignment="1">
      <alignment horizontal="center" vertical="center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9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left"/>
    </xf>
    <xf numFmtId="177" fontId="9" fillId="0" borderId="9" xfId="2" applyFont="1" applyBorder="1" applyAlignment="1">
      <alignment horizontal="left"/>
    </xf>
    <xf numFmtId="177" fontId="9" fillId="0" borderId="8" xfId="2" applyFont="1" applyBorder="1" applyAlignment="1">
      <alignment horizontal="left"/>
    </xf>
    <xf numFmtId="177" fontId="29" fillId="6" borderId="7" xfId="2" applyFont="1" applyFill="1" applyBorder="1" applyAlignment="1">
      <alignment horizontal="center" vertical="center"/>
    </xf>
    <xf numFmtId="177" fontId="29" fillId="6" borderId="8" xfId="2" applyFont="1" applyFill="1" applyBorder="1" applyAlignment="1">
      <alignment horizontal="center" vertical="center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29" fillId="6" borderId="9" xfId="2" applyFont="1" applyFill="1" applyBorder="1" applyAlignment="1">
      <alignment horizontal="center" vertical="center"/>
    </xf>
    <xf numFmtId="16" fontId="29" fillId="6" borderId="7" xfId="0" applyNumberFormat="1" applyFont="1" applyFill="1" applyBorder="1" applyAlignment="1">
      <alignment horizontal="center" vertical="center"/>
    </xf>
    <xf numFmtId="16" fontId="29" fillId="6" borderId="9" xfId="0" applyNumberFormat="1" applyFont="1" applyFill="1" applyBorder="1" applyAlignment="1">
      <alignment horizontal="center" vertical="center"/>
    </xf>
    <xf numFmtId="16" fontId="29" fillId="6" borderId="8" xfId="0" applyNumberFormat="1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77" fontId="6" fillId="9" borderId="1" xfId="0" applyFont="1" applyFill="1" applyBorder="1" applyAlignment="1">
      <alignment horizontal="center" vertical="center"/>
    </xf>
    <xf numFmtId="177" fontId="7" fillId="9" borderId="4" xfId="0" applyFont="1" applyFill="1" applyBorder="1" applyAlignment="1">
      <alignment horizontal="center" vertical="center"/>
    </xf>
    <xf numFmtId="177" fontId="28" fillId="6" borderId="7" xfId="2" applyFont="1" applyFill="1" applyBorder="1" applyAlignment="1">
      <alignment horizontal="left"/>
    </xf>
    <xf numFmtId="177" fontId="32" fillId="6" borderId="9" xfId="0" applyFont="1" applyFill="1" applyBorder="1" applyAlignment="1">
      <alignment horizontal="left" vertical="center"/>
    </xf>
    <xf numFmtId="177" fontId="32" fillId="6" borderId="8" xfId="0" applyFont="1" applyFill="1" applyBorder="1" applyAlignment="1">
      <alignment horizontal="left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77" fontId="2" fillId="6" borderId="1" xfId="0" applyFont="1" applyFill="1" applyBorder="1" applyAlignment="1">
      <alignment horizontal="left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77" fontId="6" fillId="6" borderId="7" xfId="2" applyFont="1" applyFill="1" applyBorder="1" applyAlignment="1">
      <alignment horizontal="center" vertical="center"/>
    </xf>
    <xf numFmtId="177" fontId="6" fillId="6" borderId="9" xfId="2" applyFont="1" applyFill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2" fillId="6" borderId="7" xfId="0" applyFont="1" applyFill="1" applyBorder="1" applyAlignment="1">
      <alignment horizontal="center" vertical="center"/>
    </xf>
    <xf numFmtId="177" fontId="52" fillId="6" borderId="8" xfId="0" applyFont="1" applyFill="1" applyBorder="1" applyAlignment="1">
      <alignment horizontal="center" vertical="center"/>
    </xf>
    <xf numFmtId="177" fontId="4" fillId="4" borderId="1" xfId="0" applyFont="1" applyFill="1" applyBorder="1" applyAlignment="1">
      <alignment horizontal="left" vertical="center"/>
    </xf>
    <xf numFmtId="177" fontId="29" fillId="6" borderId="7" xfId="0" applyFont="1" applyFill="1" applyBorder="1" applyAlignment="1">
      <alignment horizontal="center" vertical="center"/>
    </xf>
    <xf numFmtId="177" fontId="29" fillId="6" borderId="8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vertical="top" wrapText="1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9" fillId="0" borderId="7" xfId="2" applyFont="1" applyBorder="1" applyAlignment="1">
      <alignment horizontal="center" vertical="center"/>
    </xf>
    <xf numFmtId="177" fontId="0" fillId="0" borderId="9" xfId="0" applyBorder="1" applyAlignment="1">
      <alignment horizontal="center" vertical="center"/>
    </xf>
    <xf numFmtId="177" fontId="0" fillId="0" borderId="8" xfId="0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45" fillId="3" borderId="7" xfId="0" applyFont="1" applyFill="1" applyBorder="1" applyAlignment="1">
      <alignment horizontal="left" vertical="center"/>
    </xf>
    <xf numFmtId="177" fontId="45" fillId="2" borderId="1" xfId="0" applyFont="1" applyFill="1" applyBorder="1" applyAlignment="1">
      <alignment vertical="top" wrapText="1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29" fillId="0" borderId="1" xfId="0" applyFont="1" applyBorder="1" applyAlignment="1">
      <alignment horizontal="center" vertical="center"/>
    </xf>
    <xf numFmtId="16" fontId="29" fillId="0" borderId="1" xfId="0" applyNumberFormat="1" applyFont="1" applyBorder="1" applyAlignment="1">
      <alignment horizontal="center" vertical="center"/>
    </xf>
    <xf numFmtId="177" fontId="29" fillId="0" borderId="7" xfId="0" applyFont="1" applyBorder="1" applyAlignment="1">
      <alignment horizontal="center" vertical="center"/>
    </xf>
    <xf numFmtId="177" fontId="29" fillId="0" borderId="9" xfId="0" applyFont="1" applyBorder="1" applyAlignment="1">
      <alignment horizontal="center" vertical="center"/>
    </xf>
    <xf numFmtId="177" fontId="29" fillId="0" borderId="8" xfId="0" applyFont="1" applyBorder="1" applyAlignment="1">
      <alignment horizontal="center" vertical="center"/>
    </xf>
    <xf numFmtId="177" fontId="9" fillId="6" borderId="9" xfId="0" applyFont="1" applyFill="1" applyBorder="1" applyAlignment="1">
      <alignment horizontal="center" vertical="center"/>
    </xf>
    <xf numFmtId="16" fontId="29" fillId="0" borderId="7" xfId="0" applyNumberFormat="1" applyFont="1" applyBorder="1" applyAlignment="1">
      <alignment horizontal="center" vertical="center"/>
    </xf>
    <xf numFmtId="16" fontId="29" fillId="0" borderId="9" xfId="0" applyNumberFormat="1" applyFont="1" applyBorder="1" applyAlignment="1">
      <alignment horizontal="center" vertical="center"/>
    </xf>
    <xf numFmtId="16" fontId="29" fillId="0" borderId="8" xfId="0" applyNumberFormat="1" applyFont="1" applyBorder="1" applyAlignment="1">
      <alignment horizontal="center" vertical="center"/>
    </xf>
    <xf numFmtId="177" fontId="12" fillId="4" borderId="9" xfId="0" applyFont="1" applyFill="1" applyBorder="1" applyAlignment="1">
      <alignment horizontal="left" vertical="center"/>
    </xf>
    <xf numFmtId="177" fontId="2" fillId="8" borderId="1" xfId="0" applyFont="1" applyFill="1" applyBorder="1" applyAlignment="1">
      <alignment horizontal="left" vertical="top" wrapText="1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31" fillId="0" borderId="7" xfId="0" applyFont="1" applyBorder="1" applyAlignment="1">
      <alignment horizontal="left" vertical="center" wrapText="1"/>
    </xf>
    <xf numFmtId="177" fontId="31" fillId="0" borderId="9" xfId="0" applyFont="1" applyBorder="1" applyAlignment="1">
      <alignment horizontal="left" vertical="center" wrapText="1"/>
    </xf>
    <xf numFmtId="177" fontId="31" fillId="0" borderId="8" xfId="0" applyFont="1" applyBorder="1" applyAlignment="1">
      <alignment horizontal="left" vertical="center" wrapText="1"/>
    </xf>
    <xf numFmtId="177" fontId="2" fillId="2" borderId="1" xfId="0" applyFont="1" applyFill="1" applyBorder="1" applyAlignment="1">
      <alignment horizontal="left" vertical="top"/>
    </xf>
    <xf numFmtId="177" fontId="2" fillId="2" borderId="1" xfId="0" applyFont="1" applyFill="1" applyBorder="1" applyAlignment="1">
      <alignment horizontal="center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7" fillId="0" borderId="4" xfId="0" applyFont="1" applyBorder="1" applyAlignment="1">
      <alignment horizontal="center" vertical="center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36" fillId="0" borderId="0" xfId="0" applyFont="1" applyAlignment="1">
      <alignment horizontal="center" vertical="center"/>
    </xf>
    <xf numFmtId="177" fontId="13" fillId="6" borderId="9" xfId="0" applyFont="1" applyFill="1" applyBorder="1" applyAlignment="1">
      <alignment horizontal="center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6" fontId="29" fillId="6" borderId="7" xfId="0" applyNumberFormat="1" applyFont="1" applyFill="1" applyBorder="1" applyAlignment="1">
      <alignment horizontal="left" vertical="center"/>
    </xf>
    <xf numFmtId="176" fontId="29" fillId="6" borderId="9" xfId="0" applyNumberFormat="1" applyFont="1" applyFill="1" applyBorder="1" applyAlignment="1">
      <alignment horizontal="left" vertical="center"/>
    </xf>
    <xf numFmtId="176" fontId="29" fillId="6" borderId="8" xfId="0" applyNumberFormat="1" applyFont="1" applyFill="1" applyBorder="1" applyAlignment="1">
      <alignment horizontal="left" vertical="center"/>
    </xf>
    <xf numFmtId="177" fontId="2" fillId="0" borderId="1" xfId="0" applyFont="1" applyBorder="1">
      <alignment vertical="center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76" fontId="28" fillId="6" borderId="7" xfId="0" applyNumberFormat="1" applyFont="1" applyFill="1" applyBorder="1" applyAlignment="1">
      <alignment horizontal="center" vertical="center"/>
    </xf>
    <xf numFmtId="176" fontId="28" fillId="6" borderId="9" xfId="0" applyNumberFormat="1" applyFont="1" applyFill="1" applyBorder="1" applyAlignment="1">
      <alignment horizontal="center" vertical="center"/>
    </xf>
    <xf numFmtId="176" fontId="28" fillId="6" borderId="8" xfId="0" applyNumberFormat="1" applyFont="1" applyFill="1" applyBorder="1" applyAlignment="1">
      <alignment horizontal="center" vertical="center"/>
    </xf>
    <xf numFmtId="177" fontId="29" fillId="6" borderId="9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12" fillId="4" borderId="6" xfId="0" applyFont="1" applyFill="1" applyBorder="1">
      <alignment vertical="center"/>
    </xf>
    <xf numFmtId="16" fontId="29" fillId="6" borderId="7" xfId="0" applyNumberFormat="1" applyFont="1" applyFill="1" applyBorder="1" applyAlignment="1">
      <alignment horizontal="right" vertical="center"/>
    </xf>
    <xf numFmtId="16" fontId="29" fillId="6" borderId="9" xfId="0" applyNumberFormat="1" applyFont="1" applyFill="1" applyBorder="1" applyAlignment="1">
      <alignment horizontal="right" vertical="center"/>
    </xf>
    <xf numFmtId="16" fontId="29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center" vertical="center"/>
    </xf>
    <xf numFmtId="177" fontId="29" fillId="0" borderId="9" xfId="2" applyFont="1" applyBorder="1" applyAlignment="1">
      <alignment horizontal="center" vertical="center"/>
    </xf>
    <xf numFmtId="177" fontId="29" fillId="0" borderId="8" xfId="2" applyFont="1" applyBorder="1" applyAlignment="1">
      <alignment horizontal="center" vertical="center"/>
    </xf>
    <xf numFmtId="16" fontId="29" fillId="11" borderId="7" xfId="2" applyNumberFormat="1" applyFont="1" applyFill="1" applyBorder="1" applyAlignment="1">
      <alignment horizontal="center" vertical="center"/>
    </xf>
    <xf numFmtId="16" fontId="29" fillId="11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9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77" fontId="28" fillId="6" borderId="9" xfId="2" applyFont="1" applyFill="1" applyBorder="1" applyAlignment="1">
      <alignment horizontal="left"/>
    </xf>
    <xf numFmtId="177" fontId="28" fillId="6" borderId="8" xfId="2" applyFont="1" applyFill="1" applyBorder="1" applyAlignment="1">
      <alignment horizontal="left"/>
    </xf>
    <xf numFmtId="16" fontId="13" fillId="0" borderId="7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6" fontId="29" fillId="11" borderId="7" xfId="0" applyNumberFormat="1" applyFont="1" applyFill="1" applyBorder="1" applyAlignment="1">
      <alignment horizontal="center" vertical="center"/>
    </xf>
    <xf numFmtId="16" fontId="29" fillId="11" borderId="8" xfId="0" applyNumberFormat="1" applyFont="1" applyFill="1" applyBorder="1" applyAlignment="1">
      <alignment horizontal="center" vertical="center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77" fontId="40" fillId="6" borderId="7" xfId="2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28" fillId="6" borderId="7" xfId="2" applyNumberFormat="1" applyFont="1" applyFill="1" applyBorder="1" applyAlignment="1">
      <alignment horizontal="left" vertical="center"/>
    </xf>
    <xf numFmtId="16" fontId="28" fillId="6" borderId="9" xfId="2" applyNumberFormat="1" applyFont="1" applyFill="1" applyBorder="1" applyAlignment="1">
      <alignment horizontal="left" vertical="center"/>
    </xf>
    <xf numFmtId="16" fontId="28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6" fontId="28" fillId="6" borderId="7" xfId="2" applyNumberFormat="1" applyFont="1" applyFill="1" applyBorder="1" applyAlignment="1">
      <alignment horizontal="center" vertical="center"/>
    </xf>
    <xf numFmtId="16" fontId="28" fillId="6" borderId="8" xfId="2" applyNumberFormat="1" applyFont="1" applyFill="1" applyBorder="1" applyAlignment="1">
      <alignment horizontal="center" vertical="center"/>
    </xf>
    <xf numFmtId="177" fontId="28" fillId="6" borderId="7" xfId="0" applyFont="1" applyFill="1" applyBorder="1" applyAlignment="1">
      <alignment horizontal="center" vertical="center"/>
    </xf>
    <xf numFmtId="177" fontId="28" fillId="6" borderId="8" xfId="0" applyFont="1" applyFill="1" applyBorder="1" applyAlignment="1">
      <alignment horizontal="center" vertical="center"/>
    </xf>
    <xf numFmtId="177" fontId="45" fillId="2" borderId="7" xfId="0" applyFont="1" applyFill="1" applyBorder="1" applyAlignment="1">
      <alignment horizontal="left" vertical="top" wrapText="1"/>
    </xf>
    <xf numFmtId="177" fontId="45" fillId="2" borderId="9" xfId="0" applyFont="1" applyFill="1" applyBorder="1" applyAlignment="1">
      <alignment horizontal="left" vertical="top" wrapText="1"/>
    </xf>
    <xf numFmtId="177" fontId="45" fillId="2" borderId="8" xfId="0" applyFont="1" applyFill="1" applyBorder="1" applyAlignment="1">
      <alignment horizontal="left" vertical="top" wrapText="1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102276</xdr:colOff>
      <xdr:row>0</xdr:row>
      <xdr:rowOff>0</xdr:rowOff>
    </xdr:from>
    <xdr:to>
      <xdr:col>0</xdr:col>
      <xdr:colOff>1257300</xdr:colOff>
      <xdr:row>1</xdr:row>
      <xdr:rowOff>15240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276" y="0"/>
          <a:ext cx="1155024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1082040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2040" cy="668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2C3C157F-BD1E-42BD-9D98-EA6BC3644B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:a16="http://schemas.microsoft.com/office/drawing/2014/main" xmlns="" id="{00000000-0008-0000-0B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:a16="http://schemas.microsoft.com/office/drawing/2014/main" xmlns="" id="{00000000-0008-0000-0E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:a16="http://schemas.microsoft.com/office/drawing/2014/main" xmlns="" id="{00000000-0008-0000-0F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:a16="http://schemas.microsoft.com/office/drawing/2014/main" xmlns="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:a16="http://schemas.microsoft.com/office/drawing/2014/main" xmlns="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:a16="http://schemas.microsoft.com/office/drawing/2014/main" xmlns="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:a16="http://schemas.microsoft.com/office/drawing/2014/main" xmlns="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:a16="http://schemas.microsoft.com/office/drawing/2014/main" xmlns="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:a16="http://schemas.microsoft.com/office/drawing/2014/main" xmlns="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:a16="http://schemas.microsoft.com/office/drawing/2014/main" xmlns="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:a16="http://schemas.microsoft.com/office/drawing/2014/main" xmlns="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:a16="http://schemas.microsoft.com/office/drawing/2014/main" xmlns="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:a16="http://schemas.microsoft.com/office/drawing/2014/main" xmlns="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:a16="http://schemas.microsoft.com/office/drawing/2014/main" xmlns="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:a16="http://schemas.microsoft.com/office/drawing/2014/main" xmlns="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:a16="http://schemas.microsoft.com/office/drawing/2014/main" xmlns="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:a16="http://schemas.microsoft.com/office/drawing/2014/main" xmlns="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:a16="http://schemas.microsoft.com/office/drawing/2014/main" xmlns="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:a16="http://schemas.microsoft.com/office/drawing/2014/main" xmlns="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:a16="http://schemas.microsoft.com/office/drawing/2014/main" xmlns="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:a16="http://schemas.microsoft.com/office/drawing/2014/main" xmlns="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:a16="http://schemas.microsoft.com/office/drawing/2014/main" xmlns="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:a16="http://schemas.microsoft.com/office/drawing/2014/main" xmlns="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:a16="http://schemas.microsoft.com/office/drawing/2014/main" xmlns="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:a16="http://schemas.microsoft.com/office/drawing/2014/main" xmlns="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:a16="http://schemas.microsoft.com/office/drawing/2014/main" xmlns="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:a16="http://schemas.microsoft.com/office/drawing/2014/main" xmlns="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:a16="http://schemas.microsoft.com/office/drawing/2014/main" xmlns="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:a16="http://schemas.microsoft.com/office/drawing/2014/main" xmlns="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:a16="http://schemas.microsoft.com/office/drawing/2014/main" xmlns="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:a16="http://schemas.microsoft.com/office/drawing/2014/main" xmlns="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:a16="http://schemas.microsoft.com/office/drawing/2014/main" xmlns="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:a16="http://schemas.microsoft.com/office/drawing/2014/main" xmlns="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:a16="http://schemas.microsoft.com/office/drawing/2014/main" xmlns="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:a16="http://schemas.microsoft.com/office/drawing/2014/main" xmlns="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:a16="http://schemas.microsoft.com/office/drawing/2014/main" xmlns="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:a16="http://schemas.microsoft.com/office/drawing/2014/main" xmlns="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:a16="http://schemas.microsoft.com/office/drawing/2014/main" xmlns="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:a16="http://schemas.microsoft.com/office/drawing/2014/main" xmlns="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:a16="http://schemas.microsoft.com/office/drawing/2014/main" xmlns="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:a16="http://schemas.microsoft.com/office/drawing/2014/main" xmlns="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:a16="http://schemas.microsoft.com/office/drawing/2014/main" xmlns="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:a16="http://schemas.microsoft.com/office/drawing/2014/main" xmlns="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:a16="http://schemas.microsoft.com/office/drawing/2014/main" xmlns="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:a16="http://schemas.microsoft.com/office/drawing/2014/main" xmlns="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:a16="http://schemas.microsoft.com/office/drawing/2014/main" xmlns="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:a16="http://schemas.microsoft.com/office/drawing/2014/main" xmlns="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:a16="http://schemas.microsoft.com/office/drawing/2014/main" xmlns="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:a16="http://schemas.microsoft.com/office/drawing/2014/main" xmlns="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:a16="http://schemas.microsoft.com/office/drawing/2014/main" xmlns="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:a16="http://schemas.microsoft.com/office/drawing/2014/main" xmlns="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:a16="http://schemas.microsoft.com/office/drawing/2014/main" xmlns="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:a16="http://schemas.microsoft.com/office/drawing/2014/main" xmlns="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:a16="http://schemas.microsoft.com/office/drawing/2014/main" xmlns="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:a16="http://schemas.microsoft.com/office/drawing/2014/main" xmlns="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:a16="http://schemas.microsoft.com/office/drawing/2014/main" xmlns="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:a16="http://schemas.microsoft.com/office/drawing/2014/main" xmlns="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:a16="http://schemas.microsoft.com/office/drawing/2014/main" xmlns="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:a16="http://schemas.microsoft.com/office/drawing/2014/main" xmlns="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:a16="http://schemas.microsoft.com/office/drawing/2014/main" xmlns="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:a16="http://schemas.microsoft.com/office/drawing/2014/main" xmlns="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:a16="http://schemas.microsoft.com/office/drawing/2014/main" xmlns="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:a16="http://schemas.microsoft.com/office/drawing/2014/main" xmlns="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:a16="http://schemas.microsoft.com/office/drawing/2014/main" xmlns="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:a16="http://schemas.microsoft.com/office/drawing/2014/main" xmlns="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:a16="http://schemas.microsoft.com/office/drawing/2014/main" xmlns="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:a16="http://schemas.microsoft.com/office/drawing/2014/main" xmlns="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:a16="http://schemas.microsoft.com/office/drawing/2014/main" xmlns="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:a16="http://schemas.microsoft.com/office/drawing/2014/main" xmlns="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:a16="http://schemas.microsoft.com/office/drawing/2014/main" xmlns="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:a16="http://schemas.microsoft.com/office/drawing/2014/main" xmlns="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:a16="http://schemas.microsoft.com/office/drawing/2014/main" xmlns="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:a16="http://schemas.microsoft.com/office/drawing/2014/main" xmlns="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:a16="http://schemas.microsoft.com/office/drawing/2014/main" xmlns="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:a16="http://schemas.microsoft.com/office/drawing/2014/main" xmlns="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:a16="http://schemas.microsoft.com/office/drawing/2014/main" xmlns="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:a16="http://schemas.microsoft.com/office/drawing/2014/main" xmlns="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:a16="http://schemas.microsoft.com/office/drawing/2014/main" xmlns="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:a16="http://schemas.microsoft.com/office/drawing/2014/main" xmlns="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:a16="http://schemas.microsoft.com/office/drawing/2014/main" xmlns="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:a16="http://schemas.microsoft.com/office/drawing/2014/main" xmlns="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:a16="http://schemas.microsoft.com/office/drawing/2014/main" xmlns="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:a16="http://schemas.microsoft.com/office/drawing/2014/main" xmlns="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:a16="http://schemas.microsoft.com/office/drawing/2014/main" xmlns="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:a16="http://schemas.microsoft.com/office/drawing/2014/main" xmlns="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:a16="http://schemas.microsoft.com/office/drawing/2014/main" xmlns="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:a16="http://schemas.microsoft.com/office/drawing/2014/main" xmlns="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:a16="http://schemas.microsoft.com/office/drawing/2014/main" xmlns="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:a16="http://schemas.microsoft.com/office/drawing/2014/main" xmlns="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:a16="http://schemas.microsoft.com/office/drawing/2014/main" xmlns="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:a16="http://schemas.microsoft.com/office/drawing/2014/main" xmlns="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:a16="http://schemas.microsoft.com/office/drawing/2014/main" xmlns="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:a16="http://schemas.microsoft.com/office/drawing/2014/main" xmlns="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:a16="http://schemas.microsoft.com/office/drawing/2014/main" xmlns="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:a16="http://schemas.microsoft.com/office/drawing/2014/main" xmlns="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:a16="http://schemas.microsoft.com/office/drawing/2014/main" xmlns="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:a16="http://schemas.microsoft.com/office/drawing/2014/main" xmlns="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:a16="http://schemas.microsoft.com/office/drawing/2014/main" xmlns="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:a16="http://schemas.microsoft.com/office/drawing/2014/main" xmlns="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:a16="http://schemas.microsoft.com/office/drawing/2014/main" xmlns="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:a16="http://schemas.microsoft.com/office/drawing/2014/main" xmlns="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:a16="http://schemas.microsoft.com/office/drawing/2014/main" xmlns="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:a16="http://schemas.microsoft.com/office/drawing/2014/main" xmlns="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:a16="http://schemas.microsoft.com/office/drawing/2014/main" xmlns="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:a16="http://schemas.microsoft.com/office/drawing/2014/main" xmlns="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:a16="http://schemas.microsoft.com/office/drawing/2014/main" xmlns="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:a16="http://schemas.microsoft.com/office/drawing/2014/main" xmlns="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:a16="http://schemas.microsoft.com/office/drawing/2014/main" xmlns="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:a16="http://schemas.microsoft.com/office/drawing/2014/main" xmlns="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:a16="http://schemas.microsoft.com/office/drawing/2014/main" xmlns="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:a16="http://schemas.microsoft.com/office/drawing/2014/main" xmlns="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:a16="http://schemas.microsoft.com/office/drawing/2014/main" xmlns="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:a16="http://schemas.microsoft.com/office/drawing/2014/main" xmlns="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:a16="http://schemas.microsoft.com/office/drawing/2014/main" xmlns="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:a16="http://schemas.microsoft.com/office/drawing/2014/main" xmlns="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:a16="http://schemas.microsoft.com/office/drawing/2014/main" xmlns="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:a16="http://schemas.microsoft.com/office/drawing/2014/main" xmlns="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:a16="http://schemas.microsoft.com/office/drawing/2014/main" xmlns="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:a16="http://schemas.microsoft.com/office/drawing/2014/main" xmlns="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:a16="http://schemas.microsoft.com/office/drawing/2014/main" xmlns="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:a16="http://schemas.microsoft.com/office/drawing/2014/main" xmlns="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:a16="http://schemas.microsoft.com/office/drawing/2014/main" xmlns="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:a16="http://schemas.microsoft.com/office/drawing/2014/main" xmlns="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:a16="http://schemas.microsoft.com/office/drawing/2014/main" xmlns="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:a16="http://schemas.microsoft.com/office/drawing/2014/main" xmlns="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:a16="http://schemas.microsoft.com/office/drawing/2014/main" xmlns="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:a16="http://schemas.microsoft.com/office/drawing/2014/main" xmlns="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:a16="http://schemas.microsoft.com/office/drawing/2014/main" xmlns="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:a16="http://schemas.microsoft.com/office/drawing/2014/main" xmlns="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:a16="http://schemas.microsoft.com/office/drawing/2014/main" xmlns="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:a16="http://schemas.microsoft.com/office/drawing/2014/main" xmlns="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:a16="http://schemas.microsoft.com/office/drawing/2014/main" xmlns="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:a16="http://schemas.microsoft.com/office/drawing/2014/main" xmlns="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:a16="http://schemas.microsoft.com/office/drawing/2014/main" xmlns="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:a16="http://schemas.microsoft.com/office/drawing/2014/main" xmlns="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:a16="http://schemas.microsoft.com/office/drawing/2014/main" xmlns="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:a16="http://schemas.microsoft.com/office/drawing/2014/main" xmlns="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:a16="http://schemas.microsoft.com/office/drawing/2014/main" xmlns="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:a16="http://schemas.microsoft.com/office/drawing/2014/main" xmlns="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:a16="http://schemas.microsoft.com/office/drawing/2014/main" xmlns="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:a16="http://schemas.microsoft.com/office/drawing/2014/main" xmlns="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:a16="http://schemas.microsoft.com/office/drawing/2014/main" xmlns="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:a16="http://schemas.microsoft.com/office/drawing/2014/main" xmlns="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:a16="http://schemas.microsoft.com/office/drawing/2014/main" xmlns="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:a16="http://schemas.microsoft.com/office/drawing/2014/main" xmlns="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:a16="http://schemas.microsoft.com/office/drawing/2014/main" xmlns="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:a16="http://schemas.microsoft.com/office/drawing/2014/main" xmlns="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:a16="http://schemas.microsoft.com/office/drawing/2014/main" xmlns="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:a16="http://schemas.microsoft.com/office/drawing/2014/main" xmlns="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:a16="http://schemas.microsoft.com/office/drawing/2014/main" xmlns="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:a16="http://schemas.microsoft.com/office/drawing/2014/main" xmlns="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:a16="http://schemas.microsoft.com/office/drawing/2014/main" xmlns="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:a16="http://schemas.microsoft.com/office/drawing/2014/main" xmlns="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:a16="http://schemas.microsoft.com/office/drawing/2014/main" xmlns="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:a16="http://schemas.microsoft.com/office/drawing/2014/main" xmlns="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:a16="http://schemas.microsoft.com/office/drawing/2014/main" xmlns="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:a16="http://schemas.microsoft.com/office/drawing/2014/main" xmlns="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:a16="http://schemas.microsoft.com/office/drawing/2014/main" xmlns="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:a16="http://schemas.microsoft.com/office/drawing/2014/main" xmlns="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:a16="http://schemas.microsoft.com/office/drawing/2014/main" xmlns="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:a16="http://schemas.microsoft.com/office/drawing/2014/main" xmlns="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:a16="http://schemas.microsoft.com/office/drawing/2014/main" xmlns="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:a16="http://schemas.microsoft.com/office/drawing/2014/main" xmlns="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:a16="http://schemas.microsoft.com/office/drawing/2014/main" xmlns="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:a16="http://schemas.microsoft.com/office/drawing/2014/main" xmlns="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:a16="http://schemas.microsoft.com/office/drawing/2014/main" xmlns="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:a16="http://schemas.microsoft.com/office/drawing/2014/main" xmlns="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:a16="http://schemas.microsoft.com/office/drawing/2014/main" xmlns="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:a16="http://schemas.microsoft.com/office/drawing/2014/main" xmlns="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:a16="http://schemas.microsoft.com/office/drawing/2014/main" xmlns="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:a16="http://schemas.microsoft.com/office/drawing/2014/main" xmlns="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:a16="http://schemas.microsoft.com/office/drawing/2014/main" xmlns="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:a16="http://schemas.microsoft.com/office/drawing/2014/main" xmlns="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:a16="http://schemas.microsoft.com/office/drawing/2014/main" xmlns="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:a16="http://schemas.microsoft.com/office/drawing/2014/main" xmlns="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:a16="http://schemas.microsoft.com/office/drawing/2014/main" xmlns="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:a16="http://schemas.microsoft.com/office/drawing/2014/main" xmlns="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:a16="http://schemas.microsoft.com/office/drawing/2014/main" xmlns="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:a16="http://schemas.microsoft.com/office/drawing/2014/main" xmlns="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:a16="http://schemas.microsoft.com/office/drawing/2014/main" xmlns="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:a16="http://schemas.microsoft.com/office/drawing/2014/main" xmlns="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:a16="http://schemas.microsoft.com/office/drawing/2014/main" xmlns="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:a16="http://schemas.microsoft.com/office/drawing/2014/main" xmlns="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:a16="http://schemas.microsoft.com/office/drawing/2014/main" xmlns="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:a16="http://schemas.microsoft.com/office/drawing/2014/main" xmlns="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:a16="http://schemas.microsoft.com/office/drawing/2014/main" xmlns="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:a16="http://schemas.microsoft.com/office/drawing/2014/main" xmlns="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:a16="http://schemas.microsoft.com/office/drawing/2014/main" xmlns="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:a16="http://schemas.microsoft.com/office/drawing/2014/main" xmlns="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:a16="http://schemas.microsoft.com/office/drawing/2014/main" xmlns="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:a16="http://schemas.microsoft.com/office/drawing/2014/main" xmlns="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:a16="http://schemas.microsoft.com/office/drawing/2014/main" xmlns="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:a16="http://schemas.microsoft.com/office/drawing/2014/main" xmlns="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:a16="http://schemas.microsoft.com/office/drawing/2014/main" xmlns="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:a16="http://schemas.microsoft.com/office/drawing/2014/main" xmlns="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:a16="http://schemas.microsoft.com/office/drawing/2014/main" xmlns="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:a16="http://schemas.microsoft.com/office/drawing/2014/main" xmlns="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:a16="http://schemas.microsoft.com/office/drawing/2014/main" xmlns="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:a16="http://schemas.microsoft.com/office/drawing/2014/main" xmlns="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:a16="http://schemas.microsoft.com/office/drawing/2014/main" xmlns="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:a16="http://schemas.microsoft.com/office/drawing/2014/main" xmlns="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:a16="http://schemas.microsoft.com/office/drawing/2014/main" xmlns="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:a16="http://schemas.microsoft.com/office/drawing/2014/main" xmlns="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:a16="http://schemas.microsoft.com/office/drawing/2014/main" xmlns="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:a16="http://schemas.microsoft.com/office/drawing/2014/main" xmlns="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:a16="http://schemas.microsoft.com/office/drawing/2014/main" xmlns="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:a16="http://schemas.microsoft.com/office/drawing/2014/main" xmlns="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:a16="http://schemas.microsoft.com/office/drawing/2014/main" xmlns="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:a16="http://schemas.microsoft.com/office/drawing/2014/main" xmlns="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:a16="http://schemas.microsoft.com/office/drawing/2014/main" xmlns="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:a16="http://schemas.microsoft.com/office/drawing/2014/main" xmlns="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:a16="http://schemas.microsoft.com/office/drawing/2014/main" xmlns="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:a16="http://schemas.microsoft.com/office/drawing/2014/main" xmlns="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:a16="http://schemas.microsoft.com/office/drawing/2014/main" xmlns="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:a16="http://schemas.microsoft.com/office/drawing/2014/main" xmlns="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:a16="http://schemas.microsoft.com/office/drawing/2014/main" xmlns="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:a16="http://schemas.microsoft.com/office/drawing/2014/main" xmlns="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:a16="http://schemas.microsoft.com/office/drawing/2014/main" xmlns="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:a16="http://schemas.microsoft.com/office/drawing/2014/main" xmlns="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:a16="http://schemas.microsoft.com/office/drawing/2014/main" xmlns="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:a16="http://schemas.microsoft.com/office/drawing/2014/main" xmlns="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:a16="http://schemas.microsoft.com/office/drawing/2014/main" xmlns="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:a16="http://schemas.microsoft.com/office/drawing/2014/main" xmlns="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:a16="http://schemas.microsoft.com/office/drawing/2014/main" xmlns="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:a16="http://schemas.microsoft.com/office/drawing/2014/main" xmlns="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:a16="http://schemas.microsoft.com/office/drawing/2014/main" xmlns="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:a16="http://schemas.microsoft.com/office/drawing/2014/main" xmlns="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:a16="http://schemas.microsoft.com/office/drawing/2014/main" xmlns="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:a16="http://schemas.microsoft.com/office/drawing/2014/main" xmlns="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:a16="http://schemas.microsoft.com/office/drawing/2014/main" xmlns="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:a16="http://schemas.microsoft.com/office/drawing/2014/main" xmlns="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:a16="http://schemas.microsoft.com/office/drawing/2014/main" xmlns="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:a16="http://schemas.microsoft.com/office/drawing/2014/main" xmlns="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:a16="http://schemas.microsoft.com/office/drawing/2014/main" xmlns="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:a16="http://schemas.microsoft.com/office/drawing/2014/main" xmlns="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:a16="http://schemas.microsoft.com/office/drawing/2014/main" xmlns="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:a16="http://schemas.microsoft.com/office/drawing/2014/main" xmlns="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:a16="http://schemas.microsoft.com/office/drawing/2014/main" xmlns="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:a16="http://schemas.microsoft.com/office/drawing/2014/main" xmlns="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:a16="http://schemas.microsoft.com/office/drawing/2014/main" xmlns="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:a16="http://schemas.microsoft.com/office/drawing/2014/main" xmlns="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:a16="http://schemas.microsoft.com/office/drawing/2014/main" xmlns="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:a16="http://schemas.microsoft.com/office/drawing/2014/main" xmlns="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:a16="http://schemas.microsoft.com/office/drawing/2014/main" xmlns="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:a16="http://schemas.microsoft.com/office/drawing/2014/main" xmlns="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:a16="http://schemas.microsoft.com/office/drawing/2014/main" xmlns="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:a16="http://schemas.microsoft.com/office/drawing/2014/main" xmlns="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:a16="http://schemas.microsoft.com/office/drawing/2014/main" xmlns="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:a16="http://schemas.microsoft.com/office/drawing/2014/main" xmlns="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:a16="http://schemas.microsoft.com/office/drawing/2014/main" xmlns="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:a16="http://schemas.microsoft.com/office/drawing/2014/main" xmlns="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:a16="http://schemas.microsoft.com/office/drawing/2014/main" xmlns="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:a16="http://schemas.microsoft.com/office/drawing/2014/main" xmlns="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:a16="http://schemas.microsoft.com/office/drawing/2014/main" xmlns="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:a16="http://schemas.microsoft.com/office/drawing/2014/main" xmlns="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:a16="http://schemas.microsoft.com/office/drawing/2014/main" xmlns="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:a16="http://schemas.microsoft.com/office/drawing/2014/main" xmlns="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:a16="http://schemas.microsoft.com/office/drawing/2014/main" xmlns="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:a16="http://schemas.microsoft.com/office/drawing/2014/main" xmlns="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:a16="http://schemas.microsoft.com/office/drawing/2014/main" xmlns="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:a16="http://schemas.microsoft.com/office/drawing/2014/main" xmlns="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:a16="http://schemas.microsoft.com/office/drawing/2014/main" xmlns="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:a16="http://schemas.microsoft.com/office/drawing/2014/main" xmlns="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:a16="http://schemas.microsoft.com/office/drawing/2014/main" xmlns="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:a16="http://schemas.microsoft.com/office/drawing/2014/main" xmlns="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:a16="http://schemas.microsoft.com/office/drawing/2014/main" xmlns="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:a16="http://schemas.microsoft.com/office/drawing/2014/main" xmlns="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:a16="http://schemas.microsoft.com/office/drawing/2014/main" xmlns="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:a16="http://schemas.microsoft.com/office/drawing/2014/main" xmlns="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:a16="http://schemas.microsoft.com/office/drawing/2014/main" xmlns="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:a16="http://schemas.microsoft.com/office/drawing/2014/main" xmlns="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:a16="http://schemas.microsoft.com/office/drawing/2014/main" xmlns="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:a16="http://schemas.microsoft.com/office/drawing/2014/main" xmlns="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:a16="http://schemas.microsoft.com/office/drawing/2014/main" xmlns="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:a16="http://schemas.microsoft.com/office/drawing/2014/main" xmlns="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:a16="http://schemas.microsoft.com/office/drawing/2014/main" xmlns="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:a16="http://schemas.microsoft.com/office/drawing/2014/main" xmlns="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:a16="http://schemas.microsoft.com/office/drawing/2014/main" xmlns="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:a16="http://schemas.microsoft.com/office/drawing/2014/main" xmlns="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:a16="http://schemas.microsoft.com/office/drawing/2014/main" xmlns="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:a16="http://schemas.microsoft.com/office/drawing/2014/main" xmlns="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:a16="http://schemas.microsoft.com/office/drawing/2014/main" xmlns="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:a16="http://schemas.microsoft.com/office/drawing/2014/main" xmlns="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:a16="http://schemas.microsoft.com/office/drawing/2014/main" xmlns="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:a16="http://schemas.microsoft.com/office/drawing/2014/main" xmlns="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:a16="http://schemas.microsoft.com/office/drawing/2014/main" xmlns="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:a16="http://schemas.microsoft.com/office/drawing/2014/main" xmlns="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:a16="http://schemas.microsoft.com/office/drawing/2014/main" xmlns="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:a16="http://schemas.microsoft.com/office/drawing/2014/main" xmlns="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:a16="http://schemas.microsoft.com/office/drawing/2014/main" xmlns="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:a16="http://schemas.microsoft.com/office/drawing/2014/main" xmlns="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:a16="http://schemas.microsoft.com/office/drawing/2014/main" xmlns="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:a16="http://schemas.microsoft.com/office/drawing/2014/main" xmlns="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:a16="http://schemas.microsoft.com/office/drawing/2014/main" xmlns="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:a16="http://schemas.microsoft.com/office/drawing/2014/main" xmlns="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:a16="http://schemas.microsoft.com/office/drawing/2014/main" xmlns="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:a16="http://schemas.microsoft.com/office/drawing/2014/main" xmlns="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:a16="http://schemas.microsoft.com/office/drawing/2014/main" xmlns="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:a16="http://schemas.microsoft.com/office/drawing/2014/main" xmlns="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:a16="http://schemas.microsoft.com/office/drawing/2014/main" xmlns="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:a16="http://schemas.microsoft.com/office/drawing/2014/main" xmlns="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:a16="http://schemas.microsoft.com/office/drawing/2014/main" xmlns="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:a16="http://schemas.microsoft.com/office/drawing/2014/main" xmlns="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:a16="http://schemas.microsoft.com/office/drawing/2014/main" xmlns="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:a16="http://schemas.microsoft.com/office/drawing/2014/main" xmlns="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:a16="http://schemas.microsoft.com/office/drawing/2014/main" xmlns="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:a16="http://schemas.microsoft.com/office/drawing/2014/main" xmlns="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:a16="http://schemas.microsoft.com/office/drawing/2014/main" xmlns="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:a16="http://schemas.microsoft.com/office/drawing/2014/main" xmlns="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:a16="http://schemas.microsoft.com/office/drawing/2014/main" xmlns="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:a16="http://schemas.microsoft.com/office/drawing/2014/main" xmlns="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xmlns="" id="{75B0B9AA-5CDD-4DD8-B0FD-E1C9CBE3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C29C93B0-849E-4715-9FDE-ECB77D80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xmlns="" id="{A64419D8-AF69-401E-9BE1-AC5510C4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:a16="http://schemas.microsoft.com/office/drawing/2014/main" xmlns="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:a16="http://schemas.microsoft.com/office/drawing/2014/main" xmlns="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:a16="http://schemas.microsoft.com/office/drawing/2014/main" xmlns="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:a16="http://schemas.microsoft.com/office/drawing/2014/main" xmlns="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:a16="http://schemas.microsoft.com/office/drawing/2014/main" xmlns="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:a16="http://schemas.microsoft.com/office/drawing/2014/main" xmlns="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:a16="http://schemas.microsoft.com/office/drawing/2014/main" xmlns="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:a16="http://schemas.microsoft.com/office/drawing/2014/main" xmlns="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:a16="http://schemas.microsoft.com/office/drawing/2014/main" xmlns="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:a16="http://schemas.microsoft.com/office/drawing/2014/main" xmlns="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:a16="http://schemas.microsoft.com/office/drawing/2014/main" xmlns="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:a16="http://schemas.microsoft.com/office/drawing/2014/main" xmlns="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:a16="http://schemas.microsoft.com/office/drawing/2014/main" xmlns="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:a16="http://schemas.microsoft.com/office/drawing/2014/main" xmlns="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:a16="http://schemas.microsoft.com/office/drawing/2014/main" xmlns="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:a16="http://schemas.microsoft.com/office/drawing/2014/main" xmlns="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:a16="http://schemas.microsoft.com/office/drawing/2014/main" xmlns="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:a16="http://schemas.microsoft.com/office/drawing/2014/main" xmlns="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:a16="http://schemas.microsoft.com/office/drawing/2014/main" xmlns="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:a16="http://schemas.microsoft.com/office/drawing/2014/main" xmlns="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:a16="http://schemas.microsoft.com/office/drawing/2014/main" xmlns="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:a16="http://schemas.microsoft.com/office/drawing/2014/main" xmlns="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:a16="http://schemas.microsoft.com/office/drawing/2014/main" xmlns="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:a16="http://schemas.microsoft.com/office/drawing/2014/main" xmlns="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:a16="http://schemas.microsoft.com/office/drawing/2014/main" xmlns="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:a16="http://schemas.microsoft.com/office/drawing/2014/main" xmlns="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:a16="http://schemas.microsoft.com/office/drawing/2014/main" xmlns="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:a16="http://schemas.microsoft.com/office/drawing/2014/main" xmlns="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:a16="http://schemas.microsoft.com/office/drawing/2014/main" xmlns="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:a16="http://schemas.microsoft.com/office/drawing/2014/main" xmlns="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:a16="http://schemas.microsoft.com/office/drawing/2014/main" xmlns="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:a16="http://schemas.microsoft.com/office/drawing/2014/main" xmlns="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:a16="http://schemas.microsoft.com/office/drawing/2014/main" xmlns="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:a16="http://schemas.microsoft.com/office/drawing/2014/main" xmlns="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:a16="http://schemas.microsoft.com/office/drawing/2014/main" xmlns="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:a16="http://schemas.microsoft.com/office/drawing/2014/main" xmlns="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:a16="http://schemas.microsoft.com/office/drawing/2014/main" xmlns="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:a16="http://schemas.microsoft.com/office/drawing/2014/main" xmlns="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:a16="http://schemas.microsoft.com/office/drawing/2014/main" xmlns="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:a16="http://schemas.microsoft.com/office/drawing/2014/main" xmlns="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:a16="http://schemas.microsoft.com/office/drawing/2014/main" xmlns="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:a16="http://schemas.microsoft.com/office/drawing/2014/main" xmlns="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:a16="http://schemas.microsoft.com/office/drawing/2014/main" xmlns="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:a16="http://schemas.microsoft.com/office/drawing/2014/main" xmlns="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:a16="http://schemas.microsoft.com/office/drawing/2014/main" xmlns="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:a16="http://schemas.microsoft.com/office/drawing/2014/main" xmlns="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:a16="http://schemas.microsoft.com/office/drawing/2014/main" xmlns="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:a16="http://schemas.microsoft.com/office/drawing/2014/main" xmlns="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:a16="http://schemas.microsoft.com/office/drawing/2014/main" xmlns="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:a16="http://schemas.microsoft.com/office/drawing/2014/main" xmlns="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:a16="http://schemas.microsoft.com/office/drawing/2014/main" xmlns="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:a16="http://schemas.microsoft.com/office/drawing/2014/main" xmlns="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:a16="http://schemas.microsoft.com/office/drawing/2014/main" xmlns="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:a16="http://schemas.microsoft.com/office/drawing/2014/main" xmlns="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:a16="http://schemas.microsoft.com/office/drawing/2014/main" xmlns="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:a16="http://schemas.microsoft.com/office/drawing/2014/main" xmlns="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:a16="http://schemas.microsoft.com/office/drawing/2014/main" xmlns="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:a16="http://schemas.microsoft.com/office/drawing/2014/main" xmlns="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:a16="http://schemas.microsoft.com/office/drawing/2014/main" xmlns="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:a16="http://schemas.microsoft.com/office/drawing/2014/main" xmlns="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:a16="http://schemas.microsoft.com/office/drawing/2014/main" xmlns="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:a16="http://schemas.microsoft.com/office/drawing/2014/main" xmlns="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:a16="http://schemas.microsoft.com/office/drawing/2014/main" xmlns="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:a16="http://schemas.microsoft.com/office/drawing/2014/main" xmlns="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:a16="http://schemas.microsoft.com/office/drawing/2014/main" xmlns="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:a16="http://schemas.microsoft.com/office/drawing/2014/main" xmlns="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:a16="http://schemas.microsoft.com/office/drawing/2014/main" xmlns="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:a16="http://schemas.microsoft.com/office/drawing/2014/main" xmlns="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:a16="http://schemas.microsoft.com/office/drawing/2014/main" xmlns="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:a16="http://schemas.microsoft.com/office/drawing/2014/main" xmlns="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:a16="http://schemas.microsoft.com/office/drawing/2014/main" xmlns="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:a16="http://schemas.microsoft.com/office/drawing/2014/main" xmlns="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:a16="http://schemas.microsoft.com/office/drawing/2014/main" xmlns="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:a16="http://schemas.microsoft.com/office/drawing/2014/main" xmlns="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:a16="http://schemas.microsoft.com/office/drawing/2014/main" xmlns="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:a16="http://schemas.microsoft.com/office/drawing/2014/main" xmlns="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:a16="http://schemas.microsoft.com/office/drawing/2014/main" xmlns="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:a16="http://schemas.microsoft.com/office/drawing/2014/main" xmlns="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:a16="http://schemas.microsoft.com/office/drawing/2014/main" xmlns="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:a16="http://schemas.microsoft.com/office/drawing/2014/main" xmlns="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:a16="http://schemas.microsoft.com/office/drawing/2014/main" xmlns="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:a16="http://schemas.microsoft.com/office/drawing/2014/main" xmlns="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:a16="http://schemas.microsoft.com/office/drawing/2014/main" xmlns="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:a16="http://schemas.microsoft.com/office/drawing/2014/main" xmlns="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:a16="http://schemas.microsoft.com/office/drawing/2014/main" xmlns="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:a16="http://schemas.microsoft.com/office/drawing/2014/main" xmlns="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:a16="http://schemas.microsoft.com/office/drawing/2014/main" xmlns="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:a16="http://schemas.microsoft.com/office/drawing/2014/main" xmlns="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:a16="http://schemas.microsoft.com/office/drawing/2014/main" xmlns="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:a16="http://schemas.microsoft.com/office/drawing/2014/main" xmlns="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:a16="http://schemas.microsoft.com/office/drawing/2014/main" xmlns="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:a16="http://schemas.microsoft.com/office/drawing/2014/main" xmlns="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:a16="http://schemas.microsoft.com/office/drawing/2014/main" xmlns="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:a16="http://schemas.microsoft.com/office/drawing/2014/main" xmlns="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:a16="http://schemas.microsoft.com/office/drawing/2014/main" xmlns="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:a16="http://schemas.microsoft.com/office/drawing/2014/main" xmlns="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:a16="http://schemas.microsoft.com/office/drawing/2014/main" xmlns="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:a16="http://schemas.microsoft.com/office/drawing/2014/main" xmlns="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:a16="http://schemas.microsoft.com/office/drawing/2014/main" xmlns="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:a16="http://schemas.microsoft.com/office/drawing/2014/main" xmlns="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:a16="http://schemas.microsoft.com/office/drawing/2014/main" xmlns="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:a16="http://schemas.microsoft.com/office/drawing/2014/main" xmlns="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:a16="http://schemas.microsoft.com/office/drawing/2014/main" xmlns="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:a16="http://schemas.microsoft.com/office/drawing/2014/main" xmlns="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:a16="http://schemas.microsoft.com/office/drawing/2014/main" xmlns="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:a16="http://schemas.microsoft.com/office/drawing/2014/main" xmlns="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:a16="http://schemas.microsoft.com/office/drawing/2014/main" xmlns="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:a16="http://schemas.microsoft.com/office/drawing/2014/main" xmlns="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:a16="http://schemas.microsoft.com/office/drawing/2014/main" xmlns="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:a16="http://schemas.microsoft.com/office/drawing/2014/main" xmlns="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:a16="http://schemas.microsoft.com/office/drawing/2014/main" xmlns="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:a16="http://schemas.microsoft.com/office/drawing/2014/main" xmlns="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:a16="http://schemas.microsoft.com/office/drawing/2014/main" xmlns="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:a16="http://schemas.microsoft.com/office/drawing/2014/main" xmlns="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:a16="http://schemas.microsoft.com/office/drawing/2014/main" xmlns="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:a16="http://schemas.microsoft.com/office/drawing/2014/main" xmlns="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:a16="http://schemas.microsoft.com/office/drawing/2014/main" xmlns="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:a16="http://schemas.microsoft.com/office/drawing/2014/main" xmlns="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:a16="http://schemas.microsoft.com/office/drawing/2014/main" xmlns="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:a16="http://schemas.microsoft.com/office/drawing/2014/main" xmlns="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:a16="http://schemas.microsoft.com/office/drawing/2014/main" xmlns="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:a16="http://schemas.microsoft.com/office/drawing/2014/main" xmlns="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:a16="http://schemas.microsoft.com/office/drawing/2014/main" xmlns="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:a16="http://schemas.microsoft.com/office/drawing/2014/main" xmlns="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:a16="http://schemas.microsoft.com/office/drawing/2014/main" xmlns="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:a16="http://schemas.microsoft.com/office/drawing/2014/main" xmlns="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:a16="http://schemas.microsoft.com/office/drawing/2014/main" xmlns="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:a16="http://schemas.microsoft.com/office/drawing/2014/main" xmlns="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:a16="http://schemas.microsoft.com/office/drawing/2014/main" xmlns="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:a16="http://schemas.microsoft.com/office/drawing/2014/main" xmlns="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:a16="http://schemas.microsoft.com/office/drawing/2014/main" xmlns="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:a16="http://schemas.microsoft.com/office/drawing/2014/main" xmlns="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:a16="http://schemas.microsoft.com/office/drawing/2014/main" xmlns="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:a16="http://schemas.microsoft.com/office/drawing/2014/main" xmlns="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:a16="http://schemas.microsoft.com/office/drawing/2014/main" xmlns="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:a16="http://schemas.microsoft.com/office/drawing/2014/main" xmlns="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:a16="http://schemas.microsoft.com/office/drawing/2014/main" xmlns="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:a16="http://schemas.microsoft.com/office/drawing/2014/main" xmlns="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:a16="http://schemas.microsoft.com/office/drawing/2014/main" xmlns="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:a16="http://schemas.microsoft.com/office/drawing/2014/main" xmlns="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:a16="http://schemas.microsoft.com/office/drawing/2014/main" xmlns="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:a16="http://schemas.microsoft.com/office/drawing/2014/main" xmlns="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:a16="http://schemas.microsoft.com/office/drawing/2014/main" xmlns="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:a16="http://schemas.microsoft.com/office/drawing/2014/main" xmlns="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:a16="http://schemas.microsoft.com/office/drawing/2014/main" xmlns="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:a16="http://schemas.microsoft.com/office/drawing/2014/main" xmlns="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:a16="http://schemas.microsoft.com/office/drawing/2014/main" xmlns="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:a16="http://schemas.microsoft.com/office/drawing/2014/main" xmlns="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:a16="http://schemas.microsoft.com/office/drawing/2014/main" xmlns="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:a16="http://schemas.microsoft.com/office/drawing/2014/main" xmlns="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:a16="http://schemas.microsoft.com/office/drawing/2014/main" xmlns="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:a16="http://schemas.microsoft.com/office/drawing/2014/main" xmlns="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:a16="http://schemas.microsoft.com/office/drawing/2014/main" xmlns="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:a16="http://schemas.microsoft.com/office/drawing/2014/main" xmlns="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:a16="http://schemas.microsoft.com/office/drawing/2014/main" xmlns="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:a16="http://schemas.microsoft.com/office/drawing/2014/main" xmlns="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:a16="http://schemas.microsoft.com/office/drawing/2014/main" xmlns="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:a16="http://schemas.microsoft.com/office/drawing/2014/main" xmlns="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:a16="http://schemas.microsoft.com/office/drawing/2014/main" xmlns="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:a16="http://schemas.microsoft.com/office/drawing/2014/main" xmlns="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:a16="http://schemas.microsoft.com/office/drawing/2014/main" xmlns="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:a16="http://schemas.microsoft.com/office/drawing/2014/main" xmlns="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:a16="http://schemas.microsoft.com/office/drawing/2014/main" xmlns="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:a16="http://schemas.microsoft.com/office/drawing/2014/main" xmlns="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:a16="http://schemas.microsoft.com/office/drawing/2014/main" xmlns="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:a16="http://schemas.microsoft.com/office/drawing/2014/main" xmlns="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:a16="http://schemas.microsoft.com/office/drawing/2014/main" xmlns="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:a16="http://schemas.microsoft.com/office/drawing/2014/main" xmlns="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:a16="http://schemas.microsoft.com/office/drawing/2014/main" xmlns="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:a16="http://schemas.microsoft.com/office/drawing/2014/main" xmlns="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:a16="http://schemas.microsoft.com/office/drawing/2014/main" xmlns="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:a16="http://schemas.microsoft.com/office/drawing/2014/main" xmlns="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:a16="http://schemas.microsoft.com/office/drawing/2014/main" xmlns="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:a16="http://schemas.microsoft.com/office/drawing/2014/main" xmlns="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:a16="http://schemas.microsoft.com/office/drawing/2014/main" xmlns="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:a16="http://schemas.microsoft.com/office/drawing/2014/main" xmlns="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:a16="http://schemas.microsoft.com/office/drawing/2014/main" xmlns="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:a16="http://schemas.microsoft.com/office/drawing/2014/main" xmlns="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:a16="http://schemas.microsoft.com/office/drawing/2014/main" xmlns="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:a16="http://schemas.microsoft.com/office/drawing/2014/main" xmlns="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:a16="http://schemas.microsoft.com/office/drawing/2014/main" xmlns="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:a16="http://schemas.microsoft.com/office/drawing/2014/main" xmlns="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:a16="http://schemas.microsoft.com/office/drawing/2014/main" xmlns="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:a16="http://schemas.microsoft.com/office/drawing/2014/main" xmlns="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:a16="http://schemas.microsoft.com/office/drawing/2014/main" xmlns="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:a16="http://schemas.microsoft.com/office/drawing/2014/main" xmlns="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:a16="http://schemas.microsoft.com/office/drawing/2014/main" xmlns="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:a16="http://schemas.microsoft.com/office/drawing/2014/main" xmlns="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:a16="http://schemas.microsoft.com/office/drawing/2014/main" xmlns="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:a16="http://schemas.microsoft.com/office/drawing/2014/main" xmlns="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:a16="http://schemas.microsoft.com/office/drawing/2014/main" xmlns="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:a16="http://schemas.microsoft.com/office/drawing/2014/main" xmlns="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:a16="http://schemas.microsoft.com/office/drawing/2014/main" xmlns="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:a16="http://schemas.microsoft.com/office/drawing/2014/main" xmlns="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:a16="http://schemas.microsoft.com/office/drawing/2014/main" xmlns="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:a16="http://schemas.microsoft.com/office/drawing/2014/main" xmlns="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:a16="http://schemas.microsoft.com/office/drawing/2014/main" xmlns="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:a16="http://schemas.microsoft.com/office/drawing/2014/main" xmlns="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:a16="http://schemas.microsoft.com/office/drawing/2014/main" xmlns="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:a16="http://schemas.microsoft.com/office/drawing/2014/main" xmlns="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:a16="http://schemas.microsoft.com/office/drawing/2014/main" xmlns="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:a16="http://schemas.microsoft.com/office/drawing/2014/main" xmlns="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:a16="http://schemas.microsoft.com/office/drawing/2014/main" xmlns="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:a16="http://schemas.microsoft.com/office/drawing/2014/main" xmlns="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:a16="http://schemas.microsoft.com/office/drawing/2014/main" xmlns="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:a16="http://schemas.microsoft.com/office/drawing/2014/main" xmlns="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:a16="http://schemas.microsoft.com/office/drawing/2014/main" xmlns="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:a16="http://schemas.microsoft.com/office/drawing/2014/main" xmlns="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:a16="http://schemas.microsoft.com/office/drawing/2014/main" xmlns="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:a16="http://schemas.microsoft.com/office/drawing/2014/main" xmlns="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:a16="http://schemas.microsoft.com/office/drawing/2014/main" xmlns="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:a16="http://schemas.microsoft.com/office/drawing/2014/main" xmlns="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:a16="http://schemas.microsoft.com/office/drawing/2014/main" xmlns="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:a16="http://schemas.microsoft.com/office/drawing/2014/main" xmlns="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:a16="http://schemas.microsoft.com/office/drawing/2014/main" xmlns="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:a16="http://schemas.microsoft.com/office/drawing/2014/main" xmlns="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:a16="http://schemas.microsoft.com/office/drawing/2014/main" xmlns="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:a16="http://schemas.microsoft.com/office/drawing/2014/main" xmlns="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:a16="http://schemas.microsoft.com/office/drawing/2014/main" xmlns="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:a16="http://schemas.microsoft.com/office/drawing/2014/main" xmlns="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:a16="http://schemas.microsoft.com/office/drawing/2014/main" xmlns="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:a16="http://schemas.microsoft.com/office/drawing/2014/main" xmlns="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:a16="http://schemas.microsoft.com/office/drawing/2014/main" xmlns="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:a16="http://schemas.microsoft.com/office/drawing/2014/main" xmlns="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:a16="http://schemas.microsoft.com/office/drawing/2014/main" xmlns="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:a16="http://schemas.microsoft.com/office/drawing/2014/main" xmlns="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:a16="http://schemas.microsoft.com/office/drawing/2014/main" xmlns="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:a16="http://schemas.microsoft.com/office/drawing/2014/main" xmlns="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:a16="http://schemas.microsoft.com/office/drawing/2014/main" xmlns="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:a16="http://schemas.microsoft.com/office/drawing/2014/main" xmlns="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:a16="http://schemas.microsoft.com/office/drawing/2014/main" xmlns="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:a16="http://schemas.microsoft.com/office/drawing/2014/main" xmlns="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:a16="http://schemas.microsoft.com/office/drawing/2014/main" xmlns="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:a16="http://schemas.microsoft.com/office/drawing/2014/main" xmlns="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:a16="http://schemas.microsoft.com/office/drawing/2014/main" xmlns="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:a16="http://schemas.microsoft.com/office/drawing/2014/main" xmlns="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:a16="http://schemas.microsoft.com/office/drawing/2014/main" xmlns="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:a16="http://schemas.microsoft.com/office/drawing/2014/main" xmlns="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:a16="http://schemas.microsoft.com/office/drawing/2014/main" xmlns="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:a16="http://schemas.microsoft.com/office/drawing/2014/main" xmlns="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:a16="http://schemas.microsoft.com/office/drawing/2014/main" xmlns="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:a16="http://schemas.microsoft.com/office/drawing/2014/main" xmlns="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:a16="http://schemas.microsoft.com/office/drawing/2014/main" xmlns="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:a16="http://schemas.microsoft.com/office/drawing/2014/main" xmlns="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:a16="http://schemas.microsoft.com/office/drawing/2014/main" xmlns="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:a16="http://schemas.microsoft.com/office/drawing/2014/main" xmlns="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:a16="http://schemas.microsoft.com/office/drawing/2014/main" xmlns="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:a16="http://schemas.microsoft.com/office/drawing/2014/main" xmlns="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:a16="http://schemas.microsoft.com/office/drawing/2014/main" xmlns="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:a16="http://schemas.microsoft.com/office/drawing/2014/main" xmlns="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:a16="http://schemas.microsoft.com/office/drawing/2014/main" xmlns="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:a16="http://schemas.microsoft.com/office/drawing/2014/main" xmlns="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:a16="http://schemas.microsoft.com/office/drawing/2014/main" xmlns="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:a16="http://schemas.microsoft.com/office/drawing/2014/main" xmlns="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:a16="http://schemas.microsoft.com/office/drawing/2014/main" xmlns="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:a16="http://schemas.microsoft.com/office/drawing/2014/main" xmlns="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:a16="http://schemas.microsoft.com/office/drawing/2014/main" xmlns="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:a16="http://schemas.microsoft.com/office/drawing/2014/main" xmlns="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:a16="http://schemas.microsoft.com/office/drawing/2014/main" xmlns="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:a16="http://schemas.microsoft.com/office/drawing/2014/main" xmlns="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:a16="http://schemas.microsoft.com/office/drawing/2014/main" xmlns="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:a16="http://schemas.microsoft.com/office/drawing/2014/main" xmlns="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:a16="http://schemas.microsoft.com/office/drawing/2014/main" xmlns="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:a16="http://schemas.microsoft.com/office/drawing/2014/main" xmlns="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:a16="http://schemas.microsoft.com/office/drawing/2014/main" xmlns="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:a16="http://schemas.microsoft.com/office/drawing/2014/main" xmlns="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:a16="http://schemas.microsoft.com/office/drawing/2014/main" xmlns="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:a16="http://schemas.microsoft.com/office/drawing/2014/main" xmlns="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:a16="http://schemas.microsoft.com/office/drawing/2014/main" xmlns="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:a16="http://schemas.microsoft.com/office/drawing/2014/main" xmlns="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:a16="http://schemas.microsoft.com/office/drawing/2014/main" xmlns="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:a16="http://schemas.microsoft.com/office/drawing/2014/main" xmlns="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:a16="http://schemas.microsoft.com/office/drawing/2014/main" xmlns="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:a16="http://schemas.microsoft.com/office/drawing/2014/main" xmlns="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:a16="http://schemas.microsoft.com/office/drawing/2014/main" xmlns="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:a16="http://schemas.microsoft.com/office/drawing/2014/main" xmlns="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:a16="http://schemas.microsoft.com/office/drawing/2014/main" xmlns="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:a16="http://schemas.microsoft.com/office/drawing/2014/main" xmlns="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:a16="http://schemas.microsoft.com/office/drawing/2014/main" xmlns="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:a16="http://schemas.microsoft.com/office/drawing/2014/main" xmlns="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:a16="http://schemas.microsoft.com/office/drawing/2014/main" xmlns="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:a16="http://schemas.microsoft.com/office/drawing/2014/main" xmlns="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:a16="http://schemas.microsoft.com/office/drawing/2014/main" xmlns="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:a16="http://schemas.microsoft.com/office/drawing/2014/main" xmlns="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:a16="http://schemas.microsoft.com/office/drawing/2014/main" xmlns="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:a16="http://schemas.microsoft.com/office/drawing/2014/main" xmlns="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:a16="http://schemas.microsoft.com/office/drawing/2014/main" xmlns="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:a16="http://schemas.microsoft.com/office/drawing/2014/main" xmlns="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:a16="http://schemas.microsoft.com/office/drawing/2014/main" xmlns="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:a16="http://schemas.microsoft.com/office/drawing/2014/main" xmlns="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:a16="http://schemas.microsoft.com/office/drawing/2014/main" xmlns="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:a16="http://schemas.microsoft.com/office/drawing/2014/main" xmlns="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:a16="http://schemas.microsoft.com/office/drawing/2014/main" xmlns="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:a16="http://schemas.microsoft.com/office/drawing/2014/main" xmlns="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:a16="http://schemas.microsoft.com/office/drawing/2014/main" xmlns="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:a16="http://schemas.microsoft.com/office/drawing/2014/main" xmlns="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:a16="http://schemas.microsoft.com/office/drawing/2014/main" xmlns="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:a16="http://schemas.microsoft.com/office/drawing/2014/main" xmlns="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:a16="http://schemas.microsoft.com/office/drawing/2014/main" xmlns="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:a16="http://schemas.microsoft.com/office/drawing/2014/main" xmlns="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:a16="http://schemas.microsoft.com/office/drawing/2014/main" xmlns="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:a16="http://schemas.microsoft.com/office/drawing/2014/main" xmlns="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:a16="http://schemas.microsoft.com/office/drawing/2014/main" xmlns="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:a16="http://schemas.microsoft.com/office/drawing/2014/main" xmlns="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:a16="http://schemas.microsoft.com/office/drawing/2014/main" xmlns="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:a16="http://schemas.microsoft.com/office/drawing/2014/main" xmlns="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:a16="http://schemas.microsoft.com/office/drawing/2014/main" xmlns="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:a16="http://schemas.microsoft.com/office/drawing/2014/main" xmlns="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:a16="http://schemas.microsoft.com/office/drawing/2014/main" xmlns="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:a16="http://schemas.microsoft.com/office/drawing/2014/main" xmlns="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0972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</xdr:rowOff>
    </xdr:from>
    <xdr:to>
      <xdr:col>0</xdr:col>
      <xdr:colOff>1272540</xdr:colOff>
      <xdr:row>1</xdr:row>
      <xdr:rowOff>22860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15240"/>
          <a:ext cx="11201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workbookViewId="0">
      <selection sqref="A1:XFD1048576"/>
    </sheetView>
  </sheetViews>
  <sheetFormatPr defaultRowHeight="17.149999999999999" customHeight="1"/>
  <cols>
    <col min="1" max="1" width="18.58203125" customWidth="1"/>
    <col min="2" max="5" width="6.83203125" customWidth="1"/>
    <col min="6" max="6" width="8" customWidth="1"/>
    <col min="7" max="7" width="7.5" customWidth="1"/>
    <col min="8" max="25" width="6.83203125" customWidth="1"/>
    <col min="26" max="27" width="7.58203125" customWidth="1"/>
    <col min="255" max="255" width="20.33203125" customWidth="1"/>
    <col min="256" max="256" width="6.5" customWidth="1"/>
    <col min="257" max="262" width="6.33203125" customWidth="1"/>
    <col min="263" max="263" width="6.5" customWidth="1"/>
    <col min="264" max="271" width="6.33203125" customWidth="1"/>
    <col min="511" max="511" width="20.33203125" customWidth="1"/>
    <col min="512" max="512" width="6.5" customWidth="1"/>
    <col min="513" max="518" width="6.33203125" customWidth="1"/>
    <col min="519" max="519" width="6.5" customWidth="1"/>
    <col min="520" max="527" width="6.33203125" customWidth="1"/>
    <col min="767" max="767" width="20.33203125" customWidth="1"/>
    <col min="768" max="768" width="6.5" customWidth="1"/>
    <col min="769" max="774" width="6.33203125" customWidth="1"/>
    <col min="775" max="775" width="6.5" customWidth="1"/>
    <col min="776" max="783" width="6.33203125" customWidth="1"/>
    <col min="1023" max="1023" width="20.33203125" customWidth="1"/>
    <col min="1024" max="1024" width="6.5" customWidth="1"/>
    <col min="1025" max="1030" width="6.33203125" customWidth="1"/>
    <col min="1031" max="1031" width="6.5" customWidth="1"/>
    <col min="1032" max="1039" width="6.33203125" customWidth="1"/>
    <col min="1279" max="1279" width="20.33203125" customWidth="1"/>
    <col min="1280" max="1280" width="6.5" customWidth="1"/>
    <col min="1281" max="1286" width="6.33203125" customWidth="1"/>
    <col min="1287" max="1287" width="6.5" customWidth="1"/>
    <col min="1288" max="1295" width="6.33203125" customWidth="1"/>
    <col min="1535" max="1535" width="20.33203125" customWidth="1"/>
    <col min="1536" max="1536" width="6.5" customWidth="1"/>
    <col min="1537" max="1542" width="6.33203125" customWidth="1"/>
    <col min="1543" max="1543" width="6.5" customWidth="1"/>
    <col min="1544" max="1551" width="6.33203125" customWidth="1"/>
    <col min="1791" max="1791" width="20.33203125" customWidth="1"/>
    <col min="1792" max="1792" width="6.5" customWidth="1"/>
    <col min="1793" max="1798" width="6.33203125" customWidth="1"/>
    <col min="1799" max="1799" width="6.5" customWidth="1"/>
    <col min="1800" max="1807" width="6.33203125" customWidth="1"/>
    <col min="2047" max="2047" width="20.33203125" customWidth="1"/>
    <col min="2048" max="2048" width="6.5" customWidth="1"/>
    <col min="2049" max="2054" width="6.33203125" customWidth="1"/>
    <col min="2055" max="2055" width="6.5" customWidth="1"/>
    <col min="2056" max="2063" width="6.33203125" customWidth="1"/>
    <col min="2303" max="2303" width="20.33203125" customWidth="1"/>
    <col min="2304" max="2304" width="6.5" customWidth="1"/>
    <col min="2305" max="2310" width="6.33203125" customWidth="1"/>
    <col min="2311" max="2311" width="6.5" customWidth="1"/>
    <col min="2312" max="2319" width="6.33203125" customWidth="1"/>
    <col min="2559" max="2559" width="20.33203125" customWidth="1"/>
    <col min="2560" max="2560" width="6.5" customWidth="1"/>
    <col min="2561" max="2566" width="6.33203125" customWidth="1"/>
    <col min="2567" max="2567" width="6.5" customWidth="1"/>
    <col min="2568" max="2575" width="6.33203125" customWidth="1"/>
    <col min="2815" max="2815" width="20.33203125" customWidth="1"/>
    <col min="2816" max="2816" width="6.5" customWidth="1"/>
    <col min="2817" max="2822" width="6.33203125" customWidth="1"/>
    <col min="2823" max="2823" width="6.5" customWidth="1"/>
    <col min="2824" max="2831" width="6.33203125" customWidth="1"/>
    <col min="3071" max="3071" width="20.33203125" customWidth="1"/>
    <col min="3072" max="3072" width="6.5" customWidth="1"/>
    <col min="3073" max="3078" width="6.33203125" customWidth="1"/>
    <col min="3079" max="3079" width="6.5" customWidth="1"/>
    <col min="3080" max="3087" width="6.33203125" customWidth="1"/>
    <col min="3327" max="3327" width="20.33203125" customWidth="1"/>
    <col min="3328" max="3328" width="6.5" customWidth="1"/>
    <col min="3329" max="3334" width="6.33203125" customWidth="1"/>
    <col min="3335" max="3335" width="6.5" customWidth="1"/>
    <col min="3336" max="3343" width="6.33203125" customWidth="1"/>
    <col min="3583" max="3583" width="20.33203125" customWidth="1"/>
    <col min="3584" max="3584" width="6.5" customWidth="1"/>
    <col min="3585" max="3590" width="6.33203125" customWidth="1"/>
    <col min="3591" max="3591" width="6.5" customWidth="1"/>
    <col min="3592" max="3599" width="6.33203125" customWidth="1"/>
    <col min="3839" max="3839" width="20.33203125" customWidth="1"/>
    <col min="3840" max="3840" width="6.5" customWidth="1"/>
    <col min="3841" max="3846" width="6.33203125" customWidth="1"/>
    <col min="3847" max="3847" width="6.5" customWidth="1"/>
    <col min="3848" max="3855" width="6.33203125" customWidth="1"/>
    <col min="4095" max="4095" width="20.33203125" customWidth="1"/>
    <col min="4096" max="4096" width="6.5" customWidth="1"/>
    <col min="4097" max="4102" width="6.33203125" customWidth="1"/>
    <col min="4103" max="4103" width="6.5" customWidth="1"/>
    <col min="4104" max="4111" width="6.33203125" customWidth="1"/>
    <col min="4351" max="4351" width="20.33203125" customWidth="1"/>
    <col min="4352" max="4352" width="6.5" customWidth="1"/>
    <col min="4353" max="4358" width="6.33203125" customWidth="1"/>
    <col min="4359" max="4359" width="6.5" customWidth="1"/>
    <col min="4360" max="4367" width="6.33203125" customWidth="1"/>
    <col min="4607" max="4607" width="20.33203125" customWidth="1"/>
    <col min="4608" max="4608" width="6.5" customWidth="1"/>
    <col min="4609" max="4614" width="6.33203125" customWidth="1"/>
    <col min="4615" max="4615" width="6.5" customWidth="1"/>
    <col min="4616" max="4623" width="6.33203125" customWidth="1"/>
    <col min="4863" max="4863" width="20.33203125" customWidth="1"/>
    <col min="4864" max="4864" width="6.5" customWidth="1"/>
    <col min="4865" max="4870" width="6.33203125" customWidth="1"/>
    <col min="4871" max="4871" width="6.5" customWidth="1"/>
    <col min="4872" max="4879" width="6.33203125" customWidth="1"/>
    <col min="5119" max="5119" width="20.33203125" customWidth="1"/>
    <col min="5120" max="5120" width="6.5" customWidth="1"/>
    <col min="5121" max="5126" width="6.33203125" customWidth="1"/>
    <col min="5127" max="5127" width="6.5" customWidth="1"/>
    <col min="5128" max="5135" width="6.33203125" customWidth="1"/>
    <col min="5375" max="5375" width="20.33203125" customWidth="1"/>
    <col min="5376" max="5376" width="6.5" customWidth="1"/>
    <col min="5377" max="5382" width="6.33203125" customWidth="1"/>
    <col min="5383" max="5383" width="6.5" customWidth="1"/>
    <col min="5384" max="5391" width="6.33203125" customWidth="1"/>
    <col min="5631" max="5631" width="20.33203125" customWidth="1"/>
    <col min="5632" max="5632" width="6.5" customWidth="1"/>
    <col min="5633" max="5638" width="6.33203125" customWidth="1"/>
    <col min="5639" max="5639" width="6.5" customWidth="1"/>
    <col min="5640" max="5647" width="6.33203125" customWidth="1"/>
    <col min="5887" max="5887" width="20.33203125" customWidth="1"/>
    <col min="5888" max="5888" width="6.5" customWidth="1"/>
    <col min="5889" max="5894" width="6.33203125" customWidth="1"/>
    <col min="5895" max="5895" width="6.5" customWidth="1"/>
    <col min="5896" max="5903" width="6.33203125" customWidth="1"/>
    <col min="6143" max="6143" width="20.33203125" customWidth="1"/>
    <col min="6144" max="6144" width="6.5" customWidth="1"/>
    <col min="6145" max="6150" width="6.33203125" customWidth="1"/>
    <col min="6151" max="6151" width="6.5" customWidth="1"/>
    <col min="6152" max="6159" width="6.33203125" customWidth="1"/>
    <col min="6399" max="6399" width="20.33203125" customWidth="1"/>
    <col min="6400" max="6400" width="6.5" customWidth="1"/>
    <col min="6401" max="6406" width="6.33203125" customWidth="1"/>
    <col min="6407" max="6407" width="6.5" customWidth="1"/>
    <col min="6408" max="6415" width="6.33203125" customWidth="1"/>
    <col min="6655" max="6655" width="20.33203125" customWidth="1"/>
    <col min="6656" max="6656" width="6.5" customWidth="1"/>
    <col min="6657" max="6662" width="6.33203125" customWidth="1"/>
    <col min="6663" max="6663" width="6.5" customWidth="1"/>
    <col min="6664" max="6671" width="6.33203125" customWidth="1"/>
    <col min="6911" max="6911" width="20.33203125" customWidth="1"/>
    <col min="6912" max="6912" width="6.5" customWidth="1"/>
    <col min="6913" max="6918" width="6.33203125" customWidth="1"/>
    <col min="6919" max="6919" width="6.5" customWidth="1"/>
    <col min="6920" max="6927" width="6.33203125" customWidth="1"/>
    <col min="7167" max="7167" width="20.33203125" customWidth="1"/>
    <col min="7168" max="7168" width="6.5" customWidth="1"/>
    <col min="7169" max="7174" width="6.33203125" customWidth="1"/>
    <col min="7175" max="7175" width="6.5" customWidth="1"/>
    <col min="7176" max="7183" width="6.33203125" customWidth="1"/>
    <col min="7423" max="7423" width="20.33203125" customWidth="1"/>
    <col min="7424" max="7424" width="6.5" customWidth="1"/>
    <col min="7425" max="7430" width="6.33203125" customWidth="1"/>
    <col min="7431" max="7431" width="6.5" customWidth="1"/>
    <col min="7432" max="7439" width="6.33203125" customWidth="1"/>
    <col min="7679" max="7679" width="20.33203125" customWidth="1"/>
    <col min="7680" max="7680" width="6.5" customWidth="1"/>
    <col min="7681" max="7686" width="6.33203125" customWidth="1"/>
    <col min="7687" max="7687" width="6.5" customWidth="1"/>
    <col min="7688" max="7695" width="6.33203125" customWidth="1"/>
    <col min="7935" max="7935" width="20.33203125" customWidth="1"/>
    <col min="7936" max="7936" width="6.5" customWidth="1"/>
    <col min="7937" max="7942" width="6.33203125" customWidth="1"/>
    <col min="7943" max="7943" width="6.5" customWidth="1"/>
    <col min="7944" max="7951" width="6.33203125" customWidth="1"/>
    <col min="8191" max="8191" width="20.33203125" customWidth="1"/>
    <col min="8192" max="8192" width="6.5" customWidth="1"/>
    <col min="8193" max="8198" width="6.33203125" customWidth="1"/>
    <col min="8199" max="8199" width="6.5" customWidth="1"/>
    <col min="8200" max="8207" width="6.33203125" customWidth="1"/>
    <col min="8447" max="8447" width="20.33203125" customWidth="1"/>
    <col min="8448" max="8448" width="6.5" customWidth="1"/>
    <col min="8449" max="8454" width="6.33203125" customWidth="1"/>
    <col min="8455" max="8455" width="6.5" customWidth="1"/>
    <col min="8456" max="8463" width="6.33203125" customWidth="1"/>
    <col min="8703" max="8703" width="20.33203125" customWidth="1"/>
    <col min="8704" max="8704" width="6.5" customWidth="1"/>
    <col min="8705" max="8710" width="6.33203125" customWidth="1"/>
    <col min="8711" max="8711" width="6.5" customWidth="1"/>
    <col min="8712" max="8719" width="6.33203125" customWidth="1"/>
    <col min="8959" max="8959" width="20.33203125" customWidth="1"/>
    <col min="8960" max="8960" width="6.5" customWidth="1"/>
    <col min="8961" max="8966" width="6.33203125" customWidth="1"/>
    <col min="8967" max="8967" width="6.5" customWidth="1"/>
    <col min="8968" max="8975" width="6.33203125" customWidth="1"/>
    <col min="9215" max="9215" width="20.33203125" customWidth="1"/>
    <col min="9216" max="9216" width="6.5" customWidth="1"/>
    <col min="9217" max="9222" width="6.33203125" customWidth="1"/>
    <col min="9223" max="9223" width="6.5" customWidth="1"/>
    <col min="9224" max="9231" width="6.33203125" customWidth="1"/>
    <col min="9471" max="9471" width="20.33203125" customWidth="1"/>
    <col min="9472" max="9472" width="6.5" customWidth="1"/>
    <col min="9473" max="9478" width="6.33203125" customWidth="1"/>
    <col min="9479" max="9479" width="6.5" customWidth="1"/>
    <col min="9480" max="9487" width="6.33203125" customWidth="1"/>
    <col min="9727" max="9727" width="20.33203125" customWidth="1"/>
    <col min="9728" max="9728" width="6.5" customWidth="1"/>
    <col min="9729" max="9734" width="6.33203125" customWidth="1"/>
    <col min="9735" max="9735" width="6.5" customWidth="1"/>
    <col min="9736" max="9743" width="6.33203125" customWidth="1"/>
    <col min="9983" max="9983" width="20.33203125" customWidth="1"/>
    <col min="9984" max="9984" width="6.5" customWidth="1"/>
    <col min="9985" max="9990" width="6.33203125" customWidth="1"/>
    <col min="9991" max="9991" width="6.5" customWidth="1"/>
    <col min="9992" max="9999" width="6.33203125" customWidth="1"/>
    <col min="10239" max="10239" width="20.33203125" customWidth="1"/>
    <col min="10240" max="10240" width="6.5" customWidth="1"/>
    <col min="10241" max="10246" width="6.33203125" customWidth="1"/>
    <col min="10247" max="10247" width="6.5" customWidth="1"/>
    <col min="10248" max="10255" width="6.33203125" customWidth="1"/>
    <col min="10495" max="10495" width="20.33203125" customWidth="1"/>
    <col min="10496" max="10496" width="6.5" customWidth="1"/>
    <col min="10497" max="10502" width="6.33203125" customWidth="1"/>
    <col min="10503" max="10503" width="6.5" customWidth="1"/>
    <col min="10504" max="10511" width="6.33203125" customWidth="1"/>
    <col min="10751" max="10751" width="20.33203125" customWidth="1"/>
    <col min="10752" max="10752" width="6.5" customWidth="1"/>
    <col min="10753" max="10758" width="6.33203125" customWidth="1"/>
    <col min="10759" max="10759" width="6.5" customWidth="1"/>
    <col min="10760" max="10767" width="6.33203125" customWidth="1"/>
    <col min="11007" max="11007" width="20.33203125" customWidth="1"/>
    <col min="11008" max="11008" width="6.5" customWidth="1"/>
    <col min="11009" max="11014" width="6.33203125" customWidth="1"/>
    <col min="11015" max="11015" width="6.5" customWidth="1"/>
    <col min="11016" max="11023" width="6.33203125" customWidth="1"/>
    <col min="11263" max="11263" width="20.33203125" customWidth="1"/>
    <col min="11264" max="11264" width="6.5" customWidth="1"/>
    <col min="11265" max="11270" width="6.33203125" customWidth="1"/>
    <col min="11271" max="11271" width="6.5" customWidth="1"/>
    <col min="11272" max="11279" width="6.33203125" customWidth="1"/>
    <col min="11519" max="11519" width="20.33203125" customWidth="1"/>
    <col min="11520" max="11520" width="6.5" customWidth="1"/>
    <col min="11521" max="11526" width="6.33203125" customWidth="1"/>
    <col min="11527" max="11527" width="6.5" customWidth="1"/>
    <col min="11528" max="11535" width="6.33203125" customWidth="1"/>
    <col min="11775" max="11775" width="20.33203125" customWidth="1"/>
    <col min="11776" max="11776" width="6.5" customWidth="1"/>
    <col min="11777" max="11782" width="6.33203125" customWidth="1"/>
    <col min="11783" max="11783" width="6.5" customWidth="1"/>
    <col min="11784" max="11791" width="6.33203125" customWidth="1"/>
    <col min="12031" max="12031" width="20.33203125" customWidth="1"/>
    <col min="12032" max="12032" width="6.5" customWidth="1"/>
    <col min="12033" max="12038" width="6.33203125" customWidth="1"/>
    <col min="12039" max="12039" width="6.5" customWidth="1"/>
    <col min="12040" max="12047" width="6.33203125" customWidth="1"/>
    <col min="12287" max="12287" width="20.33203125" customWidth="1"/>
    <col min="12288" max="12288" width="6.5" customWidth="1"/>
    <col min="12289" max="12294" width="6.33203125" customWidth="1"/>
    <col min="12295" max="12295" width="6.5" customWidth="1"/>
    <col min="12296" max="12303" width="6.33203125" customWidth="1"/>
    <col min="12543" max="12543" width="20.33203125" customWidth="1"/>
    <col min="12544" max="12544" width="6.5" customWidth="1"/>
    <col min="12545" max="12550" width="6.33203125" customWidth="1"/>
    <col min="12551" max="12551" width="6.5" customWidth="1"/>
    <col min="12552" max="12559" width="6.33203125" customWidth="1"/>
    <col min="12799" max="12799" width="20.33203125" customWidth="1"/>
    <col min="12800" max="12800" width="6.5" customWidth="1"/>
    <col min="12801" max="12806" width="6.33203125" customWidth="1"/>
    <col min="12807" max="12807" width="6.5" customWidth="1"/>
    <col min="12808" max="12815" width="6.33203125" customWidth="1"/>
    <col min="13055" max="13055" width="20.33203125" customWidth="1"/>
    <col min="13056" max="13056" width="6.5" customWidth="1"/>
    <col min="13057" max="13062" width="6.33203125" customWidth="1"/>
    <col min="13063" max="13063" width="6.5" customWidth="1"/>
    <col min="13064" max="13071" width="6.33203125" customWidth="1"/>
    <col min="13311" max="13311" width="20.33203125" customWidth="1"/>
    <col min="13312" max="13312" width="6.5" customWidth="1"/>
    <col min="13313" max="13318" width="6.33203125" customWidth="1"/>
    <col min="13319" max="13319" width="6.5" customWidth="1"/>
    <col min="13320" max="13327" width="6.33203125" customWidth="1"/>
    <col min="13567" max="13567" width="20.33203125" customWidth="1"/>
    <col min="13568" max="13568" width="6.5" customWidth="1"/>
    <col min="13569" max="13574" width="6.33203125" customWidth="1"/>
    <col min="13575" max="13575" width="6.5" customWidth="1"/>
    <col min="13576" max="13583" width="6.33203125" customWidth="1"/>
    <col min="13823" max="13823" width="20.33203125" customWidth="1"/>
    <col min="13824" max="13824" width="6.5" customWidth="1"/>
    <col min="13825" max="13830" width="6.33203125" customWidth="1"/>
    <col min="13831" max="13831" width="6.5" customWidth="1"/>
    <col min="13832" max="13839" width="6.33203125" customWidth="1"/>
    <col min="14079" max="14079" width="20.33203125" customWidth="1"/>
    <col min="14080" max="14080" width="6.5" customWidth="1"/>
    <col min="14081" max="14086" width="6.33203125" customWidth="1"/>
    <col min="14087" max="14087" width="6.5" customWidth="1"/>
    <col min="14088" max="14095" width="6.33203125" customWidth="1"/>
    <col min="14335" max="14335" width="20.33203125" customWidth="1"/>
    <col min="14336" max="14336" width="6.5" customWidth="1"/>
    <col min="14337" max="14342" width="6.33203125" customWidth="1"/>
    <col min="14343" max="14343" width="6.5" customWidth="1"/>
    <col min="14344" max="14351" width="6.33203125" customWidth="1"/>
    <col min="14591" max="14591" width="20.33203125" customWidth="1"/>
    <col min="14592" max="14592" width="6.5" customWidth="1"/>
    <col min="14593" max="14598" width="6.33203125" customWidth="1"/>
    <col min="14599" max="14599" width="6.5" customWidth="1"/>
    <col min="14600" max="14607" width="6.33203125" customWidth="1"/>
    <col min="14847" max="14847" width="20.33203125" customWidth="1"/>
    <col min="14848" max="14848" width="6.5" customWidth="1"/>
    <col min="14849" max="14854" width="6.33203125" customWidth="1"/>
    <col min="14855" max="14855" width="6.5" customWidth="1"/>
    <col min="14856" max="14863" width="6.33203125" customWidth="1"/>
    <col min="15103" max="15103" width="20.33203125" customWidth="1"/>
    <col min="15104" max="15104" width="6.5" customWidth="1"/>
    <col min="15105" max="15110" width="6.33203125" customWidth="1"/>
    <col min="15111" max="15111" width="6.5" customWidth="1"/>
    <col min="15112" max="15119" width="6.33203125" customWidth="1"/>
    <col min="15359" max="15359" width="20.33203125" customWidth="1"/>
    <col min="15360" max="15360" width="6.5" customWidth="1"/>
    <col min="15361" max="15366" width="6.33203125" customWidth="1"/>
    <col min="15367" max="15367" width="6.5" customWidth="1"/>
    <col min="15368" max="15375" width="6.33203125" customWidth="1"/>
    <col min="15615" max="15615" width="20.33203125" customWidth="1"/>
    <col min="15616" max="15616" width="6.5" customWidth="1"/>
    <col min="15617" max="15622" width="6.33203125" customWidth="1"/>
    <col min="15623" max="15623" width="6.5" customWidth="1"/>
    <col min="15624" max="15631" width="6.33203125" customWidth="1"/>
    <col min="15871" max="15871" width="20.33203125" customWidth="1"/>
    <col min="15872" max="15872" width="6.5" customWidth="1"/>
    <col min="15873" max="15878" width="6.33203125" customWidth="1"/>
    <col min="15879" max="15879" width="6.5" customWidth="1"/>
    <col min="15880" max="15887" width="6.33203125" customWidth="1"/>
    <col min="16127" max="16127" width="20.33203125" customWidth="1"/>
    <col min="16128" max="16128" width="6.5" customWidth="1"/>
    <col min="16129" max="16134" width="6.33203125" customWidth="1"/>
    <col min="16135" max="16135" width="6.5" customWidth="1"/>
    <col min="16136" max="16143" width="6.33203125" customWidth="1"/>
  </cols>
  <sheetData>
    <row r="1" spans="1:253" ht="52.4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33"/>
      <c r="W1" s="33"/>
      <c r="X1" s="33"/>
      <c r="Y1" s="33"/>
      <c r="Z1" s="33"/>
      <c r="AA1" s="33"/>
    </row>
    <row r="2" spans="1:253" ht="18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35"/>
      <c r="W2" s="35"/>
      <c r="X2" s="35"/>
      <c r="Y2" s="35"/>
      <c r="Z2" s="35"/>
      <c r="AA2" s="35"/>
    </row>
    <row r="3" spans="1:253" ht="15.5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</row>
    <row r="4" spans="1:253" ht="15" hidden="1">
      <c r="A4" s="195" t="s">
        <v>513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53" ht="15.5" hidden="1">
      <c r="A5" s="161" t="s">
        <v>1</v>
      </c>
      <c r="B5" s="161" t="s">
        <v>2</v>
      </c>
      <c r="C5" s="196" t="s">
        <v>514</v>
      </c>
      <c r="D5" s="197"/>
      <c r="E5" s="198" t="s">
        <v>515</v>
      </c>
      <c r="F5" s="199"/>
      <c r="G5" s="202" t="s">
        <v>516</v>
      </c>
      <c r="H5" s="203"/>
      <c r="I5" s="202" t="s">
        <v>517</v>
      </c>
      <c r="J5" s="203"/>
      <c r="K5" s="202" t="s">
        <v>518</v>
      </c>
      <c r="L5" s="203"/>
      <c r="M5" s="202" t="s">
        <v>519</v>
      </c>
      <c r="N5" s="203"/>
      <c r="O5" s="156" t="s">
        <v>2</v>
      </c>
      <c r="P5" s="196" t="s">
        <v>520</v>
      </c>
      <c r="Q5" s="197"/>
      <c r="R5" s="198" t="s">
        <v>521</v>
      </c>
      <c r="S5" s="199"/>
      <c r="T5" s="202" t="s">
        <v>522</v>
      </c>
      <c r="U5" s="203"/>
    </row>
    <row r="6" spans="1:253" ht="15" hidden="1">
      <c r="A6" s="154" t="s">
        <v>3</v>
      </c>
      <c r="B6" s="154" t="s">
        <v>4</v>
      </c>
      <c r="C6" s="188" t="s">
        <v>523</v>
      </c>
      <c r="D6" s="188"/>
      <c r="E6" s="187" t="s">
        <v>524</v>
      </c>
      <c r="F6" s="187"/>
      <c r="G6" s="188" t="s">
        <v>525</v>
      </c>
      <c r="H6" s="188"/>
      <c r="I6" s="188" t="s">
        <v>526</v>
      </c>
      <c r="J6" s="188"/>
      <c r="K6" s="188" t="s">
        <v>527</v>
      </c>
      <c r="L6" s="188"/>
      <c r="M6" s="188" t="s">
        <v>528</v>
      </c>
      <c r="N6" s="188"/>
      <c r="O6" s="154" t="s">
        <v>4</v>
      </c>
      <c r="P6" s="188" t="s">
        <v>523</v>
      </c>
      <c r="Q6" s="188"/>
      <c r="R6" s="187" t="s">
        <v>524</v>
      </c>
      <c r="S6" s="187"/>
      <c r="T6" s="188" t="s">
        <v>525</v>
      </c>
      <c r="U6" s="188"/>
    </row>
    <row r="7" spans="1:253" ht="15" hidden="1">
      <c r="A7" s="166"/>
      <c r="B7" s="64"/>
      <c r="C7" s="187" t="s">
        <v>5</v>
      </c>
      <c r="D7" s="187"/>
      <c r="E7" s="187" t="s">
        <v>5</v>
      </c>
      <c r="F7" s="187"/>
      <c r="G7" s="187" t="s">
        <v>5</v>
      </c>
      <c r="H7" s="187"/>
      <c r="I7" s="187" t="s">
        <v>5</v>
      </c>
      <c r="J7" s="187"/>
      <c r="K7" s="187" t="s">
        <v>5</v>
      </c>
      <c r="L7" s="187"/>
      <c r="M7" s="187" t="s">
        <v>5</v>
      </c>
      <c r="N7" s="187"/>
      <c r="O7" s="64"/>
      <c r="P7" s="187" t="s">
        <v>5</v>
      </c>
      <c r="Q7" s="187"/>
      <c r="R7" s="187" t="s">
        <v>5</v>
      </c>
      <c r="S7" s="187"/>
      <c r="T7" s="189" t="s">
        <v>5</v>
      </c>
      <c r="U7" s="190"/>
    </row>
    <row r="8" spans="1:253" ht="15.65" hidden="1" customHeight="1">
      <c r="A8" s="21" t="s">
        <v>529</v>
      </c>
      <c r="B8" s="21" t="s">
        <v>530</v>
      </c>
      <c r="C8" s="174">
        <v>44828</v>
      </c>
      <c r="D8" s="174">
        <v>44829</v>
      </c>
      <c r="E8" s="174">
        <v>44830</v>
      </c>
      <c r="F8" s="174">
        <v>44831</v>
      </c>
      <c r="G8" s="20">
        <v>44833</v>
      </c>
      <c r="H8" s="20">
        <v>44834</v>
      </c>
      <c r="I8" s="20">
        <f>H8+11</f>
        <v>44845</v>
      </c>
      <c r="J8" s="19">
        <v>44848</v>
      </c>
      <c r="K8" s="19">
        <f>J8+2</f>
        <v>44850</v>
      </c>
      <c r="L8" s="19">
        <v>44851</v>
      </c>
      <c r="M8" s="19">
        <f>L8+2</f>
        <v>44853</v>
      </c>
      <c r="N8" s="19">
        <f>M8</f>
        <v>44853</v>
      </c>
      <c r="O8" s="21" t="s">
        <v>531</v>
      </c>
      <c r="P8" s="19">
        <v>44871</v>
      </c>
      <c r="Q8" s="19">
        <f>P8+1</f>
        <v>44872</v>
      </c>
      <c r="R8" s="19">
        <f t="shared" ref="R8" si="0">Q8+1</f>
        <v>44873</v>
      </c>
      <c r="S8" s="19">
        <f>R8+1</f>
        <v>44874</v>
      </c>
      <c r="T8" s="19">
        <f>S8+2</f>
        <v>44876</v>
      </c>
      <c r="U8" s="19">
        <f>T8+1</f>
        <v>44877</v>
      </c>
      <c r="V8" s="24"/>
      <c r="W8" s="24"/>
      <c r="X8" s="39"/>
      <c r="Y8" s="38"/>
    </row>
    <row r="9" spans="1:253" ht="15.65" hidden="1" customHeight="1">
      <c r="A9" s="21" t="s">
        <v>532</v>
      </c>
      <c r="B9" s="21" t="s">
        <v>533</v>
      </c>
      <c r="C9" s="97" t="s">
        <v>534</v>
      </c>
      <c r="D9" s="97" t="s">
        <v>535</v>
      </c>
      <c r="E9" s="206" t="s">
        <v>536</v>
      </c>
      <c r="F9" s="207"/>
      <c r="G9" s="208" t="s">
        <v>537</v>
      </c>
      <c r="H9" s="209"/>
      <c r="I9" s="20">
        <v>44871</v>
      </c>
      <c r="J9" s="19">
        <v>44873</v>
      </c>
      <c r="K9" s="19">
        <f>J9+2</f>
        <v>44875</v>
      </c>
      <c r="L9" s="19">
        <f>K9+1</f>
        <v>44876</v>
      </c>
      <c r="M9" s="19">
        <f>L9+2</f>
        <v>44878</v>
      </c>
      <c r="N9" s="19">
        <v>44880</v>
      </c>
      <c r="O9" s="21" t="s">
        <v>538</v>
      </c>
      <c r="P9" s="19">
        <v>44894</v>
      </c>
      <c r="Q9" s="19">
        <v>44897</v>
      </c>
      <c r="R9" s="20">
        <v>44899</v>
      </c>
      <c r="S9" s="56" t="s">
        <v>539</v>
      </c>
      <c r="T9" s="19">
        <v>44905</v>
      </c>
      <c r="U9" s="56" t="s">
        <v>540</v>
      </c>
      <c r="V9" s="24"/>
      <c r="W9" s="24"/>
      <c r="X9" s="39"/>
      <c r="Y9" s="38"/>
    </row>
    <row r="10" spans="1:253" ht="15.65" hidden="1" customHeight="1">
      <c r="A10" s="21" t="s">
        <v>541</v>
      </c>
      <c r="B10" s="21" t="s">
        <v>542</v>
      </c>
      <c r="C10" s="19">
        <v>44871</v>
      </c>
      <c r="D10" s="19">
        <f>C10+1</f>
        <v>44872</v>
      </c>
      <c r="E10" s="19">
        <f t="shared" ref="E10" si="1">D10+1</f>
        <v>44873</v>
      </c>
      <c r="F10" s="19">
        <f>E10+1</f>
        <v>44874</v>
      </c>
      <c r="G10" s="19">
        <f>F10+2</f>
        <v>44876</v>
      </c>
      <c r="H10" s="19">
        <f>G10+1</f>
        <v>44877</v>
      </c>
      <c r="I10" s="20">
        <f>H10+12</f>
        <v>44889</v>
      </c>
      <c r="J10" s="19">
        <v>44893</v>
      </c>
      <c r="K10" s="19">
        <f>J10+2</f>
        <v>44895</v>
      </c>
      <c r="L10" s="19">
        <v>44901</v>
      </c>
      <c r="M10" s="19">
        <f>L10+2</f>
        <v>44903</v>
      </c>
      <c r="N10" s="19">
        <v>44908</v>
      </c>
      <c r="O10" s="21" t="s">
        <v>543</v>
      </c>
      <c r="P10" s="19">
        <f t="shared" ref="P10" si="2">N10+14</f>
        <v>44922</v>
      </c>
      <c r="Q10" s="19">
        <f>P10+1</f>
        <v>44923</v>
      </c>
      <c r="R10" s="19">
        <f t="shared" ref="R10:S15" si="3">Q10+1</f>
        <v>44924</v>
      </c>
      <c r="S10" s="19">
        <f>R10+1</f>
        <v>44925</v>
      </c>
      <c r="T10" s="19">
        <f>S10+2</f>
        <v>44927</v>
      </c>
      <c r="U10" s="56" t="s">
        <v>544</v>
      </c>
      <c r="V10" s="24"/>
      <c r="W10" s="24"/>
      <c r="X10" s="39"/>
      <c r="Y10" s="38"/>
    </row>
    <row r="11" spans="1:253" ht="15">
      <c r="A11" s="195" t="s">
        <v>545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</row>
    <row r="12" spans="1:253" ht="15.5">
      <c r="A12" s="161" t="s">
        <v>1</v>
      </c>
      <c r="B12" s="161" t="s">
        <v>2</v>
      </c>
      <c r="C12" s="196" t="s">
        <v>546</v>
      </c>
      <c r="D12" s="197"/>
      <c r="E12" s="198" t="s">
        <v>547</v>
      </c>
      <c r="F12" s="199"/>
      <c r="G12" s="202" t="s">
        <v>548</v>
      </c>
      <c r="H12" s="203"/>
      <c r="I12" s="202" t="s">
        <v>549</v>
      </c>
      <c r="J12" s="203"/>
      <c r="K12" s="202" t="s">
        <v>550</v>
      </c>
      <c r="L12" s="203"/>
      <c r="M12" s="202" t="s">
        <v>551</v>
      </c>
      <c r="N12" s="203"/>
      <c r="O12" s="202" t="s">
        <v>552</v>
      </c>
      <c r="P12" s="203"/>
      <c r="Q12" s="156" t="s">
        <v>2</v>
      </c>
      <c r="R12" s="196" t="s">
        <v>546</v>
      </c>
      <c r="S12" s="197"/>
      <c r="T12" s="198" t="s">
        <v>547</v>
      </c>
      <c r="U12" s="199"/>
      <c r="V12" s="202" t="s">
        <v>548</v>
      </c>
      <c r="W12" s="203"/>
      <c r="X12" s="202" t="s">
        <v>549</v>
      </c>
      <c r="Y12" s="203"/>
    </row>
    <row r="13" spans="1:253" ht="15">
      <c r="A13" s="154" t="s">
        <v>3</v>
      </c>
      <c r="B13" s="154" t="s">
        <v>4</v>
      </c>
      <c r="C13" s="188" t="s">
        <v>553</v>
      </c>
      <c r="D13" s="188"/>
      <c r="E13" s="187" t="s">
        <v>554</v>
      </c>
      <c r="F13" s="187"/>
      <c r="G13" s="188" t="s">
        <v>555</v>
      </c>
      <c r="H13" s="188"/>
      <c r="I13" s="188" t="s">
        <v>556</v>
      </c>
      <c r="J13" s="188"/>
      <c r="K13" s="188" t="s">
        <v>557</v>
      </c>
      <c r="L13" s="188"/>
      <c r="M13" s="188" t="s">
        <v>558</v>
      </c>
      <c r="N13" s="188"/>
      <c r="O13" s="188" t="s">
        <v>559</v>
      </c>
      <c r="P13" s="188"/>
      <c r="Q13" s="154" t="s">
        <v>4</v>
      </c>
      <c r="R13" s="188" t="s">
        <v>553</v>
      </c>
      <c r="S13" s="188"/>
      <c r="T13" s="187" t="s">
        <v>554</v>
      </c>
      <c r="U13" s="187"/>
      <c r="V13" s="188" t="s">
        <v>555</v>
      </c>
      <c r="W13" s="188"/>
      <c r="X13" s="188" t="s">
        <v>556</v>
      </c>
      <c r="Y13" s="188"/>
    </row>
    <row r="14" spans="1:253" ht="15">
      <c r="A14" s="166"/>
      <c r="B14" s="64"/>
      <c r="C14" s="187" t="s">
        <v>5</v>
      </c>
      <c r="D14" s="187"/>
      <c r="E14" s="187" t="s">
        <v>5</v>
      </c>
      <c r="F14" s="187"/>
      <c r="G14" s="187" t="s">
        <v>5</v>
      </c>
      <c r="H14" s="187"/>
      <c r="I14" s="187" t="s">
        <v>5</v>
      </c>
      <c r="J14" s="187"/>
      <c r="K14" s="187" t="s">
        <v>5</v>
      </c>
      <c r="L14" s="187"/>
      <c r="M14" s="187" t="s">
        <v>5</v>
      </c>
      <c r="N14" s="187"/>
      <c r="O14" s="187" t="s">
        <v>5</v>
      </c>
      <c r="P14" s="187"/>
      <c r="Q14" s="64"/>
      <c r="R14" s="187" t="s">
        <v>5</v>
      </c>
      <c r="S14" s="187"/>
      <c r="T14" s="187" t="s">
        <v>5</v>
      </c>
      <c r="U14" s="187"/>
      <c r="V14" s="189" t="s">
        <v>5</v>
      </c>
      <c r="W14" s="190"/>
      <c r="X14" s="189" t="s">
        <v>5</v>
      </c>
      <c r="Y14" s="190"/>
    </row>
    <row r="15" spans="1:253" ht="15.65" hidden="1" customHeight="1">
      <c r="A15" s="21" t="s">
        <v>532</v>
      </c>
      <c r="B15" s="21" t="s">
        <v>542</v>
      </c>
      <c r="C15" s="19">
        <v>44894</v>
      </c>
      <c r="D15" s="19">
        <v>44897</v>
      </c>
      <c r="E15" s="20">
        <f>D15+1</f>
        <v>44898</v>
      </c>
      <c r="F15" s="19">
        <f>E15+1</f>
        <v>44899</v>
      </c>
      <c r="G15" s="56" t="s">
        <v>560</v>
      </c>
      <c r="H15" s="19">
        <v>44906</v>
      </c>
      <c r="I15" s="20">
        <v>44907</v>
      </c>
      <c r="J15" s="19">
        <f>I15</f>
        <v>44907</v>
      </c>
      <c r="K15" s="19">
        <v>44919</v>
      </c>
      <c r="L15" s="19">
        <v>44923</v>
      </c>
      <c r="M15" s="19">
        <f t="shared" ref="M15:M19" si="4">L15+2</f>
        <v>44925</v>
      </c>
      <c r="N15" s="19">
        <v>44927</v>
      </c>
      <c r="O15" s="19">
        <f t="shared" ref="O15:O19" si="5">N15+2</f>
        <v>44929</v>
      </c>
      <c r="P15" s="19">
        <f t="shared" ref="P15:P19" si="6">O15+1</f>
        <v>44930</v>
      </c>
      <c r="Q15" s="21" t="s">
        <v>543</v>
      </c>
      <c r="R15" s="19">
        <v>44944</v>
      </c>
      <c r="S15" s="19">
        <f t="shared" si="3"/>
        <v>44945</v>
      </c>
      <c r="T15" s="19">
        <f>S15+1</f>
        <v>44946</v>
      </c>
      <c r="U15" s="19">
        <f t="shared" ref="U15" si="7">T15+1</f>
        <v>44947</v>
      </c>
      <c r="V15" s="174">
        <f>U15+2</f>
        <v>44949</v>
      </c>
      <c r="W15" s="174">
        <f>V15+1</f>
        <v>44950</v>
      </c>
      <c r="X15" s="20">
        <f>W15+1</f>
        <v>44951</v>
      </c>
      <c r="Y15" s="19">
        <f>X15+1</f>
        <v>44952</v>
      </c>
    </row>
    <row r="16" spans="1:253" ht="15.65" hidden="1" customHeight="1">
      <c r="A16" s="21" t="s">
        <v>541</v>
      </c>
      <c r="B16" s="21" t="s">
        <v>561</v>
      </c>
      <c r="C16" s="19">
        <v>44922</v>
      </c>
      <c r="D16" s="19">
        <v>44925</v>
      </c>
      <c r="E16" s="19">
        <f t="shared" ref="D16:F17" si="8">D16+1</f>
        <v>44926</v>
      </c>
      <c r="F16" s="19">
        <f t="shared" si="8"/>
        <v>44927</v>
      </c>
      <c r="G16" s="19">
        <f t="shared" ref="G16:G17" si="9">F16+2</f>
        <v>44929</v>
      </c>
      <c r="H16" s="19">
        <f t="shared" ref="H16:H17" si="10">G16+1</f>
        <v>44930</v>
      </c>
      <c r="I16" s="20">
        <f>H16</f>
        <v>44930</v>
      </c>
      <c r="J16" s="19">
        <v>44931</v>
      </c>
      <c r="K16" s="19">
        <f>J16+11</f>
        <v>44942</v>
      </c>
      <c r="L16" s="19">
        <f t="shared" ref="L16:L19" si="11">K16+1</f>
        <v>44943</v>
      </c>
      <c r="M16" s="19">
        <f t="shared" si="4"/>
        <v>44945</v>
      </c>
      <c r="N16" s="19">
        <f t="shared" ref="N16" si="12">M16+1</f>
        <v>44946</v>
      </c>
      <c r="O16" s="19">
        <f t="shared" si="5"/>
        <v>44948</v>
      </c>
      <c r="P16" s="19">
        <f t="shared" si="6"/>
        <v>44949</v>
      </c>
      <c r="Q16" s="21" t="s">
        <v>562</v>
      </c>
      <c r="R16" s="19">
        <v>44965</v>
      </c>
      <c r="S16" s="134" t="s">
        <v>563</v>
      </c>
      <c r="T16" s="134" t="s">
        <v>564</v>
      </c>
      <c r="U16" s="144" t="s">
        <v>565</v>
      </c>
      <c r="V16" s="134" t="s">
        <v>566</v>
      </c>
      <c r="W16" s="145" t="s">
        <v>567</v>
      </c>
      <c r="X16" s="145" t="s">
        <v>568</v>
      </c>
      <c r="Y16" s="19">
        <v>44976</v>
      </c>
    </row>
    <row r="17" spans="1:25" ht="15.65" customHeight="1">
      <c r="A17" s="21" t="s">
        <v>532</v>
      </c>
      <c r="B17" s="21" t="s">
        <v>569</v>
      </c>
      <c r="C17" s="19">
        <v>44944</v>
      </c>
      <c r="D17" s="19">
        <f t="shared" si="8"/>
        <v>44945</v>
      </c>
      <c r="E17" s="20">
        <f t="shared" si="8"/>
        <v>44946</v>
      </c>
      <c r="F17" s="19">
        <f t="shared" si="8"/>
        <v>44947</v>
      </c>
      <c r="G17" s="19">
        <f t="shared" si="9"/>
        <v>44949</v>
      </c>
      <c r="H17" s="19">
        <f t="shared" si="10"/>
        <v>44950</v>
      </c>
      <c r="I17" s="20">
        <f>H17+1</f>
        <v>44951</v>
      </c>
      <c r="J17" s="19">
        <f>I17</f>
        <v>44951</v>
      </c>
      <c r="K17" s="19">
        <f>J17+11</f>
        <v>44962</v>
      </c>
      <c r="L17" s="19">
        <f t="shared" si="11"/>
        <v>44963</v>
      </c>
      <c r="M17" s="19">
        <f t="shared" si="4"/>
        <v>44965</v>
      </c>
      <c r="N17" s="19">
        <f>M17+1</f>
        <v>44966</v>
      </c>
      <c r="O17" s="19">
        <f t="shared" si="5"/>
        <v>44968</v>
      </c>
      <c r="P17" s="19">
        <f t="shared" si="6"/>
        <v>44969</v>
      </c>
      <c r="Q17" s="21" t="s">
        <v>570</v>
      </c>
      <c r="R17" s="210" t="s">
        <v>571</v>
      </c>
      <c r="S17" s="211"/>
      <c r="T17" s="210" t="s">
        <v>572</v>
      </c>
      <c r="U17" s="211"/>
      <c r="V17" s="56" t="s">
        <v>573</v>
      </c>
      <c r="W17" s="19">
        <v>44993</v>
      </c>
      <c r="X17" s="20">
        <f>W17+1</f>
        <v>44994</v>
      </c>
      <c r="Y17" s="19">
        <v>44994</v>
      </c>
    </row>
    <row r="18" spans="1:25" ht="15.65" customHeight="1">
      <c r="A18" s="21" t="s">
        <v>541</v>
      </c>
      <c r="B18" s="21" t="s">
        <v>569</v>
      </c>
      <c r="C18" s="19">
        <v>44965</v>
      </c>
      <c r="D18" s="134" t="s">
        <v>563</v>
      </c>
      <c r="E18" s="134" t="s">
        <v>564</v>
      </c>
      <c r="F18" s="144" t="s">
        <v>574</v>
      </c>
      <c r="G18" s="134" t="s">
        <v>575</v>
      </c>
      <c r="H18" s="145" t="s">
        <v>567</v>
      </c>
      <c r="I18" s="145" t="s">
        <v>568</v>
      </c>
      <c r="J18" s="19">
        <v>44980</v>
      </c>
      <c r="K18" s="19">
        <v>44990</v>
      </c>
      <c r="L18" s="19">
        <f t="shared" si="11"/>
        <v>44991</v>
      </c>
      <c r="M18" s="19">
        <f t="shared" si="4"/>
        <v>44993</v>
      </c>
      <c r="N18" s="19">
        <v>44993</v>
      </c>
      <c r="O18" s="19">
        <f t="shared" si="5"/>
        <v>44995</v>
      </c>
      <c r="P18" s="19">
        <f t="shared" si="6"/>
        <v>44996</v>
      </c>
      <c r="Q18" s="21" t="s">
        <v>570</v>
      </c>
      <c r="R18" s="19">
        <v>45010</v>
      </c>
      <c r="S18" s="19">
        <v>45011</v>
      </c>
      <c r="T18" s="19">
        <v>45012</v>
      </c>
      <c r="U18" s="19">
        <v>45013</v>
      </c>
      <c r="V18" s="191" t="s">
        <v>576</v>
      </c>
      <c r="W18" s="192"/>
      <c r="X18" s="193" t="s">
        <v>577</v>
      </c>
      <c r="Y18" s="194"/>
    </row>
    <row r="19" spans="1:25" ht="15.65" customHeight="1">
      <c r="A19" s="21" t="s">
        <v>532</v>
      </c>
      <c r="B19" s="21" t="s">
        <v>578</v>
      </c>
      <c r="C19" s="210" t="s">
        <v>571</v>
      </c>
      <c r="D19" s="211"/>
      <c r="E19" s="210" t="s">
        <v>572</v>
      </c>
      <c r="F19" s="211"/>
      <c r="G19" s="56" t="s">
        <v>573</v>
      </c>
      <c r="H19" s="19">
        <v>44993</v>
      </c>
      <c r="I19" s="20">
        <f>H19+1</f>
        <v>44994</v>
      </c>
      <c r="J19" s="19">
        <v>44994</v>
      </c>
      <c r="K19" s="19">
        <f>J19+11</f>
        <v>45005</v>
      </c>
      <c r="L19" s="19">
        <f t="shared" si="11"/>
        <v>45006</v>
      </c>
      <c r="M19" s="19">
        <f t="shared" si="4"/>
        <v>45008</v>
      </c>
      <c r="N19" s="19">
        <f>M19+1</f>
        <v>45009</v>
      </c>
      <c r="O19" s="19">
        <f t="shared" si="5"/>
        <v>45011</v>
      </c>
      <c r="P19" s="19">
        <f t="shared" si="6"/>
        <v>45012</v>
      </c>
      <c r="Q19" s="21" t="s">
        <v>579</v>
      </c>
      <c r="R19" s="19">
        <f t="shared" ref="R19" si="13">P19+14</f>
        <v>45026</v>
      </c>
      <c r="S19" s="19">
        <f t="shared" ref="S19:U19" si="14">R19+1</f>
        <v>45027</v>
      </c>
      <c r="T19" s="19">
        <f t="shared" si="14"/>
        <v>45028</v>
      </c>
      <c r="U19" s="19">
        <f t="shared" si="14"/>
        <v>45029</v>
      </c>
      <c r="V19" s="174">
        <f t="shared" ref="V19" si="15">U19+2</f>
        <v>45031</v>
      </c>
      <c r="W19" s="174">
        <f t="shared" ref="W19" si="16">V19</f>
        <v>45031</v>
      </c>
      <c r="X19" s="20">
        <f t="shared" ref="X19" si="17">W19+1</f>
        <v>45032</v>
      </c>
      <c r="Y19" s="19">
        <f t="shared" ref="Y19" si="18">X19</f>
        <v>45032</v>
      </c>
    </row>
    <row r="20" spans="1:25" ht="15.65" customHeight="1">
      <c r="A20" s="195" t="s">
        <v>545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</row>
    <row r="21" spans="1:25" ht="15.65" customHeight="1">
      <c r="A21" s="161" t="s">
        <v>1</v>
      </c>
      <c r="B21" s="161" t="s">
        <v>2</v>
      </c>
      <c r="C21" s="196" t="s">
        <v>546</v>
      </c>
      <c r="D21" s="197"/>
      <c r="E21" s="198" t="s">
        <v>547</v>
      </c>
      <c r="F21" s="199"/>
      <c r="G21" s="200" t="s">
        <v>580</v>
      </c>
      <c r="H21" s="201"/>
      <c r="I21" s="202" t="s">
        <v>549</v>
      </c>
      <c r="J21" s="203"/>
      <c r="K21" s="202" t="s">
        <v>550</v>
      </c>
      <c r="L21" s="203"/>
      <c r="M21" s="202" t="s">
        <v>551</v>
      </c>
      <c r="N21" s="203"/>
      <c r="O21" s="202" t="s">
        <v>552</v>
      </c>
      <c r="P21" s="203"/>
      <c r="Q21" s="156" t="s">
        <v>2</v>
      </c>
      <c r="R21" s="196" t="s">
        <v>546</v>
      </c>
      <c r="S21" s="197"/>
      <c r="T21" s="198" t="s">
        <v>547</v>
      </c>
      <c r="U21" s="199"/>
      <c r="V21" s="200" t="s">
        <v>580</v>
      </c>
      <c r="W21" s="201"/>
      <c r="X21" s="202" t="s">
        <v>549</v>
      </c>
      <c r="Y21" s="203"/>
    </row>
    <row r="22" spans="1:25" ht="15.65" customHeight="1">
      <c r="A22" s="154" t="s">
        <v>3</v>
      </c>
      <c r="B22" s="154" t="s">
        <v>4</v>
      </c>
      <c r="C22" s="188" t="s">
        <v>553</v>
      </c>
      <c r="D22" s="188"/>
      <c r="E22" s="187" t="s">
        <v>554</v>
      </c>
      <c r="F22" s="187"/>
      <c r="G22" s="188" t="s">
        <v>555</v>
      </c>
      <c r="H22" s="188"/>
      <c r="I22" s="188" t="s">
        <v>556</v>
      </c>
      <c r="J22" s="188"/>
      <c r="K22" s="188" t="s">
        <v>557</v>
      </c>
      <c r="L22" s="188"/>
      <c r="M22" s="188" t="s">
        <v>558</v>
      </c>
      <c r="N22" s="188"/>
      <c r="O22" s="188" t="s">
        <v>559</v>
      </c>
      <c r="P22" s="188"/>
      <c r="Q22" s="154" t="s">
        <v>4</v>
      </c>
      <c r="R22" s="188" t="s">
        <v>553</v>
      </c>
      <c r="S22" s="188"/>
      <c r="T22" s="187" t="s">
        <v>554</v>
      </c>
      <c r="U22" s="187"/>
      <c r="V22" s="188" t="s">
        <v>555</v>
      </c>
      <c r="W22" s="188"/>
      <c r="X22" s="188" t="s">
        <v>556</v>
      </c>
      <c r="Y22" s="188"/>
    </row>
    <row r="23" spans="1:25" ht="15">
      <c r="A23" s="166"/>
      <c r="B23" s="64"/>
      <c r="C23" s="187" t="s">
        <v>5</v>
      </c>
      <c r="D23" s="187"/>
      <c r="E23" s="187" t="s">
        <v>5</v>
      </c>
      <c r="F23" s="187"/>
      <c r="G23" s="187" t="s">
        <v>5</v>
      </c>
      <c r="H23" s="187"/>
      <c r="I23" s="187" t="s">
        <v>5</v>
      </c>
      <c r="J23" s="187"/>
      <c r="K23" s="187" t="s">
        <v>5</v>
      </c>
      <c r="L23" s="187"/>
      <c r="M23" s="187" t="s">
        <v>5</v>
      </c>
      <c r="N23" s="187"/>
      <c r="O23" s="187" t="s">
        <v>5</v>
      </c>
      <c r="P23" s="187"/>
      <c r="Q23" s="64"/>
      <c r="R23" s="187" t="s">
        <v>5</v>
      </c>
      <c r="S23" s="187"/>
      <c r="T23" s="187" t="s">
        <v>5</v>
      </c>
      <c r="U23" s="187"/>
      <c r="V23" s="189" t="s">
        <v>5</v>
      </c>
      <c r="W23" s="190"/>
      <c r="X23" s="189" t="s">
        <v>5</v>
      </c>
      <c r="Y23" s="190"/>
    </row>
    <row r="24" spans="1:25" ht="17.149999999999999" customHeight="1">
      <c r="A24" s="21" t="s">
        <v>532</v>
      </c>
      <c r="B24" s="21" t="s">
        <v>581</v>
      </c>
      <c r="C24" s="19">
        <v>45026</v>
      </c>
      <c r="D24" s="19">
        <f t="shared" ref="D24:F27" si="19">C24+1</f>
        <v>45027</v>
      </c>
      <c r="E24" s="19">
        <f t="shared" si="19"/>
        <v>45028</v>
      </c>
      <c r="F24" s="19">
        <f t="shared" si="19"/>
        <v>45029</v>
      </c>
      <c r="G24" s="174">
        <f t="shared" ref="G24:G27" si="20">F24+2</f>
        <v>45031</v>
      </c>
      <c r="H24" s="174">
        <f>G24</f>
        <v>45031</v>
      </c>
      <c r="I24" s="20">
        <f t="shared" ref="I24:I27" si="21">H24+1</f>
        <v>45032</v>
      </c>
      <c r="J24" s="19">
        <f>I24</f>
        <v>45032</v>
      </c>
      <c r="K24" s="19">
        <f t="shared" ref="K24:K27" si="22">J24+11</f>
        <v>45043</v>
      </c>
      <c r="L24" s="19">
        <f t="shared" ref="L24:L27" si="23">K24+1</f>
        <v>45044</v>
      </c>
      <c r="M24" s="19">
        <f t="shared" ref="M24:M27" si="24">L24+2</f>
        <v>45046</v>
      </c>
      <c r="N24" s="19">
        <f t="shared" ref="N24:N27" si="25">M24+1</f>
        <v>45047</v>
      </c>
      <c r="O24" s="19">
        <f t="shared" ref="O24:O27" si="26">N24+2</f>
        <v>45049</v>
      </c>
      <c r="P24" s="19">
        <f t="shared" ref="P24:P27" si="27">O24+1</f>
        <v>45050</v>
      </c>
      <c r="Q24" s="21" t="s">
        <v>582</v>
      </c>
      <c r="R24" s="19">
        <f t="shared" ref="R24:R27" si="28">P24+14</f>
        <v>45064</v>
      </c>
      <c r="S24" s="19">
        <f t="shared" ref="S24:U27" si="29">R24+1</f>
        <v>45065</v>
      </c>
      <c r="T24" s="19">
        <f t="shared" si="29"/>
        <v>45066</v>
      </c>
      <c r="U24" s="19">
        <f t="shared" si="29"/>
        <v>45067</v>
      </c>
      <c r="V24" s="174">
        <f t="shared" ref="V24:V27" si="30">U24+2</f>
        <v>45069</v>
      </c>
      <c r="W24" s="174">
        <f t="shared" ref="W24:W27" si="31">V24</f>
        <v>45069</v>
      </c>
      <c r="X24" s="20">
        <f t="shared" ref="X24:X27" si="32">W24+1</f>
        <v>45070</v>
      </c>
      <c r="Y24" s="19">
        <f t="shared" ref="Y24:Y27" si="33">X24</f>
        <v>45070</v>
      </c>
    </row>
    <row r="25" spans="1:25" ht="16.25" customHeight="1">
      <c r="A25" s="21" t="s">
        <v>541</v>
      </c>
      <c r="B25" s="21" t="s">
        <v>583</v>
      </c>
      <c r="C25" s="19">
        <v>45036</v>
      </c>
      <c r="D25" s="19">
        <f t="shared" si="19"/>
        <v>45037</v>
      </c>
      <c r="E25" s="19">
        <f t="shared" si="19"/>
        <v>45038</v>
      </c>
      <c r="F25" s="19">
        <f t="shared" si="19"/>
        <v>45039</v>
      </c>
      <c r="G25" s="174">
        <f t="shared" si="20"/>
        <v>45041</v>
      </c>
      <c r="H25" s="174">
        <f>G25</f>
        <v>45041</v>
      </c>
      <c r="I25" s="20">
        <f t="shared" si="21"/>
        <v>45042</v>
      </c>
      <c r="J25" s="19">
        <f>I25</f>
        <v>45042</v>
      </c>
      <c r="K25" s="19">
        <f t="shared" si="22"/>
        <v>45053</v>
      </c>
      <c r="L25" s="19">
        <f t="shared" si="23"/>
        <v>45054</v>
      </c>
      <c r="M25" s="19">
        <f t="shared" si="24"/>
        <v>45056</v>
      </c>
      <c r="N25" s="19">
        <f t="shared" si="25"/>
        <v>45057</v>
      </c>
      <c r="O25" s="19">
        <f t="shared" si="26"/>
        <v>45059</v>
      </c>
      <c r="P25" s="19">
        <f t="shared" si="27"/>
        <v>45060</v>
      </c>
      <c r="Q25" s="21" t="s">
        <v>584</v>
      </c>
      <c r="R25" s="19">
        <f t="shared" si="28"/>
        <v>45074</v>
      </c>
      <c r="S25" s="19">
        <f t="shared" si="29"/>
        <v>45075</v>
      </c>
      <c r="T25" s="19">
        <f t="shared" si="29"/>
        <v>45076</v>
      </c>
      <c r="U25" s="19">
        <f t="shared" si="29"/>
        <v>45077</v>
      </c>
      <c r="V25" s="174">
        <f t="shared" si="30"/>
        <v>45079</v>
      </c>
      <c r="W25" s="174">
        <f t="shared" si="31"/>
        <v>45079</v>
      </c>
      <c r="X25" s="20">
        <f t="shared" si="32"/>
        <v>45080</v>
      </c>
      <c r="Y25" s="19">
        <f t="shared" si="33"/>
        <v>45080</v>
      </c>
    </row>
    <row r="26" spans="1:25" ht="16.25" customHeight="1">
      <c r="A26" s="21" t="s">
        <v>532</v>
      </c>
      <c r="B26" s="21" t="s">
        <v>157</v>
      </c>
      <c r="C26" s="19">
        <v>45064</v>
      </c>
      <c r="D26" s="19">
        <f t="shared" si="19"/>
        <v>45065</v>
      </c>
      <c r="E26" s="19">
        <f t="shared" si="19"/>
        <v>45066</v>
      </c>
      <c r="F26" s="19">
        <f t="shared" si="19"/>
        <v>45067</v>
      </c>
      <c r="G26" s="174">
        <f t="shared" si="20"/>
        <v>45069</v>
      </c>
      <c r="H26" s="174">
        <f>G26</f>
        <v>45069</v>
      </c>
      <c r="I26" s="20">
        <f t="shared" si="21"/>
        <v>45070</v>
      </c>
      <c r="J26" s="19">
        <f>I26</f>
        <v>45070</v>
      </c>
      <c r="K26" s="19">
        <f t="shared" si="22"/>
        <v>45081</v>
      </c>
      <c r="L26" s="19">
        <f t="shared" si="23"/>
        <v>45082</v>
      </c>
      <c r="M26" s="19">
        <f t="shared" si="24"/>
        <v>45084</v>
      </c>
      <c r="N26" s="19">
        <f t="shared" si="25"/>
        <v>45085</v>
      </c>
      <c r="O26" s="19">
        <f t="shared" si="26"/>
        <v>45087</v>
      </c>
      <c r="P26" s="19">
        <f t="shared" si="27"/>
        <v>45088</v>
      </c>
      <c r="Q26" s="21" t="s">
        <v>156</v>
      </c>
      <c r="R26" s="19">
        <f t="shared" si="28"/>
        <v>45102</v>
      </c>
      <c r="S26" s="19">
        <f t="shared" si="29"/>
        <v>45103</v>
      </c>
      <c r="T26" s="19">
        <f t="shared" si="29"/>
        <v>45104</v>
      </c>
      <c r="U26" s="19">
        <f t="shared" si="29"/>
        <v>45105</v>
      </c>
      <c r="V26" s="174">
        <f t="shared" si="30"/>
        <v>45107</v>
      </c>
      <c r="W26" s="174">
        <f t="shared" si="31"/>
        <v>45107</v>
      </c>
      <c r="X26" s="20">
        <f t="shared" si="32"/>
        <v>45108</v>
      </c>
      <c r="Y26" s="19">
        <f t="shared" si="33"/>
        <v>45108</v>
      </c>
    </row>
    <row r="27" spans="1:25" ht="16.25" customHeight="1">
      <c r="A27" s="21" t="s">
        <v>541</v>
      </c>
      <c r="B27" s="21" t="s">
        <v>585</v>
      </c>
      <c r="C27" s="19">
        <v>45074</v>
      </c>
      <c r="D27" s="19">
        <f t="shared" si="19"/>
        <v>45075</v>
      </c>
      <c r="E27" s="19">
        <f t="shared" si="19"/>
        <v>45076</v>
      </c>
      <c r="F27" s="19">
        <f t="shared" si="19"/>
        <v>45077</v>
      </c>
      <c r="G27" s="174">
        <f t="shared" si="20"/>
        <v>45079</v>
      </c>
      <c r="H27" s="174">
        <f>G27</f>
        <v>45079</v>
      </c>
      <c r="I27" s="20">
        <f t="shared" si="21"/>
        <v>45080</v>
      </c>
      <c r="J27" s="19">
        <f>I27</f>
        <v>45080</v>
      </c>
      <c r="K27" s="19">
        <f t="shared" si="22"/>
        <v>45091</v>
      </c>
      <c r="L27" s="19">
        <f t="shared" si="23"/>
        <v>45092</v>
      </c>
      <c r="M27" s="19">
        <f t="shared" si="24"/>
        <v>45094</v>
      </c>
      <c r="N27" s="19">
        <f t="shared" si="25"/>
        <v>45095</v>
      </c>
      <c r="O27" s="19">
        <f t="shared" si="26"/>
        <v>45097</v>
      </c>
      <c r="P27" s="19">
        <f t="shared" si="27"/>
        <v>45098</v>
      </c>
      <c r="Q27" s="21" t="s">
        <v>586</v>
      </c>
      <c r="R27" s="19">
        <f t="shared" si="28"/>
        <v>45112</v>
      </c>
      <c r="S27" s="19">
        <f t="shared" si="29"/>
        <v>45113</v>
      </c>
      <c r="T27" s="19">
        <f t="shared" si="29"/>
        <v>45114</v>
      </c>
      <c r="U27" s="19">
        <f t="shared" si="29"/>
        <v>45115</v>
      </c>
      <c r="V27" s="174">
        <f t="shared" si="30"/>
        <v>45117</v>
      </c>
      <c r="W27" s="174">
        <f t="shared" si="31"/>
        <v>45117</v>
      </c>
      <c r="X27" s="20">
        <f t="shared" si="32"/>
        <v>45118</v>
      </c>
      <c r="Y27" s="19">
        <f t="shared" si="33"/>
        <v>45118</v>
      </c>
    </row>
    <row r="28" spans="1:25" ht="16.25" customHeight="1"/>
    <row r="29" spans="1:25" ht="16.25" customHeight="1">
      <c r="A29" s="213" t="s">
        <v>17</v>
      </c>
      <c r="B29" s="214"/>
      <c r="C29" s="215" t="s">
        <v>587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169"/>
      <c r="P29" s="169"/>
      <c r="Q29" s="169"/>
    </row>
    <row r="30" spans="1:25" ht="16" customHeight="1">
      <c r="A30" s="216" t="s">
        <v>18</v>
      </c>
      <c r="B30" s="216"/>
      <c r="C30" s="212" t="s">
        <v>588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169"/>
      <c r="P30" s="169"/>
      <c r="Q30" s="169"/>
    </row>
    <row r="31" spans="1:25" ht="16.25" customHeight="1">
      <c r="A31" s="186" t="s">
        <v>19</v>
      </c>
      <c r="B31" s="186"/>
      <c r="C31" s="212" t="s">
        <v>589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169"/>
      <c r="P31" s="169"/>
      <c r="Q31" s="169"/>
    </row>
    <row r="32" spans="1:25" ht="16.25" customHeight="1">
      <c r="A32" s="181" t="s">
        <v>590</v>
      </c>
      <c r="B32" s="182"/>
      <c r="C32" s="212" t="s">
        <v>591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169"/>
      <c r="P32" s="169"/>
      <c r="Q32" s="169"/>
    </row>
    <row r="33" spans="1:17" ht="16.25" customHeight="1">
      <c r="A33" s="181" t="s">
        <v>590</v>
      </c>
      <c r="B33" s="182"/>
      <c r="C33" s="219" t="s">
        <v>592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2"/>
      <c r="O33" s="169"/>
      <c r="P33" s="169"/>
      <c r="Q33" s="169"/>
    </row>
    <row r="34" spans="1:17" ht="17.149999999999999" customHeight="1">
      <c r="A34" s="181" t="s">
        <v>593</v>
      </c>
      <c r="B34" s="182"/>
      <c r="C34" s="212" t="s">
        <v>594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169"/>
      <c r="P34" s="169"/>
      <c r="Q34" s="169"/>
    </row>
    <row r="35" spans="1:17" ht="17.149999999999999" customHeight="1">
      <c r="A35" s="217" t="s">
        <v>595</v>
      </c>
      <c r="B35" s="218"/>
      <c r="C35" s="219" t="s">
        <v>140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1"/>
    </row>
    <row r="36" spans="1:17" ht="17.149999999999999" customHeight="1">
      <c r="A36" s="186" t="s">
        <v>596</v>
      </c>
      <c r="B36" s="186"/>
      <c r="C36" s="212" t="s">
        <v>597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169"/>
      <c r="P36" s="169"/>
      <c r="Q36" s="169"/>
    </row>
    <row r="37" spans="1:17" ht="17.149999999999999" customHeight="1">
      <c r="A37" s="181" t="s">
        <v>598</v>
      </c>
      <c r="B37" s="182"/>
      <c r="C37" s="183" t="s">
        <v>599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5"/>
      <c r="O37" s="169"/>
      <c r="P37" s="169"/>
      <c r="Q37" s="169"/>
    </row>
    <row r="38" spans="1:17" ht="17.149999999999999" customHeight="1">
      <c r="A38" s="186" t="s">
        <v>600</v>
      </c>
      <c r="B38" s="186"/>
      <c r="C38" s="183" t="s">
        <v>601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5"/>
      <c r="O38" s="169"/>
      <c r="P38" s="169"/>
      <c r="Q38" s="169"/>
    </row>
  </sheetData>
  <mergeCells count="126">
    <mergeCell ref="T17:U17"/>
    <mergeCell ref="C19:D19"/>
    <mergeCell ref="E19:F19"/>
    <mergeCell ref="A34:B34"/>
    <mergeCell ref="C34:N34"/>
    <mergeCell ref="A31:B31"/>
    <mergeCell ref="C31:N31"/>
    <mergeCell ref="A32:B32"/>
    <mergeCell ref="C32:N32"/>
    <mergeCell ref="A29:B29"/>
    <mergeCell ref="C29:N29"/>
    <mergeCell ref="A30:B30"/>
    <mergeCell ref="C30:N30"/>
    <mergeCell ref="A33:B33"/>
    <mergeCell ref="R17:S17"/>
    <mergeCell ref="C33:N33"/>
    <mergeCell ref="C22:D22"/>
    <mergeCell ref="E22:F22"/>
    <mergeCell ref="G22:H22"/>
    <mergeCell ref="I22:J22"/>
    <mergeCell ref="K22:L22"/>
    <mergeCell ref="M22:N22"/>
    <mergeCell ref="O22:P22"/>
    <mergeCell ref="R22:S22"/>
    <mergeCell ref="E9:F9"/>
    <mergeCell ref="G9:H9"/>
    <mergeCell ref="G6:H6"/>
    <mergeCell ref="I6:J6"/>
    <mergeCell ref="K6:L6"/>
    <mergeCell ref="E6:F6"/>
    <mergeCell ref="R6:S6"/>
    <mergeCell ref="T6:U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M6:N6"/>
    <mergeCell ref="P6:Q6"/>
    <mergeCell ref="C6:D6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A11:Y11"/>
    <mergeCell ref="C12:D12"/>
    <mergeCell ref="E12:F12"/>
    <mergeCell ref="G12:H12"/>
    <mergeCell ref="I12:J12"/>
    <mergeCell ref="K12:L12"/>
    <mergeCell ref="M12:N12"/>
    <mergeCell ref="O12:P12"/>
    <mergeCell ref="R12:S12"/>
    <mergeCell ref="T12:U12"/>
    <mergeCell ref="V12:W12"/>
    <mergeCell ref="X12:Y12"/>
    <mergeCell ref="X13:Y13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M13:N13"/>
    <mergeCell ref="O13:P13"/>
    <mergeCell ref="R13:S13"/>
    <mergeCell ref="T13:U13"/>
    <mergeCell ref="V13:W13"/>
    <mergeCell ref="C13:D13"/>
    <mergeCell ref="E13:F13"/>
    <mergeCell ref="G13:H13"/>
    <mergeCell ref="I13:J13"/>
    <mergeCell ref="K13:L13"/>
    <mergeCell ref="V18:W18"/>
    <mergeCell ref="X18:Y18"/>
    <mergeCell ref="A20:Y20"/>
    <mergeCell ref="C21:D21"/>
    <mergeCell ref="E21:F21"/>
    <mergeCell ref="G21:H21"/>
    <mergeCell ref="I21:J21"/>
    <mergeCell ref="K21:L21"/>
    <mergeCell ref="M21:N21"/>
    <mergeCell ref="O21:P21"/>
    <mergeCell ref="R21:S21"/>
    <mergeCell ref="T21:U21"/>
    <mergeCell ref="V21:W21"/>
    <mergeCell ref="X21:Y21"/>
    <mergeCell ref="A37:B37"/>
    <mergeCell ref="C37:N37"/>
    <mergeCell ref="A38:B38"/>
    <mergeCell ref="C38:N38"/>
    <mergeCell ref="T22:U22"/>
    <mergeCell ref="V22:W22"/>
    <mergeCell ref="X22:Y22"/>
    <mergeCell ref="C23:D23"/>
    <mergeCell ref="E23:F23"/>
    <mergeCell ref="G23:H23"/>
    <mergeCell ref="I23:J23"/>
    <mergeCell ref="K23:L23"/>
    <mergeCell ref="M23:N23"/>
    <mergeCell ref="O23:P23"/>
    <mergeCell ref="R23:S23"/>
    <mergeCell ref="T23:U23"/>
    <mergeCell ref="V23:W23"/>
    <mergeCell ref="X23:Y23"/>
    <mergeCell ref="A35:B35"/>
    <mergeCell ref="C35:N35"/>
    <mergeCell ref="A36:B36"/>
    <mergeCell ref="C36:N36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9"/>
  <sheetViews>
    <sheetView topLeftCell="A4" workbookViewId="0">
      <selection activeCell="O16" sqref="O16"/>
    </sheetView>
  </sheetViews>
  <sheetFormatPr defaultRowHeight="15"/>
  <cols>
    <col min="1" max="1" width="18" customWidth="1"/>
    <col min="2" max="15" width="8.1640625" customWidth="1"/>
    <col min="16" max="19" width="7.6640625" customWidth="1"/>
  </cols>
  <sheetData>
    <row r="1" spans="1:254" ht="52.25" customHeight="1">
      <c r="B1" s="204" t="s">
        <v>49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33"/>
      <c r="U1" s="33"/>
      <c r="V1" s="34"/>
    </row>
    <row r="2" spans="1:254" ht="18">
      <c r="B2" s="205" t="s">
        <v>50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35"/>
      <c r="U2" s="35"/>
      <c r="V2" s="35"/>
    </row>
    <row r="3" spans="1:254" ht="15.5">
      <c r="A3" s="3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195" t="s">
        <v>79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254" ht="15.5">
      <c r="A5" s="74" t="s">
        <v>1</v>
      </c>
      <c r="B5" s="74" t="s">
        <v>2</v>
      </c>
      <c r="C5" s="287" t="s">
        <v>6</v>
      </c>
      <c r="D5" s="288"/>
      <c r="E5" s="230" t="s">
        <v>41</v>
      </c>
      <c r="F5" s="231"/>
      <c r="G5" s="230" t="s">
        <v>42</v>
      </c>
      <c r="H5" s="231"/>
      <c r="I5" s="202" t="s">
        <v>45</v>
      </c>
      <c r="J5" s="203"/>
      <c r="K5" s="202" t="s">
        <v>47</v>
      </c>
      <c r="L5" s="203"/>
      <c r="M5" s="74" t="s">
        <v>2</v>
      </c>
      <c r="N5" s="287" t="s">
        <v>6</v>
      </c>
      <c r="O5" s="288"/>
      <c r="P5" s="230" t="s">
        <v>41</v>
      </c>
      <c r="Q5" s="231"/>
      <c r="R5" s="230" t="s">
        <v>51</v>
      </c>
      <c r="S5" s="231"/>
    </row>
    <row r="6" spans="1:254">
      <c r="A6" s="13" t="s">
        <v>3</v>
      </c>
      <c r="B6" s="13" t="s">
        <v>4</v>
      </c>
      <c r="C6" s="256" t="s">
        <v>9</v>
      </c>
      <c r="D6" s="258"/>
      <c r="E6" s="189" t="s">
        <v>43</v>
      </c>
      <c r="F6" s="190"/>
      <c r="G6" s="189" t="s">
        <v>44</v>
      </c>
      <c r="H6" s="190"/>
      <c r="I6" s="188" t="s">
        <v>46</v>
      </c>
      <c r="J6" s="188"/>
      <c r="K6" s="188" t="s">
        <v>48</v>
      </c>
      <c r="L6" s="188"/>
      <c r="M6" s="13" t="s">
        <v>4</v>
      </c>
      <c r="N6" s="256" t="s">
        <v>9</v>
      </c>
      <c r="O6" s="258"/>
      <c r="P6" s="189" t="s">
        <v>43</v>
      </c>
      <c r="Q6" s="190"/>
      <c r="R6" s="189" t="s">
        <v>52</v>
      </c>
      <c r="S6" s="190"/>
    </row>
    <row r="7" spans="1:254">
      <c r="A7" s="14"/>
      <c r="B7" s="64"/>
      <c r="C7" s="189" t="s">
        <v>5</v>
      </c>
      <c r="D7" s="190"/>
      <c r="E7" s="189" t="s">
        <v>5</v>
      </c>
      <c r="F7" s="190"/>
      <c r="G7" s="189" t="s">
        <v>5</v>
      </c>
      <c r="H7" s="190"/>
      <c r="I7" s="189" t="s">
        <v>5</v>
      </c>
      <c r="J7" s="190"/>
      <c r="K7" s="189" t="s">
        <v>5</v>
      </c>
      <c r="L7" s="190"/>
      <c r="M7" s="64"/>
      <c r="N7" s="189" t="s">
        <v>5</v>
      </c>
      <c r="O7" s="190"/>
      <c r="P7" s="189" t="s">
        <v>5</v>
      </c>
      <c r="Q7" s="190"/>
      <c r="R7" s="189" t="s">
        <v>5</v>
      </c>
      <c r="S7" s="190"/>
    </row>
    <row r="8" spans="1:254" ht="26">
      <c r="A8" s="14"/>
      <c r="B8" s="65"/>
      <c r="C8" s="15" t="s">
        <v>53</v>
      </c>
      <c r="D8" s="15" t="s">
        <v>54</v>
      </c>
      <c r="E8" s="53" t="s">
        <v>55</v>
      </c>
      <c r="F8" s="53" t="s">
        <v>56</v>
      </c>
      <c r="G8" s="53" t="s">
        <v>57</v>
      </c>
      <c r="H8" s="53" t="s">
        <v>58</v>
      </c>
      <c r="I8" s="15" t="s">
        <v>59</v>
      </c>
      <c r="J8" s="15" t="s">
        <v>60</v>
      </c>
      <c r="K8" s="15" t="s">
        <v>61</v>
      </c>
      <c r="L8" s="15" t="s">
        <v>62</v>
      </c>
      <c r="M8" s="65"/>
      <c r="N8" s="15" t="s">
        <v>63</v>
      </c>
      <c r="O8" s="15" t="s">
        <v>64</v>
      </c>
      <c r="P8" s="53" t="s">
        <v>65</v>
      </c>
      <c r="Q8" s="53" t="s">
        <v>66</v>
      </c>
      <c r="R8" s="53" t="s">
        <v>67</v>
      </c>
      <c r="S8" s="53" t="s">
        <v>68</v>
      </c>
    </row>
    <row r="9" spans="1:254" ht="15.65" customHeight="1">
      <c r="A9" s="21" t="s">
        <v>82</v>
      </c>
      <c r="B9" s="21" t="s">
        <v>83</v>
      </c>
      <c r="C9" s="277" t="s">
        <v>86</v>
      </c>
      <c r="D9" s="279"/>
      <c r="E9" s="17">
        <v>44603</v>
      </c>
      <c r="F9" s="17">
        <f>E9</f>
        <v>44603</v>
      </c>
      <c r="G9" s="17">
        <f>F9+1</f>
        <v>44604</v>
      </c>
      <c r="H9" s="17">
        <f>G9</f>
        <v>44604</v>
      </c>
      <c r="I9" s="20">
        <f>H9+2</f>
        <v>44606</v>
      </c>
      <c r="J9" s="19">
        <f>I9+1</f>
        <v>44607</v>
      </c>
      <c r="K9" s="19">
        <f>J9+1</f>
        <v>44608</v>
      </c>
      <c r="L9" s="19">
        <f>K9+1</f>
        <v>44609</v>
      </c>
      <c r="M9" s="21" t="s">
        <v>84</v>
      </c>
      <c r="N9" s="249" t="s">
        <v>87</v>
      </c>
      <c r="O9" s="251"/>
      <c r="P9" s="249" t="s">
        <v>88</v>
      </c>
      <c r="Q9" s="251"/>
      <c r="R9" s="210" t="s">
        <v>89</v>
      </c>
      <c r="S9" s="211"/>
    </row>
    <row r="10" spans="1:254" ht="15.65" hidden="1" customHeight="1">
      <c r="A10" s="21"/>
      <c r="B10" s="21"/>
      <c r="C10" s="17">
        <v>44611</v>
      </c>
      <c r="D10" s="17">
        <f>C10</f>
        <v>44611</v>
      </c>
      <c r="E10" s="19">
        <f>D10</f>
        <v>44611</v>
      </c>
      <c r="F10" s="19">
        <f>E10+1</f>
        <v>44612</v>
      </c>
      <c r="G10" s="19">
        <f>F10</f>
        <v>44612</v>
      </c>
      <c r="H10" s="19">
        <f>G10</f>
        <v>44612</v>
      </c>
      <c r="I10" s="20">
        <f>H10+2</f>
        <v>44614</v>
      </c>
      <c r="J10" s="19">
        <f>I10+1</f>
        <v>44615</v>
      </c>
      <c r="K10" s="19">
        <f>J10</f>
        <v>44615</v>
      </c>
      <c r="L10" s="19">
        <f>K10+1</f>
        <v>44616</v>
      </c>
      <c r="M10" s="21"/>
      <c r="N10" s="17">
        <f>L10+3</f>
        <v>44619</v>
      </c>
      <c r="O10" s="17">
        <f>N10</f>
        <v>44619</v>
      </c>
      <c r="P10" s="19">
        <f>O10</f>
        <v>44619</v>
      </c>
      <c r="Q10" s="19">
        <f>P10+1</f>
        <v>44620</v>
      </c>
      <c r="R10" s="19">
        <f>Q10</f>
        <v>44620</v>
      </c>
      <c r="S10" s="19">
        <f>R10</f>
        <v>44620</v>
      </c>
    </row>
    <row r="11" spans="1:254" ht="15.65" hidden="1" customHeight="1">
      <c r="A11" s="21"/>
      <c r="B11" s="21"/>
      <c r="C11" s="17">
        <v>44619</v>
      </c>
      <c r="D11" s="17">
        <f t="shared" ref="D11:E12" si="0">C11</f>
        <v>44619</v>
      </c>
      <c r="E11" s="17">
        <f t="shared" si="0"/>
        <v>44619</v>
      </c>
      <c r="F11" s="17">
        <f t="shared" ref="F11:F12" si="1">E11+1</f>
        <v>44620</v>
      </c>
      <c r="G11" s="18">
        <f t="shared" ref="G11:H12" si="2">F11</f>
        <v>44620</v>
      </c>
      <c r="H11" s="17">
        <f t="shared" si="2"/>
        <v>44620</v>
      </c>
      <c r="I11" s="20">
        <f>H11+2</f>
        <v>44622</v>
      </c>
      <c r="J11" s="19">
        <f t="shared" ref="J11:L12" si="3">I11+1</f>
        <v>44623</v>
      </c>
      <c r="K11" s="19">
        <f>J11</f>
        <v>44623</v>
      </c>
      <c r="L11" s="19">
        <f t="shared" si="3"/>
        <v>44624</v>
      </c>
      <c r="M11" s="21"/>
      <c r="N11" s="17">
        <f>L11+3</f>
        <v>44627</v>
      </c>
      <c r="O11" s="17">
        <f t="shared" ref="O11:P12" si="4">N11</f>
        <v>44627</v>
      </c>
      <c r="P11" s="19">
        <f t="shared" si="4"/>
        <v>44627</v>
      </c>
      <c r="Q11" s="19">
        <f t="shared" ref="Q11:Q12" si="5">P11+1</f>
        <v>44628</v>
      </c>
      <c r="R11" s="19">
        <f t="shared" ref="R11:S12" si="6">Q11</f>
        <v>44628</v>
      </c>
      <c r="S11" s="19">
        <f t="shared" si="6"/>
        <v>44628</v>
      </c>
    </row>
    <row r="12" spans="1:254" ht="15.65" hidden="1" customHeight="1">
      <c r="A12" s="21"/>
      <c r="B12" s="21"/>
      <c r="C12" s="17">
        <v>44627</v>
      </c>
      <c r="D12" s="17">
        <f t="shared" si="0"/>
        <v>44627</v>
      </c>
      <c r="E12" s="17">
        <f t="shared" si="0"/>
        <v>44627</v>
      </c>
      <c r="F12" s="17">
        <f t="shared" si="1"/>
        <v>44628</v>
      </c>
      <c r="G12" s="18">
        <f t="shared" si="2"/>
        <v>44628</v>
      </c>
      <c r="H12" s="17">
        <f t="shared" si="2"/>
        <v>44628</v>
      </c>
      <c r="I12" s="20">
        <f>H12+2</f>
        <v>44630</v>
      </c>
      <c r="J12" s="19">
        <f t="shared" si="3"/>
        <v>44631</v>
      </c>
      <c r="K12" s="19">
        <f>J12</f>
        <v>44631</v>
      </c>
      <c r="L12" s="19">
        <f t="shared" si="3"/>
        <v>44632</v>
      </c>
      <c r="M12" s="21"/>
      <c r="N12" s="17">
        <f>L12+3</f>
        <v>44635</v>
      </c>
      <c r="O12" s="17">
        <f t="shared" si="4"/>
        <v>44635</v>
      </c>
      <c r="P12" s="19">
        <f t="shared" si="4"/>
        <v>44635</v>
      </c>
      <c r="Q12" s="19">
        <f t="shared" si="5"/>
        <v>44636</v>
      </c>
      <c r="R12" s="19">
        <f t="shared" si="6"/>
        <v>44636</v>
      </c>
      <c r="S12" s="19">
        <f t="shared" si="6"/>
        <v>44636</v>
      </c>
    </row>
    <row r="13" spans="1:254" ht="15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54" ht="16.5">
      <c r="A14" s="9" t="s">
        <v>69</v>
      </c>
      <c r="B14" s="335" t="s">
        <v>78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7"/>
    </row>
    <row r="15" spans="1:254" ht="16.5">
      <c r="A15" s="10" t="s">
        <v>70</v>
      </c>
      <c r="B15" s="219" t="s">
        <v>39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1"/>
    </row>
    <row r="16" spans="1:254" ht="15.65" customHeight="1">
      <c r="A16" s="51" t="s">
        <v>71</v>
      </c>
      <c r="B16" s="183" t="s">
        <v>81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5"/>
      <c r="M16" s="1"/>
      <c r="N16" s="1"/>
      <c r="O16" s="1"/>
      <c r="P16" s="1"/>
      <c r="Q16" s="1"/>
    </row>
    <row r="17" spans="1:12" ht="16.5">
      <c r="A17" s="10" t="s">
        <v>72</v>
      </c>
      <c r="B17" s="219" t="s">
        <v>73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1"/>
    </row>
    <row r="18" spans="1:12" ht="16.5">
      <c r="A18" s="11" t="s">
        <v>74</v>
      </c>
      <c r="B18" s="219" t="s">
        <v>75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1"/>
    </row>
    <row r="19" spans="1:12" ht="16.5">
      <c r="A19" s="10" t="s">
        <v>76</v>
      </c>
      <c r="B19" s="219" t="s">
        <v>77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1"/>
    </row>
  </sheetData>
  <mergeCells count="37">
    <mergeCell ref="G6:H6"/>
    <mergeCell ref="I6:J6"/>
    <mergeCell ref="K6:L6"/>
    <mergeCell ref="B19:L19"/>
    <mergeCell ref="B17:L17"/>
    <mergeCell ref="B18:L18"/>
    <mergeCell ref="P7:Q7"/>
    <mergeCell ref="R7:S7"/>
    <mergeCell ref="B14:L14"/>
    <mergeCell ref="B15:L15"/>
    <mergeCell ref="B16:L16"/>
    <mergeCell ref="C7:D7"/>
    <mergeCell ref="E7:F7"/>
    <mergeCell ref="G7:H7"/>
    <mergeCell ref="I7:J7"/>
    <mergeCell ref="K7:L7"/>
    <mergeCell ref="N7:O7"/>
    <mergeCell ref="C9:D9"/>
    <mergeCell ref="N9:O9"/>
    <mergeCell ref="P9:Q9"/>
    <mergeCell ref="R9:S9"/>
    <mergeCell ref="N6:O6"/>
    <mergeCell ref="P6:Q6"/>
    <mergeCell ref="R6:S6"/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X19"/>
  <sheetViews>
    <sheetView workbookViewId="0"/>
  </sheetViews>
  <sheetFormatPr defaultRowHeight="15"/>
  <cols>
    <col min="1" max="1" width="18.58203125" customWidth="1"/>
    <col min="2" max="10" width="7.83203125" customWidth="1"/>
    <col min="11" max="12" width="8.33203125" customWidth="1"/>
    <col min="13" max="17" width="7.83203125" customWidth="1"/>
  </cols>
  <sheetData>
    <row r="1" spans="1:232" ht="52.4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32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232" ht="19.75" customHeight="1">
      <c r="A3" s="167" t="s">
        <v>0</v>
      </c>
      <c r="B3" s="2"/>
      <c r="C3" s="2"/>
      <c r="D3" s="2"/>
      <c r="E3" s="2"/>
      <c r="F3" s="2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</row>
    <row r="4" spans="1:232" s="2" customFormat="1" ht="15.5">
      <c r="A4" s="325" t="s">
        <v>1029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232">
      <c r="A5" s="158" t="s">
        <v>1</v>
      </c>
      <c r="B5" s="158" t="s">
        <v>2</v>
      </c>
      <c r="C5" s="230" t="s">
        <v>862</v>
      </c>
      <c r="D5" s="231"/>
      <c r="E5" s="233" t="s">
        <v>1030</v>
      </c>
      <c r="F5" s="233"/>
      <c r="G5" s="230" t="s">
        <v>1031</v>
      </c>
      <c r="H5" s="231"/>
      <c r="I5" s="158" t="s">
        <v>2</v>
      </c>
      <c r="J5" s="230" t="s">
        <v>862</v>
      </c>
      <c r="K5" s="231"/>
      <c r="L5" s="233" t="s">
        <v>1030</v>
      </c>
      <c r="M5" s="233"/>
    </row>
    <row r="6" spans="1:232">
      <c r="A6" s="232" t="s">
        <v>3</v>
      </c>
      <c r="B6" s="232" t="s">
        <v>4</v>
      </c>
      <c r="C6" s="189" t="s">
        <v>863</v>
      </c>
      <c r="D6" s="190"/>
      <c r="E6" s="189" t="s">
        <v>627</v>
      </c>
      <c r="F6" s="190"/>
      <c r="G6" s="189" t="s">
        <v>625</v>
      </c>
      <c r="H6" s="190"/>
      <c r="I6" s="232" t="s">
        <v>4</v>
      </c>
      <c r="J6" s="189" t="s">
        <v>863</v>
      </c>
      <c r="K6" s="190"/>
      <c r="L6" s="189" t="s">
        <v>627</v>
      </c>
      <c r="M6" s="190"/>
    </row>
    <row r="7" spans="1:232">
      <c r="A7" s="240"/>
      <c r="B7" s="240"/>
      <c r="C7" s="289" t="s">
        <v>5</v>
      </c>
      <c r="D7" s="289"/>
      <c r="E7" s="189" t="s">
        <v>5</v>
      </c>
      <c r="F7" s="190"/>
      <c r="G7" s="289" t="s">
        <v>5</v>
      </c>
      <c r="H7" s="289"/>
      <c r="I7" s="240"/>
      <c r="J7" s="289" t="s">
        <v>5</v>
      </c>
      <c r="K7" s="289"/>
      <c r="L7" s="189" t="s">
        <v>5</v>
      </c>
      <c r="M7" s="190"/>
    </row>
    <row r="8" spans="1:232" ht="26">
      <c r="A8" s="172"/>
      <c r="B8" s="170"/>
      <c r="C8" s="27" t="s">
        <v>354</v>
      </c>
      <c r="D8" s="27" t="s">
        <v>1032</v>
      </c>
      <c r="E8" s="27" t="s">
        <v>1033</v>
      </c>
      <c r="F8" s="27" t="s">
        <v>1034</v>
      </c>
      <c r="G8" s="27" t="s">
        <v>1035</v>
      </c>
      <c r="H8" s="27" t="s">
        <v>1036</v>
      </c>
      <c r="I8" s="27"/>
      <c r="J8" s="27" t="s">
        <v>1037</v>
      </c>
      <c r="K8" s="27" t="s">
        <v>1032</v>
      </c>
      <c r="L8" s="27" t="s">
        <v>1033</v>
      </c>
      <c r="M8" s="27" t="s">
        <v>1034</v>
      </c>
    </row>
    <row r="9" spans="1:232">
      <c r="A9" s="7" t="s">
        <v>938</v>
      </c>
      <c r="B9" s="80" t="s">
        <v>1038</v>
      </c>
      <c r="C9" s="174">
        <v>45009</v>
      </c>
      <c r="D9" s="18">
        <f t="shared" ref="D9:D14" si="0">C9</f>
        <v>45009</v>
      </c>
      <c r="E9" s="174">
        <f>D9+1</f>
        <v>45010</v>
      </c>
      <c r="F9" s="174">
        <f>E9</f>
        <v>45010</v>
      </c>
      <c r="G9" s="18">
        <f>F9+3</f>
        <v>45013</v>
      </c>
      <c r="H9" s="18">
        <f>G9</f>
        <v>45013</v>
      </c>
      <c r="I9" s="8" t="s">
        <v>1039</v>
      </c>
      <c r="J9" s="101">
        <f>H9+3</f>
        <v>45016</v>
      </c>
      <c r="K9" s="18">
        <f t="shared" ref="K9:K14" si="1">J9</f>
        <v>45016</v>
      </c>
      <c r="L9" s="174">
        <f>K9+1</f>
        <v>45017</v>
      </c>
      <c r="M9" s="174">
        <f>L9</f>
        <v>45017</v>
      </c>
      <c r="N9" s="24"/>
      <c r="O9" s="24"/>
    </row>
    <row r="10" spans="1:232">
      <c r="A10" s="7" t="s">
        <v>938</v>
      </c>
      <c r="B10" s="80" t="s">
        <v>187</v>
      </c>
      <c r="C10" s="18">
        <v>45016</v>
      </c>
      <c r="D10" s="18">
        <f t="shared" si="0"/>
        <v>45016</v>
      </c>
      <c r="E10" s="174">
        <f>D10+1</f>
        <v>45017</v>
      </c>
      <c r="F10" s="174">
        <f>E10</f>
        <v>45017</v>
      </c>
      <c r="G10" s="18">
        <f>F10+3</f>
        <v>45020</v>
      </c>
      <c r="H10" s="18">
        <f>G10</f>
        <v>45020</v>
      </c>
      <c r="I10" s="8" t="s">
        <v>186</v>
      </c>
      <c r="J10" s="101">
        <f t="shared" ref="J10:J14" si="2">H10+3</f>
        <v>45023</v>
      </c>
      <c r="K10" s="18">
        <f t="shared" si="1"/>
        <v>45023</v>
      </c>
      <c r="L10" s="174">
        <f>K10+1</f>
        <v>45024</v>
      </c>
      <c r="M10" s="174">
        <f>L10</f>
        <v>45024</v>
      </c>
      <c r="N10" s="24"/>
      <c r="O10" s="24"/>
    </row>
    <row r="11" spans="1:232">
      <c r="A11" s="7" t="s">
        <v>938</v>
      </c>
      <c r="B11" s="80" t="s">
        <v>189</v>
      </c>
      <c r="C11" s="174">
        <v>45023</v>
      </c>
      <c r="D11" s="18">
        <f t="shared" si="0"/>
        <v>45023</v>
      </c>
      <c r="E11" s="174">
        <f t="shared" ref="E11:E14" si="3">D11+1</f>
        <v>45024</v>
      </c>
      <c r="F11" s="174">
        <f t="shared" ref="F11:F14" si="4">E11</f>
        <v>45024</v>
      </c>
      <c r="G11" s="18">
        <f t="shared" ref="G11:G14" si="5">F11+3</f>
        <v>45027</v>
      </c>
      <c r="H11" s="18">
        <f t="shared" ref="H11:H14" si="6">G11</f>
        <v>45027</v>
      </c>
      <c r="I11" s="8" t="s">
        <v>188</v>
      </c>
      <c r="J11" s="101">
        <f t="shared" si="2"/>
        <v>45030</v>
      </c>
      <c r="K11" s="18">
        <f t="shared" si="1"/>
        <v>45030</v>
      </c>
      <c r="L11" s="174">
        <f t="shared" ref="L11:L14" si="7">K11+1</f>
        <v>45031</v>
      </c>
      <c r="M11" s="174">
        <f t="shared" ref="M11:M14" si="8">L11</f>
        <v>45031</v>
      </c>
      <c r="N11" s="24"/>
      <c r="O11" s="24"/>
    </row>
    <row r="12" spans="1:232">
      <c r="A12" s="7" t="s">
        <v>938</v>
      </c>
      <c r="B12" s="80" t="s">
        <v>198</v>
      </c>
      <c r="C12" s="18">
        <v>45030</v>
      </c>
      <c r="D12" s="18">
        <f t="shared" si="0"/>
        <v>45030</v>
      </c>
      <c r="E12" s="174">
        <f t="shared" si="3"/>
        <v>45031</v>
      </c>
      <c r="F12" s="174">
        <f t="shared" si="4"/>
        <v>45031</v>
      </c>
      <c r="G12" s="18">
        <f t="shared" si="5"/>
        <v>45034</v>
      </c>
      <c r="H12" s="18">
        <f t="shared" si="6"/>
        <v>45034</v>
      </c>
      <c r="I12" s="8" t="s">
        <v>199</v>
      </c>
      <c r="J12" s="101">
        <f t="shared" si="2"/>
        <v>45037</v>
      </c>
      <c r="K12" s="18">
        <f t="shared" si="1"/>
        <v>45037</v>
      </c>
      <c r="L12" s="174">
        <f t="shared" si="7"/>
        <v>45038</v>
      </c>
      <c r="M12" s="174">
        <f t="shared" si="8"/>
        <v>45038</v>
      </c>
      <c r="N12" s="24"/>
      <c r="O12" s="24"/>
    </row>
    <row r="13" spans="1:232">
      <c r="A13" s="7" t="s">
        <v>938</v>
      </c>
      <c r="B13" s="80" t="s">
        <v>292</v>
      </c>
      <c r="C13" s="174">
        <v>45037</v>
      </c>
      <c r="D13" s="18">
        <f t="shared" si="0"/>
        <v>45037</v>
      </c>
      <c r="E13" s="174">
        <f t="shared" si="3"/>
        <v>45038</v>
      </c>
      <c r="F13" s="174">
        <f t="shared" si="4"/>
        <v>45038</v>
      </c>
      <c r="G13" s="18">
        <f t="shared" si="5"/>
        <v>45041</v>
      </c>
      <c r="H13" s="18">
        <f t="shared" si="6"/>
        <v>45041</v>
      </c>
      <c r="I13" s="8" t="s">
        <v>291</v>
      </c>
      <c r="J13" s="101">
        <f t="shared" si="2"/>
        <v>45044</v>
      </c>
      <c r="K13" s="18">
        <f t="shared" si="1"/>
        <v>45044</v>
      </c>
      <c r="L13" s="174">
        <f t="shared" si="7"/>
        <v>45045</v>
      </c>
      <c r="M13" s="174">
        <f t="shared" si="8"/>
        <v>45045</v>
      </c>
      <c r="N13" s="24"/>
      <c r="O13" s="24"/>
    </row>
    <row r="14" spans="1:232">
      <c r="A14" s="7" t="s">
        <v>938</v>
      </c>
      <c r="B14" s="80" t="s">
        <v>294</v>
      </c>
      <c r="C14" s="18">
        <v>45044</v>
      </c>
      <c r="D14" s="18">
        <f t="shared" si="0"/>
        <v>45044</v>
      </c>
      <c r="E14" s="174">
        <f t="shared" si="3"/>
        <v>45045</v>
      </c>
      <c r="F14" s="174">
        <f t="shared" si="4"/>
        <v>45045</v>
      </c>
      <c r="G14" s="18">
        <f t="shared" si="5"/>
        <v>45048</v>
      </c>
      <c r="H14" s="18">
        <f t="shared" si="6"/>
        <v>45048</v>
      </c>
      <c r="I14" s="8" t="s">
        <v>293</v>
      </c>
      <c r="J14" s="101">
        <f t="shared" si="2"/>
        <v>45051</v>
      </c>
      <c r="K14" s="18">
        <f t="shared" si="1"/>
        <v>45051</v>
      </c>
      <c r="L14" s="174">
        <f t="shared" si="7"/>
        <v>45052</v>
      </c>
      <c r="M14" s="174">
        <f t="shared" si="8"/>
        <v>45052</v>
      </c>
      <c r="N14" s="24"/>
      <c r="O14" s="24"/>
    </row>
    <row r="16" spans="1:232" ht="16.5">
      <c r="A16" s="9" t="s">
        <v>604</v>
      </c>
      <c r="B16" s="243" t="s">
        <v>1040</v>
      </c>
      <c r="C16" s="243"/>
      <c r="D16" s="243"/>
      <c r="E16" s="243"/>
      <c r="F16" s="243"/>
      <c r="G16" s="243"/>
      <c r="H16" s="243"/>
      <c r="I16" s="243"/>
      <c r="J16" s="243"/>
      <c r="K16" s="2"/>
    </row>
    <row r="17" spans="1:19" ht="16.5">
      <c r="A17" s="10" t="s">
        <v>958</v>
      </c>
      <c r="B17" s="241" t="s">
        <v>1041</v>
      </c>
      <c r="C17" s="241"/>
      <c r="D17" s="241"/>
      <c r="E17" s="241"/>
      <c r="F17" s="241"/>
      <c r="G17" s="241"/>
      <c r="H17" s="241"/>
      <c r="I17" s="241"/>
      <c r="J17" s="241"/>
      <c r="K17" s="2"/>
    </row>
    <row r="18" spans="1:19" ht="16.5">
      <c r="A18" s="10" t="s">
        <v>951</v>
      </c>
      <c r="B18" s="338" t="s">
        <v>1042</v>
      </c>
      <c r="C18" s="245"/>
      <c r="D18" s="245"/>
      <c r="E18" s="245"/>
      <c r="F18" s="245"/>
      <c r="G18" s="245"/>
      <c r="H18" s="245"/>
      <c r="I18" s="245"/>
      <c r="J18" s="246"/>
      <c r="K18" s="2"/>
      <c r="L18" s="2"/>
      <c r="M18" s="2"/>
    </row>
    <row r="19" spans="1:19" ht="16.5">
      <c r="A19" s="10" t="s">
        <v>1025</v>
      </c>
      <c r="B19" s="339" t="s">
        <v>690</v>
      </c>
      <c r="C19" s="339"/>
      <c r="D19" s="339"/>
      <c r="E19" s="339"/>
      <c r="F19" s="339"/>
      <c r="G19" s="339"/>
      <c r="H19" s="339"/>
      <c r="I19" s="339"/>
      <c r="J19" s="339"/>
      <c r="K19" s="169"/>
      <c r="L19" s="169"/>
      <c r="M19" s="169"/>
      <c r="N19" s="169"/>
      <c r="O19" s="169"/>
      <c r="P19" s="169"/>
      <c r="Q19" s="169"/>
      <c r="R19" s="169"/>
      <c r="S19" s="169"/>
    </row>
  </sheetData>
  <mergeCells count="25">
    <mergeCell ref="B1:Q1"/>
    <mergeCell ref="B2:Q2"/>
    <mergeCell ref="A4:M4"/>
    <mergeCell ref="C5:D5"/>
    <mergeCell ref="E5:F5"/>
    <mergeCell ref="G5:H5"/>
    <mergeCell ref="J5:K5"/>
    <mergeCell ref="L5:M5"/>
    <mergeCell ref="A6:A7"/>
    <mergeCell ref="B6:B7"/>
    <mergeCell ref="C6:D6"/>
    <mergeCell ref="E6:F6"/>
    <mergeCell ref="G6:H6"/>
    <mergeCell ref="L6:M6"/>
    <mergeCell ref="C7:D7"/>
    <mergeCell ref="E7:F7"/>
    <mergeCell ref="G7:H7"/>
    <mergeCell ref="J7:K7"/>
    <mergeCell ref="L7:M7"/>
    <mergeCell ref="I6:I7"/>
    <mergeCell ref="B16:J16"/>
    <mergeCell ref="B17:J17"/>
    <mergeCell ref="B18:J18"/>
    <mergeCell ref="B19:J19"/>
    <mergeCell ref="J6:K6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25"/>
  <sheetViews>
    <sheetView workbookViewId="0">
      <selection sqref="A1:XFD1048576"/>
    </sheetView>
  </sheetViews>
  <sheetFormatPr defaultRowHeight="15"/>
  <cols>
    <col min="1" max="1" width="16.33203125" customWidth="1"/>
  </cols>
  <sheetData>
    <row r="1" spans="1:255" ht="51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33"/>
      <c r="S1" s="33"/>
      <c r="T1" s="33"/>
      <c r="U1" s="33"/>
    </row>
    <row r="2" spans="1:255" ht="18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35"/>
      <c r="S2" s="35"/>
      <c r="T2" s="35"/>
      <c r="U2" s="35"/>
    </row>
    <row r="3" spans="1:255" ht="15.5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</row>
    <row r="4" spans="1:255">
      <c r="A4" s="340" t="s">
        <v>1043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43"/>
    </row>
    <row r="5" spans="1:255">
      <c r="A5" s="161" t="s">
        <v>1</v>
      </c>
      <c r="B5" s="161" t="s">
        <v>2</v>
      </c>
      <c r="C5" s="252" t="s">
        <v>1044</v>
      </c>
      <c r="D5" s="188"/>
      <c r="E5" s="252" t="s">
        <v>618</v>
      </c>
      <c r="F5" s="188"/>
      <c r="G5" s="252" t="s">
        <v>1045</v>
      </c>
      <c r="H5" s="188"/>
      <c r="I5" s="252" t="s">
        <v>1046</v>
      </c>
      <c r="J5" s="188"/>
      <c r="K5" s="252" t="s">
        <v>1047</v>
      </c>
      <c r="L5" s="188"/>
      <c r="M5" s="161" t="s">
        <v>2</v>
      </c>
      <c r="N5" s="252" t="s">
        <v>1048</v>
      </c>
      <c r="O5" s="188"/>
      <c r="P5" s="252" t="s">
        <v>1044</v>
      </c>
      <c r="Q5" s="188"/>
    </row>
    <row r="6" spans="1:255">
      <c r="A6" s="154" t="s">
        <v>3</v>
      </c>
      <c r="B6" s="154" t="s">
        <v>4</v>
      </c>
      <c r="C6" s="188" t="s">
        <v>7</v>
      </c>
      <c r="D6" s="188"/>
      <c r="E6" s="188" t="s">
        <v>8</v>
      </c>
      <c r="F6" s="188"/>
      <c r="G6" s="256" t="s">
        <v>1049</v>
      </c>
      <c r="H6" s="258"/>
      <c r="I6" s="188" t="s">
        <v>1050</v>
      </c>
      <c r="J6" s="188"/>
      <c r="K6" s="188" t="s">
        <v>1051</v>
      </c>
      <c r="L6" s="188"/>
      <c r="M6" s="154" t="s">
        <v>4</v>
      </c>
      <c r="N6" s="188" t="s">
        <v>851</v>
      </c>
      <c r="O6" s="188"/>
      <c r="P6" s="188" t="s">
        <v>7</v>
      </c>
      <c r="Q6" s="188"/>
    </row>
    <row r="7" spans="1:255">
      <c r="A7" s="166"/>
      <c r="B7" s="64"/>
      <c r="C7" s="289" t="s">
        <v>5</v>
      </c>
      <c r="D7" s="289"/>
      <c r="E7" s="289" t="s">
        <v>708</v>
      </c>
      <c r="F7" s="289"/>
      <c r="G7" s="189" t="s">
        <v>5</v>
      </c>
      <c r="H7" s="190"/>
      <c r="I7" s="289" t="s">
        <v>5</v>
      </c>
      <c r="J7" s="289"/>
      <c r="K7" s="289" t="s">
        <v>5</v>
      </c>
      <c r="L7" s="289"/>
      <c r="M7" s="64"/>
      <c r="N7" s="189" t="s">
        <v>5</v>
      </c>
      <c r="O7" s="190"/>
      <c r="P7" s="289" t="s">
        <v>5</v>
      </c>
      <c r="Q7" s="289"/>
    </row>
    <row r="8" spans="1:255" ht="26">
      <c r="A8" s="166"/>
      <c r="B8" s="65"/>
      <c r="C8" s="15" t="s">
        <v>1052</v>
      </c>
      <c r="D8" s="15" t="s">
        <v>1053</v>
      </c>
      <c r="E8" s="15" t="s">
        <v>1054</v>
      </c>
      <c r="F8" s="15" t="s">
        <v>1055</v>
      </c>
      <c r="G8" s="53" t="s">
        <v>1056</v>
      </c>
      <c r="H8" s="53" t="s">
        <v>1057</v>
      </c>
      <c r="I8" s="15" t="s">
        <v>1058</v>
      </c>
      <c r="J8" s="15" t="s">
        <v>1059</v>
      </c>
      <c r="K8" s="15" t="s">
        <v>1060</v>
      </c>
      <c r="L8" s="15" t="s">
        <v>1061</v>
      </c>
      <c r="M8" s="65"/>
      <c r="N8" s="15" t="s">
        <v>1062</v>
      </c>
      <c r="O8" s="15" t="s">
        <v>1063</v>
      </c>
      <c r="P8" s="15" t="s">
        <v>1052</v>
      </c>
      <c r="Q8" s="15" t="s">
        <v>1053</v>
      </c>
    </row>
    <row r="9" spans="1:255">
      <c r="A9" s="47" t="s">
        <v>1064</v>
      </c>
      <c r="B9" s="16" t="s">
        <v>1065</v>
      </c>
      <c r="C9" s="18">
        <v>44985</v>
      </c>
      <c r="D9" s="174">
        <f t="shared" ref="D9:D17" si="0">C9</f>
        <v>44985</v>
      </c>
      <c r="E9" s="18">
        <f t="shared" ref="E9:E17" si="1">D9+2</f>
        <v>44987</v>
      </c>
      <c r="F9" s="174">
        <f t="shared" ref="F9:F17" si="2">E9</f>
        <v>44987</v>
      </c>
      <c r="G9" s="174">
        <f t="shared" ref="G9:G17" si="3">F9+6</f>
        <v>44993</v>
      </c>
      <c r="H9" s="174">
        <f t="shared" ref="H9:H17" si="4">G9+1</f>
        <v>44994</v>
      </c>
      <c r="I9" s="174">
        <f t="shared" ref="I9:I17" si="5">H9+2</f>
        <v>44996</v>
      </c>
      <c r="J9" s="174">
        <f t="shared" ref="J9:J17" si="6">I9+1</f>
        <v>44997</v>
      </c>
      <c r="K9" s="174">
        <f t="shared" ref="K9:K17" si="7">J9</f>
        <v>44997</v>
      </c>
      <c r="L9" s="174">
        <f t="shared" ref="L9:L17" si="8">K9+1</f>
        <v>44998</v>
      </c>
      <c r="M9" s="16" t="s">
        <v>1066</v>
      </c>
      <c r="N9" s="174">
        <f t="shared" ref="N9:N17" si="9">L9+3</f>
        <v>45001</v>
      </c>
      <c r="O9" s="174">
        <f t="shared" ref="O9:O17" si="10">N9+1</f>
        <v>45002</v>
      </c>
      <c r="P9" s="18">
        <f t="shared" ref="P9:P17" si="11">O9+4</f>
        <v>45006</v>
      </c>
      <c r="Q9" s="18">
        <f t="shared" ref="Q9:Q17" si="12">P9</f>
        <v>45006</v>
      </c>
    </row>
    <row r="10" spans="1:255">
      <c r="A10" s="71" t="s">
        <v>1067</v>
      </c>
      <c r="B10" s="86" t="s">
        <v>1068</v>
      </c>
      <c r="C10" s="18">
        <v>44992</v>
      </c>
      <c r="D10" s="174">
        <f t="shared" si="0"/>
        <v>44992</v>
      </c>
      <c r="E10" s="18">
        <f t="shared" si="1"/>
        <v>44994</v>
      </c>
      <c r="F10" s="174">
        <f t="shared" si="2"/>
        <v>44994</v>
      </c>
      <c r="G10" s="174">
        <f t="shared" si="3"/>
        <v>45000</v>
      </c>
      <c r="H10" s="174">
        <f t="shared" si="4"/>
        <v>45001</v>
      </c>
      <c r="I10" s="174">
        <f t="shared" si="5"/>
        <v>45003</v>
      </c>
      <c r="J10" s="174">
        <f t="shared" si="6"/>
        <v>45004</v>
      </c>
      <c r="K10" s="174">
        <f t="shared" si="7"/>
        <v>45004</v>
      </c>
      <c r="L10" s="174">
        <f t="shared" si="8"/>
        <v>45005</v>
      </c>
      <c r="M10" s="86" t="s">
        <v>1069</v>
      </c>
      <c r="N10" s="174">
        <f t="shared" si="9"/>
        <v>45008</v>
      </c>
      <c r="O10" s="174">
        <f t="shared" si="10"/>
        <v>45009</v>
      </c>
      <c r="P10" s="18">
        <f t="shared" si="11"/>
        <v>45013</v>
      </c>
      <c r="Q10" s="18">
        <f t="shared" si="12"/>
        <v>45013</v>
      </c>
    </row>
    <row r="11" spans="1:255">
      <c r="A11" s="47" t="s">
        <v>1070</v>
      </c>
      <c r="B11" s="16" t="s">
        <v>1071</v>
      </c>
      <c r="C11" s="18">
        <v>44999</v>
      </c>
      <c r="D11" s="174">
        <f t="shared" si="0"/>
        <v>44999</v>
      </c>
      <c r="E11" s="18">
        <f t="shared" si="1"/>
        <v>45001</v>
      </c>
      <c r="F11" s="174">
        <f t="shared" si="2"/>
        <v>45001</v>
      </c>
      <c r="G11" s="174">
        <f t="shared" si="3"/>
        <v>45007</v>
      </c>
      <c r="H11" s="174">
        <f t="shared" si="4"/>
        <v>45008</v>
      </c>
      <c r="I11" s="174">
        <f t="shared" si="5"/>
        <v>45010</v>
      </c>
      <c r="J11" s="174">
        <f t="shared" si="6"/>
        <v>45011</v>
      </c>
      <c r="K11" s="174">
        <f t="shared" si="7"/>
        <v>45011</v>
      </c>
      <c r="L11" s="174">
        <f t="shared" si="8"/>
        <v>45012</v>
      </c>
      <c r="M11" s="16" t="s">
        <v>1072</v>
      </c>
      <c r="N11" s="174">
        <f t="shared" si="9"/>
        <v>45015</v>
      </c>
      <c r="O11" s="174">
        <f t="shared" si="10"/>
        <v>45016</v>
      </c>
      <c r="P11" s="18">
        <f t="shared" si="11"/>
        <v>45020</v>
      </c>
      <c r="Q11" s="18">
        <f t="shared" si="12"/>
        <v>45020</v>
      </c>
    </row>
    <row r="12" spans="1:255">
      <c r="A12" s="47" t="s">
        <v>1064</v>
      </c>
      <c r="B12" s="16" t="s">
        <v>1073</v>
      </c>
      <c r="C12" s="18">
        <v>45006</v>
      </c>
      <c r="D12" s="174">
        <f t="shared" si="0"/>
        <v>45006</v>
      </c>
      <c r="E12" s="18">
        <f t="shared" si="1"/>
        <v>45008</v>
      </c>
      <c r="F12" s="174">
        <f t="shared" si="2"/>
        <v>45008</v>
      </c>
      <c r="G12" s="174">
        <f t="shared" si="3"/>
        <v>45014</v>
      </c>
      <c r="H12" s="174">
        <f t="shared" si="4"/>
        <v>45015</v>
      </c>
      <c r="I12" s="174">
        <f t="shared" si="5"/>
        <v>45017</v>
      </c>
      <c r="J12" s="174">
        <f t="shared" si="6"/>
        <v>45018</v>
      </c>
      <c r="K12" s="174">
        <f t="shared" si="7"/>
        <v>45018</v>
      </c>
      <c r="L12" s="174">
        <f t="shared" si="8"/>
        <v>45019</v>
      </c>
      <c r="M12" s="16" t="s">
        <v>1074</v>
      </c>
      <c r="N12" s="174">
        <f t="shared" si="9"/>
        <v>45022</v>
      </c>
      <c r="O12" s="174">
        <f t="shared" si="10"/>
        <v>45023</v>
      </c>
      <c r="P12" s="18">
        <f t="shared" si="11"/>
        <v>45027</v>
      </c>
      <c r="Q12" s="18">
        <f t="shared" si="12"/>
        <v>45027</v>
      </c>
    </row>
    <row r="13" spans="1:255">
      <c r="A13" s="47" t="s">
        <v>1067</v>
      </c>
      <c r="B13" s="16" t="s">
        <v>1075</v>
      </c>
      <c r="C13" s="18">
        <v>45013</v>
      </c>
      <c r="D13" s="174">
        <f t="shared" si="0"/>
        <v>45013</v>
      </c>
      <c r="E13" s="18">
        <f t="shared" si="1"/>
        <v>45015</v>
      </c>
      <c r="F13" s="174">
        <f t="shared" si="2"/>
        <v>45015</v>
      </c>
      <c r="G13" s="174">
        <f t="shared" si="3"/>
        <v>45021</v>
      </c>
      <c r="H13" s="174">
        <f t="shared" si="4"/>
        <v>45022</v>
      </c>
      <c r="I13" s="174">
        <f t="shared" si="5"/>
        <v>45024</v>
      </c>
      <c r="J13" s="174">
        <f t="shared" si="6"/>
        <v>45025</v>
      </c>
      <c r="K13" s="174">
        <f t="shared" si="7"/>
        <v>45025</v>
      </c>
      <c r="L13" s="174">
        <f t="shared" si="8"/>
        <v>45026</v>
      </c>
      <c r="M13" s="16" t="s">
        <v>1076</v>
      </c>
      <c r="N13" s="174">
        <f t="shared" si="9"/>
        <v>45029</v>
      </c>
      <c r="O13" s="174">
        <f t="shared" si="10"/>
        <v>45030</v>
      </c>
      <c r="P13" s="18">
        <f t="shared" si="11"/>
        <v>45034</v>
      </c>
      <c r="Q13" s="18">
        <f t="shared" si="12"/>
        <v>45034</v>
      </c>
    </row>
    <row r="14" spans="1:255">
      <c r="A14" s="47" t="s">
        <v>1070</v>
      </c>
      <c r="B14" s="16" t="s">
        <v>1077</v>
      </c>
      <c r="C14" s="18">
        <v>45020</v>
      </c>
      <c r="D14" s="174">
        <f t="shared" si="0"/>
        <v>45020</v>
      </c>
      <c r="E14" s="18">
        <f t="shared" si="1"/>
        <v>45022</v>
      </c>
      <c r="F14" s="174">
        <f t="shared" si="2"/>
        <v>45022</v>
      </c>
      <c r="G14" s="174">
        <f t="shared" si="3"/>
        <v>45028</v>
      </c>
      <c r="H14" s="174">
        <f t="shared" si="4"/>
        <v>45029</v>
      </c>
      <c r="I14" s="174">
        <f t="shared" si="5"/>
        <v>45031</v>
      </c>
      <c r="J14" s="174">
        <f t="shared" si="6"/>
        <v>45032</v>
      </c>
      <c r="K14" s="174">
        <f t="shared" si="7"/>
        <v>45032</v>
      </c>
      <c r="L14" s="174">
        <f t="shared" si="8"/>
        <v>45033</v>
      </c>
      <c r="M14" s="16" t="s">
        <v>1078</v>
      </c>
      <c r="N14" s="174">
        <f t="shared" si="9"/>
        <v>45036</v>
      </c>
      <c r="O14" s="174">
        <f t="shared" si="10"/>
        <v>45037</v>
      </c>
      <c r="P14" s="18">
        <f t="shared" si="11"/>
        <v>45041</v>
      </c>
      <c r="Q14" s="18">
        <f t="shared" si="12"/>
        <v>45041</v>
      </c>
    </row>
    <row r="15" spans="1:255">
      <c r="A15" s="47" t="s">
        <v>1064</v>
      </c>
      <c r="B15" s="16" t="s">
        <v>1079</v>
      </c>
      <c r="C15" s="18">
        <v>45027</v>
      </c>
      <c r="D15" s="174">
        <f t="shared" si="0"/>
        <v>45027</v>
      </c>
      <c r="E15" s="18">
        <f t="shared" si="1"/>
        <v>45029</v>
      </c>
      <c r="F15" s="174">
        <f t="shared" si="2"/>
        <v>45029</v>
      </c>
      <c r="G15" s="174">
        <f t="shared" si="3"/>
        <v>45035</v>
      </c>
      <c r="H15" s="174">
        <f t="shared" si="4"/>
        <v>45036</v>
      </c>
      <c r="I15" s="174">
        <f t="shared" si="5"/>
        <v>45038</v>
      </c>
      <c r="J15" s="174">
        <f t="shared" si="6"/>
        <v>45039</v>
      </c>
      <c r="K15" s="174">
        <f t="shared" si="7"/>
        <v>45039</v>
      </c>
      <c r="L15" s="174">
        <f t="shared" si="8"/>
        <v>45040</v>
      </c>
      <c r="M15" s="16" t="s">
        <v>1080</v>
      </c>
      <c r="N15" s="174">
        <f t="shared" si="9"/>
        <v>45043</v>
      </c>
      <c r="O15" s="174">
        <f t="shared" si="10"/>
        <v>45044</v>
      </c>
      <c r="P15" s="18">
        <f t="shared" si="11"/>
        <v>45048</v>
      </c>
      <c r="Q15" s="18">
        <f t="shared" si="12"/>
        <v>45048</v>
      </c>
    </row>
    <row r="16" spans="1:255">
      <c r="A16" s="47" t="s">
        <v>1067</v>
      </c>
      <c r="B16" s="16" t="s">
        <v>1081</v>
      </c>
      <c r="C16" s="18">
        <v>45034</v>
      </c>
      <c r="D16" s="174">
        <f t="shared" si="0"/>
        <v>45034</v>
      </c>
      <c r="E16" s="18">
        <f t="shared" si="1"/>
        <v>45036</v>
      </c>
      <c r="F16" s="174">
        <f t="shared" si="2"/>
        <v>45036</v>
      </c>
      <c r="G16" s="174">
        <f t="shared" si="3"/>
        <v>45042</v>
      </c>
      <c r="H16" s="174">
        <f t="shared" si="4"/>
        <v>45043</v>
      </c>
      <c r="I16" s="174">
        <f t="shared" si="5"/>
        <v>45045</v>
      </c>
      <c r="J16" s="174">
        <f t="shared" si="6"/>
        <v>45046</v>
      </c>
      <c r="K16" s="174">
        <f t="shared" si="7"/>
        <v>45046</v>
      </c>
      <c r="L16" s="174">
        <f t="shared" si="8"/>
        <v>45047</v>
      </c>
      <c r="M16" s="16" t="s">
        <v>1082</v>
      </c>
      <c r="N16" s="174">
        <f t="shared" si="9"/>
        <v>45050</v>
      </c>
      <c r="O16" s="174">
        <f t="shared" si="10"/>
        <v>45051</v>
      </c>
      <c r="P16" s="18">
        <f t="shared" si="11"/>
        <v>45055</v>
      </c>
      <c r="Q16" s="18">
        <f t="shared" si="12"/>
        <v>45055</v>
      </c>
    </row>
    <row r="17" spans="1:19">
      <c r="A17" s="47" t="s">
        <v>1070</v>
      </c>
      <c r="B17" s="16" t="s">
        <v>1083</v>
      </c>
      <c r="C17" s="18">
        <v>45041</v>
      </c>
      <c r="D17" s="174">
        <f t="shared" si="0"/>
        <v>45041</v>
      </c>
      <c r="E17" s="18">
        <f t="shared" si="1"/>
        <v>45043</v>
      </c>
      <c r="F17" s="174">
        <f t="shared" si="2"/>
        <v>45043</v>
      </c>
      <c r="G17" s="174">
        <f t="shared" si="3"/>
        <v>45049</v>
      </c>
      <c r="H17" s="174">
        <f t="shared" si="4"/>
        <v>45050</v>
      </c>
      <c r="I17" s="174">
        <f t="shared" si="5"/>
        <v>45052</v>
      </c>
      <c r="J17" s="174">
        <f t="shared" si="6"/>
        <v>45053</v>
      </c>
      <c r="K17" s="174">
        <f t="shared" si="7"/>
        <v>45053</v>
      </c>
      <c r="L17" s="174">
        <f t="shared" si="8"/>
        <v>45054</v>
      </c>
      <c r="M17" s="16" t="s">
        <v>1084</v>
      </c>
      <c r="N17" s="174">
        <f t="shared" si="9"/>
        <v>45057</v>
      </c>
      <c r="O17" s="174">
        <f t="shared" si="10"/>
        <v>45058</v>
      </c>
      <c r="P17" s="18">
        <f t="shared" si="11"/>
        <v>45062</v>
      </c>
      <c r="Q17" s="18">
        <f t="shared" si="12"/>
        <v>45062</v>
      </c>
    </row>
    <row r="19" spans="1:19" ht="16" customHeight="1">
      <c r="A19" s="152" t="s">
        <v>17</v>
      </c>
      <c r="B19" s="215" t="s">
        <v>1085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169"/>
      <c r="P19" s="169"/>
      <c r="Q19" s="169"/>
      <c r="R19" s="169"/>
      <c r="S19" s="169"/>
    </row>
    <row r="20" spans="1:19" ht="16" customHeight="1">
      <c r="A20" s="29" t="s">
        <v>815</v>
      </c>
      <c r="B20" s="328" t="s">
        <v>1086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169"/>
      <c r="P20" s="169"/>
      <c r="Q20" s="169"/>
      <c r="R20" s="169"/>
      <c r="S20" s="169"/>
    </row>
    <row r="21" spans="1:19" ht="16" customHeight="1">
      <c r="A21" s="29" t="s">
        <v>1087</v>
      </c>
      <c r="B21" s="328" t="s">
        <v>1088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169"/>
      <c r="P21" s="169"/>
      <c r="Q21" s="169"/>
      <c r="R21" s="169"/>
      <c r="S21" s="169"/>
    </row>
    <row r="22" spans="1:19" ht="16" customHeight="1">
      <c r="A22" s="29" t="s">
        <v>1089</v>
      </c>
      <c r="B22" s="328" t="s">
        <v>1090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169"/>
      <c r="P22" s="169"/>
      <c r="Q22" s="169"/>
      <c r="R22" s="169"/>
      <c r="S22" s="169"/>
    </row>
    <row r="23" spans="1:19" ht="16" customHeight="1">
      <c r="A23" s="29" t="s">
        <v>1091</v>
      </c>
      <c r="B23" s="183" t="s">
        <v>1092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169"/>
      <c r="P23" s="169"/>
      <c r="Q23" s="169"/>
      <c r="R23" s="169"/>
      <c r="S23" s="169"/>
    </row>
    <row r="24" spans="1:19" ht="16" customHeight="1">
      <c r="A24" s="29" t="s">
        <v>1093</v>
      </c>
      <c r="B24" s="328" t="s">
        <v>1094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169"/>
      <c r="P24" s="169"/>
      <c r="Q24" s="169"/>
      <c r="R24" s="169"/>
      <c r="S24" s="169"/>
    </row>
    <row r="25" spans="1:19" ht="16" customHeight="1">
      <c r="A25" s="29" t="s">
        <v>955</v>
      </c>
      <c r="B25" s="328" t="s">
        <v>1095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169"/>
      <c r="P25" s="169"/>
      <c r="Q25" s="169"/>
      <c r="R25" s="169"/>
      <c r="S25" s="169"/>
    </row>
  </sheetData>
  <mergeCells count="31">
    <mergeCell ref="N5:O5"/>
    <mergeCell ref="P5:Q5"/>
    <mergeCell ref="C5:D5"/>
    <mergeCell ref="E5:F5"/>
    <mergeCell ref="G5:H5"/>
    <mergeCell ref="I5:J5"/>
    <mergeCell ref="K5:L5"/>
    <mergeCell ref="N7:O7"/>
    <mergeCell ref="P7:Q7"/>
    <mergeCell ref="C6:D6"/>
    <mergeCell ref="E6:F6"/>
    <mergeCell ref="G6:H6"/>
    <mergeCell ref="I6:J6"/>
    <mergeCell ref="K6:L6"/>
    <mergeCell ref="N6:O6"/>
    <mergeCell ref="B25:N25"/>
    <mergeCell ref="A4:Q4"/>
    <mergeCell ref="B1:Q1"/>
    <mergeCell ref="B2:Q2"/>
    <mergeCell ref="B19:N19"/>
    <mergeCell ref="B20:N20"/>
    <mergeCell ref="B21:N21"/>
    <mergeCell ref="B22:N22"/>
    <mergeCell ref="B23:N23"/>
    <mergeCell ref="B24:N24"/>
    <mergeCell ref="P6:Q6"/>
    <mergeCell ref="C7:D7"/>
    <mergeCell ref="E7:F7"/>
    <mergeCell ref="G7:H7"/>
    <mergeCell ref="I7:J7"/>
    <mergeCell ref="K7:L7"/>
  </mergeCells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39"/>
  <sheetViews>
    <sheetView workbookViewId="0">
      <selection sqref="A1:XFD1048576"/>
    </sheetView>
  </sheetViews>
  <sheetFormatPr defaultRowHeight="15"/>
  <cols>
    <col min="1" max="1" width="19" customWidth="1"/>
    <col min="2" max="17" width="7.75" customWidth="1"/>
  </cols>
  <sheetData>
    <row r="1" spans="1:251" ht="51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51" ht="18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251" ht="15.5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</row>
    <row r="4" spans="1:251">
      <c r="A4" s="351" t="s">
        <v>1096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</row>
    <row r="5" spans="1:251" ht="15.5">
      <c r="A5" s="157" t="s">
        <v>23</v>
      </c>
      <c r="B5" s="157" t="s">
        <v>24</v>
      </c>
      <c r="C5" s="196" t="s">
        <v>1097</v>
      </c>
      <c r="D5" s="262"/>
      <c r="E5" s="202" t="s">
        <v>619</v>
      </c>
      <c r="F5" s="203"/>
      <c r="G5" s="202" t="s">
        <v>1098</v>
      </c>
      <c r="H5" s="203"/>
      <c r="I5" s="202" t="s">
        <v>1046</v>
      </c>
      <c r="J5" s="203"/>
      <c r="K5" s="202" t="s">
        <v>1098</v>
      </c>
      <c r="L5" s="203"/>
      <c r="M5" s="157" t="s">
        <v>24</v>
      </c>
      <c r="N5" s="202" t="s">
        <v>1099</v>
      </c>
      <c r="O5" s="203"/>
      <c r="P5" s="196" t="s">
        <v>1097</v>
      </c>
      <c r="Q5" s="262"/>
    </row>
    <row r="6" spans="1:251">
      <c r="A6" s="154" t="s">
        <v>3</v>
      </c>
      <c r="B6" s="154" t="s">
        <v>4</v>
      </c>
      <c r="C6" s="256" t="s">
        <v>1100</v>
      </c>
      <c r="D6" s="258"/>
      <c r="E6" s="256" t="s">
        <v>625</v>
      </c>
      <c r="F6" s="258"/>
      <c r="G6" s="188" t="s">
        <v>1051</v>
      </c>
      <c r="H6" s="188"/>
      <c r="I6" s="188" t="s">
        <v>1050</v>
      </c>
      <c r="J6" s="188"/>
      <c r="K6" s="188" t="s">
        <v>1051</v>
      </c>
      <c r="L6" s="188"/>
      <c r="M6" s="154" t="s">
        <v>4</v>
      </c>
      <c r="N6" s="256" t="s">
        <v>625</v>
      </c>
      <c r="O6" s="258"/>
      <c r="P6" s="256" t="s">
        <v>1100</v>
      </c>
      <c r="Q6" s="258"/>
    </row>
    <row r="7" spans="1:251">
      <c r="A7" s="154"/>
      <c r="B7" s="154"/>
      <c r="C7" s="256" t="s">
        <v>1101</v>
      </c>
      <c r="D7" s="258"/>
      <c r="E7" s="256" t="s">
        <v>1101</v>
      </c>
      <c r="F7" s="258"/>
      <c r="G7" s="188" t="s">
        <v>1102</v>
      </c>
      <c r="H7" s="188"/>
      <c r="I7" s="256" t="s">
        <v>1103</v>
      </c>
      <c r="J7" s="258"/>
      <c r="K7" s="188" t="s">
        <v>1104</v>
      </c>
      <c r="L7" s="188"/>
      <c r="M7" s="154"/>
      <c r="N7" s="256" t="s">
        <v>1105</v>
      </c>
      <c r="O7" s="258"/>
      <c r="P7" s="256" t="s">
        <v>1101</v>
      </c>
      <c r="Q7" s="258"/>
    </row>
    <row r="8" spans="1:251" hidden="1">
      <c r="A8" s="47" t="s">
        <v>1106</v>
      </c>
      <c r="B8" s="16" t="s">
        <v>1107</v>
      </c>
      <c r="C8" s="18">
        <v>44869</v>
      </c>
      <c r="D8" s="174">
        <f t="shared" ref="D8:D11" si="0">C8+1</f>
        <v>44870</v>
      </c>
      <c r="E8" s="18">
        <f>D8+6</f>
        <v>44876</v>
      </c>
      <c r="F8" s="174">
        <f>E8+1</f>
        <v>44877</v>
      </c>
      <c r="G8" s="174">
        <f>F8+2</f>
        <v>44879</v>
      </c>
      <c r="H8" s="174">
        <f>G8+1</f>
        <v>44880</v>
      </c>
      <c r="I8" s="174">
        <f>H8</f>
        <v>44880</v>
      </c>
      <c r="J8" s="174">
        <f>I8+1</f>
        <v>44881</v>
      </c>
      <c r="K8" s="174">
        <f>J8</f>
        <v>44881</v>
      </c>
      <c r="L8" s="174">
        <f>K8+1</f>
        <v>44882</v>
      </c>
      <c r="M8" s="16" t="s">
        <v>1108</v>
      </c>
      <c r="N8" s="174">
        <f>L8+2</f>
        <v>44884</v>
      </c>
      <c r="O8" s="174">
        <f>N8</f>
        <v>44884</v>
      </c>
      <c r="P8" s="18">
        <f>O8+5</f>
        <v>44889</v>
      </c>
      <c r="Q8" s="18">
        <f>P8+1</f>
        <v>44890</v>
      </c>
    </row>
    <row r="9" spans="1:251" hidden="1">
      <c r="A9" s="75" t="s">
        <v>1109</v>
      </c>
      <c r="B9" s="72" t="s">
        <v>1110</v>
      </c>
      <c r="C9" s="18">
        <v>44876</v>
      </c>
      <c r="D9" s="174">
        <f t="shared" si="0"/>
        <v>44877</v>
      </c>
      <c r="E9" s="18">
        <f>D9+6</f>
        <v>44883</v>
      </c>
      <c r="F9" s="174">
        <f>E9+1</f>
        <v>44884</v>
      </c>
      <c r="G9" s="174">
        <f>F9+2</f>
        <v>44886</v>
      </c>
      <c r="H9" s="174">
        <f>G9+1</f>
        <v>44887</v>
      </c>
      <c r="I9" s="44" t="s">
        <v>603</v>
      </c>
      <c r="J9" s="44" t="s">
        <v>657</v>
      </c>
      <c r="K9" s="174"/>
      <c r="L9" s="174"/>
      <c r="M9" s="16"/>
      <c r="N9" s="174"/>
      <c r="O9" s="174"/>
      <c r="P9" s="18"/>
      <c r="Q9" s="18"/>
    </row>
    <row r="10" spans="1:251" hidden="1">
      <c r="A10" s="47" t="s">
        <v>1111</v>
      </c>
      <c r="B10" s="16" t="s">
        <v>107</v>
      </c>
      <c r="C10" s="18">
        <v>44883</v>
      </c>
      <c r="D10" s="174">
        <f t="shared" si="0"/>
        <v>44884</v>
      </c>
      <c r="E10" s="18">
        <f>D10+6</f>
        <v>44890</v>
      </c>
      <c r="F10" s="174">
        <f>E10+1</f>
        <v>44891</v>
      </c>
      <c r="G10" s="174">
        <f>F10+2</f>
        <v>44893</v>
      </c>
      <c r="H10" s="174">
        <f>G10+1</f>
        <v>44894</v>
      </c>
      <c r="I10" s="174">
        <f>H10</f>
        <v>44894</v>
      </c>
      <c r="J10" s="174">
        <f>I10+1</f>
        <v>44895</v>
      </c>
      <c r="K10" s="174">
        <f>J10</f>
        <v>44895</v>
      </c>
      <c r="L10" s="174">
        <f>K10+1</f>
        <v>44896</v>
      </c>
      <c r="M10" s="16" t="s">
        <v>106</v>
      </c>
      <c r="N10" s="174">
        <f>L10+2</f>
        <v>44898</v>
      </c>
      <c r="O10" s="174">
        <f>N10</f>
        <v>44898</v>
      </c>
      <c r="P10" s="18">
        <f>O10+5</f>
        <v>44903</v>
      </c>
      <c r="Q10" s="18">
        <f>P10+1</f>
        <v>44904</v>
      </c>
    </row>
    <row r="11" spans="1:251" hidden="1">
      <c r="A11" s="47" t="s">
        <v>1106</v>
      </c>
      <c r="B11" s="16" t="s">
        <v>108</v>
      </c>
      <c r="C11" s="18">
        <v>44890</v>
      </c>
      <c r="D11" s="174">
        <f t="shared" si="0"/>
        <v>44891</v>
      </c>
      <c r="E11" s="18">
        <f>D11+6</f>
        <v>44897</v>
      </c>
      <c r="F11" s="174">
        <f>E11+1</f>
        <v>44898</v>
      </c>
      <c r="G11" s="174">
        <f>F11+2</f>
        <v>44900</v>
      </c>
      <c r="H11" s="174">
        <f>G11+1</f>
        <v>44901</v>
      </c>
      <c r="I11" s="174">
        <f>H11</f>
        <v>44901</v>
      </c>
      <c r="J11" s="174">
        <f>I11+1</f>
        <v>44902</v>
      </c>
      <c r="K11" s="174">
        <f>J11</f>
        <v>44902</v>
      </c>
      <c r="L11" s="174">
        <f>K11+1</f>
        <v>44903</v>
      </c>
      <c r="M11" s="16" t="s">
        <v>109</v>
      </c>
      <c r="N11" s="174">
        <f>L11+2</f>
        <v>44905</v>
      </c>
      <c r="O11" s="174">
        <f>N11</f>
        <v>44905</v>
      </c>
      <c r="P11" s="18">
        <f>O11+5</f>
        <v>44910</v>
      </c>
      <c r="Q11" s="18">
        <f>P11+1</f>
        <v>44911</v>
      </c>
    </row>
    <row r="12" spans="1:251" hidden="1">
      <c r="A12" s="106"/>
      <c r="B12" s="16" t="s">
        <v>110</v>
      </c>
      <c r="C12" s="344" t="s">
        <v>1112</v>
      </c>
      <c r="D12" s="345"/>
      <c r="E12" s="345"/>
      <c r="F12" s="345"/>
      <c r="G12" s="345"/>
      <c r="H12" s="345"/>
      <c r="I12" s="345"/>
      <c r="J12" s="345"/>
      <c r="K12" s="345"/>
      <c r="L12" s="346"/>
      <c r="M12" s="16" t="s">
        <v>111</v>
      </c>
      <c r="N12" s="348" t="s">
        <v>1112</v>
      </c>
      <c r="O12" s="349"/>
      <c r="P12" s="349"/>
      <c r="Q12" s="350"/>
    </row>
    <row r="13" spans="1:251" hidden="1">
      <c r="A13" s="47" t="s">
        <v>1111</v>
      </c>
      <c r="B13" s="16" t="s">
        <v>112</v>
      </c>
      <c r="C13" s="18">
        <v>44904</v>
      </c>
      <c r="D13" s="174">
        <f t="shared" ref="D13:D16" si="1">C13+1</f>
        <v>44905</v>
      </c>
      <c r="E13" s="18">
        <f t="shared" ref="E13:E16" si="2">D13+6</f>
        <v>44911</v>
      </c>
      <c r="F13" s="174">
        <f t="shared" ref="F13:F16" si="3">E13+1</f>
        <v>44912</v>
      </c>
      <c r="G13" s="174">
        <f t="shared" ref="G13:G16" si="4">F13+2</f>
        <v>44914</v>
      </c>
      <c r="H13" s="174">
        <f t="shared" ref="H13:H16" si="5">G13+1</f>
        <v>44915</v>
      </c>
      <c r="I13" s="174">
        <f t="shared" ref="I13:I16" si="6">H13</f>
        <v>44915</v>
      </c>
      <c r="J13" s="174">
        <f t="shared" ref="J13:J16" si="7">I13+1</f>
        <v>44916</v>
      </c>
      <c r="K13" s="174">
        <f t="shared" ref="K13:K16" si="8">J13</f>
        <v>44916</v>
      </c>
      <c r="L13" s="174">
        <f t="shared" ref="L13:L16" si="9">K13+1</f>
        <v>44917</v>
      </c>
      <c r="M13" s="16" t="s">
        <v>113</v>
      </c>
      <c r="N13" s="174">
        <f t="shared" ref="N13:N16" si="10">L13+2</f>
        <v>44919</v>
      </c>
      <c r="O13" s="174">
        <f t="shared" ref="O13:O16" si="11">N13</f>
        <v>44919</v>
      </c>
      <c r="P13" s="18">
        <f t="shared" ref="P13:P16" si="12">O13+5</f>
        <v>44924</v>
      </c>
      <c r="Q13" s="18">
        <f t="shared" ref="Q13:Q16" si="13">P13+1</f>
        <v>44925</v>
      </c>
    </row>
    <row r="14" spans="1:251" hidden="1">
      <c r="A14" s="47" t="s">
        <v>1106</v>
      </c>
      <c r="B14" s="16" t="s">
        <v>114</v>
      </c>
      <c r="C14" s="18">
        <v>44911</v>
      </c>
      <c r="D14" s="174">
        <f t="shared" si="1"/>
        <v>44912</v>
      </c>
      <c r="E14" s="18">
        <f t="shared" si="2"/>
        <v>44918</v>
      </c>
      <c r="F14" s="174">
        <f t="shared" si="3"/>
        <v>44919</v>
      </c>
      <c r="G14" s="174">
        <f t="shared" si="4"/>
        <v>44921</v>
      </c>
      <c r="H14" s="174">
        <f t="shared" si="5"/>
        <v>44922</v>
      </c>
      <c r="I14" s="174">
        <f t="shared" si="6"/>
        <v>44922</v>
      </c>
      <c r="J14" s="174">
        <f t="shared" si="7"/>
        <v>44923</v>
      </c>
      <c r="K14" s="174">
        <f t="shared" si="8"/>
        <v>44923</v>
      </c>
      <c r="L14" s="174">
        <f t="shared" si="9"/>
        <v>44924</v>
      </c>
      <c r="M14" s="16" t="s">
        <v>115</v>
      </c>
      <c r="N14" s="174">
        <f t="shared" si="10"/>
        <v>44926</v>
      </c>
      <c r="O14" s="174">
        <f t="shared" si="11"/>
        <v>44926</v>
      </c>
      <c r="P14" s="18">
        <f t="shared" si="12"/>
        <v>44931</v>
      </c>
      <c r="Q14" s="18">
        <f t="shared" si="13"/>
        <v>44932</v>
      </c>
    </row>
    <row r="15" spans="1:251" hidden="1">
      <c r="A15" s="47"/>
      <c r="B15" s="16" t="s">
        <v>124</v>
      </c>
      <c r="C15" s="342" t="s">
        <v>1112</v>
      </c>
      <c r="D15" s="342"/>
      <c r="E15" s="342"/>
      <c r="F15" s="342"/>
      <c r="G15" s="342"/>
      <c r="H15" s="342"/>
      <c r="I15" s="342"/>
      <c r="J15" s="342"/>
      <c r="K15" s="342"/>
      <c r="L15" s="342"/>
      <c r="M15" s="16" t="s">
        <v>125</v>
      </c>
      <c r="N15" s="343" t="s">
        <v>1112</v>
      </c>
      <c r="O15" s="343"/>
      <c r="P15" s="343"/>
      <c r="Q15" s="343"/>
    </row>
    <row r="16" spans="1:251" hidden="1">
      <c r="A16" s="47" t="s">
        <v>1111</v>
      </c>
      <c r="B16" s="16" t="s">
        <v>126</v>
      </c>
      <c r="C16" s="18">
        <v>44925</v>
      </c>
      <c r="D16" s="174">
        <f t="shared" si="1"/>
        <v>44926</v>
      </c>
      <c r="E16" s="18">
        <f t="shared" si="2"/>
        <v>44932</v>
      </c>
      <c r="F16" s="174">
        <f t="shared" si="3"/>
        <v>44933</v>
      </c>
      <c r="G16" s="174">
        <f t="shared" si="4"/>
        <v>44935</v>
      </c>
      <c r="H16" s="174">
        <f t="shared" si="5"/>
        <v>44936</v>
      </c>
      <c r="I16" s="174">
        <f t="shared" si="6"/>
        <v>44936</v>
      </c>
      <c r="J16" s="174">
        <f t="shared" si="7"/>
        <v>44937</v>
      </c>
      <c r="K16" s="174">
        <f t="shared" si="8"/>
        <v>44937</v>
      </c>
      <c r="L16" s="174">
        <f t="shared" si="9"/>
        <v>44938</v>
      </c>
      <c r="M16" s="16" t="s">
        <v>127</v>
      </c>
      <c r="N16" s="174">
        <f t="shared" si="10"/>
        <v>44940</v>
      </c>
      <c r="O16" s="174">
        <f t="shared" si="11"/>
        <v>44940</v>
      </c>
      <c r="P16" s="18">
        <f t="shared" si="12"/>
        <v>44945</v>
      </c>
      <c r="Q16" s="18">
        <f t="shared" si="13"/>
        <v>44946</v>
      </c>
    </row>
    <row r="17" spans="1:17" ht="15" hidden="1" customHeight="1">
      <c r="A17" s="344" t="s">
        <v>1112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6"/>
    </row>
    <row r="18" spans="1:17" ht="15" hidden="1" customHeight="1">
      <c r="A18" s="47" t="s">
        <v>1106</v>
      </c>
      <c r="B18" s="16" t="s">
        <v>736</v>
      </c>
      <c r="C18" s="18">
        <v>44939</v>
      </c>
      <c r="D18" s="174">
        <f t="shared" ref="D18" si="14">C18+1</f>
        <v>44940</v>
      </c>
      <c r="E18" s="18">
        <f t="shared" ref="E18" si="15">D18+6</f>
        <v>44946</v>
      </c>
      <c r="F18" s="174">
        <f t="shared" ref="F18" si="16">E18+1</f>
        <v>44947</v>
      </c>
      <c r="G18" s="174">
        <f t="shared" ref="G18" si="17">F18+2</f>
        <v>44949</v>
      </c>
      <c r="H18" s="174">
        <f t="shared" ref="H18" si="18">G18+1</f>
        <v>44950</v>
      </c>
      <c r="I18" s="174">
        <f t="shared" ref="I18" si="19">H18</f>
        <v>44950</v>
      </c>
      <c r="J18" s="174">
        <f t="shared" ref="J18" si="20">I18+1</f>
        <v>44951</v>
      </c>
      <c r="K18" s="174">
        <f t="shared" ref="K18" si="21">J18</f>
        <v>44951</v>
      </c>
      <c r="L18" s="174">
        <f t="shared" ref="L18" si="22">K18+1</f>
        <v>44952</v>
      </c>
      <c r="M18" s="16" t="s">
        <v>1113</v>
      </c>
      <c r="N18" s="174">
        <f t="shared" ref="N18" si="23">L18+2</f>
        <v>44954</v>
      </c>
      <c r="O18" s="174">
        <f t="shared" ref="O18" si="24">N18</f>
        <v>44954</v>
      </c>
      <c r="P18" s="18">
        <f t="shared" ref="P18" si="25">O18+5</f>
        <v>44959</v>
      </c>
      <c r="Q18" s="18">
        <f t="shared" ref="Q18" si="26">P18+1</f>
        <v>44960</v>
      </c>
    </row>
    <row r="19" spans="1:17" ht="15" hidden="1" customHeight="1">
      <c r="A19" s="344" t="s">
        <v>1112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6"/>
    </row>
    <row r="20" spans="1:17" ht="15" hidden="1" customHeight="1">
      <c r="A20" s="344" t="s">
        <v>1112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6"/>
    </row>
    <row r="21" spans="1:17" ht="15" hidden="1" customHeight="1">
      <c r="A21" s="344" t="s">
        <v>1112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6"/>
    </row>
    <row r="22" spans="1:17">
      <c r="A22" s="47" t="s">
        <v>1111</v>
      </c>
      <c r="B22" s="16" t="s">
        <v>810</v>
      </c>
      <c r="C22" s="18">
        <v>44967</v>
      </c>
      <c r="D22" s="174">
        <f t="shared" ref="D22:D23" si="27">C22+1</f>
        <v>44968</v>
      </c>
      <c r="E22" s="18">
        <f t="shared" ref="E22:E23" si="28">D22+6</f>
        <v>44974</v>
      </c>
      <c r="F22" s="174">
        <f t="shared" ref="F22:F23" si="29">E22+1</f>
        <v>44975</v>
      </c>
      <c r="G22" s="174">
        <f t="shared" ref="G22:G23" si="30">F22+2</f>
        <v>44977</v>
      </c>
      <c r="H22" s="174">
        <f t="shared" ref="H22:H23" si="31">G22+1</f>
        <v>44978</v>
      </c>
      <c r="I22" s="174">
        <f t="shared" ref="I22:I23" si="32">H22</f>
        <v>44978</v>
      </c>
      <c r="J22" s="174">
        <f t="shared" ref="J22:J23" si="33">I22+1</f>
        <v>44979</v>
      </c>
      <c r="K22" s="174">
        <f t="shared" ref="K22:K23" si="34">J22</f>
        <v>44979</v>
      </c>
      <c r="L22" s="174">
        <f t="shared" ref="L22:L23" si="35">K22+1</f>
        <v>44980</v>
      </c>
      <c r="M22" s="16" t="s">
        <v>1114</v>
      </c>
      <c r="N22" s="174">
        <f t="shared" ref="N22:N23" si="36">L22+2</f>
        <v>44982</v>
      </c>
      <c r="O22" s="174">
        <f t="shared" ref="O22:O23" si="37">N22</f>
        <v>44982</v>
      </c>
      <c r="P22" s="18">
        <f t="shared" ref="P22:P23" si="38">O22+5</f>
        <v>44987</v>
      </c>
      <c r="Q22" s="18">
        <f t="shared" ref="Q22:Q23" si="39">P22+1</f>
        <v>44988</v>
      </c>
    </row>
    <row r="23" spans="1:17">
      <c r="A23" s="47" t="s">
        <v>1106</v>
      </c>
      <c r="B23" s="16" t="s">
        <v>1115</v>
      </c>
      <c r="C23" s="18">
        <v>44974</v>
      </c>
      <c r="D23" s="174">
        <f t="shared" si="27"/>
        <v>44975</v>
      </c>
      <c r="E23" s="18">
        <f t="shared" si="28"/>
        <v>44981</v>
      </c>
      <c r="F23" s="174">
        <f t="shared" si="29"/>
        <v>44982</v>
      </c>
      <c r="G23" s="174">
        <f t="shared" si="30"/>
        <v>44984</v>
      </c>
      <c r="H23" s="174">
        <f t="shared" si="31"/>
        <v>44985</v>
      </c>
      <c r="I23" s="174">
        <f t="shared" si="32"/>
        <v>44985</v>
      </c>
      <c r="J23" s="174">
        <f t="shared" si="33"/>
        <v>44986</v>
      </c>
      <c r="K23" s="174">
        <f t="shared" si="34"/>
        <v>44986</v>
      </c>
      <c r="L23" s="174">
        <f t="shared" si="35"/>
        <v>44987</v>
      </c>
      <c r="M23" s="16" t="s">
        <v>1116</v>
      </c>
      <c r="N23" s="174">
        <f t="shared" si="36"/>
        <v>44989</v>
      </c>
      <c r="O23" s="174">
        <f t="shared" si="37"/>
        <v>44989</v>
      </c>
      <c r="P23" s="18">
        <f t="shared" si="38"/>
        <v>44994</v>
      </c>
      <c r="Q23" s="18">
        <f t="shared" si="39"/>
        <v>44995</v>
      </c>
    </row>
    <row r="24" spans="1:17">
      <c r="A24" s="313" t="s">
        <v>840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14"/>
    </row>
    <row r="25" spans="1:17" ht="16" customHeight="1">
      <c r="A25" s="47" t="s">
        <v>1111</v>
      </c>
      <c r="B25" s="16" t="s">
        <v>1117</v>
      </c>
      <c r="C25" s="18">
        <v>44988</v>
      </c>
      <c r="D25" s="174">
        <f t="shared" ref="D25:D26" si="40">C25+1</f>
        <v>44989</v>
      </c>
      <c r="E25" s="18">
        <f t="shared" ref="E25:E26" si="41">D25+6</f>
        <v>44995</v>
      </c>
      <c r="F25" s="174">
        <f t="shared" ref="F25:F26" si="42">E25+1</f>
        <v>44996</v>
      </c>
      <c r="G25" s="174">
        <f t="shared" ref="G25:G26" si="43">F25+2</f>
        <v>44998</v>
      </c>
      <c r="H25" s="174">
        <f t="shared" ref="H25:H26" si="44">G25+1</f>
        <v>44999</v>
      </c>
      <c r="I25" s="174">
        <f t="shared" ref="I25:I26" si="45">H25</f>
        <v>44999</v>
      </c>
      <c r="J25" s="174">
        <f t="shared" ref="J25:J26" si="46">I25+1</f>
        <v>45000</v>
      </c>
      <c r="K25" s="174">
        <f t="shared" ref="K25:K26" si="47">J25</f>
        <v>45000</v>
      </c>
      <c r="L25" s="174">
        <f t="shared" ref="L25:L26" si="48">K25+1</f>
        <v>45001</v>
      </c>
      <c r="M25" s="16" t="s">
        <v>1118</v>
      </c>
      <c r="N25" s="174">
        <f t="shared" ref="N25:N26" si="49">L25+2</f>
        <v>45003</v>
      </c>
      <c r="O25" s="174">
        <f t="shared" ref="O25:O26" si="50">N25</f>
        <v>45003</v>
      </c>
      <c r="P25" s="18">
        <f t="shared" ref="P25:P26" si="51">O25+5</f>
        <v>45008</v>
      </c>
      <c r="Q25" s="18">
        <f t="shared" ref="Q25:Q26" si="52">P25+1</f>
        <v>45009</v>
      </c>
    </row>
    <row r="26" spans="1:17" ht="16" customHeight="1">
      <c r="A26" s="47" t="s">
        <v>1106</v>
      </c>
      <c r="B26" s="16" t="s">
        <v>1119</v>
      </c>
      <c r="C26" s="18">
        <v>44995</v>
      </c>
      <c r="D26" s="174">
        <f t="shared" si="40"/>
        <v>44996</v>
      </c>
      <c r="E26" s="18">
        <f t="shared" si="41"/>
        <v>45002</v>
      </c>
      <c r="F26" s="174">
        <f t="shared" si="42"/>
        <v>45003</v>
      </c>
      <c r="G26" s="174">
        <f t="shared" si="43"/>
        <v>45005</v>
      </c>
      <c r="H26" s="174">
        <f t="shared" si="44"/>
        <v>45006</v>
      </c>
      <c r="I26" s="174">
        <f t="shared" si="45"/>
        <v>45006</v>
      </c>
      <c r="J26" s="174">
        <f t="shared" si="46"/>
        <v>45007</v>
      </c>
      <c r="K26" s="174">
        <f t="shared" si="47"/>
        <v>45007</v>
      </c>
      <c r="L26" s="174">
        <f t="shared" si="48"/>
        <v>45008</v>
      </c>
      <c r="M26" s="16" t="s">
        <v>1120</v>
      </c>
      <c r="N26" s="174">
        <f t="shared" si="49"/>
        <v>45010</v>
      </c>
      <c r="O26" s="174">
        <f t="shared" si="50"/>
        <v>45010</v>
      </c>
      <c r="P26" s="18">
        <f t="shared" si="51"/>
        <v>45015</v>
      </c>
      <c r="Q26" s="18">
        <f t="shared" si="52"/>
        <v>45016</v>
      </c>
    </row>
    <row r="27" spans="1:17" ht="16" customHeight="1">
      <c r="A27" s="313" t="s">
        <v>840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14"/>
    </row>
    <row r="28" spans="1:17" ht="16" customHeight="1">
      <c r="A28" s="47" t="s">
        <v>1111</v>
      </c>
      <c r="B28" s="16" t="s">
        <v>1121</v>
      </c>
      <c r="C28" s="18">
        <v>45009</v>
      </c>
      <c r="D28" s="174">
        <f t="shared" ref="D28:D29" si="53">C28+1</f>
        <v>45010</v>
      </c>
      <c r="E28" s="18">
        <f t="shared" ref="E28:E29" si="54">D28+6</f>
        <v>45016</v>
      </c>
      <c r="F28" s="174">
        <f t="shared" ref="F28:F29" si="55">E28+1</f>
        <v>45017</v>
      </c>
      <c r="G28" s="174">
        <f t="shared" ref="G28:G29" si="56">F28+2</f>
        <v>45019</v>
      </c>
      <c r="H28" s="174">
        <f t="shared" ref="H28:H29" si="57">G28+1</f>
        <v>45020</v>
      </c>
      <c r="I28" s="174">
        <f t="shared" ref="I28:I29" si="58">H28</f>
        <v>45020</v>
      </c>
      <c r="J28" s="174">
        <f t="shared" ref="J28:J29" si="59">I28+1</f>
        <v>45021</v>
      </c>
      <c r="K28" s="174">
        <f t="shared" ref="K28:K29" si="60">J28</f>
        <v>45021</v>
      </c>
      <c r="L28" s="174">
        <f t="shared" ref="L28:L29" si="61">K28+1</f>
        <v>45022</v>
      </c>
      <c r="M28" s="16" t="s">
        <v>1122</v>
      </c>
      <c r="N28" s="174">
        <f t="shared" ref="N28:N29" si="62">L28+2</f>
        <v>45024</v>
      </c>
      <c r="O28" s="174">
        <f t="shared" ref="O28:O29" si="63">N28</f>
        <v>45024</v>
      </c>
      <c r="P28" s="18">
        <f t="shared" ref="P28:P29" si="64">O28+5</f>
        <v>45029</v>
      </c>
      <c r="Q28" s="18">
        <f t="shared" ref="Q28:Q29" si="65">P28+1</f>
        <v>45030</v>
      </c>
    </row>
    <row r="29" spans="1:17" ht="16" customHeight="1">
      <c r="A29" s="47" t="s">
        <v>1106</v>
      </c>
      <c r="B29" s="16" t="s">
        <v>1123</v>
      </c>
      <c r="C29" s="18">
        <v>45016</v>
      </c>
      <c r="D29" s="174">
        <f t="shared" si="53"/>
        <v>45017</v>
      </c>
      <c r="E29" s="18">
        <f t="shared" si="54"/>
        <v>45023</v>
      </c>
      <c r="F29" s="174">
        <f t="shared" si="55"/>
        <v>45024</v>
      </c>
      <c r="G29" s="174">
        <f t="shared" si="56"/>
        <v>45026</v>
      </c>
      <c r="H29" s="174">
        <f t="shared" si="57"/>
        <v>45027</v>
      </c>
      <c r="I29" s="174">
        <f t="shared" si="58"/>
        <v>45027</v>
      </c>
      <c r="J29" s="174">
        <f t="shared" si="59"/>
        <v>45028</v>
      </c>
      <c r="K29" s="174">
        <f t="shared" si="60"/>
        <v>45028</v>
      </c>
      <c r="L29" s="174">
        <f t="shared" si="61"/>
        <v>45029</v>
      </c>
      <c r="M29" s="16" t="s">
        <v>1124</v>
      </c>
      <c r="N29" s="174">
        <f t="shared" si="62"/>
        <v>45031</v>
      </c>
      <c r="O29" s="174">
        <f t="shared" si="63"/>
        <v>45031</v>
      </c>
      <c r="P29" s="18">
        <f t="shared" si="64"/>
        <v>45036</v>
      </c>
      <c r="Q29" s="18">
        <f t="shared" si="65"/>
        <v>45037</v>
      </c>
    </row>
    <row r="30" spans="1:17" ht="16" customHeight="1">
      <c r="A30" s="313" t="s">
        <v>840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14"/>
    </row>
    <row r="31" spans="1:17" ht="16" customHeight="1">
      <c r="A31" s="47" t="s">
        <v>1111</v>
      </c>
      <c r="B31" s="16" t="s">
        <v>1125</v>
      </c>
      <c r="C31" s="18">
        <v>45030</v>
      </c>
      <c r="D31" s="174">
        <f t="shared" ref="D31:D32" si="66">C31+1</f>
        <v>45031</v>
      </c>
      <c r="E31" s="18">
        <f t="shared" ref="E31:E32" si="67">D31+6</f>
        <v>45037</v>
      </c>
      <c r="F31" s="174">
        <f t="shared" ref="F31:F32" si="68">E31+1</f>
        <v>45038</v>
      </c>
      <c r="G31" s="174">
        <f t="shared" ref="G31:G32" si="69">F31+2</f>
        <v>45040</v>
      </c>
      <c r="H31" s="174">
        <f t="shared" ref="H31:H32" si="70">G31+1</f>
        <v>45041</v>
      </c>
      <c r="I31" s="174">
        <f t="shared" ref="I31:I32" si="71">H31</f>
        <v>45041</v>
      </c>
      <c r="J31" s="174">
        <f t="shared" ref="J31:J32" si="72">I31+1</f>
        <v>45042</v>
      </c>
      <c r="K31" s="174">
        <f t="shared" ref="K31:K32" si="73">J31</f>
        <v>45042</v>
      </c>
      <c r="L31" s="174">
        <f t="shared" ref="L31:L32" si="74">K31+1</f>
        <v>45043</v>
      </c>
      <c r="M31" s="16" t="s">
        <v>1126</v>
      </c>
      <c r="N31" s="174">
        <f t="shared" ref="N31:N32" si="75">L31+2</f>
        <v>45045</v>
      </c>
      <c r="O31" s="174">
        <f t="shared" ref="O31:O32" si="76">N31</f>
        <v>45045</v>
      </c>
      <c r="P31" s="18">
        <f t="shared" ref="P31:P32" si="77">O31+5</f>
        <v>45050</v>
      </c>
      <c r="Q31" s="18">
        <f t="shared" ref="Q31:Q32" si="78">P31+1</f>
        <v>45051</v>
      </c>
    </row>
    <row r="32" spans="1:17">
      <c r="A32" s="47" t="s">
        <v>1106</v>
      </c>
      <c r="B32" s="16" t="s">
        <v>1127</v>
      </c>
      <c r="C32" s="18">
        <v>45037</v>
      </c>
      <c r="D32" s="174">
        <f t="shared" si="66"/>
        <v>45038</v>
      </c>
      <c r="E32" s="18">
        <f t="shared" si="67"/>
        <v>45044</v>
      </c>
      <c r="F32" s="174">
        <f t="shared" si="68"/>
        <v>45045</v>
      </c>
      <c r="G32" s="174">
        <f t="shared" si="69"/>
        <v>45047</v>
      </c>
      <c r="H32" s="174">
        <f t="shared" si="70"/>
        <v>45048</v>
      </c>
      <c r="I32" s="174">
        <f t="shared" si="71"/>
        <v>45048</v>
      </c>
      <c r="J32" s="174">
        <f t="shared" si="72"/>
        <v>45049</v>
      </c>
      <c r="K32" s="174">
        <f t="shared" si="73"/>
        <v>45049</v>
      </c>
      <c r="L32" s="174">
        <f t="shared" si="74"/>
        <v>45050</v>
      </c>
      <c r="M32" s="16" t="s">
        <v>1128</v>
      </c>
      <c r="N32" s="174">
        <f t="shared" si="75"/>
        <v>45052</v>
      </c>
      <c r="O32" s="174">
        <f t="shared" si="76"/>
        <v>45052</v>
      </c>
      <c r="P32" s="18">
        <f t="shared" si="77"/>
        <v>45057</v>
      </c>
      <c r="Q32" s="18">
        <f t="shared" si="78"/>
        <v>45058</v>
      </c>
    </row>
    <row r="33" spans="1:19" ht="16" customHeight="1"/>
    <row r="34" spans="1:19" ht="16" customHeight="1">
      <c r="A34" s="152" t="s">
        <v>17</v>
      </c>
      <c r="B34" s="215" t="s">
        <v>1129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169"/>
      <c r="P34" s="169"/>
      <c r="Q34" s="169"/>
      <c r="R34" s="169"/>
      <c r="S34" s="169"/>
    </row>
    <row r="35" spans="1:19" ht="16" customHeight="1">
      <c r="A35" s="29" t="s">
        <v>1130</v>
      </c>
      <c r="B35" s="328" t="s">
        <v>1131</v>
      </c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169"/>
      <c r="P35" s="169"/>
      <c r="Q35" s="169"/>
      <c r="R35" s="169"/>
      <c r="S35" s="169"/>
    </row>
    <row r="36" spans="1:19" ht="16">
      <c r="A36" s="29" t="s">
        <v>1132</v>
      </c>
      <c r="B36" s="328" t="s">
        <v>690</v>
      </c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169"/>
      <c r="P36" s="169"/>
      <c r="Q36" s="169"/>
      <c r="R36" s="169"/>
      <c r="S36" s="169"/>
    </row>
    <row r="37" spans="1:19" ht="16" customHeight="1">
      <c r="A37" s="29" t="s">
        <v>1050</v>
      </c>
      <c r="B37" s="328" t="s">
        <v>1092</v>
      </c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169"/>
      <c r="P37" s="169"/>
      <c r="Q37" s="169"/>
      <c r="R37" s="169"/>
      <c r="S37" s="169"/>
    </row>
    <row r="38" spans="1:19" ht="16" customHeight="1">
      <c r="A38" s="29" t="s">
        <v>1051</v>
      </c>
      <c r="B38" s="183" t="s">
        <v>1133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5"/>
      <c r="O38" s="169"/>
      <c r="P38" s="169"/>
      <c r="Q38" s="169"/>
      <c r="R38" s="169"/>
      <c r="S38" s="169"/>
    </row>
    <row r="39" spans="1:19" ht="16" customHeight="1">
      <c r="A39" s="29" t="s">
        <v>1134</v>
      </c>
      <c r="B39" s="328" t="s">
        <v>1135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169"/>
      <c r="P39" s="169"/>
      <c r="Q39" s="169"/>
      <c r="R39" s="169"/>
      <c r="S39" s="169"/>
    </row>
  </sheetData>
  <mergeCells count="41">
    <mergeCell ref="P6:Q6"/>
    <mergeCell ref="B1:Q1"/>
    <mergeCell ref="B2:Q2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A21:Q21"/>
    <mergeCell ref="A24:Q24"/>
    <mergeCell ref="A27:Q27"/>
    <mergeCell ref="A30:Q30"/>
    <mergeCell ref="C7:D7"/>
    <mergeCell ref="E7:F7"/>
    <mergeCell ref="G7:H7"/>
    <mergeCell ref="I7:J7"/>
    <mergeCell ref="K7:L7"/>
    <mergeCell ref="C12:L12"/>
    <mergeCell ref="N12:Q12"/>
    <mergeCell ref="N7:O7"/>
    <mergeCell ref="P7:Q7"/>
    <mergeCell ref="C15:L15"/>
    <mergeCell ref="N15:Q15"/>
    <mergeCell ref="A17:Q17"/>
    <mergeCell ref="A19:Q19"/>
    <mergeCell ref="A20:Q20"/>
    <mergeCell ref="B36:N36"/>
    <mergeCell ref="B37:N37"/>
    <mergeCell ref="B38:N38"/>
    <mergeCell ref="B39:N39"/>
    <mergeCell ref="B34:N34"/>
    <mergeCell ref="B35:N35"/>
  </mergeCells>
  <phoneticPr fontId="3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IT37"/>
  <sheetViews>
    <sheetView topLeftCell="A4" workbookViewId="0">
      <selection activeCell="A4" sqref="A1:XFD1048576"/>
    </sheetView>
  </sheetViews>
  <sheetFormatPr defaultRowHeight="15"/>
  <cols>
    <col min="1" max="1" width="20.33203125" customWidth="1"/>
    <col min="2" max="19" width="7.5" customWidth="1"/>
  </cols>
  <sheetData>
    <row r="1" spans="1:254" ht="51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33"/>
      <c r="N1" s="33"/>
      <c r="O1" s="33"/>
      <c r="P1" s="33"/>
      <c r="Q1" s="33"/>
      <c r="R1" s="34"/>
    </row>
    <row r="2" spans="1:254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35"/>
      <c r="N2" s="35"/>
      <c r="O2" s="35"/>
      <c r="P2" s="35"/>
      <c r="Q2" s="35"/>
      <c r="R2" s="35"/>
    </row>
    <row r="3" spans="1:254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</row>
    <row r="4" spans="1:254">
      <c r="A4" s="340" t="s">
        <v>1136</v>
      </c>
      <c r="B4" s="341"/>
      <c r="C4" s="341"/>
      <c r="D4" s="341"/>
      <c r="E4" s="341"/>
      <c r="F4" s="341"/>
      <c r="G4" s="341"/>
      <c r="H4" s="341"/>
      <c r="I4" s="341"/>
      <c r="J4" s="341"/>
      <c r="K4" s="43"/>
      <c r="L4" s="43"/>
    </row>
    <row r="5" spans="1:254" ht="15.5">
      <c r="A5" s="157" t="s">
        <v>23</v>
      </c>
      <c r="B5" s="157" t="s">
        <v>24</v>
      </c>
      <c r="C5" s="196" t="s">
        <v>1137</v>
      </c>
      <c r="D5" s="197"/>
      <c r="E5" s="202" t="s">
        <v>1138</v>
      </c>
      <c r="F5" s="203"/>
      <c r="G5" s="202" t="s">
        <v>1139</v>
      </c>
      <c r="H5" s="202"/>
      <c r="I5" s="202" t="s">
        <v>1140</v>
      </c>
      <c r="J5" s="203"/>
      <c r="K5" s="2"/>
      <c r="L5" s="2"/>
    </row>
    <row r="6" spans="1:254">
      <c r="A6" s="154" t="s">
        <v>3</v>
      </c>
      <c r="B6" s="154" t="s">
        <v>4</v>
      </c>
      <c r="C6" s="256" t="s">
        <v>1130</v>
      </c>
      <c r="D6" s="258"/>
      <c r="E6" s="188" t="s">
        <v>8</v>
      </c>
      <c r="F6" s="188"/>
      <c r="G6" s="188" t="s">
        <v>1051</v>
      </c>
      <c r="H6" s="188"/>
      <c r="I6" s="188" t="s">
        <v>1141</v>
      </c>
      <c r="J6" s="188"/>
      <c r="K6" s="52"/>
      <c r="L6" s="52"/>
    </row>
    <row r="7" spans="1:254">
      <c r="A7" s="154"/>
      <c r="B7" s="154"/>
      <c r="C7" s="188" t="s">
        <v>1105</v>
      </c>
      <c r="D7" s="188"/>
      <c r="E7" s="188" t="s">
        <v>1142</v>
      </c>
      <c r="F7" s="188"/>
      <c r="G7" s="188" t="s">
        <v>1143</v>
      </c>
      <c r="H7" s="188"/>
      <c r="I7" s="188" t="s">
        <v>1144</v>
      </c>
      <c r="J7" s="188"/>
      <c r="K7" s="52"/>
      <c r="L7" s="52"/>
    </row>
    <row r="8" spans="1:254" ht="15.5" hidden="1">
      <c r="A8" s="59" t="s">
        <v>1145</v>
      </c>
      <c r="B8" s="8" t="s">
        <v>1146</v>
      </c>
      <c r="C8" s="174">
        <v>44912</v>
      </c>
      <c r="D8" s="174">
        <f t="shared" ref="D8:D13" si="0">C8+0</f>
        <v>44912</v>
      </c>
      <c r="E8" s="174">
        <f t="shared" ref="E8:E13" si="1">D8+2</f>
        <v>44914</v>
      </c>
      <c r="F8" s="174">
        <f t="shared" ref="F8:F13" si="2">E8</f>
        <v>44914</v>
      </c>
      <c r="G8" s="174">
        <f t="shared" ref="G8:G13" si="3">F8+6</f>
        <v>44920</v>
      </c>
      <c r="H8" s="174">
        <f t="shared" ref="H8:H13" si="4">G8+1</f>
        <v>44921</v>
      </c>
      <c r="I8" s="174">
        <f t="shared" ref="I8:I13" si="5">G8+1</f>
        <v>44921</v>
      </c>
      <c r="J8" s="174">
        <f t="shared" ref="J8:J13" si="6">I8+2</f>
        <v>44923</v>
      </c>
      <c r="K8" s="169"/>
      <c r="L8" s="169"/>
      <c r="M8" s="169"/>
      <c r="N8" s="169"/>
      <c r="O8" s="169"/>
    </row>
    <row r="9" spans="1:254" ht="15.5" hidden="1">
      <c r="A9" s="42" t="s">
        <v>1147</v>
      </c>
      <c r="B9" s="8" t="s">
        <v>1148</v>
      </c>
      <c r="C9" s="174">
        <v>44919</v>
      </c>
      <c r="D9" s="174">
        <f t="shared" si="0"/>
        <v>44919</v>
      </c>
      <c r="E9" s="174">
        <f t="shared" si="1"/>
        <v>44921</v>
      </c>
      <c r="F9" s="174">
        <f t="shared" si="2"/>
        <v>44921</v>
      </c>
      <c r="G9" s="174">
        <f t="shared" si="3"/>
        <v>44927</v>
      </c>
      <c r="H9" s="174">
        <f t="shared" si="4"/>
        <v>44928</v>
      </c>
      <c r="I9" s="174">
        <f t="shared" si="5"/>
        <v>44928</v>
      </c>
      <c r="J9" s="174">
        <f t="shared" si="6"/>
        <v>44930</v>
      </c>
      <c r="K9" s="169"/>
      <c r="L9" s="169"/>
      <c r="M9" s="169"/>
      <c r="N9" s="169"/>
      <c r="O9" s="169"/>
    </row>
    <row r="10" spans="1:254" ht="15.5" hidden="1">
      <c r="A10" s="85" t="s">
        <v>1149</v>
      </c>
      <c r="B10" s="8" t="s">
        <v>1150</v>
      </c>
      <c r="C10" s="174">
        <v>44926</v>
      </c>
      <c r="D10" s="174">
        <f t="shared" si="0"/>
        <v>44926</v>
      </c>
      <c r="E10" s="174">
        <f t="shared" si="1"/>
        <v>44928</v>
      </c>
      <c r="F10" s="174">
        <f t="shared" si="2"/>
        <v>44928</v>
      </c>
      <c r="G10" s="174">
        <f t="shared" si="3"/>
        <v>44934</v>
      </c>
      <c r="H10" s="174">
        <f t="shared" si="4"/>
        <v>44935</v>
      </c>
      <c r="I10" s="174">
        <f t="shared" si="5"/>
        <v>44935</v>
      </c>
      <c r="J10" s="174">
        <f t="shared" si="6"/>
        <v>44937</v>
      </c>
      <c r="K10" s="169"/>
      <c r="L10" s="169"/>
      <c r="M10" s="169"/>
      <c r="N10" s="169"/>
      <c r="O10" s="169"/>
    </row>
    <row r="11" spans="1:254" ht="15.5" hidden="1">
      <c r="A11" s="87" t="s">
        <v>1151</v>
      </c>
      <c r="B11" s="8" t="s">
        <v>1152</v>
      </c>
      <c r="C11" s="174">
        <v>44933</v>
      </c>
      <c r="D11" s="174">
        <f t="shared" si="0"/>
        <v>44933</v>
      </c>
      <c r="E11" s="174">
        <f t="shared" si="1"/>
        <v>44935</v>
      </c>
      <c r="F11" s="174">
        <f t="shared" si="2"/>
        <v>44935</v>
      </c>
      <c r="G11" s="174">
        <f t="shared" si="3"/>
        <v>44941</v>
      </c>
      <c r="H11" s="44" t="s">
        <v>657</v>
      </c>
      <c r="I11" s="174"/>
      <c r="J11" s="174"/>
      <c r="K11" s="169"/>
      <c r="L11" s="169"/>
      <c r="M11" s="169"/>
      <c r="N11" s="169"/>
      <c r="O11" s="169"/>
    </row>
    <row r="12" spans="1:254" ht="15.5" hidden="1">
      <c r="A12" s="87" t="s">
        <v>1153</v>
      </c>
      <c r="B12" s="8" t="s">
        <v>1154</v>
      </c>
      <c r="C12" s="174">
        <v>44940</v>
      </c>
      <c r="D12" s="174">
        <f t="shared" si="0"/>
        <v>44940</v>
      </c>
      <c r="E12" s="174">
        <f t="shared" si="1"/>
        <v>44942</v>
      </c>
      <c r="F12" s="174">
        <f t="shared" si="2"/>
        <v>44942</v>
      </c>
      <c r="G12" s="174">
        <f t="shared" si="3"/>
        <v>44948</v>
      </c>
      <c r="H12" s="174">
        <f t="shared" si="4"/>
        <v>44949</v>
      </c>
      <c r="I12" s="174">
        <f t="shared" si="5"/>
        <v>44949</v>
      </c>
      <c r="J12" s="174">
        <f t="shared" si="6"/>
        <v>44951</v>
      </c>
      <c r="K12" s="169"/>
      <c r="L12" s="169"/>
      <c r="M12" s="169"/>
      <c r="N12" s="169"/>
      <c r="O12" s="169"/>
    </row>
    <row r="13" spans="1:254" ht="15.5" hidden="1">
      <c r="A13" s="59" t="s">
        <v>1155</v>
      </c>
      <c r="B13" s="8" t="s">
        <v>1156</v>
      </c>
      <c r="C13" s="174">
        <v>44947</v>
      </c>
      <c r="D13" s="174">
        <f t="shared" si="0"/>
        <v>44947</v>
      </c>
      <c r="E13" s="174">
        <f t="shared" si="1"/>
        <v>44949</v>
      </c>
      <c r="F13" s="174">
        <f t="shared" si="2"/>
        <v>44949</v>
      </c>
      <c r="G13" s="174">
        <f t="shared" si="3"/>
        <v>44955</v>
      </c>
      <c r="H13" s="174">
        <f t="shared" si="4"/>
        <v>44956</v>
      </c>
      <c r="I13" s="174">
        <f t="shared" si="5"/>
        <v>44956</v>
      </c>
      <c r="J13" s="174">
        <f t="shared" si="6"/>
        <v>44958</v>
      </c>
      <c r="K13" s="169"/>
      <c r="L13" s="169"/>
      <c r="M13" s="169"/>
      <c r="N13" s="169"/>
      <c r="O13" s="169"/>
    </row>
    <row r="14" spans="1:254" ht="15.5" hidden="1">
      <c r="A14" s="116"/>
      <c r="B14" s="8" t="s">
        <v>1157</v>
      </c>
      <c r="C14" s="249" t="s">
        <v>840</v>
      </c>
      <c r="D14" s="250"/>
      <c r="E14" s="250"/>
      <c r="F14" s="250"/>
      <c r="G14" s="250"/>
      <c r="H14" s="250"/>
      <c r="I14" s="250"/>
      <c r="J14" s="251"/>
      <c r="K14" s="169"/>
      <c r="L14" s="169"/>
      <c r="M14" s="169"/>
      <c r="N14" s="169"/>
      <c r="O14" s="169"/>
    </row>
    <row r="15" spans="1:254" ht="15.5" hidden="1">
      <c r="A15" s="126" t="s">
        <v>1158</v>
      </c>
      <c r="B15" s="8" t="s">
        <v>1159</v>
      </c>
      <c r="C15" s="174">
        <v>44961</v>
      </c>
      <c r="D15" s="174">
        <f t="shared" ref="D15:D27" si="7">C15+0</f>
        <v>44961</v>
      </c>
      <c r="E15" s="174">
        <f t="shared" ref="E15:E27" si="8">D15+2</f>
        <v>44963</v>
      </c>
      <c r="F15" s="174">
        <f t="shared" ref="F15:F27" si="9">E15</f>
        <v>44963</v>
      </c>
      <c r="G15" s="174">
        <f t="shared" ref="G15:G27" si="10">F15+6</f>
        <v>44969</v>
      </c>
      <c r="H15" s="44" t="s">
        <v>657</v>
      </c>
      <c r="I15" s="174"/>
      <c r="J15" s="174"/>
      <c r="K15" s="169"/>
      <c r="L15" s="169"/>
      <c r="M15" s="169"/>
      <c r="N15" s="169"/>
      <c r="O15" s="169"/>
    </row>
    <row r="16" spans="1:254" ht="15.5" hidden="1">
      <c r="A16" s="104" t="s">
        <v>1149</v>
      </c>
      <c r="B16" s="8" t="s">
        <v>1160</v>
      </c>
      <c r="C16" s="174">
        <v>44968</v>
      </c>
      <c r="D16" s="174">
        <f t="shared" si="7"/>
        <v>44968</v>
      </c>
      <c r="E16" s="174">
        <f t="shared" si="8"/>
        <v>44970</v>
      </c>
      <c r="F16" s="174">
        <f t="shared" si="9"/>
        <v>44970</v>
      </c>
      <c r="G16" s="174">
        <f t="shared" si="10"/>
        <v>44976</v>
      </c>
      <c r="H16" s="174">
        <f t="shared" ref="H16:H18" si="11">G16+1</f>
        <v>44977</v>
      </c>
      <c r="I16" s="174">
        <f>G16+1</f>
        <v>44977</v>
      </c>
      <c r="J16" s="174">
        <f t="shared" ref="J16:J18" si="12">I16+2</f>
        <v>44979</v>
      </c>
      <c r="K16" s="169"/>
      <c r="L16" s="169"/>
      <c r="M16" s="169"/>
      <c r="N16" s="169"/>
      <c r="O16" s="169"/>
    </row>
    <row r="17" spans="1:19" ht="15.5" hidden="1">
      <c r="A17" s="49" t="s">
        <v>1153</v>
      </c>
      <c r="B17" s="8" t="s">
        <v>1161</v>
      </c>
      <c r="C17" s="174">
        <v>44975</v>
      </c>
      <c r="D17" s="174">
        <f t="shared" si="7"/>
        <v>44975</v>
      </c>
      <c r="E17" s="174">
        <f t="shared" si="8"/>
        <v>44977</v>
      </c>
      <c r="F17" s="174">
        <f t="shared" si="9"/>
        <v>44977</v>
      </c>
      <c r="G17" s="174">
        <f t="shared" si="10"/>
        <v>44983</v>
      </c>
      <c r="H17" s="174">
        <f t="shared" si="11"/>
        <v>44984</v>
      </c>
      <c r="I17" s="174">
        <f t="shared" ref="I17:I18" si="13">G17+1</f>
        <v>44984</v>
      </c>
      <c r="J17" s="174">
        <f t="shared" si="12"/>
        <v>44986</v>
      </c>
      <c r="K17" s="169"/>
      <c r="L17" s="169"/>
      <c r="M17" s="169"/>
      <c r="N17" s="169"/>
      <c r="O17" s="169"/>
    </row>
    <row r="18" spans="1:19" ht="15.5">
      <c r="A18" s="116" t="s">
        <v>1155</v>
      </c>
      <c r="B18" s="8" t="s">
        <v>1162</v>
      </c>
      <c r="C18" s="174">
        <v>44982</v>
      </c>
      <c r="D18" s="174">
        <f t="shared" si="7"/>
        <v>44982</v>
      </c>
      <c r="E18" s="174">
        <f t="shared" si="8"/>
        <v>44984</v>
      </c>
      <c r="F18" s="174">
        <f t="shared" si="9"/>
        <v>44984</v>
      </c>
      <c r="G18" s="174">
        <f t="shared" si="10"/>
        <v>44990</v>
      </c>
      <c r="H18" s="174">
        <f t="shared" si="11"/>
        <v>44991</v>
      </c>
      <c r="I18" s="174">
        <f t="shared" si="13"/>
        <v>44991</v>
      </c>
      <c r="J18" s="174">
        <f t="shared" si="12"/>
        <v>44993</v>
      </c>
      <c r="K18" s="169"/>
      <c r="L18" s="169"/>
      <c r="M18" s="169"/>
      <c r="N18" s="169"/>
      <c r="O18" s="169"/>
    </row>
    <row r="19" spans="1:19" ht="15.5">
      <c r="A19" s="59" t="s">
        <v>1147</v>
      </c>
      <c r="B19" s="8" t="s">
        <v>1163</v>
      </c>
      <c r="C19" s="174">
        <v>44989</v>
      </c>
      <c r="D19" s="174">
        <f t="shared" si="7"/>
        <v>44989</v>
      </c>
      <c r="E19" s="174">
        <f t="shared" si="8"/>
        <v>44991</v>
      </c>
      <c r="F19" s="174">
        <f t="shared" si="9"/>
        <v>44991</v>
      </c>
      <c r="G19" s="174">
        <f t="shared" si="10"/>
        <v>44997</v>
      </c>
      <c r="H19" s="174">
        <f>G19+1</f>
        <v>44998</v>
      </c>
      <c r="I19" s="174">
        <f>H19</f>
        <v>44998</v>
      </c>
      <c r="J19" s="174">
        <f>I19+2</f>
        <v>45000</v>
      </c>
      <c r="K19" s="169"/>
      <c r="L19" s="169"/>
      <c r="M19" s="169"/>
      <c r="N19" s="169"/>
      <c r="O19" s="169"/>
    </row>
    <row r="20" spans="1:19" ht="15.5">
      <c r="A20" s="137" t="s">
        <v>1164</v>
      </c>
      <c r="B20" s="8" t="s">
        <v>1165</v>
      </c>
      <c r="C20" s="174">
        <v>44996</v>
      </c>
      <c r="D20" s="174">
        <f t="shared" si="7"/>
        <v>44996</v>
      </c>
      <c r="E20" s="174">
        <f t="shared" si="8"/>
        <v>44998</v>
      </c>
      <c r="F20" s="174">
        <f t="shared" si="9"/>
        <v>44998</v>
      </c>
      <c r="G20" s="174">
        <f t="shared" si="10"/>
        <v>45004</v>
      </c>
      <c r="H20" s="174">
        <f>G20+1</f>
        <v>45005</v>
      </c>
      <c r="I20" s="174">
        <f>H20</f>
        <v>45005</v>
      </c>
      <c r="J20" s="44" t="s">
        <v>657</v>
      </c>
      <c r="K20" s="169"/>
      <c r="L20" s="169"/>
      <c r="M20" s="169"/>
      <c r="N20" s="169"/>
      <c r="O20" s="169"/>
    </row>
    <row r="21" spans="1:19" ht="15.5">
      <c r="A21" s="116" t="s">
        <v>1149</v>
      </c>
      <c r="B21" s="8" t="s">
        <v>1166</v>
      </c>
      <c r="C21" s="174">
        <v>45003</v>
      </c>
      <c r="D21" s="174">
        <f t="shared" si="7"/>
        <v>45003</v>
      </c>
      <c r="E21" s="174">
        <f t="shared" si="8"/>
        <v>45005</v>
      </c>
      <c r="F21" s="174">
        <f t="shared" si="9"/>
        <v>45005</v>
      </c>
      <c r="G21" s="174">
        <f t="shared" si="10"/>
        <v>45011</v>
      </c>
      <c r="H21" s="174">
        <f>G21+1</f>
        <v>45012</v>
      </c>
      <c r="I21" s="174">
        <f>H21</f>
        <v>45012</v>
      </c>
      <c r="J21" s="174">
        <f>I21+2</f>
        <v>45014</v>
      </c>
      <c r="K21" s="169"/>
      <c r="L21" s="169"/>
      <c r="M21" s="169"/>
      <c r="N21" s="169"/>
      <c r="O21" s="169"/>
    </row>
    <row r="22" spans="1:19" ht="15.5">
      <c r="A22" s="49" t="s">
        <v>1153</v>
      </c>
      <c r="B22" s="8" t="s">
        <v>1167</v>
      </c>
      <c r="C22" s="174">
        <v>45010</v>
      </c>
      <c r="D22" s="174">
        <f t="shared" si="7"/>
        <v>45010</v>
      </c>
      <c r="E22" s="174">
        <f t="shared" si="8"/>
        <v>45012</v>
      </c>
      <c r="F22" s="174">
        <f t="shared" si="9"/>
        <v>45012</v>
      </c>
      <c r="G22" s="174">
        <f t="shared" si="10"/>
        <v>45018</v>
      </c>
      <c r="H22" s="174">
        <f>G22+1</f>
        <v>45019</v>
      </c>
      <c r="I22" s="174">
        <f>H22</f>
        <v>45019</v>
      </c>
      <c r="J22" s="174">
        <f>I22+2</f>
        <v>45021</v>
      </c>
      <c r="K22" s="169"/>
      <c r="L22" s="169"/>
      <c r="M22" s="169"/>
      <c r="N22" s="169"/>
      <c r="O22" s="169"/>
    </row>
    <row r="23" spans="1:19" ht="15.5">
      <c r="A23" s="116" t="s">
        <v>1155</v>
      </c>
      <c r="B23" s="8" t="s">
        <v>1168</v>
      </c>
      <c r="C23" s="174">
        <v>45017</v>
      </c>
      <c r="D23" s="174">
        <f t="shared" si="7"/>
        <v>45017</v>
      </c>
      <c r="E23" s="174">
        <f t="shared" si="8"/>
        <v>45019</v>
      </c>
      <c r="F23" s="174">
        <f t="shared" si="9"/>
        <v>45019</v>
      </c>
      <c r="G23" s="174">
        <f t="shared" si="10"/>
        <v>45025</v>
      </c>
      <c r="H23" s="174">
        <f t="shared" ref="H23" si="14">G23+1</f>
        <v>45026</v>
      </c>
      <c r="I23" s="174">
        <f t="shared" ref="I23" si="15">G23+1</f>
        <v>45026</v>
      </c>
      <c r="J23" s="174">
        <f t="shared" ref="J23" si="16">I23+2</f>
        <v>45028</v>
      </c>
      <c r="K23" s="169"/>
      <c r="L23" s="169"/>
      <c r="M23" s="169"/>
      <c r="N23" s="169"/>
      <c r="O23" s="169"/>
    </row>
    <row r="24" spans="1:19" ht="15.5">
      <c r="A24" s="116" t="s">
        <v>1147</v>
      </c>
      <c r="B24" s="8" t="s">
        <v>1169</v>
      </c>
      <c r="C24" s="174">
        <v>45024</v>
      </c>
      <c r="D24" s="174">
        <f t="shared" si="7"/>
        <v>45024</v>
      </c>
      <c r="E24" s="174">
        <f t="shared" si="8"/>
        <v>45026</v>
      </c>
      <c r="F24" s="174">
        <f t="shared" si="9"/>
        <v>45026</v>
      </c>
      <c r="G24" s="174">
        <f t="shared" si="10"/>
        <v>45032</v>
      </c>
      <c r="H24" s="174">
        <f>G24+1</f>
        <v>45033</v>
      </c>
      <c r="I24" s="174">
        <f>H24</f>
        <v>45033</v>
      </c>
      <c r="J24" s="174">
        <f>I24+2</f>
        <v>45035</v>
      </c>
      <c r="K24" s="169"/>
      <c r="L24" s="169"/>
      <c r="M24" s="169"/>
      <c r="N24" s="169"/>
      <c r="O24" s="169"/>
    </row>
    <row r="25" spans="1:19" ht="15.5">
      <c r="A25" s="116" t="s">
        <v>1170</v>
      </c>
      <c r="B25" s="8" t="s">
        <v>1171</v>
      </c>
      <c r="C25" s="174">
        <v>45031</v>
      </c>
      <c r="D25" s="174">
        <f t="shared" si="7"/>
        <v>45031</v>
      </c>
      <c r="E25" s="174">
        <f t="shared" si="8"/>
        <v>45033</v>
      </c>
      <c r="F25" s="174">
        <f t="shared" si="9"/>
        <v>45033</v>
      </c>
      <c r="G25" s="174">
        <f t="shared" si="10"/>
        <v>45039</v>
      </c>
      <c r="H25" s="174">
        <f>G25+1</f>
        <v>45040</v>
      </c>
      <c r="I25" s="174">
        <f>H25</f>
        <v>45040</v>
      </c>
      <c r="J25" s="174">
        <f>I25+2</f>
        <v>45042</v>
      </c>
      <c r="K25" s="169"/>
      <c r="L25" s="169"/>
      <c r="M25" s="169"/>
      <c r="N25" s="169"/>
      <c r="O25" s="169"/>
    </row>
    <row r="26" spans="1:19" ht="15.5">
      <c r="A26" s="116" t="s">
        <v>1149</v>
      </c>
      <c r="B26" s="8" t="s">
        <v>1172</v>
      </c>
      <c r="C26" s="174">
        <v>45038</v>
      </c>
      <c r="D26" s="174">
        <f t="shared" si="7"/>
        <v>45038</v>
      </c>
      <c r="E26" s="174">
        <f t="shared" si="8"/>
        <v>45040</v>
      </c>
      <c r="F26" s="174">
        <f t="shared" si="9"/>
        <v>45040</v>
      </c>
      <c r="G26" s="174">
        <f t="shared" si="10"/>
        <v>45046</v>
      </c>
      <c r="H26" s="174">
        <f>G26+1</f>
        <v>45047</v>
      </c>
      <c r="I26" s="174">
        <f>H26</f>
        <v>45047</v>
      </c>
      <c r="J26" s="174">
        <f>I26+2</f>
        <v>45049</v>
      </c>
      <c r="K26" s="169"/>
      <c r="L26" s="169"/>
      <c r="M26" s="169"/>
      <c r="N26" s="169"/>
      <c r="O26" s="169"/>
    </row>
    <row r="27" spans="1:19" ht="15.5">
      <c r="A27" s="49" t="s">
        <v>1153</v>
      </c>
      <c r="B27" s="8" t="s">
        <v>1173</v>
      </c>
      <c r="C27" s="174">
        <v>45045</v>
      </c>
      <c r="D27" s="174">
        <f t="shared" si="7"/>
        <v>45045</v>
      </c>
      <c r="E27" s="174">
        <f t="shared" si="8"/>
        <v>45047</v>
      </c>
      <c r="F27" s="174">
        <f t="shared" si="9"/>
        <v>45047</v>
      </c>
      <c r="G27" s="174">
        <f t="shared" si="10"/>
        <v>45053</v>
      </c>
      <c r="H27" s="174">
        <f>G27+1</f>
        <v>45054</v>
      </c>
      <c r="I27" s="174">
        <f>H27</f>
        <v>45054</v>
      </c>
      <c r="J27" s="174">
        <f>I27+2</f>
        <v>45056</v>
      </c>
      <c r="K27" s="169"/>
      <c r="L27" s="169"/>
      <c r="M27" s="169"/>
      <c r="N27" s="169"/>
      <c r="O27" s="169"/>
    </row>
    <row r="28" spans="1:19" ht="15.5">
      <c r="A28" s="31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9" ht="16.399999999999999" customHeight="1">
      <c r="A29" s="152" t="s">
        <v>17</v>
      </c>
      <c r="B29" s="215" t="s">
        <v>1174</v>
      </c>
      <c r="C29" s="215"/>
      <c r="D29" s="215"/>
      <c r="E29" s="215"/>
      <c r="F29" s="215"/>
      <c r="G29" s="215"/>
      <c r="H29" s="215"/>
      <c r="I29" s="215"/>
      <c r="J29" s="215"/>
      <c r="K29" s="215"/>
      <c r="L29" s="169"/>
      <c r="M29" s="169"/>
      <c r="N29" s="169"/>
      <c r="O29" s="169"/>
      <c r="P29" s="169"/>
      <c r="Q29" s="169"/>
    </row>
    <row r="30" spans="1:19" ht="16.399999999999999" hidden="1" customHeight="1">
      <c r="A30" s="46" t="s">
        <v>20</v>
      </c>
      <c r="B30" s="352" t="s">
        <v>1175</v>
      </c>
      <c r="C30" s="352"/>
      <c r="D30" s="352"/>
      <c r="E30" s="352"/>
      <c r="F30" s="352"/>
      <c r="G30" s="352"/>
      <c r="H30" s="352"/>
      <c r="I30" s="352"/>
      <c r="J30" s="352"/>
      <c r="K30" s="352"/>
      <c r="L30" s="169"/>
      <c r="M30" s="169"/>
      <c r="N30" s="169"/>
      <c r="O30" s="169"/>
      <c r="P30" s="169"/>
      <c r="Q30" s="169"/>
      <c r="R30" s="169"/>
      <c r="S30" s="169"/>
    </row>
    <row r="31" spans="1:19" ht="16.399999999999999" customHeight="1">
      <c r="A31" s="46" t="s">
        <v>815</v>
      </c>
      <c r="B31" s="352" t="s">
        <v>1176</v>
      </c>
      <c r="C31" s="352"/>
      <c r="D31" s="352"/>
      <c r="E31" s="352"/>
      <c r="F31" s="352"/>
      <c r="G31" s="352"/>
      <c r="H31" s="352"/>
      <c r="I31" s="352"/>
      <c r="J31" s="352"/>
      <c r="K31" s="352"/>
      <c r="L31" s="169"/>
      <c r="M31" s="169"/>
      <c r="N31" s="169"/>
      <c r="O31" s="169"/>
      <c r="P31" s="169"/>
      <c r="Q31" s="169"/>
      <c r="R31" s="169"/>
      <c r="S31" s="169"/>
    </row>
    <row r="32" spans="1:19" ht="16.399999999999999" customHeight="1">
      <c r="A32" s="30" t="s">
        <v>1087</v>
      </c>
      <c r="B32" s="264" t="s">
        <v>1177</v>
      </c>
      <c r="C32" s="264"/>
      <c r="D32" s="264"/>
      <c r="E32" s="264"/>
      <c r="F32" s="264"/>
      <c r="G32" s="264"/>
      <c r="H32" s="264"/>
      <c r="I32" s="264"/>
      <c r="J32" s="264"/>
      <c r="K32" s="264"/>
      <c r="L32" s="169"/>
      <c r="M32" s="169"/>
      <c r="N32" s="169"/>
      <c r="O32" s="169"/>
      <c r="P32" s="169"/>
      <c r="Q32" s="169"/>
      <c r="R32" s="169"/>
      <c r="S32" s="169"/>
    </row>
    <row r="33" spans="1:17" ht="16.399999999999999" customHeight="1">
      <c r="A33" s="30" t="s">
        <v>1091</v>
      </c>
      <c r="B33" s="212" t="s">
        <v>1178</v>
      </c>
      <c r="C33" s="212"/>
      <c r="D33" s="212"/>
      <c r="E33" s="212"/>
      <c r="F33" s="212"/>
      <c r="G33" s="212"/>
      <c r="H33" s="212"/>
      <c r="I33" s="212"/>
      <c r="J33" s="212"/>
      <c r="K33" s="212"/>
      <c r="L33" s="169"/>
      <c r="M33" s="169"/>
      <c r="N33" s="169"/>
      <c r="O33" s="169"/>
      <c r="P33" s="169"/>
      <c r="Q33" s="169"/>
    </row>
    <row r="34" spans="1:17" ht="16.399999999999999" hidden="1" customHeight="1">
      <c r="A34" s="30" t="s">
        <v>1091</v>
      </c>
      <c r="B34" s="212" t="s">
        <v>1179</v>
      </c>
      <c r="C34" s="212"/>
      <c r="D34" s="212"/>
      <c r="E34" s="212"/>
      <c r="F34" s="212"/>
      <c r="G34" s="212"/>
      <c r="H34" s="212"/>
      <c r="I34" s="212"/>
      <c r="J34" s="212"/>
      <c r="K34" s="212"/>
      <c r="L34" s="169"/>
      <c r="M34" s="169"/>
      <c r="N34" s="169"/>
      <c r="O34" s="169"/>
      <c r="P34" s="169"/>
      <c r="Q34" s="169"/>
    </row>
    <row r="35" spans="1:17" ht="16.399999999999999" hidden="1" customHeight="1">
      <c r="A35" s="29" t="s">
        <v>1093</v>
      </c>
      <c r="B35" s="212" t="s">
        <v>1180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169"/>
      <c r="M35" s="169"/>
      <c r="N35" s="169"/>
      <c r="O35" s="169"/>
      <c r="P35" s="169"/>
      <c r="Q35" s="169"/>
    </row>
    <row r="36" spans="1:17" ht="16.399999999999999" customHeight="1">
      <c r="A36" s="29" t="s">
        <v>1093</v>
      </c>
      <c r="B36" s="212" t="s">
        <v>1181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169"/>
      <c r="M36" s="169"/>
      <c r="N36" s="169"/>
      <c r="O36" s="169"/>
      <c r="P36" s="169"/>
      <c r="Q36" s="169"/>
    </row>
    <row r="37" spans="1:17" ht="16.399999999999999" hidden="1" customHeight="1">
      <c r="A37" s="29" t="s">
        <v>1182</v>
      </c>
      <c r="B37" s="212" t="s">
        <v>1183</v>
      </c>
      <c r="C37" s="212"/>
      <c r="D37" s="212"/>
      <c r="E37" s="212"/>
      <c r="F37" s="212"/>
      <c r="G37" s="212"/>
      <c r="H37" s="212"/>
      <c r="I37" s="212"/>
      <c r="J37" s="212"/>
      <c r="K37" s="212"/>
      <c r="L37" s="169"/>
      <c r="M37" s="169"/>
      <c r="N37" s="169"/>
      <c r="O37" s="169"/>
      <c r="P37" s="169"/>
      <c r="Q37" s="169"/>
    </row>
  </sheetData>
  <mergeCells count="25">
    <mergeCell ref="C6:D6"/>
    <mergeCell ref="E6:F6"/>
    <mergeCell ref="G6:H6"/>
    <mergeCell ref="I6:J6"/>
    <mergeCell ref="C7:D7"/>
    <mergeCell ref="E7:F7"/>
    <mergeCell ref="B1:L1"/>
    <mergeCell ref="B2:L2"/>
    <mergeCell ref="A4:J4"/>
    <mergeCell ref="C5:D5"/>
    <mergeCell ref="E5:F5"/>
    <mergeCell ref="G5:H5"/>
    <mergeCell ref="I5:J5"/>
    <mergeCell ref="G7:H7"/>
    <mergeCell ref="I7:J7"/>
    <mergeCell ref="B32:K32"/>
    <mergeCell ref="B29:K29"/>
    <mergeCell ref="B30:K30"/>
    <mergeCell ref="B31:K31"/>
    <mergeCell ref="C14:J14"/>
    <mergeCell ref="B33:K33"/>
    <mergeCell ref="B34:K34"/>
    <mergeCell ref="B35:K35"/>
    <mergeCell ref="B36:K36"/>
    <mergeCell ref="B37:K37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IV41"/>
  <sheetViews>
    <sheetView topLeftCell="A4" workbookViewId="0">
      <selection activeCell="A4" sqref="A1:XFD1048576"/>
    </sheetView>
  </sheetViews>
  <sheetFormatPr defaultRowHeight="15"/>
  <cols>
    <col min="1" max="1" width="20.33203125" customWidth="1"/>
    <col min="2" max="21" width="7.5" customWidth="1"/>
  </cols>
  <sheetData>
    <row r="1" spans="1:256" ht="51" customHeight="1">
      <c r="B1" s="204" t="s">
        <v>253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33"/>
      <c r="N1" s="33"/>
      <c r="O1" s="33"/>
      <c r="P1" s="33"/>
      <c r="Q1" s="33"/>
      <c r="R1" s="33"/>
      <c r="S1" s="33"/>
      <c r="T1" s="34"/>
    </row>
    <row r="2" spans="1:256" ht="17.149999999999999" customHeight="1">
      <c r="B2" s="205" t="s">
        <v>254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35"/>
      <c r="N2" s="35"/>
      <c r="O2" s="35"/>
      <c r="P2" s="35"/>
      <c r="Q2" s="35"/>
      <c r="R2" s="35"/>
      <c r="S2" s="35"/>
      <c r="T2" s="35"/>
    </row>
    <row r="3" spans="1:256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>
      <c r="A4" s="360" t="s">
        <v>358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61"/>
      <c r="M4" s="43"/>
      <c r="N4" s="43"/>
      <c r="O4" s="43"/>
      <c r="P4" s="43"/>
      <c r="Q4" s="43"/>
      <c r="R4" s="43"/>
      <c r="S4" s="43"/>
      <c r="T4" s="43"/>
    </row>
    <row r="5" spans="1:256" ht="15.5">
      <c r="A5" s="62" t="s">
        <v>23</v>
      </c>
      <c r="B5" s="202" t="s">
        <v>174</v>
      </c>
      <c r="C5" s="203"/>
      <c r="D5" s="202" t="s">
        <v>174</v>
      </c>
      <c r="E5" s="203"/>
      <c r="F5" s="202" t="s">
        <v>359</v>
      </c>
      <c r="G5" s="203"/>
      <c r="H5" s="157" t="s">
        <v>24</v>
      </c>
      <c r="I5" s="202" t="s">
        <v>360</v>
      </c>
      <c r="J5" s="362"/>
      <c r="K5" s="196" t="s">
        <v>361</v>
      </c>
      <c r="L5" s="363"/>
      <c r="M5" s="356"/>
      <c r="N5" s="357"/>
      <c r="O5" s="356"/>
      <c r="P5" s="356"/>
      <c r="Q5" s="356"/>
      <c r="R5" s="357"/>
      <c r="S5" s="2"/>
      <c r="T5" s="2"/>
    </row>
    <row r="6" spans="1:256">
      <c r="A6" s="164" t="s">
        <v>3</v>
      </c>
      <c r="B6" s="188" t="s">
        <v>356</v>
      </c>
      <c r="C6" s="188"/>
      <c r="D6" s="359" t="s">
        <v>362</v>
      </c>
      <c r="E6" s="359"/>
      <c r="F6" s="188" t="s">
        <v>169</v>
      </c>
      <c r="G6" s="188"/>
      <c r="H6" s="154" t="s">
        <v>4</v>
      </c>
      <c r="I6" s="188" t="s">
        <v>173</v>
      </c>
      <c r="J6" s="188"/>
      <c r="K6" s="256" t="s">
        <v>8</v>
      </c>
      <c r="L6" s="258"/>
      <c r="M6" s="358"/>
      <c r="N6" s="358"/>
      <c r="O6" s="358"/>
      <c r="P6" s="358"/>
      <c r="Q6" s="358"/>
      <c r="R6" s="358"/>
      <c r="S6" s="52"/>
      <c r="T6" s="52"/>
    </row>
    <row r="7" spans="1:256">
      <c r="A7" s="164"/>
      <c r="B7" s="188" t="s">
        <v>175</v>
      </c>
      <c r="C7" s="188"/>
      <c r="D7" s="188" t="s">
        <v>357</v>
      </c>
      <c r="E7" s="188"/>
      <c r="F7" s="188" t="s">
        <v>200</v>
      </c>
      <c r="G7" s="188"/>
      <c r="H7" s="154"/>
      <c r="I7" s="188" t="s">
        <v>202</v>
      </c>
      <c r="J7" s="188"/>
      <c r="K7" s="188" t="s">
        <v>203</v>
      </c>
      <c r="L7" s="188"/>
      <c r="M7" s="358"/>
      <c r="N7" s="358"/>
      <c r="O7" s="358"/>
      <c r="P7" s="358"/>
      <c r="Q7" s="358"/>
      <c r="R7" s="358"/>
      <c r="S7" s="52"/>
      <c r="T7" s="52"/>
    </row>
    <row r="8" spans="1:256" ht="16" hidden="1" customHeight="1">
      <c r="A8" s="59" t="s">
        <v>363</v>
      </c>
      <c r="B8" s="174">
        <v>44899</v>
      </c>
      <c r="C8" s="174">
        <f t="shared" ref="C8:C11" si="0">B8+1</f>
        <v>44900</v>
      </c>
      <c r="D8" s="174">
        <f t="shared" ref="D8:F11" si="1">C8</f>
        <v>44900</v>
      </c>
      <c r="E8" s="174">
        <f t="shared" si="1"/>
        <v>44900</v>
      </c>
      <c r="F8" s="174">
        <f t="shared" si="1"/>
        <v>44900</v>
      </c>
      <c r="G8" s="174">
        <f t="shared" ref="G8:G11" si="2">F8+1</f>
        <v>44901</v>
      </c>
      <c r="H8" s="69" t="s">
        <v>364</v>
      </c>
      <c r="I8" s="174">
        <f t="shared" ref="I8:I11" si="3">G8+9</f>
        <v>44910</v>
      </c>
      <c r="J8" s="174">
        <f t="shared" ref="J8:L11" si="4">I8+1</f>
        <v>44911</v>
      </c>
      <c r="K8" s="174">
        <f t="shared" si="4"/>
        <v>44912</v>
      </c>
      <c r="L8" s="174">
        <f t="shared" si="4"/>
        <v>44913</v>
      </c>
      <c r="M8" s="24"/>
      <c r="N8" s="24"/>
      <c r="O8" s="63"/>
      <c r="P8" s="63"/>
      <c r="Q8" s="24"/>
      <c r="R8" s="24"/>
      <c r="S8" s="24"/>
      <c r="T8" s="24"/>
    </row>
    <row r="9" spans="1:256" ht="16" hidden="1" customHeight="1">
      <c r="A9" s="42" t="s">
        <v>365</v>
      </c>
      <c r="B9" s="174">
        <v>44906</v>
      </c>
      <c r="C9" s="174">
        <f t="shared" si="0"/>
        <v>44907</v>
      </c>
      <c r="D9" s="174">
        <f t="shared" si="1"/>
        <v>44907</v>
      </c>
      <c r="E9" s="174">
        <f t="shared" si="1"/>
        <v>44907</v>
      </c>
      <c r="F9" s="174">
        <f t="shared" si="1"/>
        <v>44907</v>
      </c>
      <c r="G9" s="174">
        <f t="shared" si="2"/>
        <v>44908</v>
      </c>
      <c r="H9" s="69" t="s">
        <v>366</v>
      </c>
      <c r="I9" s="174">
        <f t="shared" si="3"/>
        <v>44917</v>
      </c>
      <c r="J9" s="174">
        <f t="shared" si="4"/>
        <v>44918</v>
      </c>
      <c r="K9" s="174">
        <f t="shared" si="4"/>
        <v>44919</v>
      </c>
      <c r="L9" s="174">
        <f t="shared" si="4"/>
        <v>44920</v>
      </c>
      <c r="M9" s="24"/>
      <c r="N9" s="24"/>
      <c r="O9" s="63"/>
      <c r="P9" s="63"/>
      <c r="Q9" s="24"/>
      <c r="R9" s="24"/>
      <c r="S9" s="24"/>
      <c r="T9" s="24"/>
    </row>
    <row r="10" spans="1:256" ht="16" hidden="1" customHeight="1">
      <c r="A10" s="42" t="s">
        <v>204</v>
      </c>
      <c r="B10" s="174">
        <v>44913</v>
      </c>
      <c r="C10" s="174">
        <f t="shared" si="0"/>
        <v>44914</v>
      </c>
      <c r="D10" s="174">
        <f t="shared" si="1"/>
        <v>44914</v>
      </c>
      <c r="E10" s="174">
        <f t="shared" si="1"/>
        <v>44914</v>
      </c>
      <c r="F10" s="174">
        <f t="shared" si="1"/>
        <v>44914</v>
      </c>
      <c r="G10" s="174">
        <f t="shared" si="2"/>
        <v>44915</v>
      </c>
      <c r="H10" s="69" t="s">
        <v>367</v>
      </c>
      <c r="I10" s="174">
        <f t="shared" si="3"/>
        <v>44924</v>
      </c>
      <c r="J10" s="174">
        <f t="shared" si="4"/>
        <v>44925</v>
      </c>
      <c r="K10" s="174">
        <f t="shared" si="4"/>
        <v>44926</v>
      </c>
      <c r="L10" s="174">
        <f t="shared" si="4"/>
        <v>44927</v>
      </c>
      <c r="M10" s="24"/>
      <c r="N10" s="24"/>
      <c r="O10" s="63"/>
      <c r="P10" s="63"/>
      <c r="Q10" s="24"/>
      <c r="R10" s="24"/>
      <c r="S10" s="24"/>
      <c r="T10" s="24"/>
    </row>
    <row r="11" spans="1:256" ht="16" hidden="1" customHeight="1">
      <c r="A11" s="42" t="s">
        <v>363</v>
      </c>
      <c r="B11" s="174">
        <v>44920</v>
      </c>
      <c r="C11" s="174">
        <f t="shared" si="0"/>
        <v>44921</v>
      </c>
      <c r="D11" s="174">
        <f t="shared" si="1"/>
        <v>44921</v>
      </c>
      <c r="E11" s="174">
        <f t="shared" si="1"/>
        <v>44921</v>
      </c>
      <c r="F11" s="174">
        <f t="shared" si="1"/>
        <v>44921</v>
      </c>
      <c r="G11" s="174">
        <f t="shared" si="2"/>
        <v>44922</v>
      </c>
      <c r="H11" s="69" t="s">
        <v>368</v>
      </c>
      <c r="I11" s="174">
        <f t="shared" si="3"/>
        <v>44931</v>
      </c>
      <c r="J11" s="174">
        <f t="shared" si="4"/>
        <v>44932</v>
      </c>
      <c r="K11" s="174">
        <f t="shared" si="4"/>
        <v>44933</v>
      </c>
      <c r="L11" s="174">
        <f t="shared" si="4"/>
        <v>44934</v>
      </c>
      <c r="M11" s="24"/>
      <c r="N11" s="24"/>
      <c r="O11" s="63"/>
      <c r="P11" s="63"/>
      <c r="Q11" s="24"/>
      <c r="R11" s="24"/>
      <c r="S11" s="24"/>
      <c r="T11" s="24"/>
    </row>
    <row r="12" spans="1:256" ht="16" hidden="1" customHeight="1">
      <c r="A12" s="42"/>
      <c r="B12" s="291" t="s">
        <v>168</v>
      </c>
      <c r="C12" s="292"/>
      <c r="D12" s="292"/>
      <c r="E12" s="292"/>
      <c r="F12" s="292"/>
      <c r="G12" s="293"/>
      <c r="H12" s="69"/>
      <c r="I12" s="291" t="s">
        <v>168</v>
      </c>
      <c r="J12" s="292"/>
      <c r="K12" s="292"/>
      <c r="L12" s="293"/>
      <c r="M12" s="24"/>
      <c r="N12" s="24"/>
      <c r="O12" s="63"/>
      <c r="P12" s="63"/>
      <c r="Q12" s="24"/>
      <c r="R12" s="24"/>
      <c r="S12" s="24"/>
      <c r="T12" s="24"/>
    </row>
    <row r="13" spans="1:256" ht="16" hidden="1" customHeight="1">
      <c r="A13" s="42" t="s">
        <v>365</v>
      </c>
      <c r="B13" s="174">
        <v>44934</v>
      </c>
      <c r="C13" s="174">
        <f t="shared" ref="C13" si="5">B13+1</f>
        <v>44935</v>
      </c>
      <c r="D13" s="174">
        <f t="shared" ref="D13:F13" si="6">C13</f>
        <v>44935</v>
      </c>
      <c r="E13" s="174">
        <f t="shared" si="6"/>
        <v>44935</v>
      </c>
      <c r="F13" s="174">
        <f t="shared" si="6"/>
        <v>44935</v>
      </c>
      <c r="G13" s="174">
        <f t="shared" ref="G13" si="7">F13+1</f>
        <v>44936</v>
      </c>
      <c r="H13" s="69" t="s">
        <v>369</v>
      </c>
      <c r="I13" s="174">
        <f t="shared" ref="I13" si="8">G13+9</f>
        <v>44945</v>
      </c>
      <c r="J13" s="174">
        <f t="shared" ref="J13:L13" si="9">I13+1</f>
        <v>44946</v>
      </c>
      <c r="K13" s="174">
        <f t="shared" si="9"/>
        <v>44947</v>
      </c>
      <c r="L13" s="174">
        <f t="shared" si="9"/>
        <v>44948</v>
      </c>
      <c r="M13" s="24"/>
      <c r="N13" s="24"/>
      <c r="O13" s="63"/>
      <c r="P13" s="63"/>
      <c r="Q13" s="24"/>
      <c r="R13" s="24"/>
      <c r="S13" s="24"/>
      <c r="T13" s="24"/>
    </row>
    <row r="14" spans="1:256" ht="16" hidden="1" customHeight="1">
      <c r="A14" s="42" t="s">
        <v>363</v>
      </c>
      <c r="B14" s="291" t="s">
        <v>168</v>
      </c>
      <c r="C14" s="292"/>
      <c r="D14" s="292"/>
      <c r="E14" s="292"/>
      <c r="F14" s="292"/>
      <c r="G14" s="293"/>
      <c r="H14" s="69" t="s">
        <v>201</v>
      </c>
      <c r="I14" s="291" t="s">
        <v>168</v>
      </c>
      <c r="J14" s="292"/>
      <c r="K14" s="292"/>
      <c r="L14" s="293"/>
      <c r="M14" s="24"/>
      <c r="N14" s="24"/>
      <c r="O14" s="63"/>
      <c r="P14" s="63"/>
      <c r="Q14" s="24"/>
      <c r="R14" s="24"/>
      <c r="S14" s="24"/>
      <c r="T14" s="24"/>
    </row>
    <row r="15" spans="1:256" ht="16" hidden="1" customHeight="1">
      <c r="A15" s="42" t="s">
        <v>205</v>
      </c>
      <c r="B15" s="291" t="s">
        <v>168</v>
      </c>
      <c r="C15" s="292"/>
      <c r="D15" s="292"/>
      <c r="E15" s="292"/>
      <c r="F15" s="292"/>
      <c r="G15" s="293"/>
      <c r="H15" s="69" t="s">
        <v>370</v>
      </c>
      <c r="I15" s="291" t="s">
        <v>168</v>
      </c>
      <c r="J15" s="292"/>
      <c r="K15" s="292"/>
      <c r="L15" s="293"/>
      <c r="M15" s="24"/>
      <c r="N15" s="24"/>
      <c r="O15" s="63"/>
      <c r="P15" s="63"/>
      <c r="Q15" s="24"/>
      <c r="R15" s="24"/>
      <c r="S15" s="24"/>
      <c r="T15" s="24"/>
    </row>
    <row r="16" spans="1:256" ht="16" hidden="1" customHeight="1">
      <c r="A16" s="137" t="s">
        <v>204</v>
      </c>
      <c r="B16" s="174">
        <v>44955</v>
      </c>
      <c r="C16" s="174">
        <f t="shared" ref="C16:C25" si="10">B16+1</f>
        <v>44956</v>
      </c>
      <c r="D16" s="174">
        <f t="shared" ref="D16:F25" si="11">C16</f>
        <v>44956</v>
      </c>
      <c r="E16" s="174">
        <f t="shared" si="11"/>
        <v>44956</v>
      </c>
      <c r="F16" s="174">
        <f t="shared" si="11"/>
        <v>44956</v>
      </c>
      <c r="G16" s="174">
        <f t="shared" ref="G16:G25" si="12">F16+1</f>
        <v>44957</v>
      </c>
      <c r="H16" s="69" t="s">
        <v>371</v>
      </c>
      <c r="I16" s="174">
        <f t="shared" ref="I16:I25" si="13">G16+9</f>
        <v>44966</v>
      </c>
      <c r="J16" s="174">
        <f t="shared" ref="J16:L25" si="14">I16+1</f>
        <v>44967</v>
      </c>
      <c r="K16" s="174">
        <f t="shared" si="14"/>
        <v>44968</v>
      </c>
      <c r="L16" s="174">
        <f t="shared" si="14"/>
        <v>44969</v>
      </c>
      <c r="M16" s="24"/>
      <c r="N16" s="24"/>
      <c r="O16" s="63"/>
      <c r="P16" s="63"/>
      <c r="Q16" s="24"/>
      <c r="R16" s="24"/>
      <c r="S16" s="24"/>
      <c r="T16" s="24"/>
    </row>
    <row r="17" spans="1:20" ht="16" customHeight="1">
      <c r="A17" s="42" t="s">
        <v>363</v>
      </c>
      <c r="B17" s="174">
        <v>44962</v>
      </c>
      <c r="C17" s="174">
        <f t="shared" si="10"/>
        <v>44963</v>
      </c>
      <c r="D17" s="174">
        <f t="shared" si="11"/>
        <v>44963</v>
      </c>
      <c r="E17" s="174">
        <f t="shared" si="11"/>
        <v>44963</v>
      </c>
      <c r="F17" s="174">
        <f t="shared" si="11"/>
        <v>44963</v>
      </c>
      <c r="G17" s="174">
        <f t="shared" si="12"/>
        <v>44964</v>
      </c>
      <c r="H17" s="69" t="s">
        <v>355</v>
      </c>
      <c r="I17" s="174">
        <f t="shared" si="13"/>
        <v>44973</v>
      </c>
      <c r="J17" s="174">
        <f t="shared" si="14"/>
        <v>44974</v>
      </c>
      <c r="K17" s="174">
        <f t="shared" si="14"/>
        <v>44975</v>
      </c>
      <c r="L17" s="174">
        <f t="shared" si="14"/>
        <v>44976</v>
      </c>
      <c r="M17" s="24"/>
      <c r="N17" s="24"/>
      <c r="O17" s="63"/>
      <c r="P17" s="63"/>
      <c r="Q17" s="24"/>
      <c r="R17" s="24"/>
      <c r="S17" s="24"/>
      <c r="T17" s="24"/>
    </row>
    <row r="18" spans="1:20" ht="16" customHeight="1">
      <c r="A18" s="137" t="s">
        <v>365</v>
      </c>
      <c r="B18" s="174">
        <v>44969</v>
      </c>
      <c r="C18" s="174">
        <f t="shared" si="10"/>
        <v>44970</v>
      </c>
      <c r="D18" s="174">
        <f t="shared" si="11"/>
        <v>44970</v>
      </c>
      <c r="E18" s="174">
        <f t="shared" si="11"/>
        <v>44970</v>
      </c>
      <c r="F18" s="174">
        <f t="shared" si="11"/>
        <v>44970</v>
      </c>
      <c r="G18" s="174">
        <f t="shared" si="12"/>
        <v>44971</v>
      </c>
      <c r="H18" s="69" t="s">
        <v>372</v>
      </c>
      <c r="I18" s="174">
        <f t="shared" si="13"/>
        <v>44980</v>
      </c>
      <c r="J18" s="174">
        <f t="shared" si="14"/>
        <v>44981</v>
      </c>
      <c r="K18" s="174">
        <f t="shared" si="14"/>
        <v>44982</v>
      </c>
      <c r="L18" s="174">
        <f t="shared" si="14"/>
        <v>44983</v>
      </c>
      <c r="M18" s="24"/>
      <c r="N18" s="24"/>
      <c r="O18" s="63"/>
      <c r="P18" s="63"/>
      <c r="Q18" s="24"/>
      <c r="R18" s="24"/>
      <c r="S18" s="24"/>
      <c r="T18" s="24"/>
    </row>
    <row r="19" spans="1:20" ht="16" customHeight="1">
      <c r="A19" s="42" t="s">
        <v>204</v>
      </c>
      <c r="B19" s="174">
        <v>44976</v>
      </c>
      <c r="C19" s="174">
        <f t="shared" si="10"/>
        <v>44977</v>
      </c>
      <c r="D19" s="174">
        <f t="shared" si="11"/>
        <v>44977</v>
      </c>
      <c r="E19" s="174">
        <f t="shared" si="11"/>
        <v>44977</v>
      </c>
      <c r="F19" s="174">
        <f t="shared" si="11"/>
        <v>44977</v>
      </c>
      <c r="G19" s="174">
        <f t="shared" si="12"/>
        <v>44978</v>
      </c>
      <c r="H19" s="69" t="s">
        <v>373</v>
      </c>
      <c r="I19" s="174">
        <f t="shared" si="13"/>
        <v>44987</v>
      </c>
      <c r="J19" s="174">
        <f t="shared" si="14"/>
        <v>44988</v>
      </c>
      <c r="K19" s="174">
        <f t="shared" si="14"/>
        <v>44989</v>
      </c>
      <c r="L19" s="174">
        <f t="shared" si="14"/>
        <v>44990</v>
      </c>
      <c r="M19" s="24"/>
      <c r="N19" s="24"/>
      <c r="O19" s="63"/>
      <c r="P19" s="63"/>
      <c r="Q19" s="24"/>
      <c r="R19" s="24"/>
      <c r="S19" s="24"/>
      <c r="T19" s="24"/>
    </row>
    <row r="20" spans="1:20" ht="16" customHeight="1">
      <c r="A20" s="42" t="s">
        <v>204</v>
      </c>
      <c r="B20" s="174">
        <v>44990</v>
      </c>
      <c r="C20" s="174">
        <f t="shared" si="10"/>
        <v>44991</v>
      </c>
      <c r="D20" s="174">
        <f t="shared" si="11"/>
        <v>44991</v>
      </c>
      <c r="E20" s="174">
        <f t="shared" si="11"/>
        <v>44991</v>
      </c>
      <c r="F20" s="174">
        <f t="shared" si="11"/>
        <v>44991</v>
      </c>
      <c r="G20" s="174">
        <f t="shared" si="12"/>
        <v>44992</v>
      </c>
      <c r="H20" s="69" t="s">
        <v>373</v>
      </c>
      <c r="I20" s="174">
        <f t="shared" si="13"/>
        <v>45001</v>
      </c>
      <c r="J20" s="174">
        <f t="shared" si="14"/>
        <v>45002</v>
      </c>
      <c r="K20" s="174">
        <f t="shared" si="14"/>
        <v>45003</v>
      </c>
      <c r="L20" s="174">
        <f t="shared" si="14"/>
        <v>45004</v>
      </c>
      <c r="M20" s="24"/>
      <c r="N20" s="24"/>
      <c r="O20" s="63"/>
      <c r="P20" s="63"/>
      <c r="Q20" s="24"/>
      <c r="R20" s="24"/>
      <c r="S20" s="24"/>
      <c r="T20" s="24"/>
    </row>
    <row r="21" spans="1:20" ht="16" customHeight="1">
      <c r="A21" s="42" t="s">
        <v>365</v>
      </c>
      <c r="B21" s="174">
        <v>44997</v>
      </c>
      <c r="C21" s="174">
        <f t="shared" si="10"/>
        <v>44998</v>
      </c>
      <c r="D21" s="174">
        <f t="shared" si="11"/>
        <v>44998</v>
      </c>
      <c r="E21" s="174">
        <f t="shared" si="11"/>
        <v>44998</v>
      </c>
      <c r="F21" s="174">
        <f t="shared" si="11"/>
        <v>44998</v>
      </c>
      <c r="G21" s="174">
        <f t="shared" si="12"/>
        <v>44999</v>
      </c>
      <c r="H21" s="69" t="s">
        <v>367</v>
      </c>
      <c r="I21" s="174">
        <f t="shared" si="13"/>
        <v>45008</v>
      </c>
      <c r="J21" s="174">
        <f t="shared" si="14"/>
        <v>45009</v>
      </c>
      <c r="K21" s="174">
        <f t="shared" si="14"/>
        <v>45010</v>
      </c>
      <c r="L21" s="174">
        <f t="shared" si="14"/>
        <v>45011</v>
      </c>
      <c r="M21" s="24"/>
      <c r="N21" s="24"/>
      <c r="O21" s="63"/>
      <c r="P21" s="63"/>
      <c r="Q21" s="24"/>
      <c r="R21" s="24"/>
      <c r="S21" s="24"/>
      <c r="T21" s="24"/>
    </row>
    <row r="22" spans="1:20" ht="16" customHeight="1">
      <c r="A22" s="42" t="s">
        <v>363</v>
      </c>
      <c r="B22" s="174">
        <v>45004</v>
      </c>
      <c r="C22" s="174">
        <f t="shared" si="10"/>
        <v>45005</v>
      </c>
      <c r="D22" s="174">
        <f t="shared" si="11"/>
        <v>45005</v>
      </c>
      <c r="E22" s="174">
        <f t="shared" si="11"/>
        <v>45005</v>
      </c>
      <c r="F22" s="174">
        <f t="shared" si="11"/>
        <v>45005</v>
      </c>
      <c r="G22" s="174">
        <f t="shared" si="12"/>
        <v>45006</v>
      </c>
      <c r="H22" s="69" t="s">
        <v>375</v>
      </c>
      <c r="I22" s="174">
        <f t="shared" si="13"/>
        <v>45015</v>
      </c>
      <c r="J22" s="174">
        <f t="shared" si="14"/>
        <v>45016</v>
      </c>
      <c r="K22" s="174">
        <f t="shared" si="14"/>
        <v>45017</v>
      </c>
      <c r="L22" s="174">
        <f t="shared" si="14"/>
        <v>45018</v>
      </c>
      <c r="M22" s="24"/>
      <c r="N22" s="24"/>
      <c r="O22" s="63"/>
      <c r="P22" s="63"/>
      <c r="Q22" s="24"/>
      <c r="R22" s="24"/>
      <c r="S22" s="24"/>
      <c r="T22" s="24"/>
    </row>
    <row r="23" spans="1:20">
      <c r="A23" s="42" t="s">
        <v>204</v>
      </c>
      <c r="B23" s="174">
        <v>45011</v>
      </c>
      <c r="C23" s="174">
        <f t="shared" si="10"/>
        <v>45012</v>
      </c>
      <c r="D23" s="174">
        <f t="shared" si="11"/>
        <v>45012</v>
      </c>
      <c r="E23" s="174">
        <f t="shared" si="11"/>
        <v>45012</v>
      </c>
      <c r="F23" s="174">
        <f t="shared" si="11"/>
        <v>45012</v>
      </c>
      <c r="G23" s="174">
        <f t="shared" si="12"/>
        <v>45013</v>
      </c>
      <c r="H23" s="69" t="s">
        <v>374</v>
      </c>
      <c r="I23" s="174">
        <f t="shared" si="13"/>
        <v>45022</v>
      </c>
      <c r="J23" s="174">
        <f t="shared" si="14"/>
        <v>45023</v>
      </c>
      <c r="K23" s="174">
        <f t="shared" si="14"/>
        <v>45024</v>
      </c>
      <c r="L23" s="174">
        <f t="shared" si="14"/>
        <v>45025</v>
      </c>
      <c r="M23" s="24"/>
      <c r="N23" s="24"/>
      <c r="O23" s="63"/>
      <c r="P23" s="63"/>
      <c r="Q23" s="24"/>
      <c r="R23" s="24"/>
      <c r="S23" s="24"/>
      <c r="T23" s="24"/>
    </row>
    <row r="24" spans="1:20" ht="16" customHeight="1">
      <c r="A24" s="42" t="s">
        <v>365</v>
      </c>
      <c r="B24" s="174">
        <v>45018</v>
      </c>
      <c r="C24" s="174">
        <f t="shared" si="10"/>
        <v>45019</v>
      </c>
      <c r="D24" s="174">
        <f t="shared" si="11"/>
        <v>45019</v>
      </c>
      <c r="E24" s="174">
        <f t="shared" si="11"/>
        <v>45019</v>
      </c>
      <c r="F24" s="174">
        <f t="shared" si="11"/>
        <v>45019</v>
      </c>
      <c r="G24" s="174">
        <f t="shared" si="12"/>
        <v>45020</v>
      </c>
      <c r="H24" s="69" t="s">
        <v>378</v>
      </c>
      <c r="I24" s="174">
        <f t="shared" si="13"/>
        <v>45029</v>
      </c>
      <c r="J24" s="174">
        <f t="shared" si="14"/>
        <v>45030</v>
      </c>
      <c r="K24" s="174">
        <f t="shared" si="14"/>
        <v>45031</v>
      </c>
      <c r="L24" s="174">
        <f t="shared" si="14"/>
        <v>45032</v>
      </c>
      <c r="M24" s="24"/>
      <c r="N24" s="24"/>
      <c r="O24" s="63"/>
      <c r="P24" s="63"/>
      <c r="Q24" s="24"/>
      <c r="R24" s="24"/>
      <c r="S24" s="24"/>
      <c r="T24" s="24"/>
    </row>
    <row r="25" spans="1:20" ht="16" customHeight="1">
      <c r="A25" s="42" t="s">
        <v>363</v>
      </c>
      <c r="B25" s="174">
        <v>45025</v>
      </c>
      <c r="C25" s="174">
        <f t="shared" si="10"/>
        <v>45026</v>
      </c>
      <c r="D25" s="174">
        <f t="shared" si="11"/>
        <v>45026</v>
      </c>
      <c r="E25" s="174">
        <f t="shared" si="11"/>
        <v>45026</v>
      </c>
      <c r="F25" s="174">
        <f t="shared" si="11"/>
        <v>45026</v>
      </c>
      <c r="G25" s="174">
        <f t="shared" si="12"/>
        <v>45027</v>
      </c>
      <c r="H25" s="69" t="s">
        <v>377</v>
      </c>
      <c r="I25" s="174">
        <f t="shared" si="13"/>
        <v>45036</v>
      </c>
      <c r="J25" s="174">
        <f t="shared" si="14"/>
        <v>45037</v>
      </c>
      <c r="K25" s="174">
        <f t="shared" si="14"/>
        <v>45038</v>
      </c>
      <c r="L25" s="174">
        <f t="shared" si="14"/>
        <v>45039</v>
      </c>
      <c r="M25" s="24"/>
      <c r="N25" s="24"/>
      <c r="O25" s="63"/>
      <c r="P25" s="63"/>
      <c r="Q25" s="24"/>
      <c r="R25" s="24"/>
      <c r="S25" s="24"/>
      <c r="T25" s="24"/>
    </row>
    <row r="26" spans="1:20" ht="16" customHeight="1">
      <c r="A26" s="42" t="s">
        <v>204</v>
      </c>
      <c r="B26" s="249" t="s">
        <v>168</v>
      </c>
      <c r="C26" s="250"/>
      <c r="D26" s="250"/>
      <c r="E26" s="250"/>
      <c r="F26" s="250"/>
      <c r="G26" s="251"/>
      <c r="H26" s="69" t="s">
        <v>376</v>
      </c>
      <c r="I26" s="249" t="s">
        <v>168</v>
      </c>
      <c r="J26" s="250"/>
      <c r="K26" s="250"/>
      <c r="L26" s="251"/>
      <c r="M26" s="24"/>
      <c r="N26" s="24"/>
      <c r="O26" s="63"/>
      <c r="P26" s="63"/>
      <c r="Q26" s="24"/>
      <c r="R26" s="24"/>
      <c r="S26" s="24"/>
      <c r="T26" s="24"/>
    </row>
    <row r="27" spans="1:20" ht="16" customHeight="1">
      <c r="A27" s="42" t="s">
        <v>365</v>
      </c>
      <c r="B27" s="174">
        <v>45039</v>
      </c>
      <c r="C27" s="174">
        <f t="shared" ref="C27:C33" si="15">B27+1</f>
        <v>45040</v>
      </c>
      <c r="D27" s="174">
        <f t="shared" ref="D27:F33" si="16">C27</f>
        <v>45040</v>
      </c>
      <c r="E27" s="174">
        <f t="shared" si="16"/>
        <v>45040</v>
      </c>
      <c r="F27" s="174">
        <f t="shared" si="16"/>
        <v>45040</v>
      </c>
      <c r="G27" s="174">
        <f t="shared" ref="G27:G33" si="17">F27+1</f>
        <v>45041</v>
      </c>
      <c r="H27" s="69" t="s">
        <v>371</v>
      </c>
      <c r="I27" s="174">
        <f t="shared" ref="I27:I33" si="18">G27+9</f>
        <v>45050</v>
      </c>
      <c r="J27" s="174">
        <f t="shared" ref="J27:L33" si="19">I27+1</f>
        <v>45051</v>
      </c>
      <c r="K27" s="174">
        <f t="shared" si="19"/>
        <v>45052</v>
      </c>
      <c r="L27" s="174">
        <f t="shared" si="19"/>
        <v>45053</v>
      </c>
      <c r="M27" s="24"/>
      <c r="N27" s="24"/>
      <c r="O27" s="63"/>
      <c r="P27" s="63"/>
      <c r="Q27" s="24"/>
      <c r="R27" s="24"/>
      <c r="S27" s="24"/>
      <c r="T27" s="24"/>
    </row>
    <row r="28" spans="1:20" ht="16" customHeight="1">
      <c r="A28" s="42" t="s">
        <v>363</v>
      </c>
      <c r="B28" s="174">
        <v>45046</v>
      </c>
      <c r="C28" s="174">
        <f t="shared" si="15"/>
        <v>45047</v>
      </c>
      <c r="D28" s="174">
        <f t="shared" si="16"/>
        <v>45047</v>
      </c>
      <c r="E28" s="174">
        <f t="shared" si="16"/>
        <v>45047</v>
      </c>
      <c r="F28" s="174">
        <f t="shared" si="16"/>
        <v>45047</v>
      </c>
      <c r="G28" s="174">
        <f t="shared" si="17"/>
        <v>45048</v>
      </c>
      <c r="H28" s="69" t="s">
        <v>441</v>
      </c>
      <c r="I28" s="174">
        <f t="shared" si="18"/>
        <v>45057</v>
      </c>
      <c r="J28" s="174">
        <f t="shared" si="19"/>
        <v>45058</v>
      </c>
      <c r="K28" s="174">
        <f t="shared" si="19"/>
        <v>45059</v>
      </c>
      <c r="L28" s="174">
        <f t="shared" si="19"/>
        <v>45060</v>
      </c>
      <c r="M28" s="24"/>
      <c r="N28" s="24"/>
      <c r="O28" s="63"/>
      <c r="P28" s="63"/>
      <c r="Q28" s="24"/>
      <c r="R28" s="24"/>
      <c r="S28" s="24"/>
      <c r="T28" s="24"/>
    </row>
    <row r="29" spans="1:20" ht="16" customHeight="1">
      <c r="A29" s="42" t="s">
        <v>204</v>
      </c>
      <c r="B29" s="174">
        <v>45053</v>
      </c>
      <c r="C29" s="174">
        <f t="shared" si="15"/>
        <v>45054</v>
      </c>
      <c r="D29" s="174">
        <f t="shared" si="16"/>
        <v>45054</v>
      </c>
      <c r="E29" s="174">
        <f t="shared" si="16"/>
        <v>45054</v>
      </c>
      <c r="F29" s="174">
        <f t="shared" si="16"/>
        <v>45054</v>
      </c>
      <c r="G29" s="174">
        <f t="shared" si="17"/>
        <v>45055</v>
      </c>
      <c r="H29" s="69" t="s">
        <v>379</v>
      </c>
      <c r="I29" s="174">
        <f t="shared" si="18"/>
        <v>45064</v>
      </c>
      <c r="J29" s="174">
        <f t="shared" si="19"/>
        <v>45065</v>
      </c>
      <c r="K29" s="174">
        <f t="shared" si="19"/>
        <v>45066</v>
      </c>
      <c r="L29" s="174">
        <f t="shared" si="19"/>
        <v>45067</v>
      </c>
      <c r="M29" s="24"/>
      <c r="N29" s="24"/>
      <c r="O29" s="63"/>
      <c r="P29" s="63"/>
      <c r="Q29" s="24"/>
      <c r="R29" s="24"/>
      <c r="S29" s="24"/>
      <c r="T29" s="24"/>
    </row>
    <row r="30" spans="1:20" ht="16" customHeight="1">
      <c r="A30" s="42" t="s">
        <v>365</v>
      </c>
      <c r="B30" s="174">
        <v>45060</v>
      </c>
      <c r="C30" s="174">
        <f t="shared" si="15"/>
        <v>45061</v>
      </c>
      <c r="D30" s="174">
        <f t="shared" si="16"/>
        <v>45061</v>
      </c>
      <c r="E30" s="174">
        <f t="shared" si="16"/>
        <v>45061</v>
      </c>
      <c r="F30" s="174">
        <f t="shared" si="16"/>
        <v>45061</v>
      </c>
      <c r="G30" s="174">
        <f t="shared" si="17"/>
        <v>45062</v>
      </c>
      <c r="H30" s="69" t="s">
        <v>373</v>
      </c>
      <c r="I30" s="174">
        <f t="shared" si="18"/>
        <v>45071</v>
      </c>
      <c r="J30" s="174">
        <f t="shared" si="19"/>
        <v>45072</v>
      </c>
      <c r="K30" s="174">
        <f t="shared" si="19"/>
        <v>45073</v>
      </c>
      <c r="L30" s="174">
        <f t="shared" si="19"/>
        <v>45074</v>
      </c>
      <c r="M30" s="24"/>
      <c r="N30" s="24"/>
      <c r="O30" s="63"/>
      <c r="P30" s="63"/>
      <c r="Q30" s="24"/>
      <c r="R30" s="24"/>
      <c r="S30" s="24"/>
      <c r="T30" s="24"/>
    </row>
    <row r="31" spans="1:20" ht="16" customHeight="1">
      <c r="A31" s="42" t="s">
        <v>363</v>
      </c>
      <c r="B31" s="174">
        <v>45067</v>
      </c>
      <c r="C31" s="174">
        <f t="shared" si="15"/>
        <v>45068</v>
      </c>
      <c r="D31" s="174">
        <f t="shared" si="16"/>
        <v>45068</v>
      </c>
      <c r="E31" s="174">
        <f t="shared" si="16"/>
        <v>45068</v>
      </c>
      <c r="F31" s="174">
        <f t="shared" si="16"/>
        <v>45068</v>
      </c>
      <c r="G31" s="174">
        <f t="shared" si="17"/>
        <v>45069</v>
      </c>
      <c r="H31" s="69" t="s">
        <v>442</v>
      </c>
      <c r="I31" s="174">
        <f t="shared" si="18"/>
        <v>45078</v>
      </c>
      <c r="J31" s="174">
        <f t="shared" si="19"/>
        <v>45079</v>
      </c>
      <c r="K31" s="174">
        <f t="shared" si="19"/>
        <v>45080</v>
      </c>
      <c r="L31" s="174">
        <f t="shared" si="19"/>
        <v>45081</v>
      </c>
      <c r="M31" s="24"/>
      <c r="N31" s="24"/>
      <c r="O31" s="63"/>
      <c r="P31" s="63"/>
      <c r="Q31" s="24"/>
      <c r="R31" s="24"/>
      <c r="S31" s="24"/>
      <c r="T31" s="24"/>
    </row>
    <row r="32" spans="1:20" ht="16" customHeight="1">
      <c r="A32" s="42" t="s">
        <v>204</v>
      </c>
      <c r="B32" s="174">
        <v>45074</v>
      </c>
      <c r="C32" s="174">
        <f t="shared" si="15"/>
        <v>45075</v>
      </c>
      <c r="D32" s="174">
        <f t="shared" si="16"/>
        <v>45075</v>
      </c>
      <c r="E32" s="174">
        <f t="shared" si="16"/>
        <v>45075</v>
      </c>
      <c r="F32" s="174">
        <f t="shared" si="16"/>
        <v>45075</v>
      </c>
      <c r="G32" s="174">
        <f t="shared" si="17"/>
        <v>45076</v>
      </c>
      <c r="H32" s="69" t="s">
        <v>1184</v>
      </c>
      <c r="I32" s="174">
        <f t="shared" si="18"/>
        <v>45085</v>
      </c>
      <c r="J32" s="174">
        <f t="shared" si="19"/>
        <v>45086</v>
      </c>
      <c r="K32" s="174">
        <f t="shared" si="19"/>
        <v>45087</v>
      </c>
      <c r="L32" s="174">
        <f t="shared" si="19"/>
        <v>45088</v>
      </c>
      <c r="M32" s="24"/>
      <c r="N32" s="24"/>
      <c r="O32" s="63"/>
      <c r="P32" s="63"/>
      <c r="Q32" s="24"/>
      <c r="R32" s="24"/>
      <c r="S32" s="24"/>
      <c r="T32" s="24"/>
    </row>
    <row r="33" spans="1:21" ht="16" customHeight="1">
      <c r="A33" s="42" t="s">
        <v>365</v>
      </c>
      <c r="B33" s="174">
        <v>45081</v>
      </c>
      <c r="C33" s="174">
        <f t="shared" si="15"/>
        <v>45082</v>
      </c>
      <c r="D33" s="174">
        <f t="shared" si="16"/>
        <v>45082</v>
      </c>
      <c r="E33" s="174">
        <f t="shared" si="16"/>
        <v>45082</v>
      </c>
      <c r="F33" s="174">
        <f t="shared" si="16"/>
        <v>45082</v>
      </c>
      <c r="G33" s="174">
        <f t="shared" si="17"/>
        <v>45083</v>
      </c>
      <c r="H33" s="69" t="s">
        <v>374</v>
      </c>
      <c r="I33" s="174">
        <f t="shared" si="18"/>
        <v>45092</v>
      </c>
      <c r="J33" s="174">
        <f t="shared" si="19"/>
        <v>45093</v>
      </c>
      <c r="K33" s="174">
        <f t="shared" si="19"/>
        <v>45094</v>
      </c>
      <c r="L33" s="174">
        <f t="shared" si="19"/>
        <v>45095</v>
      </c>
      <c r="M33" s="24"/>
      <c r="N33" s="24"/>
      <c r="O33" s="63"/>
      <c r="P33" s="63"/>
      <c r="Q33" s="24"/>
      <c r="R33" s="24"/>
      <c r="S33" s="24"/>
      <c r="T33" s="24"/>
    </row>
    <row r="34" spans="1:21" ht="16" customHeight="1">
      <c r="A34" s="31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1:21" ht="16" customHeight="1">
      <c r="A35" s="152" t="s">
        <v>17</v>
      </c>
      <c r="B35" s="215" t="s">
        <v>176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169"/>
      <c r="N35" s="169"/>
      <c r="O35" s="169"/>
      <c r="P35" s="169"/>
      <c r="Q35" s="169"/>
      <c r="R35" s="169"/>
      <c r="S35" s="169"/>
    </row>
    <row r="36" spans="1:21" ht="16" customHeight="1">
      <c r="A36" s="46" t="s">
        <v>20</v>
      </c>
      <c r="B36" s="352" t="s">
        <v>380</v>
      </c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6">
      <c r="A37" s="30" t="s">
        <v>170</v>
      </c>
      <c r="B37" s="212" t="s">
        <v>206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ht="16">
      <c r="A38" s="30" t="s">
        <v>171</v>
      </c>
      <c r="B38" s="328" t="s">
        <v>177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169"/>
      <c r="N38" s="169"/>
      <c r="O38" s="169"/>
      <c r="P38" s="169"/>
      <c r="Q38" s="169"/>
      <c r="R38" s="169"/>
      <c r="S38" s="169"/>
    </row>
    <row r="39" spans="1:21" ht="16">
      <c r="A39" s="30" t="s">
        <v>171</v>
      </c>
      <c r="B39" s="328" t="s">
        <v>381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169"/>
      <c r="N39" s="169"/>
      <c r="O39" s="169"/>
      <c r="P39" s="169"/>
      <c r="Q39" s="169"/>
      <c r="R39" s="169"/>
      <c r="S39" s="169"/>
    </row>
    <row r="40" spans="1:21" ht="16">
      <c r="A40" s="30" t="s">
        <v>171</v>
      </c>
      <c r="B40" s="353" t="s">
        <v>207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5"/>
      <c r="M40" s="169"/>
      <c r="N40" s="169"/>
      <c r="O40" s="169"/>
      <c r="P40" s="169"/>
      <c r="Q40" s="169"/>
      <c r="R40" s="169"/>
      <c r="S40" s="169"/>
    </row>
    <row r="41" spans="1:21" ht="16">
      <c r="A41" s="29" t="s">
        <v>172</v>
      </c>
      <c r="B41" s="183" t="s">
        <v>178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169"/>
      <c r="N41" s="169"/>
      <c r="O41" s="169"/>
      <c r="P41" s="169"/>
      <c r="Q41" s="169"/>
      <c r="R41" s="169"/>
      <c r="S41" s="169"/>
    </row>
  </sheetData>
  <mergeCells count="42">
    <mergeCell ref="B37:L37"/>
    <mergeCell ref="B38:L38"/>
    <mergeCell ref="B39:L39"/>
    <mergeCell ref="B40:L40"/>
    <mergeCell ref="B41:L41"/>
    <mergeCell ref="B12:G12"/>
    <mergeCell ref="I12:L12"/>
    <mergeCell ref="B14:G14"/>
    <mergeCell ref="I14:L14"/>
    <mergeCell ref="B15:G15"/>
    <mergeCell ref="I15:L15"/>
    <mergeCell ref="B26:G26"/>
    <mergeCell ref="I26:L26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  <mergeCell ref="I6:J6"/>
    <mergeCell ref="B35:L35"/>
    <mergeCell ref="B36:L3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T36"/>
  <sheetViews>
    <sheetView workbookViewId="0">
      <selection activeCell="A4" sqref="A1:XFD1048576"/>
    </sheetView>
  </sheetViews>
  <sheetFormatPr defaultRowHeight="15"/>
  <cols>
    <col min="1" max="1" width="19.83203125" customWidth="1"/>
    <col min="2" max="15" width="8.58203125" customWidth="1"/>
    <col min="16" max="17" width="7.5" customWidth="1"/>
  </cols>
  <sheetData>
    <row r="1" spans="1:254" ht="51" customHeight="1">
      <c r="B1" s="204" t="s">
        <v>253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33"/>
      <c r="Q1" s="33"/>
      <c r="R1" s="33"/>
      <c r="S1" s="33"/>
      <c r="T1" s="34"/>
    </row>
    <row r="2" spans="1:254" ht="17.149999999999999" customHeight="1">
      <c r="B2" s="205" t="s">
        <v>254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35"/>
      <c r="Q2" s="35"/>
      <c r="R2" s="35"/>
      <c r="S2" s="35"/>
      <c r="T2" s="35"/>
    </row>
    <row r="3" spans="1:254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</row>
    <row r="4" spans="1:254">
      <c r="A4" s="351" t="s">
        <v>382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43"/>
      <c r="O4" s="43"/>
    </row>
    <row r="5" spans="1:254" ht="15.5">
      <c r="A5" s="157" t="s">
        <v>23</v>
      </c>
      <c r="B5" s="157" t="s">
        <v>24</v>
      </c>
      <c r="C5" s="362" t="s">
        <v>14</v>
      </c>
      <c r="D5" s="203"/>
      <c r="E5" s="157" t="s">
        <v>24</v>
      </c>
      <c r="F5" s="376" t="s">
        <v>26</v>
      </c>
      <c r="G5" s="262"/>
      <c r="H5" s="196" t="s">
        <v>27</v>
      </c>
      <c r="I5" s="197"/>
      <c r="J5" s="196" t="s">
        <v>383</v>
      </c>
      <c r="K5" s="197"/>
      <c r="L5" s="362" t="s">
        <v>14</v>
      </c>
      <c r="M5" s="203"/>
      <c r="N5" s="25"/>
      <c r="O5" s="25"/>
      <c r="P5" s="25"/>
      <c r="Q5" s="25"/>
      <c r="R5" s="25"/>
      <c r="S5" s="25"/>
    </row>
    <row r="6" spans="1:254">
      <c r="A6" s="154" t="s">
        <v>3</v>
      </c>
      <c r="B6" s="154" t="s">
        <v>4</v>
      </c>
      <c r="C6" s="188" t="s">
        <v>11</v>
      </c>
      <c r="D6" s="188"/>
      <c r="E6" s="154" t="s">
        <v>4</v>
      </c>
      <c r="F6" s="256" t="s">
        <v>28</v>
      </c>
      <c r="G6" s="258"/>
      <c r="H6" s="256" t="s">
        <v>29</v>
      </c>
      <c r="I6" s="258"/>
      <c r="J6" s="256" t="s">
        <v>30</v>
      </c>
      <c r="K6" s="258"/>
      <c r="L6" s="188" t="s">
        <v>11</v>
      </c>
      <c r="M6" s="188"/>
      <c r="N6" s="25"/>
      <c r="O6" s="25"/>
      <c r="P6" s="25"/>
      <c r="Q6" s="25"/>
      <c r="R6" s="25"/>
      <c r="S6" s="25"/>
    </row>
    <row r="7" spans="1:254">
      <c r="A7" s="166"/>
      <c r="B7" s="166"/>
      <c r="C7" s="371" t="s">
        <v>384</v>
      </c>
      <c r="D7" s="371"/>
      <c r="E7" s="172"/>
      <c r="F7" s="372" t="s">
        <v>385</v>
      </c>
      <c r="G7" s="373"/>
      <c r="H7" s="372" t="s">
        <v>386</v>
      </c>
      <c r="I7" s="373"/>
      <c r="J7" s="377" t="s">
        <v>387</v>
      </c>
      <c r="K7" s="377"/>
      <c r="L7" s="371" t="s">
        <v>384</v>
      </c>
      <c r="M7" s="371"/>
      <c r="N7" s="358"/>
      <c r="O7" s="358"/>
      <c r="P7" s="25"/>
      <c r="Q7" s="25"/>
      <c r="R7" s="25"/>
      <c r="S7" s="25"/>
    </row>
    <row r="8" spans="1:254" hidden="1">
      <c r="A8" s="42" t="s">
        <v>388</v>
      </c>
      <c r="B8" s="16" t="s">
        <v>389</v>
      </c>
      <c r="C8" s="174">
        <v>44912</v>
      </c>
      <c r="D8" s="174">
        <v>44913</v>
      </c>
      <c r="E8" s="16" t="s">
        <v>390</v>
      </c>
      <c r="F8" s="18">
        <v>44922</v>
      </c>
      <c r="G8" s="174">
        <v>44923</v>
      </c>
      <c r="H8" s="18">
        <v>44924</v>
      </c>
      <c r="I8" s="174">
        <f>H8+1</f>
        <v>44925</v>
      </c>
      <c r="J8" s="18">
        <v>44931</v>
      </c>
      <c r="K8" s="174">
        <f>J8+2</f>
        <v>44933</v>
      </c>
      <c r="L8" s="174">
        <v>44940</v>
      </c>
      <c r="M8" s="174">
        <f t="shared" ref="M8" si="0">L8+1</f>
        <v>44941</v>
      </c>
      <c r="N8" s="25"/>
      <c r="O8" s="25"/>
    </row>
    <row r="9" spans="1:254" hidden="1">
      <c r="A9" s="42" t="s">
        <v>391</v>
      </c>
      <c r="B9" s="16" t="s">
        <v>392</v>
      </c>
      <c r="C9" s="174">
        <v>44919</v>
      </c>
      <c r="D9" s="174">
        <v>44920</v>
      </c>
      <c r="E9" s="16" t="s">
        <v>393</v>
      </c>
      <c r="F9" s="18">
        <v>44929</v>
      </c>
      <c r="G9" s="174">
        <v>44930</v>
      </c>
      <c r="H9" s="18">
        <v>44931</v>
      </c>
      <c r="I9" s="174">
        <f t="shared" ref="I9:I10" si="1">H9+1</f>
        <v>44932</v>
      </c>
      <c r="J9" s="18">
        <v>44938</v>
      </c>
      <c r="K9" s="44" t="s">
        <v>166</v>
      </c>
      <c r="L9" s="174"/>
      <c r="M9" s="174"/>
      <c r="N9" s="25"/>
      <c r="O9" s="25"/>
    </row>
    <row r="10" spans="1:254" hidden="1">
      <c r="A10" s="59" t="s">
        <v>394</v>
      </c>
      <c r="B10" s="57" t="s">
        <v>395</v>
      </c>
      <c r="C10" s="174">
        <v>44926</v>
      </c>
      <c r="D10" s="174">
        <v>44927</v>
      </c>
      <c r="E10" s="16" t="s">
        <v>396</v>
      </c>
      <c r="F10" s="18">
        <v>44936</v>
      </c>
      <c r="G10" s="174">
        <v>44937</v>
      </c>
      <c r="H10" s="18">
        <v>44938</v>
      </c>
      <c r="I10" s="174">
        <f t="shared" si="1"/>
        <v>44939</v>
      </c>
      <c r="J10" s="18">
        <v>44946</v>
      </c>
      <c r="K10" s="118">
        <v>44948</v>
      </c>
      <c r="L10" s="174">
        <v>44958</v>
      </c>
      <c r="M10" s="174">
        <v>44959</v>
      </c>
      <c r="N10" s="25"/>
      <c r="O10" s="25"/>
    </row>
    <row r="11" spans="1:254" hidden="1">
      <c r="A11" s="59" t="s">
        <v>397</v>
      </c>
      <c r="B11" s="57" t="s">
        <v>398</v>
      </c>
      <c r="C11" s="174">
        <v>44933</v>
      </c>
      <c r="D11" s="174">
        <v>44934</v>
      </c>
      <c r="E11" s="16" t="s">
        <v>399</v>
      </c>
      <c r="F11" s="18">
        <v>44943</v>
      </c>
      <c r="G11" s="174">
        <v>44944</v>
      </c>
      <c r="H11" s="18">
        <v>44945</v>
      </c>
      <c r="I11" s="174">
        <v>44904</v>
      </c>
      <c r="J11" s="18">
        <v>44953</v>
      </c>
      <c r="K11" s="174">
        <f>J11+2</f>
        <v>44955</v>
      </c>
      <c r="L11" s="174">
        <v>44961</v>
      </c>
      <c r="M11" s="174">
        <f t="shared" ref="M11:M27" si="2">L11+1</f>
        <v>44962</v>
      </c>
      <c r="N11" s="25"/>
      <c r="O11" s="25"/>
    </row>
    <row r="12" spans="1:254" hidden="1">
      <c r="A12" s="59" t="s">
        <v>400</v>
      </c>
      <c r="B12" s="16" t="s">
        <v>401</v>
      </c>
      <c r="C12" s="174">
        <v>44940</v>
      </c>
      <c r="D12" s="174">
        <v>44941</v>
      </c>
      <c r="E12" s="16" t="s">
        <v>402</v>
      </c>
      <c r="F12" s="18">
        <v>44950</v>
      </c>
      <c r="G12" s="174">
        <v>44951</v>
      </c>
      <c r="H12" s="18">
        <v>44952</v>
      </c>
      <c r="I12" s="174">
        <f t="shared" ref="I12" si="3">H12+1</f>
        <v>44953</v>
      </c>
      <c r="J12" s="18">
        <v>44960</v>
      </c>
      <c r="K12" s="174">
        <f>J12+2</f>
        <v>44962</v>
      </c>
      <c r="L12" s="174">
        <v>44968</v>
      </c>
      <c r="M12" s="174">
        <f t="shared" si="2"/>
        <v>44969</v>
      </c>
      <c r="N12" s="25"/>
      <c r="O12" s="25"/>
    </row>
    <row r="13" spans="1:254" hidden="1">
      <c r="A13" s="138"/>
      <c r="B13" s="374" t="s">
        <v>168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5"/>
      <c r="N13" s="25"/>
      <c r="O13" s="25"/>
    </row>
    <row r="14" spans="1:254" hidden="1">
      <c r="A14" s="59" t="s">
        <v>388</v>
      </c>
      <c r="B14" s="16" t="s">
        <v>403</v>
      </c>
      <c r="C14" s="174">
        <v>44954</v>
      </c>
      <c r="D14" s="174">
        <f>C14+1</f>
        <v>44955</v>
      </c>
      <c r="E14" s="16" t="s">
        <v>404</v>
      </c>
      <c r="F14" s="18">
        <f>D14+9</f>
        <v>44964</v>
      </c>
      <c r="G14" s="174">
        <f>F14+1</f>
        <v>44965</v>
      </c>
      <c r="H14" s="18">
        <f>G14+1</f>
        <v>44966</v>
      </c>
      <c r="I14" s="174">
        <f>H14+1</f>
        <v>44967</v>
      </c>
      <c r="J14" s="18">
        <f>I14+7</f>
        <v>44974</v>
      </c>
      <c r="K14" s="174">
        <f>J14+2</f>
        <v>44976</v>
      </c>
      <c r="L14" s="174">
        <f>K14+6</f>
        <v>44982</v>
      </c>
      <c r="M14" s="174">
        <f t="shared" si="2"/>
        <v>44983</v>
      </c>
      <c r="N14" s="25"/>
      <c r="O14" s="25"/>
    </row>
    <row r="15" spans="1:254">
      <c r="A15" s="116" t="s">
        <v>397</v>
      </c>
      <c r="B15" s="16" t="s">
        <v>405</v>
      </c>
      <c r="C15" s="174">
        <v>44961</v>
      </c>
      <c r="D15" s="174">
        <v>44962</v>
      </c>
      <c r="E15" s="16" t="s">
        <v>406</v>
      </c>
      <c r="F15" s="18">
        <v>44971</v>
      </c>
      <c r="G15" s="174">
        <v>44972</v>
      </c>
      <c r="H15" s="18">
        <v>44973</v>
      </c>
      <c r="I15" s="174">
        <f t="shared" ref="I15:I27" si="4">H15+1</f>
        <v>44974</v>
      </c>
      <c r="J15" s="18">
        <v>44981</v>
      </c>
      <c r="K15" s="174">
        <f t="shared" ref="K15:K27" si="5">J15+2</f>
        <v>44983</v>
      </c>
      <c r="L15" s="174">
        <v>44989</v>
      </c>
      <c r="M15" s="174">
        <f t="shared" si="2"/>
        <v>44990</v>
      </c>
      <c r="N15" s="25"/>
      <c r="O15" s="25"/>
    </row>
    <row r="16" spans="1:254">
      <c r="A16" s="42" t="s">
        <v>400</v>
      </c>
      <c r="B16" s="16" t="s">
        <v>407</v>
      </c>
      <c r="C16" s="174">
        <v>44968</v>
      </c>
      <c r="D16" s="174">
        <f t="shared" ref="D16:D27" si="6">C16+1</f>
        <v>44969</v>
      </c>
      <c r="E16" s="16" t="s">
        <v>408</v>
      </c>
      <c r="F16" s="18">
        <f t="shared" ref="F16:F27" si="7">D16+9</f>
        <v>44978</v>
      </c>
      <c r="G16" s="174">
        <f t="shared" ref="G16:H27" si="8">F16+1</f>
        <v>44979</v>
      </c>
      <c r="H16" s="18">
        <f t="shared" si="8"/>
        <v>44980</v>
      </c>
      <c r="I16" s="174">
        <f t="shared" si="4"/>
        <v>44981</v>
      </c>
      <c r="J16" s="18">
        <f t="shared" ref="J16:J27" si="9">I16+7</f>
        <v>44988</v>
      </c>
      <c r="K16" s="174">
        <f t="shared" si="5"/>
        <v>44990</v>
      </c>
      <c r="L16" s="174">
        <f t="shared" ref="L16:L27" si="10">K16+6</f>
        <v>44996</v>
      </c>
      <c r="M16" s="175" t="s">
        <v>166</v>
      </c>
      <c r="N16" s="25"/>
      <c r="O16" s="25"/>
    </row>
    <row r="17" spans="1:25">
      <c r="A17" s="59" t="s">
        <v>409</v>
      </c>
      <c r="B17" s="16" t="s">
        <v>410</v>
      </c>
      <c r="C17" s="174">
        <v>44975</v>
      </c>
      <c r="D17" s="174">
        <f t="shared" si="6"/>
        <v>44976</v>
      </c>
      <c r="E17" s="16" t="s">
        <v>411</v>
      </c>
      <c r="F17" s="18">
        <f t="shared" si="7"/>
        <v>44985</v>
      </c>
      <c r="G17" s="174">
        <f t="shared" si="8"/>
        <v>44986</v>
      </c>
      <c r="H17" s="18">
        <f t="shared" si="8"/>
        <v>44987</v>
      </c>
      <c r="I17" s="174">
        <f t="shared" si="4"/>
        <v>44988</v>
      </c>
      <c r="J17" s="18">
        <f t="shared" si="9"/>
        <v>44995</v>
      </c>
      <c r="K17" s="174">
        <f t="shared" si="5"/>
        <v>44997</v>
      </c>
      <c r="L17" s="174">
        <f t="shared" si="10"/>
        <v>45003</v>
      </c>
      <c r="M17" s="174">
        <f t="shared" si="2"/>
        <v>45004</v>
      </c>
      <c r="N17" s="25"/>
      <c r="O17" s="25"/>
    </row>
    <row r="18" spans="1:25">
      <c r="A18" s="42" t="s">
        <v>388</v>
      </c>
      <c r="B18" s="16" t="s">
        <v>412</v>
      </c>
      <c r="C18" s="174">
        <v>44982</v>
      </c>
      <c r="D18" s="174">
        <f t="shared" si="6"/>
        <v>44983</v>
      </c>
      <c r="E18" s="16" t="s">
        <v>413</v>
      </c>
      <c r="F18" s="18">
        <f t="shared" si="7"/>
        <v>44992</v>
      </c>
      <c r="G18" s="174">
        <f t="shared" si="8"/>
        <v>44993</v>
      </c>
      <c r="H18" s="18">
        <f t="shared" si="8"/>
        <v>44994</v>
      </c>
      <c r="I18" s="174">
        <f t="shared" si="4"/>
        <v>44995</v>
      </c>
      <c r="J18" s="18">
        <f t="shared" si="9"/>
        <v>45002</v>
      </c>
      <c r="K18" s="174">
        <f t="shared" si="5"/>
        <v>45004</v>
      </c>
      <c r="L18" s="174">
        <f t="shared" si="10"/>
        <v>45010</v>
      </c>
      <c r="M18" s="174">
        <f t="shared" si="2"/>
        <v>45011</v>
      </c>
      <c r="N18" s="25"/>
      <c r="O18" s="25"/>
    </row>
    <row r="19" spans="1:25">
      <c r="A19" s="116" t="s">
        <v>397</v>
      </c>
      <c r="B19" s="16" t="s">
        <v>414</v>
      </c>
      <c r="C19" s="174">
        <v>44989</v>
      </c>
      <c r="D19" s="174">
        <f t="shared" si="6"/>
        <v>44990</v>
      </c>
      <c r="E19" s="16" t="s">
        <v>415</v>
      </c>
      <c r="F19" s="18">
        <f t="shared" si="7"/>
        <v>44999</v>
      </c>
      <c r="G19" s="174">
        <f t="shared" si="8"/>
        <v>45000</v>
      </c>
      <c r="H19" s="18">
        <f t="shared" si="8"/>
        <v>45001</v>
      </c>
      <c r="I19" s="174">
        <f t="shared" si="4"/>
        <v>45002</v>
      </c>
      <c r="J19" s="18">
        <f t="shared" si="9"/>
        <v>45009</v>
      </c>
      <c r="K19" s="174">
        <f t="shared" si="5"/>
        <v>45011</v>
      </c>
      <c r="L19" s="174">
        <f t="shared" si="10"/>
        <v>45017</v>
      </c>
      <c r="M19" s="174">
        <f t="shared" si="2"/>
        <v>45018</v>
      </c>
      <c r="N19" s="25"/>
      <c r="O19" s="25"/>
    </row>
    <row r="20" spans="1:25">
      <c r="A20" s="137" t="s">
        <v>229</v>
      </c>
      <c r="B20" s="16" t="s">
        <v>416</v>
      </c>
      <c r="C20" s="174">
        <v>44996</v>
      </c>
      <c r="D20" s="174">
        <f t="shared" si="6"/>
        <v>44997</v>
      </c>
      <c r="E20" s="16" t="s">
        <v>417</v>
      </c>
      <c r="F20" s="18">
        <f t="shared" si="7"/>
        <v>45006</v>
      </c>
      <c r="G20" s="174">
        <f t="shared" si="8"/>
        <v>45007</v>
      </c>
      <c r="H20" s="18">
        <f t="shared" si="8"/>
        <v>45008</v>
      </c>
      <c r="I20" s="174">
        <f t="shared" si="4"/>
        <v>45009</v>
      </c>
      <c r="J20" s="18">
        <f t="shared" si="9"/>
        <v>45016</v>
      </c>
      <c r="K20" s="174">
        <f t="shared" si="5"/>
        <v>45018</v>
      </c>
      <c r="L20" s="174">
        <f t="shared" si="10"/>
        <v>45024</v>
      </c>
      <c r="M20" s="174">
        <f t="shared" si="2"/>
        <v>45025</v>
      </c>
      <c r="N20" s="25"/>
      <c r="O20" s="25"/>
    </row>
    <row r="21" spans="1:25" ht="16" customHeight="1">
      <c r="A21" s="42" t="s">
        <v>409</v>
      </c>
      <c r="B21" s="16" t="s">
        <v>418</v>
      </c>
      <c r="C21" s="174">
        <v>45003</v>
      </c>
      <c r="D21" s="174">
        <f t="shared" si="6"/>
        <v>45004</v>
      </c>
      <c r="E21" s="16" t="s">
        <v>419</v>
      </c>
      <c r="F21" s="18">
        <f t="shared" si="7"/>
        <v>45013</v>
      </c>
      <c r="G21" s="174">
        <f t="shared" si="8"/>
        <v>45014</v>
      </c>
      <c r="H21" s="18">
        <f t="shared" si="8"/>
        <v>45015</v>
      </c>
      <c r="I21" s="174">
        <f t="shared" si="4"/>
        <v>45016</v>
      </c>
      <c r="J21" s="18">
        <f t="shared" si="9"/>
        <v>45023</v>
      </c>
      <c r="K21" s="174">
        <f t="shared" si="5"/>
        <v>45025</v>
      </c>
      <c r="L21" s="174">
        <f t="shared" si="10"/>
        <v>45031</v>
      </c>
      <c r="M21" s="174">
        <f t="shared" si="2"/>
        <v>45032</v>
      </c>
      <c r="N21" s="25"/>
      <c r="O21" s="25"/>
    </row>
    <row r="22" spans="1:25" ht="16.25" customHeight="1">
      <c r="A22" s="42" t="s">
        <v>388</v>
      </c>
      <c r="B22" s="16" t="s">
        <v>420</v>
      </c>
      <c r="C22" s="174">
        <v>45010</v>
      </c>
      <c r="D22" s="174">
        <f t="shared" si="6"/>
        <v>45011</v>
      </c>
      <c r="E22" s="16" t="s">
        <v>421</v>
      </c>
      <c r="F22" s="18">
        <f t="shared" si="7"/>
        <v>45020</v>
      </c>
      <c r="G22" s="174">
        <f t="shared" si="8"/>
        <v>45021</v>
      </c>
      <c r="H22" s="18">
        <f t="shared" si="8"/>
        <v>45022</v>
      </c>
      <c r="I22" s="174">
        <f t="shared" si="4"/>
        <v>45023</v>
      </c>
      <c r="J22" s="18">
        <f t="shared" si="9"/>
        <v>45030</v>
      </c>
      <c r="K22" s="174">
        <f t="shared" si="5"/>
        <v>45032</v>
      </c>
      <c r="L22" s="174">
        <f t="shared" si="10"/>
        <v>45038</v>
      </c>
      <c r="M22" s="174">
        <f t="shared" si="2"/>
        <v>45039</v>
      </c>
      <c r="N22" s="25"/>
      <c r="O22" s="25"/>
    </row>
    <row r="23" spans="1:25" ht="16.25" customHeight="1">
      <c r="A23" s="116" t="s">
        <v>397</v>
      </c>
      <c r="B23" s="16" t="s">
        <v>422</v>
      </c>
      <c r="C23" s="174">
        <v>45017</v>
      </c>
      <c r="D23" s="174">
        <f t="shared" si="6"/>
        <v>45018</v>
      </c>
      <c r="E23" s="16" t="s">
        <v>423</v>
      </c>
      <c r="F23" s="18">
        <f t="shared" si="7"/>
        <v>45027</v>
      </c>
      <c r="G23" s="174">
        <f t="shared" si="8"/>
        <v>45028</v>
      </c>
      <c r="H23" s="18">
        <f t="shared" si="8"/>
        <v>45029</v>
      </c>
      <c r="I23" s="174">
        <f t="shared" si="4"/>
        <v>45030</v>
      </c>
      <c r="J23" s="18">
        <f t="shared" si="9"/>
        <v>45037</v>
      </c>
      <c r="K23" s="174">
        <f t="shared" si="5"/>
        <v>45039</v>
      </c>
      <c r="L23" s="174">
        <f t="shared" si="10"/>
        <v>45045</v>
      </c>
      <c r="M23" s="174">
        <f t="shared" si="2"/>
        <v>45046</v>
      </c>
      <c r="N23" s="25"/>
      <c r="O23" s="25"/>
    </row>
    <row r="24" spans="1:25" ht="16.25" customHeight="1">
      <c r="A24" s="116" t="s">
        <v>229</v>
      </c>
      <c r="B24" s="16" t="s">
        <v>424</v>
      </c>
      <c r="C24" s="174">
        <v>45024</v>
      </c>
      <c r="D24" s="174">
        <f t="shared" si="6"/>
        <v>45025</v>
      </c>
      <c r="E24" s="16" t="s">
        <v>425</v>
      </c>
      <c r="F24" s="18">
        <f t="shared" si="7"/>
        <v>45034</v>
      </c>
      <c r="G24" s="174">
        <f t="shared" si="8"/>
        <v>45035</v>
      </c>
      <c r="H24" s="18">
        <f t="shared" si="8"/>
        <v>45036</v>
      </c>
      <c r="I24" s="174">
        <f t="shared" si="4"/>
        <v>45037</v>
      </c>
      <c r="J24" s="18">
        <f t="shared" si="9"/>
        <v>45044</v>
      </c>
      <c r="K24" s="174">
        <f t="shared" si="5"/>
        <v>45046</v>
      </c>
      <c r="L24" s="174">
        <f t="shared" si="10"/>
        <v>45052</v>
      </c>
      <c r="M24" s="174">
        <f t="shared" si="2"/>
        <v>45053</v>
      </c>
      <c r="N24" s="25"/>
      <c r="O24" s="25"/>
    </row>
    <row r="25" spans="1:25" ht="16.25" hidden="1" customHeight="1">
      <c r="A25" s="42" t="s">
        <v>409</v>
      </c>
      <c r="B25" s="16" t="s">
        <v>426</v>
      </c>
      <c r="C25" s="174">
        <v>45031</v>
      </c>
      <c r="D25" s="174">
        <f t="shared" si="6"/>
        <v>45032</v>
      </c>
      <c r="E25" s="16" t="s">
        <v>427</v>
      </c>
      <c r="F25" s="18">
        <f t="shared" si="7"/>
        <v>45041</v>
      </c>
      <c r="G25" s="174">
        <f t="shared" si="8"/>
        <v>45042</v>
      </c>
      <c r="H25" s="18">
        <f t="shared" si="8"/>
        <v>45043</v>
      </c>
      <c r="I25" s="174">
        <f t="shared" si="4"/>
        <v>45044</v>
      </c>
      <c r="J25" s="18">
        <f t="shared" si="9"/>
        <v>45051</v>
      </c>
      <c r="K25" s="174">
        <f t="shared" si="5"/>
        <v>45053</v>
      </c>
      <c r="L25" s="174">
        <f t="shared" si="10"/>
        <v>45059</v>
      </c>
      <c r="M25" s="174">
        <f t="shared" si="2"/>
        <v>45060</v>
      </c>
      <c r="N25" s="25"/>
      <c r="O25" s="25"/>
    </row>
    <row r="26" spans="1:25" ht="16.25" customHeight="1">
      <c r="A26" s="42" t="s">
        <v>388</v>
      </c>
      <c r="B26" s="16" t="s">
        <v>428</v>
      </c>
      <c r="C26" s="174">
        <v>45038</v>
      </c>
      <c r="D26" s="174">
        <f t="shared" si="6"/>
        <v>45039</v>
      </c>
      <c r="E26" s="16" t="s">
        <v>429</v>
      </c>
      <c r="F26" s="18">
        <f t="shared" si="7"/>
        <v>45048</v>
      </c>
      <c r="G26" s="174">
        <f t="shared" si="8"/>
        <v>45049</v>
      </c>
      <c r="H26" s="18">
        <f t="shared" si="8"/>
        <v>45050</v>
      </c>
      <c r="I26" s="174">
        <f t="shared" si="4"/>
        <v>45051</v>
      </c>
      <c r="J26" s="18">
        <f t="shared" si="9"/>
        <v>45058</v>
      </c>
      <c r="K26" s="174">
        <f t="shared" si="5"/>
        <v>45060</v>
      </c>
      <c r="L26" s="174">
        <f t="shared" si="10"/>
        <v>45066</v>
      </c>
      <c r="M26" s="174">
        <f t="shared" si="2"/>
        <v>45067</v>
      </c>
      <c r="N26" s="25"/>
      <c r="O26" s="25"/>
    </row>
    <row r="27" spans="1:25" ht="16.25" customHeight="1">
      <c r="A27" s="116" t="s">
        <v>397</v>
      </c>
      <c r="B27" s="16" t="s">
        <v>430</v>
      </c>
      <c r="C27" s="174">
        <v>45045</v>
      </c>
      <c r="D27" s="174">
        <f t="shared" si="6"/>
        <v>45046</v>
      </c>
      <c r="E27" s="16" t="s">
        <v>431</v>
      </c>
      <c r="F27" s="18">
        <f t="shared" si="7"/>
        <v>45055</v>
      </c>
      <c r="G27" s="174">
        <f t="shared" si="8"/>
        <v>45056</v>
      </c>
      <c r="H27" s="18">
        <f t="shared" si="8"/>
        <v>45057</v>
      </c>
      <c r="I27" s="174">
        <f t="shared" si="4"/>
        <v>45058</v>
      </c>
      <c r="J27" s="18">
        <f t="shared" si="9"/>
        <v>45065</v>
      </c>
      <c r="K27" s="174">
        <f t="shared" si="5"/>
        <v>45067</v>
      </c>
      <c r="L27" s="174">
        <f t="shared" si="10"/>
        <v>45073</v>
      </c>
      <c r="M27" s="174">
        <f t="shared" si="2"/>
        <v>45074</v>
      </c>
      <c r="N27" s="25"/>
      <c r="O27" s="25"/>
    </row>
    <row r="28" spans="1:25" ht="16.25" customHeight="1">
      <c r="A28" s="31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1:25" ht="16" customHeight="1">
      <c r="A29" s="152" t="s">
        <v>17</v>
      </c>
      <c r="B29" s="215" t="s">
        <v>432</v>
      </c>
      <c r="C29" s="368"/>
      <c r="D29" s="368"/>
      <c r="E29" s="368"/>
      <c r="F29" s="368"/>
      <c r="G29" s="368"/>
      <c r="H29" s="368"/>
      <c r="I29" s="368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</row>
    <row r="30" spans="1:25" ht="16" customHeight="1">
      <c r="A30" s="32" t="s">
        <v>18</v>
      </c>
      <c r="B30" s="369" t="s">
        <v>433</v>
      </c>
      <c r="C30" s="370"/>
      <c r="D30" s="370"/>
      <c r="E30" s="370"/>
      <c r="F30" s="370"/>
      <c r="G30" s="370"/>
      <c r="H30" s="370"/>
      <c r="I30" s="370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</row>
    <row r="31" spans="1:25" ht="16" customHeight="1">
      <c r="A31" s="30" t="s">
        <v>36</v>
      </c>
      <c r="B31" s="185" t="s">
        <v>434</v>
      </c>
      <c r="C31" s="367"/>
      <c r="D31" s="367"/>
      <c r="E31" s="367"/>
      <c r="F31" s="367"/>
      <c r="G31" s="367"/>
      <c r="H31" s="367"/>
      <c r="I31" s="367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</row>
    <row r="32" spans="1:25" ht="16" customHeight="1">
      <c r="A32" s="30" t="s">
        <v>37</v>
      </c>
      <c r="B32" s="185" t="s">
        <v>435</v>
      </c>
      <c r="C32" s="367"/>
      <c r="D32" s="367"/>
      <c r="E32" s="367"/>
      <c r="F32" s="367"/>
      <c r="G32" s="367"/>
      <c r="H32" s="367"/>
      <c r="I32" s="367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ht="16" customHeight="1">
      <c r="A33" s="30"/>
      <c r="B33" s="364" t="s">
        <v>436</v>
      </c>
      <c r="C33" s="365"/>
      <c r="D33" s="365"/>
      <c r="E33" s="365"/>
      <c r="F33" s="365"/>
      <c r="G33" s="365"/>
      <c r="H33" s="365"/>
      <c r="I33" s="366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ht="16" customHeight="1">
      <c r="A34" s="29" t="s">
        <v>231</v>
      </c>
      <c r="B34" s="185" t="s">
        <v>208</v>
      </c>
      <c r="C34" s="367"/>
      <c r="D34" s="367"/>
      <c r="E34" s="367"/>
      <c r="F34" s="367"/>
      <c r="G34" s="367"/>
      <c r="H34" s="367"/>
      <c r="I34" s="367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ht="16" customHeight="1">
      <c r="A35" s="30" t="s">
        <v>437</v>
      </c>
      <c r="B35" s="183" t="s">
        <v>438</v>
      </c>
      <c r="C35" s="184"/>
      <c r="D35" s="184"/>
      <c r="E35" s="184"/>
      <c r="F35" s="184"/>
      <c r="G35" s="184"/>
      <c r="H35" s="184"/>
      <c r="I35" s="185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ht="16" customHeight="1">
      <c r="A36" s="30" t="s">
        <v>439</v>
      </c>
      <c r="B36" s="183" t="s">
        <v>209</v>
      </c>
      <c r="C36" s="184"/>
      <c r="D36" s="184"/>
      <c r="E36" s="184"/>
      <c r="F36" s="184"/>
      <c r="G36" s="184"/>
      <c r="H36" s="184"/>
      <c r="I36" s="185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</sheetData>
  <mergeCells count="28">
    <mergeCell ref="B13:M13"/>
    <mergeCell ref="H7:I7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:O1"/>
    <mergeCell ref="B2:O2"/>
    <mergeCell ref="N7:O7"/>
    <mergeCell ref="H6:I6"/>
    <mergeCell ref="J6:K6"/>
    <mergeCell ref="L6:M6"/>
    <mergeCell ref="C7:D7"/>
    <mergeCell ref="F7:G7"/>
    <mergeCell ref="B33:I33"/>
    <mergeCell ref="B34:I34"/>
    <mergeCell ref="B35:I35"/>
    <mergeCell ref="B36:I36"/>
    <mergeCell ref="B29:I29"/>
    <mergeCell ref="B30:I30"/>
    <mergeCell ref="B31:I31"/>
    <mergeCell ref="B32:I32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U43"/>
  <sheetViews>
    <sheetView topLeftCell="A3" workbookViewId="0">
      <selection activeCell="A3" sqref="A1:XFD1048576"/>
    </sheetView>
  </sheetViews>
  <sheetFormatPr defaultRowHeight="15"/>
  <cols>
    <col min="1" max="1" width="19.5" customWidth="1"/>
    <col min="2" max="15" width="9.5" customWidth="1"/>
    <col min="16" max="21" width="6.58203125" customWidth="1"/>
  </cols>
  <sheetData>
    <row r="1" spans="1:21" ht="46.75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33"/>
      <c r="Q1" s="33"/>
      <c r="R1" s="33"/>
      <c r="S1" s="33"/>
      <c r="T1" s="33"/>
      <c r="U1" s="33"/>
    </row>
    <row r="2" spans="1:21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35"/>
      <c r="Q2" s="35"/>
      <c r="R2" s="35"/>
      <c r="S2" s="35"/>
      <c r="T2" s="35"/>
      <c r="U2" s="35"/>
    </row>
    <row r="3" spans="1:21" ht="15.5">
      <c r="A3" s="351" t="s">
        <v>1185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169"/>
      <c r="O3" s="169"/>
      <c r="P3" s="43"/>
      <c r="Q3" s="43"/>
    </row>
    <row r="4" spans="1:21" ht="15.5">
      <c r="A4" s="157" t="s">
        <v>23</v>
      </c>
      <c r="B4" s="157" t="s">
        <v>24</v>
      </c>
      <c r="C4" s="196" t="s">
        <v>1186</v>
      </c>
      <c r="D4" s="255"/>
      <c r="E4" s="202" t="s">
        <v>1187</v>
      </c>
      <c r="F4" s="203"/>
      <c r="G4" s="157" t="s">
        <v>24</v>
      </c>
      <c r="H4" s="376" t="s">
        <v>26</v>
      </c>
      <c r="I4" s="262"/>
      <c r="J4" s="196" t="s">
        <v>27</v>
      </c>
      <c r="K4" s="197"/>
      <c r="L4" s="203" t="s">
        <v>25</v>
      </c>
      <c r="M4" s="203"/>
      <c r="N4" s="169"/>
      <c r="O4" s="169"/>
    </row>
    <row r="5" spans="1:21" ht="15.5">
      <c r="A5" s="154" t="s">
        <v>3</v>
      </c>
      <c r="B5" s="154" t="s">
        <v>4</v>
      </c>
      <c r="C5" s="256" t="s">
        <v>8</v>
      </c>
      <c r="D5" s="257"/>
      <c r="E5" s="188" t="s">
        <v>7</v>
      </c>
      <c r="F5" s="188"/>
      <c r="G5" s="154" t="s">
        <v>4</v>
      </c>
      <c r="H5" s="256" t="s">
        <v>28</v>
      </c>
      <c r="I5" s="258"/>
      <c r="J5" s="256" t="s">
        <v>29</v>
      </c>
      <c r="K5" s="258"/>
      <c r="L5" s="188" t="s">
        <v>8</v>
      </c>
      <c r="M5" s="188"/>
      <c r="N5" s="169"/>
      <c r="O5" s="169"/>
    </row>
    <row r="6" spans="1:21" ht="15.5">
      <c r="A6" s="154" t="s">
        <v>31</v>
      </c>
      <c r="B6" s="64"/>
      <c r="C6" s="256" t="s">
        <v>33</v>
      </c>
      <c r="D6" s="257"/>
      <c r="E6" s="256" t="s">
        <v>1143</v>
      </c>
      <c r="F6" s="257"/>
      <c r="G6" s="64"/>
      <c r="H6" s="256" t="s">
        <v>32</v>
      </c>
      <c r="I6" s="258"/>
      <c r="J6" s="256" t="s">
        <v>34</v>
      </c>
      <c r="K6" s="258"/>
      <c r="L6" s="289" t="s">
        <v>33</v>
      </c>
      <c r="M6" s="289"/>
      <c r="N6" s="169"/>
      <c r="O6" s="169"/>
    </row>
    <row r="7" spans="1:21" ht="15.5" hidden="1">
      <c r="A7" s="59" t="s">
        <v>1188</v>
      </c>
      <c r="B7" s="16" t="s">
        <v>1189</v>
      </c>
      <c r="C7" s="18">
        <v>44898</v>
      </c>
      <c r="D7" s="18">
        <f t="shared" ref="D7:D9" si="0">C7</f>
        <v>44898</v>
      </c>
      <c r="E7" s="18">
        <f t="shared" ref="E7:F9" si="1">D7+1</f>
        <v>44899</v>
      </c>
      <c r="F7" s="174">
        <f t="shared" si="1"/>
        <v>44900</v>
      </c>
      <c r="G7" s="16" t="s">
        <v>1190</v>
      </c>
      <c r="H7" s="174">
        <v>44910</v>
      </c>
      <c r="I7" s="174">
        <f t="shared" ref="I7:K8" si="2">H7+1</f>
        <v>44911</v>
      </c>
      <c r="J7" s="174">
        <f t="shared" si="2"/>
        <v>44912</v>
      </c>
      <c r="K7" s="174">
        <f t="shared" si="2"/>
        <v>44913</v>
      </c>
      <c r="L7" s="174">
        <v>44926</v>
      </c>
      <c r="M7" s="174">
        <v>44926</v>
      </c>
      <c r="N7" s="169"/>
      <c r="O7" s="169"/>
    </row>
    <row r="8" spans="1:21" ht="15.5" hidden="1">
      <c r="A8" s="42" t="s">
        <v>1191</v>
      </c>
      <c r="B8" s="16" t="s">
        <v>1192</v>
      </c>
      <c r="C8" s="18">
        <v>44905</v>
      </c>
      <c r="D8" s="18">
        <f t="shared" si="0"/>
        <v>44905</v>
      </c>
      <c r="E8" s="18">
        <f t="shared" si="1"/>
        <v>44906</v>
      </c>
      <c r="F8" s="174">
        <f t="shared" si="1"/>
        <v>44907</v>
      </c>
      <c r="G8" s="16" t="s">
        <v>1193</v>
      </c>
      <c r="H8" s="174">
        <v>44917</v>
      </c>
      <c r="I8" s="174">
        <f t="shared" si="2"/>
        <v>44918</v>
      </c>
      <c r="J8" s="174">
        <f t="shared" si="2"/>
        <v>44919</v>
      </c>
      <c r="K8" s="174">
        <f t="shared" si="2"/>
        <v>44920</v>
      </c>
      <c r="L8" s="174">
        <v>44933</v>
      </c>
      <c r="M8" s="174">
        <v>44933</v>
      </c>
      <c r="N8" s="169"/>
      <c r="O8" s="169"/>
    </row>
    <row r="9" spans="1:21" ht="15.5" hidden="1">
      <c r="A9" s="59" t="s">
        <v>1194</v>
      </c>
      <c r="B9" s="16" t="s">
        <v>1195</v>
      </c>
      <c r="C9" s="18">
        <v>44912</v>
      </c>
      <c r="D9" s="18">
        <f t="shared" si="0"/>
        <v>44912</v>
      </c>
      <c r="E9" s="18">
        <f t="shared" si="1"/>
        <v>44913</v>
      </c>
      <c r="F9" s="174">
        <f t="shared" si="1"/>
        <v>44914</v>
      </c>
      <c r="G9" s="383" t="s">
        <v>1196</v>
      </c>
      <c r="H9" s="384"/>
      <c r="I9" s="384"/>
      <c r="J9" s="384"/>
      <c r="K9" s="384"/>
      <c r="L9" s="384"/>
      <c r="M9" s="385"/>
      <c r="N9" s="169"/>
      <c r="O9" s="169"/>
    </row>
    <row r="10" spans="1:21" ht="15.5" hidden="1">
      <c r="A10" s="58" t="s">
        <v>1197</v>
      </c>
      <c r="B10" s="16" t="s">
        <v>1198</v>
      </c>
      <c r="C10" s="18"/>
      <c r="D10" s="18"/>
      <c r="E10" s="326" t="s">
        <v>1199</v>
      </c>
      <c r="F10" s="327"/>
      <c r="G10" s="16" t="s">
        <v>1200</v>
      </c>
      <c r="H10" s="174">
        <v>44924</v>
      </c>
      <c r="I10" s="174">
        <f t="shared" ref="I10:K25" si="3">H10+1</f>
        <v>44925</v>
      </c>
      <c r="J10" s="174">
        <f t="shared" si="3"/>
        <v>44926</v>
      </c>
      <c r="K10" s="174">
        <f t="shared" si="3"/>
        <v>44927</v>
      </c>
      <c r="L10" s="174">
        <v>44940</v>
      </c>
      <c r="M10" s="174">
        <v>44940</v>
      </c>
      <c r="N10" s="169"/>
      <c r="O10" s="169"/>
    </row>
    <row r="11" spans="1:21" ht="15.5" hidden="1">
      <c r="A11" s="42" t="s">
        <v>1201</v>
      </c>
      <c r="B11" s="16" t="s">
        <v>1202</v>
      </c>
      <c r="C11" s="18">
        <v>44919</v>
      </c>
      <c r="D11" s="18">
        <f t="shared" ref="D11:D29" si="4">C11</f>
        <v>44919</v>
      </c>
      <c r="E11" s="18">
        <f t="shared" ref="E11:F26" si="5">D11+1</f>
        <v>44920</v>
      </c>
      <c r="F11" s="174">
        <f t="shared" si="5"/>
        <v>44921</v>
      </c>
      <c r="G11" s="16" t="s">
        <v>1203</v>
      </c>
      <c r="H11" s="174">
        <v>44931</v>
      </c>
      <c r="I11" s="174">
        <f t="shared" si="3"/>
        <v>44932</v>
      </c>
      <c r="J11" s="174">
        <f t="shared" si="3"/>
        <v>44933</v>
      </c>
      <c r="K11" s="44" t="s">
        <v>657</v>
      </c>
      <c r="L11" s="174"/>
      <c r="M11" s="174"/>
      <c r="N11" s="169"/>
      <c r="O11" s="169"/>
    </row>
    <row r="12" spans="1:21" ht="15.5" hidden="1">
      <c r="A12" s="42" t="s">
        <v>1204</v>
      </c>
      <c r="B12" s="16" t="s">
        <v>1205</v>
      </c>
      <c r="C12" s="18">
        <v>44926</v>
      </c>
      <c r="D12" s="18">
        <f t="shared" si="4"/>
        <v>44926</v>
      </c>
      <c r="E12" s="18">
        <f t="shared" si="5"/>
        <v>44927</v>
      </c>
      <c r="F12" s="174">
        <f t="shared" si="5"/>
        <v>44928</v>
      </c>
      <c r="G12" s="16" t="s">
        <v>1206</v>
      </c>
      <c r="H12" s="174">
        <v>44938</v>
      </c>
      <c r="I12" s="174">
        <f t="shared" si="3"/>
        <v>44939</v>
      </c>
      <c r="J12" s="174">
        <f t="shared" si="3"/>
        <v>44940</v>
      </c>
      <c r="K12" s="102">
        <v>44941</v>
      </c>
      <c r="L12" s="174">
        <f>K12+13</f>
        <v>44954</v>
      </c>
      <c r="M12" s="174">
        <f>L12</f>
        <v>44954</v>
      </c>
      <c r="N12" s="169"/>
      <c r="O12" s="169"/>
    </row>
    <row r="13" spans="1:21" ht="15.5" hidden="1">
      <c r="A13" s="42" t="s">
        <v>1191</v>
      </c>
      <c r="B13" s="16" t="s">
        <v>1207</v>
      </c>
      <c r="C13" s="18">
        <v>44933</v>
      </c>
      <c r="D13" s="18">
        <f t="shared" si="4"/>
        <v>44933</v>
      </c>
      <c r="E13" s="18">
        <f t="shared" si="5"/>
        <v>44934</v>
      </c>
      <c r="F13" s="174">
        <f t="shared" si="5"/>
        <v>44935</v>
      </c>
      <c r="G13" s="16" t="s">
        <v>1208</v>
      </c>
      <c r="H13" s="174">
        <v>44945</v>
      </c>
      <c r="I13" s="174">
        <f t="shared" si="3"/>
        <v>44946</v>
      </c>
      <c r="J13" s="174">
        <f t="shared" si="3"/>
        <v>44947</v>
      </c>
      <c r="K13" s="174">
        <f t="shared" si="3"/>
        <v>44948</v>
      </c>
      <c r="L13" s="174">
        <v>44961</v>
      </c>
      <c r="M13" s="174">
        <v>44961</v>
      </c>
      <c r="N13" s="169"/>
      <c r="O13" s="169"/>
    </row>
    <row r="14" spans="1:21" ht="15.5" hidden="1">
      <c r="A14" s="116" t="s">
        <v>1197</v>
      </c>
      <c r="B14" s="16" t="s">
        <v>1209</v>
      </c>
      <c r="C14" s="18">
        <v>44940</v>
      </c>
      <c r="D14" s="18">
        <f t="shared" si="4"/>
        <v>44940</v>
      </c>
      <c r="E14" s="18">
        <f t="shared" si="5"/>
        <v>44941</v>
      </c>
      <c r="F14" s="174">
        <f>E14+1</f>
        <v>44942</v>
      </c>
      <c r="G14" s="16" t="s">
        <v>1210</v>
      </c>
      <c r="H14" s="174">
        <f>F14+10</f>
        <v>44952</v>
      </c>
      <c r="I14" s="174">
        <f t="shared" si="3"/>
        <v>44953</v>
      </c>
      <c r="J14" s="174">
        <f t="shared" si="3"/>
        <v>44954</v>
      </c>
      <c r="K14" s="174">
        <f t="shared" si="3"/>
        <v>44955</v>
      </c>
      <c r="L14" s="174">
        <f>K14+13</f>
        <v>44968</v>
      </c>
      <c r="M14" s="174">
        <f>L14+0</f>
        <v>44968</v>
      </c>
      <c r="N14" s="169"/>
      <c r="O14" s="169"/>
    </row>
    <row r="15" spans="1:21" ht="15.5" hidden="1">
      <c r="A15" s="42"/>
      <c r="B15" s="16" t="s">
        <v>1211</v>
      </c>
      <c r="C15" s="318" t="s">
        <v>840</v>
      </c>
      <c r="D15" s="379"/>
      <c r="E15" s="379"/>
      <c r="F15" s="319"/>
      <c r="G15" s="16" t="s">
        <v>1212</v>
      </c>
      <c r="H15" s="249" t="s">
        <v>840</v>
      </c>
      <c r="I15" s="250"/>
      <c r="J15" s="250"/>
      <c r="K15" s="250"/>
      <c r="L15" s="250"/>
      <c r="M15" s="251"/>
      <c r="N15" s="169"/>
      <c r="O15" s="169"/>
    </row>
    <row r="16" spans="1:21" ht="15.5" hidden="1">
      <c r="A16" s="42"/>
      <c r="B16" s="16" t="s">
        <v>1213</v>
      </c>
      <c r="C16" s="318" t="s">
        <v>840</v>
      </c>
      <c r="D16" s="379"/>
      <c r="E16" s="379"/>
      <c r="F16" s="319"/>
      <c r="G16" s="16" t="s">
        <v>1214</v>
      </c>
      <c r="H16" s="249" t="s">
        <v>840</v>
      </c>
      <c r="I16" s="250"/>
      <c r="J16" s="250"/>
      <c r="K16" s="250"/>
      <c r="L16" s="250"/>
      <c r="M16" s="251"/>
      <c r="N16" s="169"/>
      <c r="O16" s="169"/>
    </row>
    <row r="17" spans="1:21" ht="15.5">
      <c r="A17" s="42" t="s">
        <v>1191</v>
      </c>
      <c r="B17" s="16" t="s">
        <v>1215</v>
      </c>
      <c r="C17" s="18">
        <v>44961</v>
      </c>
      <c r="D17" s="18">
        <f t="shared" si="4"/>
        <v>44961</v>
      </c>
      <c r="E17" s="18">
        <f t="shared" si="5"/>
        <v>44962</v>
      </c>
      <c r="F17" s="174">
        <f t="shared" si="5"/>
        <v>44963</v>
      </c>
      <c r="G17" s="16" t="s">
        <v>1216</v>
      </c>
      <c r="H17" s="174">
        <v>44973</v>
      </c>
      <c r="I17" s="174">
        <f t="shared" si="3"/>
        <v>44974</v>
      </c>
      <c r="J17" s="174">
        <f t="shared" si="3"/>
        <v>44975</v>
      </c>
      <c r="K17" s="174">
        <f t="shared" si="3"/>
        <v>44976</v>
      </c>
      <c r="L17" s="174">
        <v>44989</v>
      </c>
      <c r="M17" s="174">
        <v>44989</v>
      </c>
      <c r="N17" s="169"/>
      <c r="O17" s="169"/>
    </row>
    <row r="18" spans="1:21" ht="15.5">
      <c r="A18" s="116" t="s">
        <v>1197</v>
      </c>
      <c r="B18" s="16" t="s">
        <v>1217</v>
      </c>
      <c r="C18" s="18">
        <v>44968</v>
      </c>
      <c r="D18" s="18">
        <f t="shared" si="4"/>
        <v>44968</v>
      </c>
      <c r="E18" s="18">
        <f t="shared" si="5"/>
        <v>44969</v>
      </c>
      <c r="F18" s="174">
        <f>E18+1</f>
        <v>44970</v>
      </c>
      <c r="G18" s="16" t="s">
        <v>1218</v>
      </c>
      <c r="H18" s="174">
        <f>F18+10</f>
        <v>44980</v>
      </c>
      <c r="I18" s="174">
        <f t="shared" si="3"/>
        <v>44981</v>
      </c>
      <c r="J18" s="174">
        <f t="shared" si="3"/>
        <v>44982</v>
      </c>
      <c r="K18" s="174">
        <f t="shared" si="3"/>
        <v>44983</v>
      </c>
      <c r="L18" s="174">
        <f>K18+13</f>
        <v>44996</v>
      </c>
      <c r="M18" s="174">
        <f>L18+0</f>
        <v>44996</v>
      </c>
      <c r="N18" s="169"/>
      <c r="O18" s="169"/>
    </row>
    <row r="19" spans="1:21" ht="15.5">
      <c r="A19" s="59" t="s">
        <v>1219</v>
      </c>
      <c r="B19" s="16" t="s">
        <v>1220</v>
      </c>
      <c r="C19" s="18">
        <v>44975</v>
      </c>
      <c r="D19" s="18">
        <f t="shared" si="4"/>
        <v>44975</v>
      </c>
      <c r="E19" s="18">
        <f t="shared" si="5"/>
        <v>44976</v>
      </c>
      <c r="F19" s="174">
        <f t="shared" si="5"/>
        <v>44977</v>
      </c>
      <c r="G19" s="16" t="s">
        <v>1221</v>
      </c>
      <c r="H19" s="174">
        <v>44987</v>
      </c>
      <c r="I19" s="174">
        <f t="shared" si="3"/>
        <v>44988</v>
      </c>
      <c r="J19" s="174">
        <f t="shared" si="3"/>
        <v>44989</v>
      </c>
      <c r="K19" s="174">
        <f t="shared" si="3"/>
        <v>44990</v>
      </c>
      <c r="L19" s="174">
        <v>45003</v>
      </c>
      <c r="M19" s="174">
        <v>45003</v>
      </c>
      <c r="N19" s="169"/>
      <c r="O19" s="169"/>
    </row>
    <row r="20" spans="1:21" ht="15.5">
      <c r="A20" s="146" t="s">
        <v>230</v>
      </c>
      <c r="B20" s="16" t="s">
        <v>1222</v>
      </c>
      <c r="C20" s="18">
        <v>44982</v>
      </c>
      <c r="D20" s="18">
        <f t="shared" si="4"/>
        <v>44982</v>
      </c>
      <c r="E20" s="18">
        <f t="shared" si="5"/>
        <v>44983</v>
      </c>
      <c r="F20" s="174">
        <f>E20+1</f>
        <v>44984</v>
      </c>
      <c r="G20" s="16" t="s">
        <v>1223</v>
      </c>
      <c r="H20" s="174">
        <f>F20+10</f>
        <v>44994</v>
      </c>
      <c r="I20" s="174">
        <f t="shared" si="3"/>
        <v>44995</v>
      </c>
      <c r="J20" s="174">
        <f t="shared" si="3"/>
        <v>44996</v>
      </c>
      <c r="K20" s="174">
        <f t="shared" si="3"/>
        <v>44997</v>
      </c>
      <c r="L20" s="174">
        <f>K20+13</f>
        <v>45010</v>
      </c>
      <c r="M20" s="175" t="s">
        <v>657</v>
      </c>
      <c r="N20" s="169"/>
      <c r="O20" s="169"/>
    </row>
    <row r="21" spans="1:21" ht="15.5">
      <c r="A21" s="42" t="s">
        <v>1191</v>
      </c>
      <c r="B21" s="110" t="s">
        <v>1224</v>
      </c>
      <c r="C21" s="18">
        <v>44989</v>
      </c>
      <c r="D21" s="18">
        <f t="shared" si="4"/>
        <v>44989</v>
      </c>
      <c r="E21" s="18">
        <f t="shared" si="5"/>
        <v>44990</v>
      </c>
      <c r="F21" s="174">
        <f t="shared" si="5"/>
        <v>44991</v>
      </c>
      <c r="G21" s="110" t="s">
        <v>1225</v>
      </c>
      <c r="H21" s="174">
        <v>45001</v>
      </c>
      <c r="I21" s="174">
        <f t="shared" si="3"/>
        <v>45002</v>
      </c>
      <c r="J21" s="174">
        <f t="shared" si="3"/>
        <v>45003</v>
      </c>
      <c r="K21" s="174">
        <f t="shared" si="3"/>
        <v>45004</v>
      </c>
      <c r="L21" s="174">
        <v>45017</v>
      </c>
      <c r="M21" s="174">
        <v>45017</v>
      </c>
      <c r="N21" s="169"/>
      <c r="O21" s="169"/>
    </row>
    <row r="22" spans="1:21" ht="15.5">
      <c r="A22" s="116" t="s">
        <v>1197</v>
      </c>
      <c r="B22" s="16" t="s">
        <v>1226</v>
      </c>
      <c r="C22" s="18">
        <v>44996</v>
      </c>
      <c r="D22" s="18">
        <f t="shared" si="4"/>
        <v>44996</v>
      </c>
      <c r="E22" s="18">
        <f t="shared" si="5"/>
        <v>44997</v>
      </c>
      <c r="F22" s="174">
        <f>E22+1</f>
        <v>44998</v>
      </c>
      <c r="G22" s="16" t="s">
        <v>1227</v>
      </c>
      <c r="H22" s="174">
        <f t="shared" ref="H22:H29" si="6">F22+10</f>
        <v>45008</v>
      </c>
      <c r="I22" s="174">
        <f t="shared" si="3"/>
        <v>45009</v>
      </c>
      <c r="J22" s="174">
        <f t="shared" si="3"/>
        <v>45010</v>
      </c>
      <c r="K22" s="174">
        <f t="shared" si="3"/>
        <v>45011</v>
      </c>
      <c r="L22" s="174">
        <f t="shared" ref="L22:L29" si="7">K22+13</f>
        <v>45024</v>
      </c>
      <c r="M22" s="174">
        <f>L22+0</f>
        <v>45024</v>
      </c>
      <c r="N22" s="169"/>
      <c r="O22" s="169"/>
    </row>
    <row r="23" spans="1:21" ht="15.5">
      <c r="A23" s="116" t="s">
        <v>1219</v>
      </c>
      <c r="B23" s="16" t="s">
        <v>1228</v>
      </c>
      <c r="C23" s="18">
        <v>45003</v>
      </c>
      <c r="D23" s="18">
        <f t="shared" si="4"/>
        <v>45003</v>
      </c>
      <c r="E23" s="18">
        <f t="shared" si="5"/>
        <v>45004</v>
      </c>
      <c r="F23" s="174">
        <f t="shared" si="5"/>
        <v>45005</v>
      </c>
      <c r="G23" s="16" t="s">
        <v>1229</v>
      </c>
      <c r="H23" s="174">
        <f t="shared" si="6"/>
        <v>45015</v>
      </c>
      <c r="I23" s="174">
        <f t="shared" si="3"/>
        <v>45016</v>
      </c>
      <c r="J23" s="174">
        <f t="shared" si="3"/>
        <v>45017</v>
      </c>
      <c r="K23" s="174">
        <f t="shared" si="3"/>
        <v>45018</v>
      </c>
      <c r="L23" s="174">
        <f t="shared" si="7"/>
        <v>45031</v>
      </c>
      <c r="M23" s="174">
        <f>L23</f>
        <v>45031</v>
      </c>
      <c r="N23" s="169"/>
      <c r="O23" s="169"/>
    </row>
    <row r="24" spans="1:21" ht="15.5">
      <c r="A24" s="137" t="s">
        <v>1230</v>
      </c>
      <c r="B24" s="16" t="s">
        <v>1231</v>
      </c>
      <c r="C24" s="18">
        <v>45010</v>
      </c>
      <c r="D24" s="18">
        <f t="shared" si="4"/>
        <v>45010</v>
      </c>
      <c r="E24" s="18">
        <f t="shared" si="5"/>
        <v>45011</v>
      </c>
      <c r="F24" s="174">
        <f>E24+1</f>
        <v>45012</v>
      </c>
      <c r="G24" s="16" t="s">
        <v>1232</v>
      </c>
      <c r="H24" s="174">
        <f t="shared" si="6"/>
        <v>45022</v>
      </c>
      <c r="I24" s="174">
        <f t="shared" si="3"/>
        <v>45023</v>
      </c>
      <c r="J24" s="174">
        <f t="shared" si="3"/>
        <v>45024</v>
      </c>
      <c r="K24" s="174">
        <f t="shared" si="3"/>
        <v>45025</v>
      </c>
      <c r="L24" s="174">
        <f t="shared" si="7"/>
        <v>45038</v>
      </c>
      <c r="M24" s="174">
        <f>L24+0</f>
        <v>45038</v>
      </c>
      <c r="N24" s="169"/>
      <c r="O24" s="169"/>
    </row>
    <row r="25" spans="1:21" ht="15.5">
      <c r="A25" s="42" t="s">
        <v>1191</v>
      </c>
      <c r="B25" s="110" t="s">
        <v>1233</v>
      </c>
      <c r="C25" s="18">
        <v>45017</v>
      </c>
      <c r="D25" s="18">
        <f t="shared" si="4"/>
        <v>45017</v>
      </c>
      <c r="E25" s="18">
        <f t="shared" si="5"/>
        <v>45018</v>
      </c>
      <c r="F25" s="174">
        <f t="shared" si="5"/>
        <v>45019</v>
      </c>
      <c r="G25" s="57" t="s">
        <v>1234</v>
      </c>
      <c r="H25" s="174">
        <f t="shared" si="6"/>
        <v>45029</v>
      </c>
      <c r="I25" s="174">
        <f t="shared" si="3"/>
        <v>45030</v>
      </c>
      <c r="J25" s="174">
        <f t="shared" si="3"/>
        <v>45031</v>
      </c>
      <c r="K25" s="174">
        <f t="shared" si="3"/>
        <v>45032</v>
      </c>
      <c r="L25" s="174">
        <f t="shared" si="7"/>
        <v>45045</v>
      </c>
      <c r="M25" s="174">
        <f>L25</f>
        <v>45045</v>
      </c>
      <c r="N25" s="169"/>
      <c r="O25" s="169"/>
    </row>
    <row r="26" spans="1:21" ht="15.5">
      <c r="A26" s="116" t="s">
        <v>1197</v>
      </c>
      <c r="B26" s="16" t="s">
        <v>1235</v>
      </c>
      <c r="C26" s="18">
        <v>45024</v>
      </c>
      <c r="D26" s="18">
        <f t="shared" si="4"/>
        <v>45024</v>
      </c>
      <c r="E26" s="18">
        <f t="shared" si="5"/>
        <v>45025</v>
      </c>
      <c r="F26" s="174">
        <f>E26+1</f>
        <v>45026</v>
      </c>
      <c r="G26" s="16" t="s">
        <v>1236</v>
      </c>
      <c r="H26" s="174">
        <f t="shared" si="6"/>
        <v>45036</v>
      </c>
      <c r="I26" s="174">
        <f t="shared" ref="I26:K29" si="8">H26+1</f>
        <v>45037</v>
      </c>
      <c r="J26" s="174">
        <f t="shared" si="8"/>
        <v>45038</v>
      </c>
      <c r="K26" s="174">
        <f t="shared" si="8"/>
        <v>45039</v>
      </c>
      <c r="L26" s="174">
        <f t="shared" si="7"/>
        <v>45052</v>
      </c>
      <c r="M26" s="174">
        <f>L26+0</f>
        <v>45052</v>
      </c>
      <c r="N26" s="169"/>
      <c r="O26" s="169"/>
    </row>
    <row r="27" spans="1:21" ht="15.5">
      <c r="A27" s="116" t="s">
        <v>1219</v>
      </c>
      <c r="B27" s="16" t="s">
        <v>1237</v>
      </c>
      <c r="C27" s="18">
        <v>45031</v>
      </c>
      <c r="D27" s="18">
        <f t="shared" si="4"/>
        <v>45031</v>
      </c>
      <c r="E27" s="18">
        <f t="shared" ref="E27:F30" si="9">D27+1</f>
        <v>45032</v>
      </c>
      <c r="F27" s="174">
        <f t="shared" si="9"/>
        <v>45033</v>
      </c>
      <c r="G27" s="16" t="s">
        <v>1238</v>
      </c>
      <c r="H27" s="174">
        <f t="shared" si="6"/>
        <v>45043</v>
      </c>
      <c r="I27" s="174">
        <f t="shared" si="8"/>
        <v>45044</v>
      </c>
      <c r="J27" s="174">
        <f t="shared" si="8"/>
        <v>45045</v>
      </c>
      <c r="K27" s="174">
        <f t="shared" si="8"/>
        <v>45046</v>
      </c>
      <c r="L27" s="174">
        <f t="shared" si="7"/>
        <v>45059</v>
      </c>
      <c r="M27" s="174">
        <f>L27</f>
        <v>45059</v>
      </c>
      <c r="N27" s="169"/>
      <c r="O27" s="169"/>
    </row>
    <row r="28" spans="1:21" ht="15.5">
      <c r="A28" s="42" t="s">
        <v>1230</v>
      </c>
      <c r="B28" s="16" t="s">
        <v>1239</v>
      </c>
      <c r="C28" s="18">
        <v>45038</v>
      </c>
      <c r="D28" s="18">
        <f t="shared" si="4"/>
        <v>45038</v>
      </c>
      <c r="E28" s="18">
        <f t="shared" si="9"/>
        <v>45039</v>
      </c>
      <c r="F28" s="174">
        <f>E28+1</f>
        <v>45040</v>
      </c>
      <c r="G28" s="16" t="s">
        <v>1240</v>
      </c>
      <c r="H28" s="174">
        <f t="shared" si="6"/>
        <v>45050</v>
      </c>
      <c r="I28" s="174">
        <f t="shared" si="8"/>
        <v>45051</v>
      </c>
      <c r="J28" s="174">
        <f t="shared" si="8"/>
        <v>45052</v>
      </c>
      <c r="K28" s="174">
        <f t="shared" si="8"/>
        <v>45053</v>
      </c>
      <c r="L28" s="174">
        <f t="shared" si="7"/>
        <v>45066</v>
      </c>
      <c r="M28" s="174">
        <f>L28+0</f>
        <v>45066</v>
      </c>
      <c r="N28" s="169"/>
      <c r="O28" s="169"/>
    </row>
    <row r="29" spans="1:21" ht="15.5">
      <c r="A29" s="42" t="s">
        <v>1191</v>
      </c>
      <c r="B29" s="110" t="s">
        <v>1241</v>
      </c>
      <c r="C29" s="18">
        <v>45045</v>
      </c>
      <c r="D29" s="18">
        <f t="shared" si="4"/>
        <v>45045</v>
      </c>
      <c r="E29" s="18">
        <f t="shared" si="9"/>
        <v>45046</v>
      </c>
      <c r="F29" s="174">
        <f t="shared" si="9"/>
        <v>45047</v>
      </c>
      <c r="G29" s="110" t="s">
        <v>1242</v>
      </c>
      <c r="H29" s="174">
        <f t="shared" si="6"/>
        <v>45057</v>
      </c>
      <c r="I29" s="174">
        <f t="shared" si="8"/>
        <v>45058</v>
      </c>
      <c r="J29" s="174">
        <f t="shared" si="8"/>
        <v>45059</v>
      </c>
      <c r="K29" s="174">
        <f t="shared" si="8"/>
        <v>45060</v>
      </c>
      <c r="L29" s="174">
        <f t="shared" si="7"/>
        <v>45073</v>
      </c>
      <c r="M29" s="174">
        <f>L29</f>
        <v>45073</v>
      </c>
      <c r="N29" s="169"/>
      <c r="O29" s="169"/>
    </row>
    <row r="30" spans="1:21" ht="15.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</row>
    <row r="31" spans="1:21" ht="16">
      <c r="A31" s="152" t="s">
        <v>17</v>
      </c>
      <c r="B31" s="215" t="s">
        <v>35</v>
      </c>
      <c r="C31" s="368"/>
      <c r="D31" s="368"/>
      <c r="E31" s="368"/>
      <c r="F31" s="368"/>
      <c r="G31" s="368"/>
      <c r="H31" s="368"/>
      <c r="I31" s="368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 ht="16.399999999999999" hidden="1" customHeight="1">
      <c r="A32" s="29" t="s">
        <v>1243</v>
      </c>
      <c r="B32" s="185" t="s">
        <v>1244</v>
      </c>
      <c r="C32" s="367"/>
      <c r="D32" s="367"/>
      <c r="E32" s="367"/>
      <c r="F32" s="367"/>
      <c r="G32" s="367"/>
      <c r="H32" s="367"/>
      <c r="I32" s="367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</row>
    <row r="33" spans="1:21" ht="16.399999999999999" customHeight="1">
      <c r="A33" s="29" t="s">
        <v>1245</v>
      </c>
      <c r="B33" s="380" t="s">
        <v>1246</v>
      </c>
      <c r="C33" s="381"/>
      <c r="D33" s="381"/>
      <c r="E33" s="381"/>
      <c r="F33" s="381"/>
      <c r="G33" s="381"/>
      <c r="H33" s="381"/>
      <c r="I33" s="382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 ht="16.399999999999999" customHeight="1">
      <c r="A34" s="29" t="s">
        <v>815</v>
      </c>
      <c r="B34" s="183" t="s">
        <v>1247</v>
      </c>
      <c r="C34" s="184"/>
      <c r="D34" s="184"/>
      <c r="E34" s="184"/>
      <c r="F34" s="184"/>
      <c r="G34" s="184"/>
      <c r="H34" s="184"/>
      <c r="I34" s="185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 ht="16.399999999999999" customHeight="1">
      <c r="A35" s="29" t="s">
        <v>21</v>
      </c>
      <c r="B35" s="185" t="s">
        <v>1248</v>
      </c>
      <c r="C35" s="367"/>
      <c r="D35" s="367"/>
      <c r="E35" s="367"/>
      <c r="F35" s="367"/>
      <c r="G35" s="367"/>
      <c r="H35" s="367"/>
      <c r="I35" s="367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</row>
    <row r="36" spans="1:21" ht="16.399999999999999" customHeight="1">
      <c r="A36" s="29" t="s">
        <v>951</v>
      </c>
      <c r="B36" s="183" t="s">
        <v>1249</v>
      </c>
      <c r="C36" s="184"/>
      <c r="D36" s="184"/>
      <c r="E36" s="184"/>
      <c r="F36" s="184"/>
      <c r="G36" s="184"/>
      <c r="H36" s="184"/>
      <c r="I36" s="185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6.399999999999999" customHeight="1">
      <c r="A37" s="30" t="s">
        <v>36</v>
      </c>
      <c r="B37" s="185" t="s">
        <v>1250</v>
      </c>
      <c r="C37" s="367"/>
      <c r="D37" s="367"/>
      <c r="E37" s="367"/>
      <c r="F37" s="367"/>
      <c r="G37" s="367"/>
      <c r="H37" s="367"/>
      <c r="I37" s="367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ht="16.399999999999999" customHeight="1">
      <c r="A38" s="30" t="s">
        <v>37</v>
      </c>
      <c r="B38" s="185" t="s">
        <v>1251</v>
      </c>
      <c r="C38" s="367"/>
      <c r="D38" s="367"/>
      <c r="E38" s="367"/>
      <c r="F38" s="367"/>
      <c r="G38" s="367"/>
      <c r="H38" s="367"/>
      <c r="I38" s="367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 ht="16.399999999999999" customHeight="1">
      <c r="A39" s="30" t="s">
        <v>1252</v>
      </c>
      <c r="B39" s="183" t="s">
        <v>1253</v>
      </c>
      <c r="C39" s="184"/>
      <c r="D39" s="184"/>
      <c r="E39" s="184"/>
      <c r="F39" s="184"/>
      <c r="G39" s="184"/>
      <c r="H39" s="184"/>
      <c r="I39" s="185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1" ht="16.399999999999999" customHeight="1">
      <c r="A40" s="29" t="s">
        <v>38</v>
      </c>
      <c r="B40" s="185" t="s">
        <v>1254</v>
      </c>
      <c r="C40" s="367"/>
      <c r="D40" s="367"/>
      <c r="E40" s="367"/>
      <c r="F40" s="367"/>
      <c r="G40" s="367"/>
      <c r="H40" s="367"/>
      <c r="I40" s="367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</row>
    <row r="41" spans="1:21" ht="16.399999999999999" hidden="1" customHeight="1">
      <c r="A41" s="29" t="s">
        <v>1252</v>
      </c>
      <c r="B41" s="300" t="s">
        <v>1255</v>
      </c>
      <c r="C41" s="300"/>
      <c r="D41" s="300"/>
      <c r="E41" s="300"/>
      <c r="F41" s="300"/>
      <c r="G41" s="300"/>
      <c r="H41" s="300"/>
      <c r="I41" s="300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</row>
    <row r="43" spans="1:21" ht="15.5">
      <c r="A43" s="378" t="s">
        <v>1256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</row>
  </sheetData>
  <mergeCells count="36">
    <mergeCell ref="J4:K4"/>
    <mergeCell ref="C15:F15"/>
    <mergeCell ref="H15:M15"/>
    <mergeCell ref="G9:M9"/>
    <mergeCell ref="E10:F10"/>
    <mergeCell ref="C16:F16"/>
    <mergeCell ref="B33:I33"/>
    <mergeCell ref="B32:I32"/>
    <mergeCell ref="C4:D4"/>
    <mergeCell ref="E4:F4"/>
    <mergeCell ref="H4:I4"/>
    <mergeCell ref="A3:M3"/>
    <mergeCell ref="B31:I31"/>
    <mergeCell ref="H16:M16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L4:M4"/>
    <mergeCell ref="B40:I40"/>
    <mergeCell ref="B41:I41"/>
    <mergeCell ref="A43:N43"/>
    <mergeCell ref="B34:I34"/>
    <mergeCell ref="B35:I35"/>
    <mergeCell ref="B36:I36"/>
    <mergeCell ref="B37:I37"/>
    <mergeCell ref="B38:I38"/>
    <mergeCell ref="B39:I39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W46"/>
  <sheetViews>
    <sheetView topLeftCell="A4" workbookViewId="0">
      <selection activeCell="A4" sqref="A1:XFD1048576"/>
    </sheetView>
  </sheetViews>
  <sheetFormatPr defaultRowHeight="15"/>
  <cols>
    <col min="1" max="1" width="19" customWidth="1"/>
    <col min="2" max="23" width="6.58203125" customWidth="1"/>
  </cols>
  <sheetData>
    <row r="1" spans="1:257" ht="45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57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57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  <c r="IW3" s="169"/>
    </row>
    <row r="4" spans="1:257">
      <c r="A4" s="398" t="s">
        <v>1257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</row>
    <row r="5" spans="1:257" ht="15.5">
      <c r="A5" s="157" t="s">
        <v>23</v>
      </c>
      <c r="B5" s="157" t="s">
        <v>24</v>
      </c>
      <c r="C5" s="196" t="s">
        <v>1258</v>
      </c>
      <c r="D5" s="262"/>
      <c r="E5" s="196" t="s">
        <v>1259</v>
      </c>
      <c r="F5" s="262"/>
      <c r="G5" s="196" t="s">
        <v>1260</v>
      </c>
      <c r="H5" s="262"/>
      <c r="I5" s="196" t="s">
        <v>755</v>
      </c>
      <c r="J5" s="262"/>
      <c r="K5" s="157" t="s">
        <v>24</v>
      </c>
      <c r="L5" s="202" t="s">
        <v>1261</v>
      </c>
      <c r="M5" s="203"/>
      <c r="N5" s="202" t="s">
        <v>1262</v>
      </c>
      <c r="O5" s="203"/>
      <c r="P5" s="202" t="s">
        <v>1263</v>
      </c>
      <c r="Q5" s="203"/>
      <c r="R5" s="202" t="s">
        <v>1264</v>
      </c>
      <c r="S5" s="203"/>
      <c r="T5" s="196" t="s">
        <v>1265</v>
      </c>
      <c r="U5" s="262"/>
      <c r="V5" s="196" t="s">
        <v>1258</v>
      </c>
      <c r="W5" s="262"/>
    </row>
    <row r="6" spans="1:257">
      <c r="A6" s="154" t="s">
        <v>3</v>
      </c>
      <c r="B6" s="154" t="s">
        <v>4</v>
      </c>
      <c r="C6" s="256" t="s">
        <v>1266</v>
      </c>
      <c r="D6" s="258"/>
      <c r="E6" s="256" t="s">
        <v>1267</v>
      </c>
      <c r="F6" s="258"/>
      <c r="G6" s="256" t="s">
        <v>1268</v>
      </c>
      <c r="H6" s="258"/>
      <c r="I6" s="256" t="s">
        <v>1130</v>
      </c>
      <c r="J6" s="258"/>
      <c r="K6" s="154" t="s">
        <v>4</v>
      </c>
      <c r="L6" s="188" t="s">
        <v>1269</v>
      </c>
      <c r="M6" s="188"/>
      <c r="N6" s="188" t="s">
        <v>1270</v>
      </c>
      <c r="O6" s="188"/>
      <c r="P6" s="188" t="s">
        <v>1270</v>
      </c>
      <c r="Q6" s="188"/>
      <c r="R6" s="188" t="s">
        <v>627</v>
      </c>
      <c r="S6" s="188"/>
      <c r="T6" s="256" t="s">
        <v>1271</v>
      </c>
      <c r="U6" s="258"/>
      <c r="V6" s="256" t="s">
        <v>1266</v>
      </c>
      <c r="W6" s="258"/>
    </row>
    <row r="7" spans="1:257">
      <c r="A7" s="154"/>
      <c r="B7" s="154"/>
      <c r="C7" s="256" t="s">
        <v>1103</v>
      </c>
      <c r="D7" s="258"/>
      <c r="E7" s="256" t="s">
        <v>1272</v>
      </c>
      <c r="F7" s="258"/>
      <c r="G7" s="256" t="s">
        <v>1273</v>
      </c>
      <c r="H7" s="258"/>
      <c r="I7" s="256" t="s">
        <v>1102</v>
      </c>
      <c r="J7" s="258"/>
      <c r="K7" s="154"/>
      <c r="L7" s="256" t="s">
        <v>1102</v>
      </c>
      <c r="M7" s="258"/>
      <c r="N7" s="256" t="s">
        <v>1104</v>
      </c>
      <c r="O7" s="258"/>
      <c r="P7" s="256" t="s">
        <v>1274</v>
      </c>
      <c r="Q7" s="258"/>
      <c r="R7" s="256" t="s">
        <v>1104</v>
      </c>
      <c r="S7" s="258"/>
      <c r="T7" s="256" t="s">
        <v>1143</v>
      </c>
      <c r="U7" s="258"/>
      <c r="V7" s="256" t="s">
        <v>1103</v>
      </c>
      <c r="W7" s="258"/>
    </row>
    <row r="8" spans="1:257" hidden="1">
      <c r="A8" s="28" t="s">
        <v>1275</v>
      </c>
      <c r="B8" s="16" t="s">
        <v>1276</v>
      </c>
      <c r="C8" s="18">
        <v>44894</v>
      </c>
      <c r="D8" s="174">
        <f t="shared" ref="D8" si="0">C8+1</f>
        <v>44895</v>
      </c>
      <c r="E8" s="18">
        <v>44896</v>
      </c>
      <c r="F8" s="174">
        <f t="shared" ref="F8:F31" si="1">E8</f>
        <v>44896</v>
      </c>
      <c r="G8" s="174">
        <f t="shared" ref="G8:G31" si="2">F8+2</f>
        <v>44898</v>
      </c>
      <c r="H8" s="174">
        <f t="shared" ref="H8:J23" si="3">G8+1</f>
        <v>44899</v>
      </c>
      <c r="I8" s="174">
        <f t="shared" si="3"/>
        <v>44900</v>
      </c>
      <c r="J8" s="174">
        <f t="shared" si="3"/>
        <v>44901</v>
      </c>
      <c r="K8" s="16" t="s">
        <v>1277</v>
      </c>
      <c r="L8" s="44" t="s">
        <v>603</v>
      </c>
      <c r="M8" s="44" t="s">
        <v>603</v>
      </c>
      <c r="N8" s="18">
        <v>44909</v>
      </c>
      <c r="O8" s="18">
        <f t="shared" ref="O8:O31" si="4">N8+1</f>
        <v>44910</v>
      </c>
      <c r="P8" s="18">
        <f t="shared" ref="P8:P31" si="5">O8</f>
        <v>44910</v>
      </c>
      <c r="Q8" s="174">
        <f t="shared" ref="Q8:Q31" si="6">P8+1</f>
        <v>44911</v>
      </c>
      <c r="R8" s="18">
        <f t="shared" ref="R8:R9" si="7">Q8+5</f>
        <v>44916</v>
      </c>
      <c r="S8" s="174">
        <f t="shared" ref="S8:S31" si="8">R8+1</f>
        <v>44917</v>
      </c>
      <c r="T8" s="18">
        <f t="shared" ref="T8:T31" si="9">S8+3</f>
        <v>44920</v>
      </c>
      <c r="U8" s="174">
        <f t="shared" ref="U8:W23" si="10">T8+1</f>
        <v>44921</v>
      </c>
      <c r="V8" s="18">
        <f t="shared" si="10"/>
        <v>44922</v>
      </c>
      <c r="W8" s="174">
        <f t="shared" si="10"/>
        <v>44923</v>
      </c>
    </row>
    <row r="9" spans="1:257" hidden="1">
      <c r="A9" s="28" t="s">
        <v>1278</v>
      </c>
      <c r="B9" s="16" t="s">
        <v>1279</v>
      </c>
      <c r="C9" s="73" t="s">
        <v>603</v>
      </c>
      <c r="D9" s="44" t="s">
        <v>603</v>
      </c>
      <c r="E9" s="18">
        <v>44903</v>
      </c>
      <c r="F9" s="174">
        <f t="shared" si="1"/>
        <v>44903</v>
      </c>
      <c r="G9" s="174">
        <f t="shared" si="2"/>
        <v>44905</v>
      </c>
      <c r="H9" s="174">
        <f t="shared" si="3"/>
        <v>44906</v>
      </c>
      <c r="I9" s="174">
        <f t="shared" si="3"/>
        <v>44907</v>
      </c>
      <c r="J9" s="174">
        <f t="shared" si="3"/>
        <v>44908</v>
      </c>
      <c r="K9" s="16" t="s">
        <v>1280</v>
      </c>
      <c r="L9" s="44" t="s">
        <v>603</v>
      </c>
      <c r="M9" s="44" t="s">
        <v>603</v>
      </c>
      <c r="N9" s="18">
        <v>44916</v>
      </c>
      <c r="O9" s="18">
        <f t="shared" si="4"/>
        <v>44917</v>
      </c>
      <c r="P9" s="18">
        <f t="shared" si="5"/>
        <v>44917</v>
      </c>
      <c r="Q9" s="174">
        <f t="shared" si="6"/>
        <v>44918</v>
      </c>
      <c r="R9" s="18">
        <f t="shared" si="7"/>
        <v>44923</v>
      </c>
      <c r="S9" s="174">
        <f t="shared" si="8"/>
        <v>44924</v>
      </c>
      <c r="T9" s="18">
        <f t="shared" si="9"/>
        <v>44927</v>
      </c>
      <c r="U9" s="174">
        <f t="shared" si="10"/>
        <v>44928</v>
      </c>
      <c r="V9" s="73" t="s">
        <v>603</v>
      </c>
      <c r="W9" s="44" t="s">
        <v>603</v>
      </c>
    </row>
    <row r="10" spans="1:257" hidden="1">
      <c r="A10" s="42" t="s">
        <v>1281</v>
      </c>
      <c r="B10" s="86" t="s">
        <v>1282</v>
      </c>
      <c r="C10" s="73" t="s">
        <v>603</v>
      </c>
      <c r="D10" s="44" t="s">
        <v>603</v>
      </c>
      <c r="E10" s="18">
        <v>44910</v>
      </c>
      <c r="F10" s="174">
        <f t="shared" si="1"/>
        <v>44910</v>
      </c>
      <c r="G10" s="174">
        <f t="shared" si="2"/>
        <v>44912</v>
      </c>
      <c r="H10" s="174">
        <f t="shared" si="3"/>
        <v>44913</v>
      </c>
      <c r="I10" s="174">
        <f t="shared" si="3"/>
        <v>44914</v>
      </c>
      <c r="J10" s="174">
        <f t="shared" si="3"/>
        <v>44915</v>
      </c>
      <c r="K10" s="16" t="s">
        <v>1283</v>
      </c>
      <c r="L10" s="44" t="s">
        <v>603</v>
      </c>
      <c r="M10" s="44" t="s">
        <v>603</v>
      </c>
      <c r="N10" s="18">
        <v>44923</v>
      </c>
      <c r="O10" s="18">
        <f t="shared" si="4"/>
        <v>44924</v>
      </c>
      <c r="P10" s="18">
        <f t="shared" si="5"/>
        <v>44924</v>
      </c>
      <c r="Q10" s="174">
        <f t="shared" si="6"/>
        <v>44925</v>
      </c>
      <c r="R10" s="18">
        <f>Q10+5</f>
        <v>44930</v>
      </c>
      <c r="S10" s="174">
        <f t="shared" si="8"/>
        <v>44931</v>
      </c>
      <c r="T10" s="18">
        <f t="shared" si="9"/>
        <v>44934</v>
      </c>
      <c r="U10" s="174">
        <f t="shared" si="10"/>
        <v>44935</v>
      </c>
      <c r="V10" s="73" t="s">
        <v>603</v>
      </c>
      <c r="W10" s="44" t="s">
        <v>603</v>
      </c>
    </row>
    <row r="11" spans="1:257" hidden="1">
      <c r="A11" s="28" t="s">
        <v>1284</v>
      </c>
      <c r="B11" s="16" t="s">
        <v>1279</v>
      </c>
      <c r="C11" s="18">
        <v>44915</v>
      </c>
      <c r="D11" s="174">
        <f t="shared" ref="D11" si="11">C11+1</f>
        <v>44916</v>
      </c>
      <c r="E11" s="18">
        <v>44917</v>
      </c>
      <c r="F11" s="174">
        <f t="shared" si="1"/>
        <v>44917</v>
      </c>
      <c r="G11" s="174">
        <f t="shared" si="2"/>
        <v>44919</v>
      </c>
      <c r="H11" s="174">
        <f t="shared" si="3"/>
        <v>44920</v>
      </c>
      <c r="I11" s="174">
        <f t="shared" si="3"/>
        <v>44921</v>
      </c>
      <c r="J11" s="174">
        <f t="shared" si="3"/>
        <v>44922</v>
      </c>
      <c r="K11" s="16" t="s">
        <v>1280</v>
      </c>
      <c r="L11" s="44" t="s">
        <v>603</v>
      </c>
      <c r="M11" s="44" t="s">
        <v>603</v>
      </c>
      <c r="N11" s="18">
        <v>44930</v>
      </c>
      <c r="O11" s="18">
        <f t="shared" si="4"/>
        <v>44931</v>
      </c>
      <c r="P11" s="18">
        <f t="shared" si="5"/>
        <v>44931</v>
      </c>
      <c r="Q11" s="174">
        <f t="shared" si="6"/>
        <v>44932</v>
      </c>
      <c r="R11" s="18">
        <f t="shared" ref="R11:R14" si="12">Q11+5</f>
        <v>44937</v>
      </c>
      <c r="S11" s="174">
        <f t="shared" si="8"/>
        <v>44938</v>
      </c>
      <c r="T11" s="18">
        <f t="shared" si="9"/>
        <v>44941</v>
      </c>
      <c r="U11" s="174">
        <f t="shared" si="10"/>
        <v>44942</v>
      </c>
      <c r="V11" s="18">
        <f t="shared" si="10"/>
        <v>44943</v>
      </c>
      <c r="W11" s="174">
        <f t="shared" si="10"/>
        <v>44944</v>
      </c>
    </row>
    <row r="12" spans="1:257" hidden="1">
      <c r="A12" s="28" t="s">
        <v>1275</v>
      </c>
      <c r="B12" s="109" t="s">
        <v>1285</v>
      </c>
      <c r="C12" s="18">
        <v>44922</v>
      </c>
      <c r="D12" s="174">
        <v>44923</v>
      </c>
      <c r="E12" s="18">
        <v>44924</v>
      </c>
      <c r="F12" s="174">
        <f t="shared" si="1"/>
        <v>44924</v>
      </c>
      <c r="G12" s="174">
        <f t="shared" si="2"/>
        <v>44926</v>
      </c>
      <c r="H12" s="174">
        <f t="shared" si="3"/>
        <v>44927</v>
      </c>
      <c r="I12" s="174">
        <f t="shared" si="3"/>
        <v>44928</v>
      </c>
      <c r="J12" s="174">
        <f t="shared" si="3"/>
        <v>44929</v>
      </c>
      <c r="K12" s="391" t="s">
        <v>840</v>
      </c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3"/>
    </row>
    <row r="13" spans="1:257" hidden="1">
      <c r="A13" s="28"/>
      <c r="B13" s="111"/>
      <c r="C13" s="18"/>
      <c r="D13" s="174"/>
      <c r="E13" s="18"/>
      <c r="F13" s="174"/>
      <c r="G13" s="174"/>
      <c r="H13" s="174"/>
      <c r="I13" s="174"/>
      <c r="J13" s="174"/>
      <c r="K13" s="109" t="s">
        <v>1286</v>
      </c>
      <c r="L13" s="44" t="s">
        <v>603</v>
      </c>
      <c r="M13" s="44" t="s">
        <v>603</v>
      </c>
      <c r="N13" s="18">
        <v>44944</v>
      </c>
      <c r="O13" s="18">
        <f t="shared" si="4"/>
        <v>44945</v>
      </c>
      <c r="P13" s="18">
        <f t="shared" si="5"/>
        <v>44945</v>
      </c>
      <c r="Q13" s="174">
        <f t="shared" si="6"/>
        <v>44946</v>
      </c>
      <c r="R13" s="18">
        <f t="shared" si="12"/>
        <v>44951</v>
      </c>
      <c r="S13" s="174">
        <f t="shared" si="8"/>
        <v>44952</v>
      </c>
      <c r="T13" s="18">
        <f t="shared" si="9"/>
        <v>44955</v>
      </c>
      <c r="U13" s="174">
        <f t="shared" si="10"/>
        <v>44956</v>
      </c>
      <c r="V13" s="18">
        <v>44957</v>
      </c>
      <c r="W13" s="174">
        <v>44958</v>
      </c>
    </row>
    <row r="14" spans="1:257" hidden="1">
      <c r="A14" s="28" t="s">
        <v>1278</v>
      </c>
      <c r="B14" s="16" t="s">
        <v>736</v>
      </c>
      <c r="C14" s="73" t="s">
        <v>603</v>
      </c>
      <c r="D14" s="44" t="s">
        <v>603</v>
      </c>
      <c r="E14" s="18">
        <v>44931</v>
      </c>
      <c r="F14" s="174">
        <f t="shared" si="1"/>
        <v>44931</v>
      </c>
      <c r="G14" s="174">
        <f t="shared" si="2"/>
        <v>44933</v>
      </c>
      <c r="H14" s="174">
        <f t="shared" si="3"/>
        <v>44934</v>
      </c>
      <c r="I14" s="174">
        <f t="shared" si="3"/>
        <v>44935</v>
      </c>
      <c r="J14" s="174">
        <f t="shared" si="3"/>
        <v>44936</v>
      </c>
      <c r="K14" s="16" t="s">
        <v>1113</v>
      </c>
      <c r="L14" s="44" t="s">
        <v>603</v>
      </c>
      <c r="M14" s="44" t="s">
        <v>603</v>
      </c>
      <c r="N14" s="18">
        <v>44951</v>
      </c>
      <c r="O14" s="18">
        <f t="shared" si="4"/>
        <v>44952</v>
      </c>
      <c r="P14" s="18">
        <f t="shared" si="5"/>
        <v>44952</v>
      </c>
      <c r="Q14" s="174">
        <f t="shared" si="6"/>
        <v>44953</v>
      </c>
      <c r="R14" s="18">
        <f t="shared" si="12"/>
        <v>44958</v>
      </c>
      <c r="S14" s="174">
        <f t="shared" si="8"/>
        <v>44959</v>
      </c>
      <c r="T14" s="18">
        <f t="shared" si="9"/>
        <v>44962</v>
      </c>
      <c r="U14" s="174">
        <f t="shared" si="10"/>
        <v>44963</v>
      </c>
      <c r="V14" s="18">
        <f t="shared" si="10"/>
        <v>44964</v>
      </c>
      <c r="W14" s="174">
        <f t="shared" si="10"/>
        <v>44965</v>
      </c>
    </row>
    <row r="15" spans="1:257" hidden="1">
      <c r="A15" s="42" t="s">
        <v>1281</v>
      </c>
      <c r="B15" s="110" t="s">
        <v>736</v>
      </c>
      <c r="C15" s="73" t="s">
        <v>603</v>
      </c>
      <c r="D15" s="44" t="s">
        <v>603</v>
      </c>
      <c r="E15" s="18">
        <v>44938</v>
      </c>
      <c r="F15" s="174">
        <f t="shared" si="1"/>
        <v>44938</v>
      </c>
      <c r="G15" s="174">
        <f t="shared" si="2"/>
        <v>44940</v>
      </c>
      <c r="H15" s="174">
        <f t="shared" si="3"/>
        <v>44941</v>
      </c>
      <c r="I15" s="174">
        <f t="shared" si="3"/>
        <v>44942</v>
      </c>
      <c r="J15" s="174">
        <f t="shared" si="3"/>
        <v>44943</v>
      </c>
      <c r="K15" s="16" t="s">
        <v>1113</v>
      </c>
      <c r="L15" s="44" t="s">
        <v>603</v>
      </c>
      <c r="M15" s="44" t="s">
        <v>603</v>
      </c>
      <c r="N15" s="18">
        <v>44958</v>
      </c>
      <c r="O15" s="18">
        <f t="shared" si="4"/>
        <v>44959</v>
      </c>
      <c r="P15" s="18">
        <f t="shared" si="5"/>
        <v>44959</v>
      </c>
      <c r="Q15" s="174">
        <f t="shared" si="6"/>
        <v>44960</v>
      </c>
      <c r="R15" s="18">
        <f>Q15+5</f>
        <v>44965</v>
      </c>
      <c r="S15" s="174">
        <f t="shared" si="8"/>
        <v>44966</v>
      </c>
      <c r="T15" s="18">
        <f t="shared" si="9"/>
        <v>44969</v>
      </c>
      <c r="U15" s="174">
        <f t="shared" si="10"/>
        <v>44970</v>
      </c>
      <c r="V15" s="101">
        <f>U15+1</f>
        <v>44971</v>
      </c>
      <c r="W15" s="102">
        <f>V15+1</f>
        <v>44972</v>
      </c>
    </row>
    <row r="16" spans="1:257" hidden="1">
      <c r="A16" s="28" t="s">
        <v>1284</v>
      </c>
      <c r="B16" s="16" t="s">
        <v>736</v>
      </c>
      <c r="C16" s="18">
        <v>44943</v>
      </c>
      <c r="D16" s="174">
        <f t="shared" ref="D16:D18" si="13">C16+1</f>
        <v>44944</v>
      </c>
      <c r="E16" s="18">
        <v>44945</v>
      </c>
      <c r="F16" s="174">
        <f t="shared" si="1"/>
        <v>44945</v>
      </c>
      <c r="G16" s="174">
        <f t="shared" si="2"/>
        <v>44947</v>
      </c>
      <c r="H16" s="174">
        <f t="shared" si="3"/>
        <v>44948</v>
      </c>
      <c r="I16" s="174">
        <f t="shared" si="3"/>
        <v>44949</v>
      </c>
      <c r="J16" s="174">
        <f t="shared" si="3"/>
        <v>44950</v>
      </c>
      <c r="K16" s="16" t="s">
        <v>1113</v>
      </c>
      <c r="L16" s="44" t="s">
        <v>603</v>
      </c>
      <c r="M16" s="44" t="s">
        <v>603</v>
      </c>
      <c r="N16" s="18">
        <v>44965</v>
      </c>
      <c r="O16" s="18">
        <f t="shared" si="4"/>
        <v>44966</v>
      </c>
      <c r="P16" s="18">
        <f t="shared" si="5"/>
        <v>44966</v>
      </c>
      <c r="Q16" s="174">
        <f t="shared" si="6"/>
        <v>44967</v>
      </c>
      <c r="R16" s="18">
        <f t="shared" ref="R16:R19" si="14">Q16+5</f>
        <v>44972</v>
      </c>
      <c r="S16" s="174">
        <f t="shared" si="8"/>
        <v>44973</v>
      </c>
      <c r="T16" s="18">
        <f t="shared" si="9"/>
        <v>44976</v>
      </c>
      <c r="U16" s="174">
        <f t="shared" si="10"/>
        <v>44977</v>
      </c>
      <c r="V16" s="18">
        <f t="shared" si="10"/>
        <v>44978</v>
      </c>
      <c r="W16" s="174">
        <f t="shared" si="10"/>
        <v>44979</v>
      </c>
    </row>
    <row r="17" spans="1:23">
      <c r="A17" s="28"/>
      <c r="B17" s="16"/>
      <c r="C17" s="326" t="s">
        <v>840</v>
      </c>
      <c r="D17" s="394"/>
      <c r="E17" s="394"/>
      <c r="F17" s="394"/>
      <c r="G17" s="394"/>
      <c r="H17" s="394"/>
      <c r="I17" s="394"/>
      <c r="J17" s="327"/>
      <c r="K17" s="16"/>
      <c r="L17" s="108"/>
      <c r="M17" s="108"/>
      <c r="N17" s="18"/>
      <c r="O17" s="18"/>
      <c r="P17" s="18"/>
      <c r="Q17" s="174"/>
      <c r="R17" s="18"/>
      <c r="S17" s="174"/>
      <c r="T17" s="18"/>
      <c r="U17" s="174"/>
      <c r="V17" s="18"/>
      <c r="W17" s="174"/>
    </row>
    <row r="18" spans="1:23">
      <c r="A18" s="28" t="s">
        <v>1275</v>
      </c>
      <c r="B18" s="111" t="s">
        <v>1287</v>
      </c>
      <c r="C18" s="18">
        <v>44957</v>
      </c>
      <c r="D18" s="174">
        <f t="shared" si="13"/>
        <v>44958</v>
      </c>
      <c r="E18" s="18">
        <v>44959</v>
      </c>
      <c r="F18" s="174">
        <f t="shared" si="1"/>
        <v>44959</v>
      </c>
      <c r="G18" s="174">
        <f t="shared" si="2"/>
        <v>44961</v>
      </c>
      <c r="H18" s="174">
        <f t="shared" si="3"/>
        <v>44962</v>
      </c>
      <c r="I18" s="174">
        <f t="shared" si="3"/>
        <v>44963</v>
      </c>
      <c r="J18" s="174">
        <f t="shared" si="3"/>
        <v>44964</v>
      </c>
      <c r="K18" s="111" t="s">
        <v>1288</v>
      </c>
      <c r="L18" s="44" t="s">
        <v>603</v>
      </c>
      <c r="M18" s="44" t="s">
        <v>603</v>
      </c>
      <c r="N18" s="18">
        <v>44972</v>
      </c>
      <c r="O18" s="18">
        <f t="shared" si="4"/>
        <v>44973</v>
      </c>
      <c r="P18" s="18">
        <f t="shared" si="5"/>
        <v>44973</v>
      </c>
      <c r="Q18" s="174">
        <f t="shared" si="6"/>
        <v>44974</v>
      </c>
      <c r="R18" s="18">
        <f t="shared" si="14"/>
        <v>44979</v>
      </c>
      <c r="S18" s="174">
        <f t="shared" si="8"/>
        <v>44980</v>
      </c>
      <c r="T18" s="18">
        <f t="shared" si="9"/>
        <v>44983</v>
      </c>
      <c r="U18" s="174">
        <f t="shared" si="10"/>
        <v>44984</v>
      </c>
      <c r="V18" s="18">
        <f t="shared" si="10"/>
        <v>44985</v>
      </c>
      <c r="W18" s="174">
        <f t="shared" si="10"/>
        <v>44986</v>
      </c>
    </row>
    <row r="19" spans="1:23">
      <c r="A19" s="28" t="s">
        <v>1278</v>
      </c>
      <c r="B19" s="110" t="s">
        <v>810</v>
      </c>
      <c r="C19" s="117">
        <v>44964</v>
      </c>
      <c r="D19" s="118">
        <v>44965</v>
      </c>
      <c r="E19" s="18">
        <v>44966</v>
      </c>
      <c r="F19" s="174">
        <f t="shared" si="1"/>
        <v>44966</v>
      </c>
      <c r="G19" s="174">
        <f t="shared" si="2"/>
        <v>44968</v>
      </c>
      <c r="H19" s="174">
        <f t="shared" si="3"/>
        <v>44969</v>
      </c>
      <c r="I19" s="174">
        <f t="shared" si="3"/>
        <v>44970</v>
      </c>
      <c r="J19" s="174">
        <f t="shared" si="3"/>
        <v>44971</v>
      </c>
      <c r="K19" s="16" t="s">
        <v>1114</v>
      </c>
      <c r="L19" s="44" t="s">
        <v>603</v>
      </c>
      <c r="M19" s="44" t="s">
        <v>603</v>
      </c>
      <c r="N19" s="18">
        <v>44979</v>
      </c>
      <c r="O19" s="18">
        <f t="shared" si="4"/>
        <v>44980</v>
      </c>
      <c r="P19" s="18">
        <f t="shared" si="5"/>
        <v>44980</v>
      </c>
      <c r="Q19" s="174">
        <f t="shared" si="6"/>
        <v>44981</v>
      </c>
      <c r="R19" s="18">
        <f t="shared" si="14"/>
        <v>44986</v>
      </c>
      <c r="S19" s="174">
        <f t="shared" si="8"/>
        <v>44987</v>
      </c>
      <c r="T19" s="18">
        <f t="shared" si="9"/>
        <v>44990</v>
      </c>
      <c r="U19" s="174">
        <f t="shared" si="10"/>
        <v>44991</v>
      </c>
      <c r="V19" s="18">
        <f t="shared" si="10"/>
        <v>44992</v>
      </c>
      <c r="W19" s="174">
        <f t="shared" si="10"/>
        <v>44993</v>
      </c>
    </row>
    <row r="20" spans="1:23">
      <c r="A20" s="42" t="s">
        <v>1281</v>
      </c>
      <c r="B20" s="110" t="s">
        <v>810</v>
      </c>
      <c r="C20" s="117">
        <v>44971</v>
      </c>
      <c r="D20" s="118">
        <f>C20+1</f>
        <v>44972</v>
      </c>
      <c r="E20" s="18">
        <f>D20+1</f>
        <v>44973</v>
      </c>
      <c r="F20" s="174">
        <f t="shared" si="1"/>
        <v>44973</v>
      </c>
      <c r="G20" s="174">
        <f t="shared" si="2"/>
        <v>44975</v>
      </c>
      <c r="H20" s="174">
        <f t="shared" si="3"/>
        <v>44976</v>
      </c>
      <c r="I20" s="174">
        <f t="shared" si="3"/>
        <v>44977</v>
      </c>
      <c r="J20" s="174">
        <f t="shared" si="3"/>
        <v>44978</v>
      </c>
      <c r="K20" s="16" t="s">
        <v>1114</v>
      </c>
      <c r="L20" s="44" t="s">
        <v>603</v>
      </c>
      <c r="M20" s="44" t="s">
        <v>603</v>
      </c>
      <c r="N20" s="18">
        <v>44986</v>
      </c>
      <c r="O20" s="18">
        <f t="shared" si="4"/>
        <v>44987</v>
      </c>
      <c r="P20" s="18">
        <f t="shared" si="5"/>
        <v>44987</v>
      </c>
      <c r="Q20" s="174">
        <f t="shared" si="6"/>
        <v>44988</v>
      </c>
      <c r="R20" s="18">
        <f>Q20+5</f>
        <v>44993</v>
      </c>
      <c r="S20" s="174">
        <f t="shared" si="8"/>
        <v>44994</v>
      </c>
      <c r="T20" s="18">
        <f t="shared" si="9"/>
        <v>44997</v>
      </c>
      <c r="U20" s="174">
        <f t="shared" si="10"/>
        <v>44998</v>
      </c>
      <c r="V20" s="101">
        <v>44999</v>
      </c>
      <c r="W20" s="102">
        <v>45000</v>
      </c>
    </row>
    <row r="21" spans="1:23">
      <c r="A21" s="28" t="s">
        <v>1284</v>
      </c>
      <c r="B21" s="110" t="s">
        <v>810</v>
      </c>
      <c r="C21" s="18">
        <v>44978</v>
      </c>
      <c r="D21" s="174">
        <f t="shared" ref="D21:E31" si="15">C21+1</f>
        <v>44979</v>
      </c>
      <c r="E21" s="18">
        <f t="shared" si="15"/>
        <v>44980</v>
      </c>
      <c r="F21" s="174">
        <f t="shared" si="1"/>
        <v>44980</v>
      </c>
      <c r="G21" s="174">
        <f t="shared" si="2"/>
        <v>44982</v>
      </c>
      <c r="H21" s="174">
        <f t="shared" si="3"/>
        <v>44983</v>
      </c>
      <c r="I21" s="174">
        <f t="shared" si="3"/>
        <v>44984</v>
      </c>
      <c r="J21" s="174">
        <f t="shared" si="3"/>
        <v>44985</v>
      </c>
      <c r="K21" s="16" t="s">
        <v>1114</v>
      </c>
      <c r="L21" s="44" t="s">
        <v>603</v>
      </c>
      <c r="M21" s="44" t="s">
        <v>603</v>
      </c>
      <c r="N21" s="18">
        <v>44993</v>
      </c>
      <c r="O21" s="18">
        <f t="shared" si="4"/>
        <v>44994</v>
      </c>
      <c r="P21" s="18">
        <f t="shared" si="5"/>
        <v>44994</v>
      </c>
      <c r="Q21" s="174">
        <f t="shared" si="6"/>
        <v>44995</v>
      </c>
      <c r="R21" s="18">
        <f t="shared" ref="R21:R31" si="16">Q21+5</f>
        <v>45000</v>
      </c>
      <c r="S21" s="174">
        <f t="shared" si="8"/>
        <v>45001</v>
      </c>
      <c r="T21" s="18">
        <f t="shared" si="9"/>
        <v>45004</v>
      </c>
      <c r="U21" s="174">
        <f t="shared" si="10"/>
        <v>45005</v>
      </c>
      <c r="V21" s="18">
        <f t="shared" si="10"/>
        <v>45006</v>
      </c>
      <c r="W21" s="174">
        <f t="shared" si="10"/>
        <v>45007</v>
      </c>
    </row>
    <row r="22" spans="1:23">
      <c r="A22" s="28" t="s">
        <v>1275</v>
      </c>
      <c r="B22" s="110" t="s">
        <v>1289</v>
      </c>
      <c r="C22" s="18">
        <v>44985</v>
      </c>
      <c r="D22" s="174">
        <f t="shared" si="15"/>
        <v>44986</v>
      </c>
      <c r="E22" s="18">
        <f t="shared" si="15"/>
        <v>44987</v>
      </c>
      <c r="F22" s="174">
        <f t="shared" si="1"/>
        <v>44987</v>
      </c>
      <c r="G22" s="174">
        <f t="shared" si="2"/>
        <v>44989</v>
      </c>
      <c r="H22" s="174">
        <f t="shared" si="3"/>
        <v>44990</v>
      </c>
      <c r="I22" s="174">
        <f t="shared" si="3"/>
        <v>44991</v>
      </c>
      <c r="J22" s="174">
        <f t="shared" si="3"/>
        <v>44992</v>
      </c>
      <c r="K22" s="110" t="s">
        <v>1290</v>
      </c>
      <c r="L22" s="44" t="s">
        <v>603</v>
      </c>
      <c r="M22" s="44" t="s">
        <v>603</v>
      </c>
      <c r="N22" s="18">
        <v>45000</v>
      </c>
      <c r="O22" s="18">
        <f t="shared" si="4"/>
        <v>45001</v>
      </c>
      <c r="P22" s="18">
        <f t="shared" si="5"/>
        <v>45001</v>
      </c>
      <c r="Q22" s="174">
        <f t="shared" si="6"/>
        <v>45002</v>
      </c>
      <c r="R22" s="18">
        <f t="shared" si="16"/>
        <v>45007</v>
      </c>
      <c r="S22" s="174">
        <f t="shared" si="8"/>
        <v>45008</v>
      </c>
      <c r="T22" s="18">
        <f t="shared" si="9"/>
        <v>45011</v>
      </c>
      <c r="U22" s="174">
        <f t="shared" si="10"/>
        <v>45012</v>
      </c>
      <c r="V22" s="18">
        <f t="shared" si="10"/>
        <v>45013</v>
      </c>
      <c r="W22" s="174">
        <f t="shared" si="10"/>
        <v>45014</v>
      </c>
    </row>
    <row r="23" spans="1:23">
      <c r="A23" s="28" t="s">
        <v>1278</v>
      </c>
      <c r="B23" s="110" t="s">
        <v>1115</v>
      </c>
      <c r="C23" s="117">
        <v>44992</v>
      </c>
      <c r="D23" s="118">
        <f t="shared" si="15"/>
        <v>44993</v>
      </c>
      <c r="E23" s="18">
        <f t="shared" si="15"/>
        <v>44994</v>
      </c>
      <c r="F23" s="174">
        <f t="shared" si="1"/>
        <v>44994</v>
      </c>
      <c r="G23" s="174">
        <f t="shared" si="2"/>
        <v>44996</v>
      </c>
      <c r="H23" s="174">
        <f t="shared" si="3"/>
        <v>44997</v>
      </c>
      <c r="I23" s="174">
        <f t="shared" si="3"/>
        <v>44998</v>
      </c>
      <c r="J23" s="174">
        <f t="shared" si="3"/>
        <v>44999</v>
      </c>
      <c r="K23" s="16" t="s">
        <v>1116</v>
      </c>
      <c r="L23" s="44" t="s">
        <v>603</v>
      </c>
      <c r="M23" s="44" t="s">
        <v>603</v>
      </c>
      <c r="N23" s="18">
        <f t="shared" ref="N23:N31" si="17">J23+8</f>
        <v>45007</v>
      </c>
      <c r="O23" s="18">
        <f t="shared" si="4"/>
        <v>45008</v>
      </c>
      <c r="P23" s="18">
        <f t="shared" si="5"/>
        <v>45008</v>
      </c>
      <c r="Q23" s="174">
        <f t="shared" si="6"/>
        <v>45009</v>
      </c>
      <c r="R23" s="18">
        <f t="shared" si="16"/>
        <v>45014</v>
      </c>
      <c r="S23" s="174">
        <f t="shared" si="8"/>
        <v>45015</v>
      </c>
      <c r="T23" s="18">
        <f t="shared" si="9"/>
        <v>45018</v>
      </c>
      <c r="U23" s="174">
        <f t="shared" si="10"/>
        <v>45019</v>
      </c>
      <c r="V23" s="18">
        <f t="shared" si="10"/>
        <v>45020</v>
      </c>
      <c r="W23" s="174">
        <f t="shared" si="10"/>
        <v>45021</v>
      </c>
    </row>
    <row r="24" spans="1:23" ht="16.25" customHeight="1">
      <c r="A24" s="28" t="s">
        <v>1281</v>
      </c>
      <c r="B24" s="110" t="s">
        <v>1115</v>
      </c>
      <c r="C24" s="117">
        <v>44999</v>
      </c>
      <c r="D24" s="118">
        <f t="shared" si="15"/>
        <v>45000</v>
      </c>
      <c r="E24" s="18">
        <f t="shared" si="15"/>
        <v>45001</v>
      </c>
      <c r="F24" s="174">
        <f t="shared" si="1"/>
        <v>45001</v>
      </c>
      <c r="G24" s="174">
        <f t="shared" si="2"/>
        <v>45003</v>
      </c>
      <c r="H24" s="174">
        <f t="shared" ref="H24:J31" si="18">G24+1</f>
        <v>45004</v>
      </c>
      <c r="I24" s="174">
        <f t="shared" si="18"/>
        <v>45005</v>
      </c>
      <c r="J24" s="174">
        <f t="shared" si="18"/>
        <v>45006</v>
      </c>
      <c r="K24" s="16" t="s">
        <v>1116</v>
      </c>
      <c r="L24" s="44" t="s">
        <v>603</v>
      </c>
      <c r="M24" s="44" t="s">
        <v>603</v>
      </c>
      <c r="N24" s="18">
        <f t="shared" si="17"/>
        <v>45014</v>
      </c>
      <c r="O24" s="18">
        <f t="shared" si="4"/>
        <v>45015</v>
      </c>
      <c r="P24" s="18">
        <f t="shared" si="5"/>
        <v>45015</v>
      </c>
      <c r="Q24" s="174">
        <f t="shared" si="6"/>
        <v>45016</v>
      </c>
      <c r="R24" s="18">
        <f t="shared" si="16"/>
        <v>45021</v>
      </c>
      <c r="S24" s="174">
        <f t="shared" si="8"/>
        <v>45022</v>
      </c>
      <c r="T24" s="18">
        <f t="shared" si="9"/>
        <v>45025</v>
      </c>
      <c r="U24" s="174">
        <f t="shared" ref="U24:W31" si="19">T24+1</f>
        <v>45026</v>
      </c>
      <c r="V24" s="18">
        <f t="shared" si="19"/>
        <v>45027</v>
      </c>
      <c r="W24" s="174">
        <f t="shared" si="19"/>
        <v>45028</v>
      </c>
    </row>
    <row r="25" spans="1:23" ht="16" customHeight="1">
      <c r="A25" s="28" t="s">
        <v>1284</v>
      </c>
      <c r="B25" s="110" t="s">
        <v>1115</v>
      </c>
      <c r="C25" s="117">
        <v>45006</v>
      </c>
      <c r="D25" s="118">
        <f t="shared" si="15"/>
        <v>45007</v>
      </c>
      <c r="E25" s="18">
        <f t="shared" si="15"/>
        <v>45008</v>
      </c>
      <c r="F25" s="174">
        <f t="shared" si="1"/>
        <v>45008</v>
      </c>
      <c r="G25" s="174">
        <f t="shared" si="2"/>
        <v>45010</v>
      </c>
      <c r="H25" s="174">
        <f t="shared" si="18"/>
        <v>45011</v>
      </c>
      <c r="I25" s="174">
        <f t="shared" si="18"/>
        <v>45012</v>
      </c>
      <c r="J25" s="174">
        <f t="shared" si="18"/>
        <v>45013</v>
      </c>
      <c r="K25" s="16" t="s">
        <v>1116</v>
      </c>
      <c r="L25" s="44" t="s">
        <v>603</v>
      </c>
      <c r="M25" s="44" t="s">
        <v>603</v>
      </c>
      <c r="N25" s="18">
        <f t="shared" si="17"/>
        <v>45021</v>
      </c>
      <c r="O25" s="18">
        <f t="shared" si="4"/>
        <v>45022</v>
      </c>
      <c r="P25" s="18">
        <f t="shared" si="5"/>
        <v>45022</v>
      </c>
      <c r="Q25" s="174">
        <f t="shared" si="6"/>
        <v>45023</v>
      </c>
      <c r="R25" s="18">
        <f t="shared" si="16"/>
        <v>45028</v>
      </c>
      <c r="S25" s="174">
        <f t="shared" si="8"/>
        <v>45029</v>
      </c>
      <c r="T25" s="18">
        <f t="shared" si="9"/>
        <v>45032</v>
      </c>
      <c r="U25" s="174">
        <f t="shared" si="19"/>
        <v>45033</v>
      </c>
      <c r="V25" s="18">
        <f t="shared" si="19"/>
        <v>45034</v>
      </c>
      <c r="W25" s="174">
        <f t="shared" si="19"/>
        <v>45035</v>
      </c>
    </row>
    <row r="26" spans="1:23" ht="16" customHeight="1">
      <c r="A26" s="28" t="s">
        <v>1275</v>
      </c>
      <c r="B26" s="110" t="s">
        <v>1291</v>
      </c>
      <c r="C26" s="117">
        <v>45013</v>
      </c>
      <c r="D26" s="118">
        <f t="shared" si="15"/>
        <v>45014</v>
      </c>
      <c r="E26" s="18">
        <f t="shared" si="15"/>
        <v>45015</v>
      </c>
      <c r="F26" s="174">
        <f t="shared" si="1"/>
        <v>45015</v>
      </c>
      <c r="G26" s="174">
        <f t="shared" si="2"/>
        <v>45017</v>
      </c>
      <c r="H26" s="174">
        <f t="shared" si="18"/>
        <v>45018</v>
      </c>
      <c r="I26" s="174">
        <f t="shared" si="18"/>
        <v>45019</v>
      </c>
      <c r="J26" s="174">
        <f t="shared" si="18"/>
        <v>45020</v>
      </c>
      <c r="K26" s="16" t="s">
        <v>1292</v>
      </c>
      <c r="L26" s="44" t="s">
        <v>603</v>
      </c>
      <c r="M26" s="44" t="s">
        <v>603</v>
      </c>
      <c r="N26" s="18">
        <f t="shared" si="17"/>
        <v>45028</v>
      </c>
      <c r="O26" s="18">
        <f t="shared" si="4"/>
        <v>45029</v>
      </c>
      <c r="P26" s="18">
        <f t="shared" si="5"/>
        <v>45029</v>
      </c>
      <c r="Q26" s="174">
        <f t="shared" si="6"/>
        <v>45030</v>
      </c>
      <c r="R26" s="18">
        <f t="shared" si="16"/>
        <v>45035</v>
      </c>
      <c r="S26" s="174">
        <f t="shared" si="8"/>
        <v>45036</v>
      </c>
      <c r="T26" s="18">
        <f t="shared" si="9"/>
        <v>45039</v>
      </c>
      <c r="U26" s="174">
        <f t="shared" si="19"/>
        <v>45040</v>
      </c>
      <c r="V26" s="18">
        <f t="shared" si="19"/>
        <v>45041</v>
      </c>
      <c r="W26" s="174">
        <f t="shared" si="19"/>
        <v>45042</v>
      </c>
    </row>
    <row r="27" spans="1:23" ht="16" customHeight="1">
      <c r="A27" s="28" t="s">
        <v>1278</v>
      </c>
      <c r="B27" s="110" t="s">
        <v>1117</v>
      </c>
      <c r="C27" s="326" t="s">
        <v>840</v>
      </c>
      <c r="D27" s="394"/>
      <c r="E27" s="394"/>
      <c r="F27" s="394"/>
      <c r="G27" s="394"/>
      <c r="H27" s="394"/>
      <c r="I27" s="394"/>
      <c r="J27" s="327"/>
      <c r="K27" s="16" t="s">
        <v>1118</v>
      </c>
      <c r="L27" s="291" t="s">
        <v>840</v>
      </c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6" customHeight="1">
      <c r="A28" s="28" t="s">
        <v>1281</v>
      </c>
      <c r="B28" s="110" t="s">
        <v>1117</v>
      </c>
      <c r="C28" s="117">
        <v>45027</v>
      </c>
      <c r="D28" s="118">
        <f t="shared" si="15"/>
        <v>45028</v>
      </c>
      <c r="E28" s="18">
        <f t="shared" si="15"/>
        <v>45029</v>
      </c>
      <c r="F28" s="174">
        <f t="shared" si="1"/>
        <v>45029</v>
      </c>
      <c r="G28" s="174">
        <f t="shared" si="2"/>
        <v>45031</v>
      </c>
      <c r="H28" s="174">
        <f t="shared" si="18"/>
        <v>45032</v>
      </c>
      <c r="I28" s="174">
        <f t="shared" si="18"/>
        <v>45033</v>
      </c>
      <c r="J28" s="174">
        <f t="shared" si="18"/>
        <v>45034</v>
      </c>
      <c r="K28" s="16" t="s">
        <v>1118</v>
      </c>
      <c r="L28" s="44" t="s">
        <v>603</v>
      </c>
      <c r="M28" s="44" t="s">
        <v>603</v>
      </c>
      <c r="N28" s="18">
        <f t="shared" si="17"/>
        <v>45042</v>
      </c>
      <c r="O28" s="18">
        <f t="shared" si="4"/>
        <v>45043</v>
      </c>
      <c r="P28" s="18">
        <f t="shared" si="5"/>
        <v>45043</v>
      </c>
      <c r="Q28" s="174">
        <f t="shared" si="6"/>
        <v>45044</v>
      </c>
      <c r="R28" s="18">
        <f t="shared" si="16"/>
        <v>45049</v>
      </c>
      <c r="S28" s="174">
        <f t="shared" si="8"/>
        <v>45050</v>
      </c>
      <c r="T28" s="18">
        <f t="shared" si="9"/>
        <v>45053</v>
      </c>
      <c r="U28" s="174">
        <f t="shared" si="19"/>
        <v>45054</v>
      </c>
      <c r="V28" s="18">
        <f t="shared" si="19"/>
        <v>45055</v>
      </c>
      <c r="W28" s="174">
        <f t="shared" si="19"/>
        <v>45056</v>
      </c>
    </row>
    <row r="29" spans="1:23" ht="16" customHeight="1">
      <c r="A29" s="28" t="s">
        <v>1284</v>
      </c>
      <c r="B29" s="110" t="s">
        <v>1117</v>
      </c>
      <c r="C29" s="117">
        <v>45034</v>
      </c>
      <c r="D29" s="118">
        <f t="shared" si="15"/>
        <v>45035</v>
      </c>
      <c r="E29" s="18">
        <f t="shared" si="15"/>
        <v>45036</v>
      </c>
      <c r="F29" s="174">
        <f t="shared" si="1"/>
        <v>45036</v>
      </c>
      <c r="G29" s="174">
        <f t="shared" si="2"/>
        <v>45038</v>
      </c>
      <c r="H29" s="174">
        <f t="shared" si="18"/>
        <v>45039</v>
      </c>
      <c r="I29" s="174">
        <f t="shared" si="18"/>
        <v>45040</v>
      </c>
      <c r="J29" s="174">
        <f t="shared" si="18"/>
        <v>45041</v>
      </c>
      <c r="K29" s="16" t="s">
        <v>1118</v>
      </c>
      <c r="L29" s="44" t="s">
        <v>603</v>
      </c>
      <c r="M29" s="44" t="s">
        <v>603</v>
      </c>
      <c r="N29" s="18">
        <f t="shared" si="17"/>
        <v>45049</v>
      </c>
      <c r="O29" s="18">
        <f t="shared" si="4"/>
        <v>45050</v>
      </c>
      <c r="P29" s="18">
        <f t="shared" si="5"/>
        <v>45050</v>
      </c>
      <c r="Q29" s="174">
        <f t="shared" si="6"/>
        <v>45051</v>
      </c>
      <c r="R29" s="18">
        <f t="shared" si="16"/>
        <v>45056</v>
      </c>
      <c r="S29" s="174">
        <f t="shared" si="8"/>
        <v>45057</v>
      </c>
      <c r="T29" s="18">
        <f t="shared" si="9"/>
        <v>45060</v>
      </c>
      <c r="U29" s="174">
        <f t="shared" si="19"/>
        <v>45061</v>
      </c>
      <c r="V29" s="18">
        <f t="shared" si="19"/>
        <v>45062</v>
      </c>
      <c r="W29" s="174">
        <f t="shared" si="19"/>
        <v>45063</v>
      </c>
    </row>
    <row r="30" spans="1:23" ht="16" customHeight="1">
      <c r="A30" s="28" t="s">
        <v>1275</v>
      </c>
      <c r="B30" s="110" t="s">
        <v>1293</v>
      </c>
      <c r="C30" s="117">
        <v>45041</v>
      </c>
      <c r="D30" s="118">
        <f t="shared" si="15"/>
        <v>45042</v>
      </c>
      <c r="E30" s="18">
        <f t="shared" si="15"/>
        <v>45043</v>
      </c>
      <c r="F30" s="174">
        <f t="shared" si="1"/>
        <v>45043</v>
      </c>
      <c r="G30" s="174">
        <f t="shared" si="2"/>
        <v>45045</v>
      </c>
      <c r="H30" s="174">
        <f t="shared" si="18"/>
        <v>45046</v>
      </c>
      <c r="I30" s="174">
        <f t="shared" si="18"/>
        <v>45047</v>
      </c>
      <c r="J30" s="174">
        <f t="shared" si="18"/>
        <v>45048</v>
      </c>
      <c r="K30" s="16" t="s">
        <v>1294</v>
      </c>
      <c r="L30" s="44" t="s">
        <v>603</v>
      </c>
      <c r="M30" s="44" t="s">
        <v>603</v>
      </c>
      <c r="N30" s="18">
        <f t="shared" si="17"/>
        <v>45056</v>
      </c>
      <c r="O30" s="18">
        <f t="shared" si="4"/>
        <v>45057</v>
      </c>
      <c r="P30" s="18">
        <f t="shared" si="5"/>
        <v>45057</v>
      </c>
      <c r="Q30" s="174">
        <f t="shared" si="6"/>
        <v>45058</v>
      </c>
      <c r="R30" s="18">
        <f t="shared" si="16"/>
        <v>45063</v>
      </c>
      <c r="S30" s="174">
        <f t="shared" si="8"/>
        <v>45064</v>
      </c>
      <c r="T30" s="18">
        <f t="shared" si="9"/>
        <v>45067</v>
      </c>
      <c r="U30" s="174">
        <f t="shared" si="19"/>
        <v>45068</v>
      </c>
      <c r="V30" s="18">
        <f t="shared" si="19"/>
        <v>45069</v>
      </c>
      <c r="W30" s="174">
        <f t="shared" si="19"/>
        <v>45070</v>
      </c>
    </row>
    <row r="31" spans="1:23" ht="16" customHeight="1">
      <c r="A31" s="28" t="s">
        <v>1278</v>
      </c>
      <c r="B31" s="110" t="s">
        <v>1119</v>
      </c>
      <c r="C31" s="117">
        <v>45048</v>
      </c>
      <c r="D31" s="118">
        <f t="shared" si="15"/>
        <v>45049</v>
      </c>
      <c r="E31" s="18">
        <f t="shared" si="15"/>
        <v>45050</v>
      </c>
      <c r="F31" s="174">
        <f t="shared" si="1"/>
        <v>45050</v>
      </c>
      <c r="G31" s="174">
        <f t="shared" si="2"/>
        <v>45052</v>
      </c>
      <c r="H31" s="174">
        <f t="shared" si="18"/>
        <v>45053</v>
      </c>
      <c r="I31" s="174">
        <f t="shared" si="18"/>
        <v>45054</v>
      </c>
      <c r="J31" s="174">
        <f t="shared" si="18"/>
        <v>45055</v>
      </c>
      <c r="K31" s="16" t="s">
        <v>1120</v>
      </c>
      <c r="L31" s="44" t="s">
        <v>603</v>
      </c>
      <c r="M31" s="44" t="s">
        <v>603</v>
      </c>
      <c r="N31" s="18">
        <f t="shared" si="17"/>
        <v>45063</v>
      </c>
      <c r="O31" s="18">
        <f t="shared" si="4"/>
        <v>45064</v>
      </c>
      <c r="P31" s="18">
        <f t="shared" si="5"/>
        <v>45064</v>
      </c>
      <c r="Q31" s="174">
        <f t="shared" si="6"/>
        <v>45065</v>
      </c>
      <c r="R31" s="18">
        <f t="shared" si="16"/>
        <v>45070</v>
      </c>
      <c r="S31" s="174">
        <f t="shared" si="8"/>
        <v>45071</v>
      </c>
      <c r="T31" s="18">
        <f t="shared" si="9"/>
        <v>45074</v>
      </c>
      <c r="U31" s="174">
        <f t="shared" si="19"/>
        <v>45075</v>
      </c>
      <c r="V31" s="18">
        <f t="shared" si="19"/>
        <v>45076</v>
      </c>
      <c r="W31" s="174">
        <f t="shared" si="19"/>
        <v>45077</v>
      </c>
    </row>
    <row r="32" spans="1:23" ht="16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1:23" ht="16" customHeight="1">
      <c r="A33" s="152" t="s">
        <v>17</v>
      </c>
      <c r="B33" s="395" t="s">
        <v>1295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7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</row>
    <row r="34" spans="1:23" ht="16" customHeight="1">
      <c r="A34" s="29" t="s">
        <v>1266</v>
      </c>
      <c r="B34" s="328" t="s">
        <v>1296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ht="16" customHeight="1">
      <c r="A35" s="29" t="s">
        <v>1267</v>
      </c>
      <c r="B35" s="387" t="s">
        <v>1297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1:23" ht="16" customHeight="1">
      <c r="A36" s="29" t="s">
        <v>1268</v>
      </c>
      <c r="B36" s="388" t="s">
        <v>1298</v>
      </c>
      <c r="C36" s="389"/>
      <c r="D36" s="389"/>
      <c r="E36" s="389"/>
      <c r="F36" s="389"/>
      <c r="G36" s="389"/>
      <c r="H36" s="389"/>
      <c r="I36" s="389"/>
      <c r="J36" s="389"/>
      <c r="K36" s="389"/>
      <c r="L36" s="390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ht="16" customHeight="1">
      <c r="A37" s="29" t="s">
        <v>1130</v>
      </c>
      <c r="B37" s="339" t="s">
        <v>1299</v>
      </c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ht="16" customHeight="1">
      <c r="A38" s="29" t="s">
        <v>1130</v>
      </c>
      <c r="B38" s="328" t="s">
        <v>1300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</row>
    <row r="39" spans="1:23" ht="16" customHeight="1">
      <c r="A39" s="29" t="s">
        <v>1130</v>
      </c>
      <c r="B39" s="183" t="s">
        <v>1301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5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ht="16" customHeight="1">
      <c r="A40" s="29" t="s">
        <v>1269</v>
      </c>
      <c r="B40" s="328" t="s">
        <v>1302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</row>
    <row r="41" spans="1:23" ht="16" customHeight="1">
      <c r="A41" s="30" t="s">
        <v>1303</v>
      </c>
      <c r="B41" s="328" t="s">
        <v>1304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</row>
    <row r="42" spans="1:23" ht="16" customHeight="1">
      <c r="A42" s="30" t="s">
        <v>1305</v>
      </c>
      <c r="B42" s="328" t="s">
        <v>1306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</row>
    <row r="43" spans="1:23" ht="16" customHeight="1">
      <c r="A43" s="29" t="s">
        <v>627</v>
      </c>
      <c r="B43" s="328" t="s">
        <v>1307</v>
      </c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</row>
    <row r="44" spans="1:23" ht="16">
      <c r="A44" s="29" t="s">
        <v>1271</v>
      </c>
      <c r="B44" s="386" t="s">
        <v>1308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</row>
    <row r="46" spans="1:23">
      <c r="B46" s="23"/>
    </row>
  </sheetData>
  <mergeCells count="49">
    <mergeCell ref="B1:W1"/>
    <mergeCell ref="B2:W2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N6:O6"/>
    <mergeCell ref="P6:Q6"/>
    <mergeCell ref="R6:S6"/>
    <mergeCell ref="T6:U6"/>
    <mergeCell ref="V6:W6"/>
    <mergeCell ref="C6:D6"/>
    <mergeCell ref="E6:F6"/>
    <mergeCell ref="G6:H6"/>
    <mergeCell ref="I6:J6"/>
    <mergeCell ref="L6:M6"/>
    <mergeCell ref="K12:W12"/>
    <mergeCell ref="C17:J17"/>
    <mergeCell ref="B33:L33"/>
    <mergeCell ref="B34:L34"/>
    <mergeCell ref="N7:O7"/>
    <mergeCell ref="P7:Q7"/>
    <mergeCell ref="R7:S7"/>
    <mergeCell ref="T7:U7"/>
    <mergeCell ref="V7:W7"/>
    <mergeCell ref="C27:J27"/>
    <mergeCell ref="L27:W27"/>
    <mergeCell ref="C7:D7"/>
    <mergeCell ref="E7:F7"/>
    <mergeCell ref="G7:H7"/>
    <mergeCell ref="I7:J7"/>
    <mergeCell ref="L7:M7"/>
    <mergeCell ref="B43:L43"/>
    <mergeCell ref="B44:L44"/>
    <mergeCell ref="B35:L35"/>
    <mergeCell ref="B36:L36"/>
    <mergeCell ref="B37:L37"/>
    <mergeCell ref="B38:L38"/>
    <mergeCell ref="B39:L39"/>
    <mergeCell ref="B40:L40"/>
    <mergeCell ref="B41:L41"/>
    <mergeCell ref="B42:L42"/>
  </mergeCells>
  <phoneticPr fontId="3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H39"/>
  <sheetViews>
    <sheetView topLeftCell="A4" workbookViewId="0">
      <selection activeCell="A4" sqref="A1:XFD1048576"/>
    </sheetView>
  </sheetViews>
  <sheetFormatPr defaultRowHeight="15"/>
  <cols>
    <col min="1" max="1" width="19" customWidth="1"/>
    <col min="2" max="19" width="8.58203125" customWidth="1"/>
  </cols>
  <sheetData>
    <row r="1" spans="1:242" ht="45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42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42" ht="19.75" customHeight="1">
      <c r="A3" s="167" t="s">
        <v>0</v>
      </c>
      <c r="B3" s="2"/>
      <c r="C3" s="2"/>
      <c r="D3" s="2"/>
      <c r="E3" s="2"/>
      <c r="F3" s="2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</row>
    <row r="4" spans="1:242">
      <c r="A4" s="351" t="s">
        <v>1309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</row>
    <row r="5" spans="1:242" ht="15.5">
      <c r="A5" s="157" t="s">
        <v>23</v>
      </c>
      <c r="B5" s="157" t="s">
        <v>24</v>
      </c>
      <c r="C5" s="196" t="s">
        <v>1259</v>
      </c>
      <c r="D5" s="262"/>
      <c r="E5" s="196" t="s">
        <v>1310</v>
      </c>
      <c r="F5" s="262"/>
      <c r="G5" s="196" t="s">
        <v>1311</v>
      </c>
      <c r="H5" s="262"/>
      <c r="I5" s="196" t="s">
        <v>827</v>
      </c>
      <c r="J5" s="262"/>
      <c r="K5" s="196" t="s">
        <v>1030</v>
      </c>
      <c r="L5" s="262"/>
      <c r="M5" s="157" t="s">
        <v>24</v>
      </c>
      <c r="N5" s="202" t="s">
        <v>619</v>
      </c>
      <c r="O5" s="203"/>
      <c r="P5" s="196" t="s">
        <v>827</v>
      </c>
      <c r="Q5" s="262"/>
      <c r="R5" s="196" t="s">
        <v>1259</v>
      </c>
      <c r="S5" s="262"/>
    </row>
    <row r="6" spans="1:242">
      <c r="A6" s="154" t="s">
        <v>3</v>
      </c>
      <c r="B6" s="154" t="s">
        <v>4</v>
      </c>
      <c r="C6" s="256" t="s">
        <v>1312</v>
      </c>
      <c r="D6" s="258"/>
      <c r="E6" s="256" t="s">
        <v>1266</v>
      </c>
      <c r="F6" s="258"/>
      <c r="G6" s="256" t="s">
        <v>1268</v>
      </c>
      <c r="H6" s="258"/>
      <c r="I6" s="256" t="s">
        <v>1313</v>
      </c>
      <c r="J6" s="258"/>
      <c r="K6" s="256" t="s">
        <v>1314</v>
      </c>
      <c r="L6" s="258"/>
      <c r="M6" s="154" t="s">
        <v>4</v>
      </c>
      <c r="N6" s="256" t="s">
        <v>625</v>
      </c>
      <c r="O6" s="258"/>
      <c r="P6" s="256" t="s">
        <v>1315</v>
      </c>
      <c r="Q6" s="258"/>
      <c r="R6" s="256" t="s">
        <v>1267</v>
      </c>
      <c r="S6" s="258"/>
    </row>
    <row r="7" spans="1:242">
      <c r="A7" s="154"/>
      <c r="B7" s="154"/>
      <c r="C7" s="256" t="s">
        <v>1105</v>
      </c>
      <c r="D7" s="258"/>
      <c r="E7" s="256" t="s">
        <v>1143</v>
      </c>
      <c r="F7" s="258"/>
      <c r="G7" s="256" t="s">
        <v>1316</v>
      </c>
      <c r="H7" s="258"/>
      <c r="I7" s="256" t="s">
        <v>1317</v>
      </c>
      <c r="J7" s="258"/>
      <c r="K7" s="256" t="s">
        <v>1142</v>
      </c>
      <c r="L7" s="258"/>
      <c r="M7" s="154"/>
      <c r="N7" s="256" t="s">
        <v>1274</v>
      </c>
      <c r="O7" s="258"/>
      <c r="P7" s="256" t="s">
        <v>1143</v>
      </c>
      <c r="Q7" s="258"/>
      <c r="R7" s="256" t="s">
        <v>1105</v>
      </c>
      <c r="S7" s="258"/>
    </row>
    <row r="8" spans="1:242" hidden="1">
      <c r="A8" s="47" t="s">
        <v>1318</v>
      </c>
      <c r="B8" s="16" t="s">
        <v>1319</v>
      </c>
      <c r="C8" s="18">
        <v>44898</v>
      </c>
      <c r="D8" s="174">
        <f t="shared" ref="D8:D9" si="0">C8</f>
        <v>44898</v>
      </c>
      <c r="E8" s="174">
        <f t="shared" ref="E8:G8" si="1">D8+1</f>
        <v>44899</v>
      </c>
      <c r="F8" s="174">
        <f t="shared" si="1"/>
        <v>44900</v>
      </c>
      <c r="G8" s="18">
        <f t="shared" si="1"/>
        <v>44901</v>
      </c>
      <c r="H8" s="18">
        <f t="shared" ref="H8:H9" si="2">G8</f>
        <v>44901</v>
      </c>
      <c r="I8" s="18">
        <f t="shared" ref="I8" si="3">H8+5</f>
        <v>44906</v>
      </c>
      <c r="J8" s="18">
        <f t="shared" ref="J8:J9" si="4">I8</f>
        <v>44906</v>
      </c>
      <c r="K8" s="18">
        <f t="shared" ref="K8" si="5">J8+1</f>
        <v>44907</v>
      </c>
      <c r="L8" s="18">
        <f t="shared" ref="L8" si="6">K8</f>
        <v>44907</v>
      </c>
      <c r="M8" s="16" t="s">
        <v>1320</v>
      </c>
      <c r="N8" s="18">
        <f t="shared" ref="N8" si="7">L8+3</f>
        <v>44910</v>
      </c>
      <c r="O8" s="18">
        <f t="shared" ref="O8" si="8">N8+1</f>
        <v>44911</v>
      </c>
      <c r="P8" s="18">
        <f t="shared" ref="P8" si="9">O8+2</f>
        <v>44913</v>
      </c>
      <c r="Q8" s="18">
        <f t="shared" ref="Q8" si="10">P8+1</f>
        <v>44914</v>
      </c>
      <c r="R8" s="18">
        <f t="shared" ref="R8" si="11">Q8+5</f>
        <v>44919</v>
      </c>
      <c r="S8" s="18">
        <f t="shared" ref="S8" si="12">R8</f>
        <v>44919</v>
      </c>
    </row>
    <row r="9" spans="1:242" hidden="1">
      <c r="A9" s="47" t="s">
        <v>1321</v>
      </c>
      <c r="B9" s="16" t="s">
        <v>1322</v>
      </c>
      <c r="C9" s="18">
        <v>44905</v>
      </c>
      <c r="D9" s="174">
        <f t="shared" si="0"/>
        <v>44905</v>
      </c>
      <c r="E9" s="44" t="s">
        <v>603</v>
      </c>
      <c r="F9" s="44" t="s">
        <v>603</v>
      </c>
      <c r="G9" s="18">
        <v>44908</v>
      </c>
      <c r="H9" s="18">
        <f t="shared" si="2"/>
        <v>44908</v>
      </c>
      <c r="I9" s="18">
        <v>44911</v>
      </c>
      <c r="J9" s="18">
        <f t="shared" si="4"/>
        <v>44911</v>
      </c>
      <c r="K9" s="45">
        <v>44912</v>
      </c>
      <c r="L9" s="122" t="s">
        <v>657</v>
      </c>
      <c r="M9" s="120"/>
      <c r="N9" s="120"/>
      <c r="O9" s="120"/>
      <c r="P9" s="120"/>
      <c r="Q9" s="120"/>
      <c r="R9" s="120"/>
      <c r="S9" s="121"/>
    </row>
    <row r="10" spans="1:242" hidden="1">
      <c r="A10" s="123" t="s">
        <v>1323</v>
      </c>
      <c r="B10" s="124" t="s">
        <v>1324</v>
      </c>
      <c r="C10" s="399"/>
      <c r="D10" s="400"/>
      <c r="E10" s="400"/>
      <c r="F10" s="400"/>
      <c r="G10" s="400"/>
      <c r="H10" s="401"/>
      <c r="I10" s="45" t="s">
        <v>1325</v>
      </c>
      <c r="J10" s="45">
        <v>44912</v>
      </c>
      <c r="K10" s="45">
        <v>44914</v>
      </c>
      <c r="L10" s="45">
        <v>44914</v>
      </c>
      <c r="M10" s="124" t="s">
        <v>1326</v>
      </c>
      <c r="N10" s="18">
        <f t="shared" ref="N10" si="13">L10+3</f>
        <v>44917</v>
      </c>
      <c r="O10" s="18">
        <f t="shared" ref="O10:O31" si="14">N10+1</f>
        <v>44918</v>
      </c>
      <c r="P10" s="18">
        <f t="shared" ref="P10:P31" si="15">O10+2</f>
        <v>44920</v>
      </c>
      <c r="Q10" s="18">
        <f t="shared" ref="Q10" si="16">P10+1</f>
        <v>44921</v>
      </c>
      <c r="R10" s="18">
        <f t="shared" ref="R10" si="17">Q10+5</f>
        <v>44926</v>
      </c>
      <c r="S10" s="18">
        <f t="shared" ref="S10" si="18">R10</f>
        <v>44926</v>
      </c>
    </row>
    <row r="11" spans="1:242" hidden="1">
      <c r="A11" s="47" t="s">
        <v>1327</v>
      </c>
      <c r="B11" s="16" t="s">
        <v>1328</v>
      </c>
      <c r="C11" s="18">
        <v>44912</v>
      </c>
      <c r="D11" s="174">
        <f t="shared" ref="D11:D31" si="19">C11</f>
        <v>44912</v>
      </c>
      <c r="E11" s="174">
        <f t="shared" ref="E11:G26" si="20">D11+1</f>
        <v>44913</v>
      </c>
      <c r="F11" s="174">
        <f t="shared" si="20"/>
        <v>44914</v>
      </c>
      <c r="G11" s="18">
        <f t="shared" si="20"/>
        <v>44915</v>
      </c>
      <c r="H11" s="18">
        <f t="shared" ref="H11:H31" si="21">G11</f>
        <v>44915</v>
      </c>
      <c r="I11" s="18">
        <f t="shared" ref="I11:I31" si="22">H11+5</f>
        <v>44920</v>
      </c>
      <c r="J11" s="18">
        <f t="shared" ref="J11:J31" si="23">I11</f>
        <v>44920</v>
      </c>
      <c r="K11" s="18">
        <f t="shared" ref="K11:K31" si="24">J11+1</f>
        <v>44921</v>
      </c>
      <c r="L11" s="18">
        <f t="shared" ref="L11:L31" si="25">K11</f>
        <v>44921</v>
      </c>
      <c r="M11" s="16" t="s">
        <v>1329</v>
      </c>
      <c r="N11" s="18">
        <v>44931</v>
      </c>
      <c r="O11" s="18">
        <f t="shared" si="14"/>
        <v>44932</v>
      </c>
      <c r="P11" s="18">
        <f t="shared" si="15"/>
        <v>44934</v>
      </c>
      <c r="Q11" s="45" t="s">
        <v>657</v>
      </c>
      <c r="R11" s="18"/>
      <c r="S11" s="18"/>
    </row>
    <row r="12" spans="1:242" hidden="1">
      <c r="A12" s="47" t="s">
        <v>1318</v>
      </c>
      <c r="B12" s="16" t="s">
        <v>1330</v>
      </c>
      <c r="C12" s="18">
        <v>44919</v>
      </c>
      <c r="D12" s="174">
        <f t="shared" si="19"/>
        <v>44919</v>
      </c>
      <c r="E12" s="174">
        <f t="shared" si="20"/>
        <v>44920</v>
      </c>
      <c r="F12" s="174">
        <f t="shared" si="20"/>
        <v>44921</v>
      </c>
      <c r="G12" s="18">
        <f t="shared" si="20"/>
        <v>44922</v>
      </c>
      <c r="H12" s="18">
        <f t="shared" si="21"/>
        <v>44922</v>
      </c>
      <c r="I12" s="18">
        <f t="shared" si="22"/>
        <v>44927</v>
      </c>
      <c r="J12" s="18">
        <f t="shared" si="23"/>
        <v>44927</v>
      </c>
      <c r="K12" s="18">
        <f t="shared" si="24"/>
        <v>44928</v>
      </c>
      <c r="L12" s="18">
        <f t="shared" si="25"/>
        <v>44928</v>
      </c>
      <c r="M12" s="16" t="s">
        <v>1331</v>
      </c>
      <c r="N12" s="18">
        <v>44938</v>
      </c>
      <c r="O12" s="18">
        <f t="shared" si="14"/>
        <v>44939</v>
      </c>
      <c r="P12" s="18">
        <f t="shared" si="15"/>
        <v>44941</v>
      </c>
      <c r="Q12" s="18">
        <f t="shared" ref="Q12:Q31" si="26">P12+1</f>
        <v>44942</v>
      </c>
      <c r="R12" s="18">
        <f t="shared" ref="R12:R31" si="27">Q12+5</f>
        <v>44947</v>
      </c>
      <c r="S12" s="18">
        <f t="shared" ref="S12:S31" si="28">R12</f>
        <v>44947</v>
      </c>
    </row>
    <row r="13" spans="1:242" hidden="1">
      <c r="A13" s="47" t="s">
        <v>1323</v>
      </c>
      <c r="B13" s="16" t="s">
        <v>1332</v>
      </c>
      <c r="C13" s="18">
        <v>44926</v>
      </c>
      <c r="D13" s="174">
        <f t="shared" si="19"/>
        <v>44926</v>
      </c>
      <c r="E13" s="174">
        <f t="shared" si="20"/>
        <v>44927</v>
      </c>
      <c r="F13" s="174">
        <f t="shared" si="20"/>
        <v>44928</v>
      </c>
      <c r="G13" s="18">
        <f t="shared" si="20"/>
        <v>44929</v>
      </c>
      <c r="H13" s="18">
        <f t="shared" si="21"/>
        <v>44929</v>
      </c>
      <c r="I13" s="18">
        <f t="shared" si="22"/>
        <v>44934</v>
      </c>
      <c r="J13" s="18">
        <f t="shared" si="23"/>
        <v>44934</v>
      </c>
      <c r="K13" s="18">
        <f t="shared" si="24"/>
        <v>44935</v>
      </c>
      <c r="L13" s="18">
        <f t="shared" si="25"/>
        <v>44935</v>
      </c>
      <c r="M13" s="16" t="s">
        <v>1333</v>
      </c>
      <c r="N13" s="18">
        <v>44945</v>
      </c>
      <c r="O13" s="18">
        <f t="shared" si="14"/>
        <v>44946</v>
      </c>
      <c r="P13" s="18">
        <f t="shared" si="15"/>
        <v>44948</v>
      </c>
      <c r="Q13" s="18">
        <f t="shared" si="26"/>
        <v>44949</v>
      </c>
      <c r="R13" s="18">
        <f t="shared" si="27"/>
        <v>44954</v>
      </c>
      <c r="S13" s="18">
        <f t="shared" si="28"/>
        <v>44954</v>
      </c>
    </row>
    <row r="14" spans="1:242" hidden="1">
      <c r="A14" s="47"/>
      <c r="B14" s="402" t="s">
        <v>840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5"/>
    </row>
    <row r="15" spans="1:242" hidden="1">
      <c r="A15" s="47"/>
      <c r="B15" s="16" t="s">
        <v>1334</v>
      </c>
      <c r="C15" s="318" t="s">
        <v>840</v>
      </c>
      <c r="D15" s="379"/>
      <c r="E15" s="379"/>
      <c r="F15" s="379"/>
      <c r="G15" s="379"/>
      <c r="H15" s="379"/>
      <c r="I15" s="379"/>
      <c r="J15" s="379"/>
      <c r="K15" s="379"/>
      <c r="L15" s="319"/>
      <c r="M15" s="16" t="s">
        <v>1335</v>
      </c>
      <c r="N15" s="318" t="s">
        <v>840</v>
      </c>
      <c r="O15" s="379"/>
      <c r="P15" s="379"/>
      <c r="Q15" s="379"/>
      <c r="R15" s="379"/>
      <c r="S15" s="319"/>
    </row>
    <row r="16" spans="1:242" hidden="1">
      <c r="A16" s="47" t="s">
        <v>1318</v>
      </c>
      <c r="B16" s="16" t="s">
        <v>1336</v>
      </c>
      <c r="C16" s="18">
        <v>44947</v>
      </c>
      <c r="D16" s="174">
        <f t="shared" si="19"/>
        <v>44947</v>
      </c>
      <c r="E16" s="174">
        <f t="shared" si="20"/>
        <v>44948</v>
      </c>
      <c r="F16" s="174">
        <f t="shared" si="20"/>
        <v>44949</v>
      </c>
      <c r="G16" s="18">
        <f t="shared" si="20"/>
        <v>44950</v>
      </c>
      <c r="H16" s="18">
        <f t="shared" si="21"/>
        <v>44950</v>
      </c>
      <c r="I16" s="18">
        <f t="shared" si="22"/>
        <v>44955</v>
      </c>
      <c r="J16" s="18">
        <f t="shared" si="23"/>
        <v>44955</v>
      </c>
      <c r="K16" s="18">
        <f t="shared" si="24"/>
        <v>44956</v>
      </c>
      <c r="L16" s="18">
        <f t="shared" si="25"/>
        <v>44956</v>
      </c>
      <c r="M16" s="16" t="s">
        <v>1337</v>
      </c>
      <c r="N16" s="18">
        <f t="shared" ref="N16:N31" si="29">L16+3</f>
        <v>44959</v>
      </c>
      <c r="O16" s="18">
        <f t="shared" si="14"/>
        <v>44960</v>
      </c>
      <c r="P16" s="18">
        <f t="shared" si="15"/>
        <v>44962</v>
      </c>
      <c r="Q16" s="18">
        <f t="shared" si="26"/>
        <v>44963</v>
      </c>
      <c r="R16" s="18">
        <f t="shared" si="27"/>
        <v>44968</v>
      </c>
      <c r="S16" s="18">
        <f t="shared" si="28"/>
        <v>44968</v>
      </c>
    </row>
    <row r="17" spans="1:19">
      <c r="A17" s="47" t="s">
        <v>440</v>
      </c>
      <c r="B17" s="86" t="s">
        <v>1285</v>
      </c>
      <c r="C17" s="18">
        <v>44954</v>
      </c>
      <c r="D17" s="174">
        <f t="shared" si="19"/>
        <v>44954</v>
      </c>
      <c r="E17" s="174">
        <f t="shared" si="20"/>
        <v>44955</v>
      </c>
      <c r="F17" s="174">
        <f t="shared" si="20"/>
        <v>44956</v>
      </c>
      <c r="G17" s="18">
        <f t="shared" si="20"/>
        <v>44957</v>
      </c>
      <c r="H17" s="18">
        <f t="shared" si="21"/>
        <v>44957</v>
      </c>
      <c r="I17" s="18">
        <f t="shared" si="22"/>
        <v>44962</v>
      </c>
      <c r="J17" s="18">
        <f t="shared" si="23"/>
        <v>44962</v>
      </c>
      <c r="K17" s="18">
        <f t="shared" si="24"/>
        <v>44963</v>
      </c>
      <c r="L17" s="18">
        <f t="shared" si="25"/>
        <v>44963</v>
      </c>
      <c r="M17" s="86" t="s">
        <v>1286</v>
      </c>
      <c r="N17" s="18">
        <f t="shared" si="29"/>
        <v>44966</v>
      </c>
      <c r="O17" s="18">
        <f t="shared" si="14"/>
        <v>44967</v>
      </c>
      <c r="P17" s="18">
        <f t="shared" si="15"/>
        <v>44969</v>
      </c>
      <c r="Q17" s="18">
        <f t="shared" si="26"/>
        <v>44970</v>
      </c>
      <c r="R17" s="18">
        <f t="shared" si="27"/>
        <v>44975</v>
      </c>
      <c r="S17" s="18">
        <f t="shared" si="28"/>
        <v>44975</v>
      </c>
    </row>
    <row r="18" spans="1:19">
      <c r="A18" s="47" t="s">
        <v>1170</v>
      </c>
      <c r="B18" s="16" t="s">
        <v>1338</v>
      </c>
      <c r="C18" s="318" t="s">
        <v>840</v>
      </c>
      <c r="D18" s="379"/>
      <c r="E18" s="379"/>
      <c r="F18" s="379"/>
      <c r="G18" s="379"/>
      <c r="H18" s="379"/>
      <c r="I18" s="379"/>
      <c r="J18" s="379"/>
      <c r="K18" s="379"/>
      <c r="L18" s="319"/>
      <c r="M18" s="16" t="s">
        <v>1339</v>
      </c>
      <c r="N18" s="318" t="s">
        <v>840</v>
      </c>
      <c r="O18" s="379"/>
      <c r="P18" s="379"/>
      <c r="Q18" s="379"/>
      <c r="R18" s="379"/>
      <c r="S18" s="319"/>
    </row>
    <row r="19" spans="1:19">
      <c r="A19" s="47" t="s">
        <v>1318</v>
      </c>
      <c r="B19" s="16" t="s">
        <v>1340</v>
      </c>
      <c r="C19" s="18">
        <v>44968</v>
      </c>
      <c r="D19" s="174">
        <f t="shared" si="19"/>
        <v>44968</v>
      </c>
      <c r="E19" s="174">
        <f t="shared" si="20"/>
        <v>44969</v>
      </c>
      <c r="F19" s="174">
        <f t="shared" si="20"/>
        <v>44970</v>
      </c>
      <c r="G19" s="18">
        <f t="shared" si="20"/>
        <v>44971</v>
      </c>
      <c r="H19" s="18">
        <f t="shared" si="21"/>
        <v>44971</v>
      </c>
      <c r="I19" s="18">
        <f t="shared" si="22"/>
        <v>44976</v>
      </c>
      <c r="J19" s="18">
        <f t="shared" si="23"/>
        <v>44976</v>
      </c>
      <c r="K19" s="18">
        <f t="shared" si="24"/>
        <v>44977</v>
      </c>
      <c r="L19" s="18">
        <f t="shared" si="25"/>
        <v>44977</v>
      </c>
      <c r="M19" s="16" t="s">
        <v>1341</v>
      </c>
      <c r="N19" s="18">
        <f t="shared" si="29"/>
        <v>44980</v>
      </c>
      <c r="O19" s="18">
        <f t="shared" si="14"/>
        <v>44981</v>
      </c>
      <c r="P19" s="18">
        <f t="shared" si="15"/>
        <v>44983</v>
      </c>
      <c r="Q19" s="18">
        <f t="shared" si="26"/>
        <v>44984</v>
      </c>
      <c r="R19" s="18">
        <f t="shared" si="27"/>
        <v>44989</v>
      </c>
      <c r="S19" s="18">
        <f t="shared" si="28"/>
        <v>44989</v>
      </c>
    </row>
    <row r="20" spans="1:19">
      <c r="A20" s="47" t="s">
        <v>1323</v>
      </c>
      <c r="B20" s="110" t="s">
        <v>1287</v>
      </c>
      <c r="C20" s="18">
        <v>44975</v>
      </c>
      <c r="D20" s="174">
        <f t="shared" si="19"/>
        <v>44975</v>
      </c>
      <c r="E20" s="174">
        <f t="shared" si="20"/>
        <v>44976</v>
      </c>
      <c r="F20" s="174">
        <f t="shared" si="20"/>
        <v>44977</v>
      </c>
      <c r="G20" s="18">
        <f t="shared" si="20"/>
        <v>44978</v>
      </c>
      <c r="H20" s="18">
        <f t="shared" si="21"/>
        <v>44978</v>
      </c>
      <c r="I20" s="18">
        <f t="shared" si="22"/>
        <v>44983</v>
      </c>
      <c r="J20" s="18">
        <f t="shared" si="23"/>
        <v>44983</v>
      </c>
      <c r="K20" s="18">
        <f t="shared" si="24"/>
        <v>44984</v>
      </c>
      <c r="L20" s="18">
        <f t="shared" si="25"/>
        <v>44984</v>
      </c>
      <c r="M20" s="110" t="s">
        <v>1288</v>
      </c>
      <c r="N20" s="18">
        <f t="shared" si="29"/>
        <v>44987</v>
      </c>
      <c r="O20" s="18">
        <f t="shared" si="14"/>
        <v>44988</v>
      </c>
      <c r="P20" s="18">
        <f t="shared" si="15"/>
        <v>44990</v>
      </c>
      <c r="Q20" s="18">
        <f t="shared" si="26"/>
        <v>44991</v>
      </c>
      <c r="R20" s="18">
        <f t="shared" si="27"/>
        <v>44996</v>
      </c>
      <c r="S20" s="18">
        <f t="shared" si="28"/>
        <v>44996</v>
      </c>
    </row>
    <row r="21" spans="1:19">
      <c r="A21" s="71" t="s">
        <v>1342</v>
      </c>
      <c r="B21" s="16" t="s">
        <v>1343</v>
      </c>
      <c r="C21" s="18">
        <v>44982</v>
      </c>
      <c r="D21" s="174">
        <f t="shared" si="19"/>
        <v>44982</v>
      </c>
      <c r="E21" s="174">
        <f t="shared" si="20"/>
        <v>44983</v>
      </c>
      <c r="F21" s="174">
        <f t="shared" si="20"/>
        <v>44984</v>
      </c>
      <c r="G21" s="18">
        <f t="shared" si="20"/>
        <v>44985</v>
      </c>
      <c r="H21" s="18">
        <f t="shared" si="21"/>
        <v>44985</v>
      </c>
      <c r="I21" s="18">
        <f t="shared" si="22"/>
        <v>44990</v>
      </c>
      <c r="J21" s="18">
        <f t="shared" si="23"/>
        <v>44990</v>
      </c>
      <c r="K21" s="18">
        <f t="shared" si="24"/>
        <v>44991</v>
      </c>
      <c r="L21" s="18">
        <f t="shared" si="25"/>
        <v>44991</v>
      </c>
      <c r="M21" s="16" t="s">
        <v>1344</v>
      </c>
      <c r="N21" s="18">
        <f t="shared" si="29"/>
        <v>44994</v>
      </c>
      <c r="O21" s="18">
        <f t="shared" si="14"/>
        <v>44995</v>
      </c>
      <c r="P21" s="18">
        <f t="shared" si="15"/>
        <v>44997</v>
      </c>
      <c r="Q21" s="18">
        <f t="shared" si="26"/>
        <v>44998</v>
      </c>
      <c r="R21" s="18">
        <f t="shared" si="27"/>
        <v>45003</v>
      </c>
      <c r="S21" s="18">
        <f t="shared" si="28"/>
        <v>45003</v>
      </c>
    </row>
    <row r="22" spans="1:19">
      <c r="A22" s="47" t="s">
        <v>1318</v>
      </c>
      <c r="B22" s="16" t="s">
        <v>1345</v>
      </c>
      <c r="C22" s="18">
        <v>44989</v>
      </c>
      <c r="D22" s="174">
        <f t="shared" si="19"/>
        <v>44989</v>
      </c>
      <c r="E22" s="174">
        <f t="shared" si="20"/>
        <v>44990</v>
      </c>
      <c r="F22" s="174">
        <f t="shared" si="20"/>
        <v>44991</v>
      </c>
      <c r="G22" s="18">
        <f t="shared" si="20"/>
        <v>44992</v>
      </c>
      <c r="H22" s="18">
        <f t="shared" si="21"/>
        <v>44992</v>
      </c>
      <c r="I22" s="18">
        <f t="shared" si="22"/>
        <v>44997</v>
      </c>
      <c r="J22" s="18">
        <f t="shared" si="23"/>
        <v>44997</v>
      </c>
      <c r="K22" s="18">
        <f t="shared" si="24"/>
        <v>44998</v>
      </c>
      <c r="L22" s="18">
        <f t="shared" si="25"/>
        <v>44998</v>
      </c>
      <c r="M22" s="16" t="s">
        <v>1346</v>
      </c>
      <c r="N22" s="18">
        <f t="shared" si="29"/>
        <v>45001</v>
      </c>
      <c r="O22" s="18">
        <f t="shared" si="14"/>
        <v>45002</v>
      </c>
      <c r="P22" s="18">
        <f t="shared" si="15"/>
        <v>45004</v>
      </c>
      <c r="Q22" s="18">
        <f t="shared" si="26"/>
        <v>45005</v>
      </c>
      <c r="R22" s="18">
        <f t="shared" si="27"/>
        <v>45010</v>
      </c>
      <c r="S22" s="18">
        <f t="shared" si="28"/>
        <v>45010</v>
      </c>
    </row>
    <row r="23" spans="1:19">
      <c r="A23" s="47" t="s">
        <v>1323</v>
      </c>
      <c r="B23" s="110" t="s">
        <v>1289</v>
      </c>
      <c r="C23" s="18">
        <v>44996</v>
      </c>
      <c r="D23" s="174">
        <f t="shared" si="19"/>
        <v>44996</v>
      </c>
      <c r="E23" s="174">
        <f t="shared" si="20"/>
        <v>44997</v>
      </c>
      <c r="F23" s="174">
        <f t="shared" si="20"/>
        <v>44998</v>
      </c>
      <c r="G23" s="18">
        <f t="shared" si="20"/>
        <v>44999</v>
      </c>
      <c r="H23" s="18">
        <f t="shared" si="21"/>
        <v>44999</v>
      </c>
      <c r="I23" s="18">
        <f t="shared" si="22"/>
        <v>45004</v>
      </c>
      <c r="J23" s="18">
        <f t="shared" si="23"/>
        <v>45004</v>
      </c>
      <c r="K23" s="18">
        <f t="shared" si="24"/>
        <v>45005</v>
      </c>
      <c r="L23" s="18">
        <f t="shared" si="25"/>
        <v>45005</v>
      </c>
      <c r="M23" s="110" t="s">
        <v>1290</v>
      </c>
      <c r="N23" s="18">
        <f t="shared" si="29"/>
        <v>45008</v>
      </c>
      <c r="O23" s="18">
        <f t="shared" si="14"/>
        <v>45009</v>
      </c>
      <c r="P23" s="18">
        <f t="shared" si="15"/>
        <v>45011</v>
      </c>
      <c r="Q23" s="18">
        <f t="shared" si="26"/>
        <v>45012</v>
      </c>
      <c r="R23" s="18">
        <f t="shared" si="27"/>
        <v>45017</v>
      </c>
      <c r="S23" s="18">
        <f t="shared" si="28"/>
        <v>45017</v>
      </c>
    </row>
    <row r="24" spans="1:19">
      <c r="A24" s="47" t="s">
        <v>1342</v>
      </c>
      <c r="B24" s="16" t="s">
        <v>1347</v>
      </c>
      <c r="C24" s="18">
        <v>45003</v>
      </c>
      <c r="D24" s="174">
        <f t="shared" si="19"/>
        <v>45003</v>
      </c>
      <c r="E24" s="174">
        <f t="shared" si="20"/>
        <v>45004</v>
      </c>
      <c r="F24" s="174">
        <f t="shared" si="20"/>
        <v>45005</v>
      </c>
      <c r="G24" s="18">
        <f t="shared" si="20"/>
        <v>45006</v>
      </c>
      <c r="H24" s="18">
        <f t="shared" si="21"/>
        <v>45006</v>
      </c>
      <c r="I24" s="18">
        <f t="shared" si="22"/>
        <v>45011</v>
      </c>
      <c r="J24" s="18">
        <f t="shared" si="23"/>
        <v>45011</v>
      </c>
      <c r="K24" s="18">
        <f t="shared" si="24"/>
        <v>45012</v>
      </c>
      <c r="L24" s="18">
        <f t="shared" si="25"/>
        <v>45012</v>
      </c>
      <c r="M24" s="16" t="s">
        <v>1348</v>
      </c>
      <c r="N24" s="18">
        <f t="shared" si="29"/>
        <v>45015</v>
      </c>
      <c r="O24" s="18">
        <f t="shared" si="14"/>
        <v>45016</v>
      </c>
      <c r="P24" s="18">
        <f t="shared" si="15"/>
        <v>45018</v>
      </c>
      <c r="Q24" s="18">
        <f t="shared" si="26"/>
        <v>45019</v>
      </c>
      <c r="R24" s="18">
        <f t="shared" si="27"/>
        <v>45024</v>
      </c>
      <c r="S24" s="18">
        <f t="shared" si="28"/>
        <v>45024</v>
      </c>
    </row>
    <row r="25" spans="1:19" ht="16.25" customHeight="1">
      <c r="A25" s="47" t="s">
        <v>1318</v>
      </c>
      <c r="B25" s="16" t="s">
        <v>1349</v>
      </c>
      <c r="C25" s="18">
        <v>45010</v>
      </c>
      <c r="D25" s="174">
        <f t="shared" si="19"/>
        <v>45010</v>
      </c>
      <c r="E25" s="174">
        <f t="shared" si="20"/>
        <v>45011</v>
      </c>
      <c r="F25" s="174">
        <f t="shared" si="20"/>
        <v>45012</v>
      </c>
      <c r="G25" s="18">
        <f t="shared" si="20"/>
        <v>45013</v>
      </c>
      <c r="H25" s="18">
        <f t="shared" si="21"/>
        <v>45013</v>
      </c>
      <c r="I25" s="18">
        <f t="shared" si="22"/>
        <v>45018</v>
      </c>
      <c r="J25" s="18">
        <f t="shared" si="23"/>
        <v>45018</v>
      </c>
      <c r="K25" s="18">
        <f t="shared" si="24"/>
        <v>45019</v>
      </c>
      <c r="L25" s="18">
        <f t="shared" si="25"/>
        <v>45019</v>
      </c>
      <c r="M25" s="16" t="s">
        <v>1350</v>
      </c>
      <c r="N25" s="18">
        <f t="shared" si="29"/>
        <v>45022</v>
      </c>
      <c r="O25" s="18">
        <f t="shared" si="14"/>
        <v>45023</v>
      </c>
      <c r="P25" s="18">
        <f t="shared" si="15"/>
        <v>45025</v>
      </c>
      <c r="Q25" s="18">
        <f t="shared" si="26"/>
        <v>45026</v>
      </c>
      <c r="R25" s="18">
        <f t="shared" si="27"/>
        <v>45031</v>
      </c>
      <c r="S25" s="18">
        <f t="shared" si="28"/>
        <v>45031</v>
      </c>
    </row>
    <row r="26" spans="1:19" ht="16.25" customHeight="1">
      <c r="A26" s="47" t="s">
        <v>1323</v>
      </c>
      <c r="B26" s="110" t="s">
        <v>1291</v>
      </c>
      <c r="C26" s="18">
        <v>45017</v>
      </c>
      <c r="D26" s="174">
        <f t="shared" si="19"/>
        <v>45017</v>
      </c>
      <c r="E26" s="174">
        <f t="shared" si="20"/>
        <v>45018</v>
      </c>
      <c r="F26" s="174">
        <f t="shared" si="20"/>
        <v>45019</v>
      </c>
      <c r="G26" s="18">
        <f t="shared" si="20"/>
        <v>45020</v>
      </c>
      <c r="H26" s="18">
        <f t="shared" si="21"/>
        <v>45020</v>
      </c>
      <c r="I26" s="18">
        <f t="shared" si="22"/>
        <v>45025</v>
      </c>
      <c r="J26" s="18">
        <f t="shared" si="23"/>
        <v>45025</v>
      </c>
      <c r="K26" s="18">
        <f t="shared" si="24"/>
        <v>45026</v>
      </c>
      <c r="L26" s="18">
        <f t="shared" si="25"/>
        <v>45026</v>
      </c>
      <c r="M26" s="110" t="s">
        <v>1292</v>
      </c>
      <c r="N26" s="18">
        <f t="shared" si="29"/>
        <v>45029</v>
      </c>
      <c r="O26" s="18">
        <f t="shared" si="14"/>
        <v>45030</v>
      </c>
      <c r="P26" s="18">
        <f t="shared" si="15"/>
        <v>45032</v>
      </c>
      <c r="Q26" s="18">
        <f t="shared" si="26"/>
        <v>45033</v>
      </c>
      <c r="R26" s="18">
        <f t="shared" si="27"/>
        <v>45038</v>
      </c>
      <c r="S26" s="18">
        <f t="shared" si="28"/>
        <v>45038</v>
      </c>
    </row>
    <row r="27" spans="1:19" ht="16" customHeight="1">
      <c r="A27" s="47" t="s">
        <v>1342</v>
      </c>
      <c r="B27" s="16" t="s">
        <v>1351</v>
      </c>
      <c r="C27" s="18">
        <v>45024</v>
      </c>
      <c r="D27" s="174">
        <f t="shared" si="19"/>
        <v>45024</v>
      </c>
      <c r="E27" s="174">
        <f t="shared" ref="E27:G31" si="30">D27+1</f>
        <v>45025</v>
      </c>
      <c r="F27" s="174">
        <f t="shared" si="30"/>
        <v>45026</v>
      </c>
      <c r="G27" s="18">
        <f t="shared" si="30"/>
        <v>45027</v>
      </c>
      <c r="H27" s="18">
        <f t="shared" si="21"/>
        <v>45027</v>
      </c>
      <c r="I27" s="18">
        <f t="shared" si="22"/>
        <v>45032</v>
      </c>
      <c r="J27" s="18">
        <f t="shared" si="23"/>
        <v>45032</v>
      </c>
      <c r="K27" s="18">
        <f t="shared" si="24"/>
        <v>45033</v>
      </c>
      <c r="L27" s="18">
        <f t="shared" si="25"/>
        <v>45033</v>
      </c>
      <c r="M27" s="16" t="s">
        <v>1352</v>
      </c>
      <c r="N27" s="18">
        <f t="shared" si="29"/>
        <v>45036</v>
      </c>
      <c r="O27" s="18">
        <f t="shared" si="14"/>
        <v>45037</v>
      </c>
      <c r="P27" s="18">
        <f t="shared" si="15"/>
        <v>45039</v>
      </c>
      <c r="Q27" s="18">
        <f t="shared" si="26"/>
        <v>45040</v>
      </c>
      <c r="R27" s="18">
        <f t="shared" si="27"/>
        <v>45045</v>
      </c>
      <c r="S27" s="18">
        <f t="shared" si="28"/>
        <v>45045</v>
      </c>
    </row>
    <row r="28" spans="1:19" ht="16" customHeight="1">
      <c r="A28" s="47" t="s">
        <v>1318</v>
      </c>
      <c r="B28" s="16" t="s">
        <v>1353</v>
      </c>
      <c r="C28" s="18">
        <v>45031</v>
      </c>
      <c r="D28" s="174">
        <f t="shared" si="19"/>
        <v>45031</v>
      </c>
      <c r="E28" s="174">
        <f t="shared" si="30"/>
        <v>45032</v>
      </c>
      <c r="F28" s="174">
        <f t="shared" si="30"/>
        <v>45033</v>
      </c>
      <c r="G28" s="18">
        <f t="shared" si="30"/>
        <v>45034</v>
      </c>
      <c r="H28" s="18">
        <f t="shared" si="21"/>
        <v>45034</v>
      </c>
      <c r="I28" s="18">
        <f t="shared" si="22"/>
        <v>45039</v>
      </c>
      <c r="J28" s="18">
        <f t="shared" si="23"/>
        <v>45039</v>
      </c>
      <c r="K28" s="18">
        <f t="shared" si="24"/>
        <v>45040</v>
      </c>
      <c r="L28" s="18">
        <f t="shared" si="25"/>
        <v>45040</v>
      </c>
      <c r="M28" s="16" t="s">
        <v>1354</v>
      </c>
      <c r="N28" s="18">
        <f t="shared" si="29"/>
        <v>45043</v>
      </c>
      <c r="O28" s="18">
        <f t="shared" si="14"/>
        <v>45044</v>
      </c>
      <c r="P28" s="18">
        <f t="shared" si="15"/>
        <v>45046</v>
      </c>
      <c r="Q28" s="18">
        <f t="shared" si="26"/>
        <v>45047</v>
      </c>
      <c r="R28" s="18">
        <f t="shared" si="27"/>
        <v>45052</v>
      </c>
      <c r="S28" s="18">
        <f t="shared" si="28"/>
        <v>45052</v>
      </c>
    </row>
    <row r="29" spans="1:19" ht="16" customHeight="1">
      <c r="A29" s="47" t="s">
        <v>1323</v>
      </c>
      <c r="B29" s="16" t="s">
        <v>1293</v>
      </c>
      <c r="C29" s="18">
        <v>45038</v>
      </c>
      <c r="D29" s="174">
        <f t="shared" si="19"/>
        <v>45038</v>
      </c>
      <c r="E29" s="174">
        <f t="shared" si="30"/>
        <v>45039</v>
      </c>
      <c r="F29" s="174">
        <f t="shared" si="30"/>
        <v>45040</v>
      </c>
      <c r="G29" s="18">
        <f t="shared" si="30"/>
        <v>45041</v>
      </c>
      <c r="H29" s="18">
        <f t="shared" si="21"/>
        <v>45041</v>
      </c>
      <c r="I29" s="18">
        <f t="shared" si="22"/>
        <v>45046</v>
      </c>
      <c r="J29" s="18">
        <f t="shared" si="23"/>
        <v>45046</v>
      </c>
      <c r="K29" s="18">
        <f t="shared" si="24"/>
        <v>45047</v>
      </c>
      <c r="L29" s="18">
        <f t="shared" si="25"/>
        <v>45047</v>
      </c>
      <c r="M29" s="16" t="s">
        <v>1294</v>
      </c>
      <c r="N29" s="18">
        <f t="shared" si="29"/>
        <v>45050</v>
      </c>
      <c r="O29" s="18">
        <f t="shared" si="14"/>
        <v>45051</v>
      </c>
      <c r="P29" s="18">
        <f t="shared" si="15"/>
        <v>45053</v>
      </c>
      <c r="Q29" s="18">
        <f t="shared" si="26"/>
        <v>45054</v>
      </c>
      <c r="R29" s="18">
        <f t="shared" si="27"/>
        <v>45059</v>
      </c>
      <c r="S29" s="18">
        <f t="shared" si="28"/>
        <v>45059</v>
      </c>
    </row>
    <row r="30" spans="1:19" ht="16" customHeight="1">
      <c r="A30" s="47" t="s">
        <v>1342</v>
      </c>
      <c r="B30" s="16" t="s">
        <v>1355</v>
      </c>
      <c r="C30" s="18">
        <v>45045</v>
      </c>
      <c r="D30" s="174">
        <f t="shared" si="19"/>
        <v>45045</v>
      </c>
      <c r="E30" s="174">
        <f t="shared" si="30"/>
        <v>45046</v>
      </c>
      <c r="F30" s="174">
        <f t="shared" si="30"/>
        <v>45047</v>
      </c>
      <c r="G30" s="18">
        <f t="shared" si="30"/>
        <v>45048</v>
      </c>
      <c r="H30" s="18">
        <f t="shared" si="21"/>
        <v>45048</v>
      </c>
      <c r="I30" s="18">
        <f t="shared" si="22"/>
        <v>45053</v>
      </c>
      <c r="J30" s="18">
        <f t="shared" si="23"/>
        <v>45053</v>
      </c>
      <c r="K30" s="18">
        <f t="shared" si="24"/>
        <v>45054</v>
      </c>
      <c r="L30" s="18">
        <f t="shared" si="25"/>
        <v>45054</v>
      </c>
      <c r="M30" s="16" t="s">
        <v>1356</v>
      </c>
      <c r="N30" s="18">
        <f t="shared" si="29"/>
        <v>45057</v>
      </c>
      <c r="O30" s="18">
        <f t="shared" si="14"/>
        <v>45058</v>
      </c>
      <c r="P30" s="18">
        <f t="shared" si="15"/>
        <v>45060</v>
      </c>
      <c r="Q30" s="18">
        <f t="shared" si="26"/>
        <v>45061</v>
      </c>
      <c r="R30" s="18">
        <f t="shared" si="27"/>
        <v>45066</v>
      </c>
      <c r="S30" s="18">
        <f t="shared" si="28"/>
        <v>45066</v>
      </c>
    </row>
    <row r="31" spans="1:19" ht="16" customHeight="1">
      <c r="A31" s="47" t="s">
        <v>1318</v>
      </c>
      <c r="B31" s="16" t="s">
        <v>1357</v>
      </c>
      <c r="C31" s="18">
        <v>45052</v>
      </c>
      <c r="D31" s="174">
        <f t="shared" si="19"/>
        <v>45052</v>
      </c>
      <c r="E31" s="174">
        <f t="shared" si="30"/>
        <v>45053</v>
      </c>
      <c r="F31" s="174">
        <f t="shared" si="30"/>
        <v>45054</v>
      </c>
      <c r="G31" s="18">
        <f t="shared" si="30"/>
        <v>45055</v>
      </c>
      <c r="H31" s="18">
        <f t="shared" si="21"/>
        <v>45055</v>
      </c>
      <c r="I31" s="18">
        <f t="shared" si="22"/>
        <v>45060</v>
      </c>
      <c r="J31" s="18">
        <f t="shared" si="23"/>
        <v>45060</v>
      </c>
      <c r="K31" s="18">
        <f t="shared" si="24"/>
        <v>45061</v>
      </c>
      <c r="L31" s="18">
        <f t="shared" si="25"/>
        <v>45061</v>
      </c>
      <c r="M31" s="16" t="s">
        <v>1358</v>
      </c>
      <c r="N31" s="18">
        <f t="shared" si="29"/>
        <v>45064</v>
      </c>
      <c r="O31" s="18">
        <f t="shared" si="14"/>
        <v>45065</v>
      </c>
      <c r="P31" s="18">
        <f t="shared" si="15"/>
        <v>45067</v>
      </c>
      <c r="Q31" s="18">
        <f t="shared" si="26"/>
        <v>45068</v>
      </c>
      <c r="R31" s="18">
        <f t="shared" si="27"/>
        <v>45073</v>
      </c>
      <c r="S31" s="18">
        <f t="shared" si="28"/>
        <v>45073</v>
      </c>
    </row>
    <row r="32" spans="1:19" ht="16" customHeight="1">
      <c r="A32" s="169"/>
      <c r="B32" s="169"/>
      <c r="C32" s="169"/>
      <c r="D32" s="169"/>
      <c r="E32" s="169"/>
      <c r="F32" s="169"/>
    </row>
    <row r="33" spans="1:23" ht="16" customHeight="1">
      <c r="A33" s="152" t="s">
        <v>17</v>
      </c>
      <c r="B33" s="395" t="s">
        <v>1295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7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</row>
    <row r="34" spans="1:23" ht="16" customHeight="1">
      <c r="A34" s="29" t="s">
        <v>1267</v>
      </c>
      <c r="B34" s="183" t="s">
        <v>1297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5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ht="16" customHeight="1">
      <c r="A35" s="29" t="s">
        <v>1266</v>
      </c>
      <c r="B35" s="328" t="s">
        <v>1359</v>
      </c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1:23" ht="16" customHeight="1">
      <c r="A36" s="29" t="s">
        <v>1268</v>
      </c>
      <c r="B36" s="183" t="s">
        <v>1360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5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ht="16" customHeight="1">
      <c r="A37" s="29" t="s">
        <v>1315</v>
      </c>
      <c r="B37" s="328" t="s">
        <v>1361</v>
      </c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ht="16" customHeight="1">
      <c r="A38" s="29" t="s">
        <v>627</v>
      </c>
      <c r="B38" s="328" t="s">
        <v>1249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</row>
    <row r="39" spans="1:23" ht="16">
      <c r="A39" s="30" t="s">
        <v>625</v>
      </c>
      <c r="B39" s="328" t="s">
        <v>690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</sheetData>
  <mergeCells count="40">
    <mergeCell ref="C18:L18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N18:S18"/>
    <mergeCell ref="C10:H10"/>
    <mergeCell ref="B14:S14"/>
    <mergeCell ref="C15:L15"/>
    <mergeCell ref="N15:S15"/>
    <mergeCell ref="K7:L7"/>
    <mergeCell ref="C6:D6"/>
    <mergeCell ref="E6:F6"/>
    <mergeCell ref="G6:H6"/>
    <mergeCell ref="K6:L6"/>
    <mergeCell ref="I5:J5"/>
    <mergeCell ref="I6:J6"/>
    <mergeCell ref="I7:J7"/>
    <mergeCell ref="C7:D7"/>
    <mergeCell ref="E7:F7"/>
    <mergeCell ref="G7:H7"/>
    <mergeCell ref="P6:Q6"/>
    <mergeCell ref="R6:S6"/>
    <mergeCell ref="N7:O7"/>
    <mergeCell ref="P7:Q7"/>
    <mergeCell ref="R7:S7"/>
    <mergeCell ref="N6:O6"/>
    <mergeCell ref="B37:L37"/>
    <mergeCell ref="B38:L38"/>
    <mergeCell ref="B39:L39"/>
    <mergeCell ref="B33:L33"/>
    <mergeCell ref="B34:L34"/>
    <mergeCell ref="B35:L35"/>
    <mergeCell ref="B36:L3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42"/>
  <sheetViews>
    <sheetView topLeftCell="A4" workbookViewId="0">
      <selection activeCell="A4" sqref="A1:XFD1048576"/>
    </sheetView>
  </sheetViews>
  <sheetFormatPr defaultRowHeight="15"/>
  <cols>
    <col min="1" max="1" width="28.25" customWidth="1"/>
    <col min="2" max="2" width="7.08203125" customWidth="1"/>
    <col min="3" max="22" width="6.58203125" customWidth="1"/>
  </cols>
  <sheetData>
    <row r="1" spans="1:256" ht="46.75" customHeight="1">
      <c r="B1" s="235" t="s">
        <v>253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40"/>
      <c r="W1" s="33"/>
      <c r="X1" s="33"/>
      <c r="Y1" s="33"/>
      <c r="Z1" s="33"/>
      <c r="AA1" s="33"/>
      <c r="AB1" s="34"/>
    </row>
    <row r="2" spans="1:256" ht="17.149999999999999" customHeight="1">
      <c r="B2" s="236" t="s">
        <v>254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41"/>
      <c r="W2" s="35"/>
      <c r="X2" s="35"/>
      <c r="Y2" s="35"/>
      <c r="Z2" s="35"/>
      <c r="AA2" s="35"/>
      <c r="AB2" s="35"/>
    </row>
    <row r="3" spans="1:256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>
      <c r="A4" s="238" t="s">
        <v>260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56">
      <c r="A5" s="158" t="s">
        <v>1</v>
      </c>
      <c r="B5" s="158" t="s">
        <v>2</v>
      </c>
      <c r="C5" s="230" t="s">
        <v>261</v>
      </c>
      <c r="D5" s="231"/>
      <c r="E5" s="233" t="s">
        <v>180</v>
      </c>
      <c r="F5" s="233"/>
      <c r="G5" s="233" t="s">
        <v>262</v>
      </c>
      <c r="H5" s="233"/>
      <c r="I5" s="233" t="s">
        <v>263</v>
      </c>
      <c r="J5" s="233"/>
      <c r="K5" s="230" t="s">
        <v>264</v>
      </c>
      <c r="L5" s="234"/>
      <c r="M5" s="230" t="s">
        <v>265</v>
      </c>
      <c r="N5" s="234"/>
      <c r="O5" s="230" t="s">
        <v>266</v>
      </c>
      <c r="P5" s="234"/>
      <c r="Q5" s="158" t="s">
        <v>2</v>
      </c>
      <c r="R5" s="230" t="s">
        <v>261</v>
      </c>
      <c r="S5" s="231"/>
      <c r="T5" s="233" t="s">
        <v>180</v>
      </c>
      <c r="U5" s="233"/>
    </row>
    <row r="6" spans="1:256">
      <c r="A6" s="232" t="s">
        <v>3</v>
      </c>
      <c r="B6" s="232" t="s">
        <v>4</v>
      </c>
      <c r="C6" s="187" t="s">
        <v>181</v>
      </c>
      <c r="D6" s="187"/>
      <c r="E6" s="187" t="s">
        <v>179</v>
      </c>
      <c r="F6" s="187"/>
      <c r="G6" s="187" t="s">
        <v>182</v>
      </c>
      <c r="H6" s="187"/>
      <c r="I6" s="187" t="s">
        <v>183</v>
      </c>
      <c r="J6" s="187"/>
      <c r="K6" s="189" t="s">
        <v>267</v>
      </c>
      <c r="L6" s="237"/>
      <c r="M6" s="189" t="s">
        <v>213</v>
      </c>
      <c r="N6" s="237"/>
      <c r="O6" s="189" t="s">
        <v>223</v>
      </c>
      <c r="P6" s="237"/>
      <c r="Q6" s="153" t="s">
        <v>4</v>
      </c>
      <c r="R6" s="187" t="s">
        <v>181</v>
      </c>
      <c r="S6" s="187"/>
      <c r="T6" s="187" t="s">
        <v>179</v>
      </c>
      <c r="U6" s="187"/>
    </row>
    <row r="7" spans="1:256">
      <c r="A7" s="240"/>
      <c r="B7" s="240"/>
      <c r="C7" s="232" t="s">
        <v>5</v>
      </c>
      <c r="D7" s="232"/>
      <c r="E7" s="232" t="s">
        <v>5</v>
      </c>
      <c r="F7" s="232"/>
      <c r="G7" s="232" t="s">
        <v>5</v>
      </c>
      <c r="H7" s="232"/>
      <c r="I7" s="232" t="s">
        <v>5</v>
      </c>
      <c r="J7" s="232"/>
      <c r="K7" s="232" t="s">
        <v>5</v>
      </c>
      <c r="L7" s="232"/>
      <c r="M7" s="232" t="s">
        <v>5</v>
      </c>
      <c r="N7" s="232"/>
      <c r="O7" s="232" t="s">
        <v>5</v>
      </c>
      <c r="P7" s="232"/>
      <c r="Q7" s="3"/>
      <c r="R7" s="232" t="s">
        <v>5</v>
      </c>
      <c r="S7" s="232"/>
      <c r="T7" s="232" t="s">
        <v>5</v>
      </c>
      <c r="U7" s="232"/>
    </row>
    <row r="8" spans="1:256" ht="26">
      <c r="A8" s="159"/>
      <c r="B8" s="153"/>
      <c r="C8" s="4" t="s">
        <v>268</v>
      </c>
      <c r="D8" s="4" t="s">
        <v>238</v>
      </c>
      <c r="E8" s="4" t="s">
        <v>269</v>
      </c>
      <c r="F8" s="4" t="s">
        <v>270</v>
      </c>
      <c r="G8" s="4" t="s">
        <v>271</v>
      </c>
      <c r="H8" s="4" t="s">
        <v>272</v>
      </c>
      <c r="I8" s="4" t="s">
        <v>273</v>
      </c>
      <c r="J8" s="4" t="s">
        <v>274</v>
      </c>
      <c r="K8" s="4" t="s">
        <v>275</v>
      </c>
      <c r="L8" s="4" t="s">
        <v>276</v>
      </c>
      <c r="M8" s="4" t="s">
        <v>277</v>
      </c>
      <c r="N8" s="4" t="s">
        <v>278</v>
      </c>
      <c r="O8" s="4" t="s">
        <v>279</v>
      </c>
      <c r="P8" s="4" t="s">
        <v>280</v>
      </c>
      <c r="Q8" s="5"/>
      <c r="R8" s="4" t="s">
        <v>268</v>
      </c>
      <c r="S8" s="4" t="s">
        <v>238</v>
      </c>
      <c r="T8" s="4" t="s">
        <v>269</v>
      </c>
      <c r="U8" s="4" t="s">
        <v>270</v>
      </c>
    </row>
    <row r="9" spans="1:256" hidden="1">
      <c r="A9" s="8" t="s">
        <v>281</v>
      </c>
      <c r="B9" s="80" t="s">
        <v>128</v>
      </c>
      <c r="C9" s="6">
        <v>44903</v>
      </c>
      <c r="D9" s="6">
        <v>44903</v>
      </c>
      <c r="E9" s="6">
        <v>44904</v>
      </c>
      <c r="F9" s="6">
        <v>44905</v>
      </c>
      <c r="G9" s="6">
        <v>44908</v>
      </c>
      <c r="H9" s="6">
        <v>44909</v>
      </c>
      <c r="I9" s="6">
        <v>44909</v>
      </c>
      <c r="J9" s="6">
        <v>44909</v>
      </c>
      <c r="K9" s="6">
        <v>44910</v>
      </c>
      <c r="L9" s="6">
        <v>44910</v>
      </c>
      <c r="M9" s="55" t="s">
        <v>165</v>
      </c>
      <c r="N9" s="55" t="s">
        <v>165</v>
      </c>
      <c r="O9" s="55" t="s">
        <v>165</v>
      </c>
      <c r="P9" s="55" t="s">
        <v>165</v>
      </c>
      <c r="Q9" s="8" t="s">
        <v>129</v>
      </c>
      <c r="R9" s="6">
        <v>44917</v>
      </c>
      <c r="S9" s="6">
        <v>44917</v>
      </c>
      <c r="T9" s="6">
        <v>44918</v>
      </c>
      <c r="U9" s="6">
        <v>44919</v>
      </c>
    </row>
    <row r="10" spans="1:256" hidden="1">
      <c r="A10" s="8" t="s">
        <v>282</v>
      </c>
      <c r="B10" s="80" t="s">
        <v>130</v>
      </c>
      <c r="C10" s="6">
        <v>44910</v>
      </c>
      <c r="D10" s="6">
        <v>44910</v>
      </c>
      <c r="E10" s="6">
        <v>44911</v>
      </c>
      <c r="F10" s="6">
        <v>44912</v>
      </c>
      <c r="G10" s="6">
        <v>44915</v>
      </c>
      <c r="H10" s="6">
        <v>44916</v>
      </c>
      <c r="I10" s="6">
        <v>44916</v>
      </c>
      <c r="J10" s="6">
        <v>44916</v>
      </c>
      <c r="K10" s="6">
        <v>44917</v>
      </c>
      <c r="L10" s="6">
        <v>44917</v>
      </c>
      <c r="M10" s="103">
        <f>L10+1</f>
        <v>44918</v>
      </c>
      <c r="N10" s="103">
        <f>M10</f>
        <v>44918</v>
      </c>
      <c r="O10" s="103">
        <f>N10</f>
        <v>44918</v>
      </c>
      <c r="P10" s="103">
        <f>O10</f>
        <v>44918</v>
      </c>
      <c r="Q10" s="8" t="s">
        <v>131</v>
      </c>
      <c r="R10" s="6">
        <v>44924</v>
      </c>
      <c r="S10" s="6">
        <v>44924</v>
      </c>
      <c r="T10" s="6">
        <v>44925</v>
      </c>
      <c r="U10" s="6">
        <v>44926</v>
      </c>
    </row>
    <row r="11" spans="1:256" hidden="1">
      <c r="A11" s="8" t="s">
        <v>281</v>
      </c>
      <c r="B11" s="80" t="s">
        <v>132</v>
      </c>
      <c r="C11" s="6">
        <v>44917</v>
      </c>
      <c r="D11" s="6">
        <v>44917</v>
      </c>
      <c r="E11" s="6">
        <v>44918</v>
      </c>
      <c r="F11" s="6">
        <v>44919</v>
      </c>
      <c r="G11" s="6">
        <v>44922</v>
      </c>
      <c r="H11" s="6">
        <v>44923</v>
      </c>
      <c r="I11" s="6">
        <v>44923</v>
      </c>
      <c r="J11" s="6">
        <v>44923</v>
      </c>
      <c r="K11" s="6">
        <v>44924</v>
      </c>
      <c r="L11" s="6">
        <v>44924</v>
      </c>
      <c r="M11" s="115">
        <v>44925</v>
      </c>
      <c r="N11" s="115">
        <v>44925</v>
      </c>
      <c r="O11" s="115">
        <v>44925</v>
      </c>
      <c r="P11" s="115">
        <v>44925</v>
      </c>
      <c r="Q11" s="8" t="s">
        <v>133</v>
      </c>
      <c r="R11" s="6">
        <v>44931</v>
      </c>
      <c r="S11" s="6">
        <v>44931</v>
      </c>
      <c r="T11" s="6">
        <v>44932</v>
      </c>
      <c r="U11" s="6">
        <v>44933</v>
      </c>
    </row>
    <row r="12" spans="1:256" hidden="1">
      <c r="A12" s="8" t="s">
        <v>282</v>
      </c>
      <c r="B12" s="80" t="s">
        <v>134</v>
      </c>
      <c r="C12" s="6">
        <v>44924</v>
      </c>
      <c r="D12" s="6">
        <v>44924</v>
      </c>
      <c r="E12" s="6">
        <v>44925</v>
      </c>
      <c r="F12" s="6">
        <v>44926</v>
      </c>
      <c r="G12" s="6">
        <v>44929</v>
      </c>
      <c r="H12" s="6">
        <v>44930</v>
      </c>
      <c r="I12" s="6">
        <v>44930</v>
      </c>
      <c r="J12" s="6">
        <v>44930</v>
      </c>
      <c r="K12" s="6">
        <v>44931</v>
      </c>
      <c r="L12" s="6">
        <v>44931</v>
      </c>
      <c r="M12" s="55" t="s">
        <v>165</v>
      </c>
      <c r="N12" s="55" t="s">
        <v>165</v>
      </c>
      <c r="O12" s="55" t="s">
        <v>165</v>
      </c>
      <c r="P12" s="55" t="s">
        <v>165</v>
      </c>
      <c r="Q12" s="8" t="s">
        <v>135</v>
      </c>
      <c r="R12" s="6">
        <v>44938</v>
      </c>
      <c r="S12" s="6">
        <v>44938</v>
      </c>
      <c r="T12" s="6">
        <v>44939</v>
      </c>
      <c r="U12" s="6">
        <v>44940</v>
      </c>
    </row>
    <row r="13" spans="1:256" hidden="1">
      <c r="A13" s="8" t="s">
        <v>281</v>
      </c>
      <c r="B13" s="80" t="s">
        <v>283</v>
      </c>
      <c r="C13" s="6">
        <v>44931</v>
      </c>
      <c r="D13" s="6">
        <v>44931</v>
      </c>
      <c r="E13" s="6">
        <v>44932</v>
      </c>
      <c r="F13" s="6">
        <v>44933</v>
      </c>
      <c r="G13" s="6">
        <v>44936</v>
      </c>
      <c r="H13" s="6">
        <v>44937</v>
      </c>
      <c r="I13" s="6">
        <v>44937</v>
      </c>
      <c r="J13" s="6">
        <v>44937</v>
      </c>
      <c r="K13" s="6">
        <v>44938</v>
      </c>
      <c r="L13" s="6">
        <v>44938</v>
      </c>
      <c r="M13" s="55" t="s">
        <v>165</v>
      </c>
      <c r="N13" s="55" t="s">
        <v>165</v>
      </c>
      <c r="O13" s="55" t="s">
        <v>165</v>
      </c>
      <c r="P13" s="55" t="s">
        <v>165</v>
      </c>
      <c r="Q13" s="8" t="s">
        <v>284</v>
      </c>
      <c r="R13" s="6">
        <v>44945</v>
      </c>
      <c r="S13" s="6">
        <v>44945</v>
      </c>
      <c r="T13" s="6">
        <v>44946</v>
      </c>
      <c r="U13" s="6">
        <v>44947</v>
      </c>
    </row>
    <row r="14" spans="1:256" hidden="1">
      <c r="A14" s="8" t="s">
        <v>282</v>
      </c>
      <c r="B14" s="80" t="s">
        <v>138</v>
      </c>
      <c r="C14" s="6">
        <v>44938</v>
      </c>
      <c r="D14" s="6">
        <v>44938</v>
      </c>
      <c r="E14" s="6">
        <v>44939</v>
      </c>
      <c r="F14" s="6">
        <v>44940</v>
      </c>
      <c r="G14" s="6">
        <v>44943</v>
      </c>
      <c r="H14" s="6">
        <v>44944</v>
      </c>
      <c r="I14" s="6">
        <v>44944</v>
      </c>
      <c r="J14" s="6">
        <v>44944</v>
      </c>
      <c r="K14" s="6">
        <v>44945</v>
      </c>
      <c r="L14" s="6">
        <v>44945</v>
      </c>
      <c r="M14" s="55" t="s">
        <v>165</v>
      </c>
      <c r="N14" s="55" t="s">
        <v>165</v>
      </c>
      <c r="O14" s="55" t="s">
        <v>165</v>
      </c>
      <c r="P14" s="55" t="s">
        <v>165</v>
      </c>
      <c r="Q14" s="8" t="s">
        <v>136</v>
      </c>
      <c r="R14" s="227" t="s">
        <v>285</v>
      </c>
      <c r="S14" s="228"/>
      <c r="T14" s="227" t="s">
        <v>286</v>
      </c>
      <c r="U14" s="228"/>
    </row>
    <row r="15" spans="1:256" hidden="1">
      <c r="A15" s="8" t="s">
        <v>281</v>
      </c>
      <c r="B15" s="80" t="s">
        <v>139</v>
      </c>
      <c r="C15" s="6">
        <v>44945</v>
      </c>
      <c r="D15" s="6">
        <v>44945</v>
      </c>
      <c r="E15" s="6">
        <v>44946</v>
      </c>
      <c r="F15" s="6">
        <v>44947</v>
      </c>
      <c r="G15" s="6">
        <v>44951</v>
      </c>
      <c r="H15" s="6">
        <v>44951</v>
      </c>
      <c r="I15" s="6">
        <v>44951</v>
      </c>
      <c r="J15" s="6">
        <v>44951</v>
      </c>
      <c r="K15" s="6">
        <v>44952</v>
      </c>
      <c r="L15" s="6">
        <v>44952</v>
      </c>
      <c r="M15" s="55">
        <v>44953</v>
      </c>
      <c r="N15" s="55">
        <v>44953</v>
      </c>
      <c r="O15" s="55">
        <v>44953</v>
      </c>
      <c r="P15" s="125" t="s">
        <v>287</v>
      </c>
      <c r="Q15" s="8" t="s">
        <v>137</v>
      </c>
      <c r="R15" s="6">
        <v>44959</v>
      </c>
      <c r="S15" s="6">
        <v>44959</v>
      </c>
      <c r="T15" s="6">
        <v>44960</v>
      </c>
      <c r="U15" s="6">
        <v>44961</v>
      </c>
    </row>
    <row r="16" spans="1:256" hidden="1">
      <c r="A16" s="8" t="s">
        <v>282</v>
      </c>
      <c r="B16" s="80" t="s">
        <v>149</v>
      </c>
      <c r="C16" s="227" t="s">
        <v>285</v>
      </c>
      <c r="D16" s="228"/>
      <c r="E16" s="227" t="s">
        <v>286</v>
      </c>
      <c r="F16" s="228"/>
      <c r="G16" s="6">
        <v>44957</v>
      </c>
      <c r="H16" s="6">
        <v>44958</v>
      </c>
      <c r="I16" s="6">
        <v>44958</v>
      </c>
      <c r="J16" s="6">
        <v>44958</v>
      </c>
      <c r="K16" s="6">
        <v>44959</v>
      </c>
      <c r="L16" s="6">
        <v>44959</v>
      </c>
      <c r="M16" s="55" t="s">
        <v>165</v>
      </c>
      <c r="N16" s="55" t="s">
        <v>165</v>
      </c>
      <c r="O16" s="55" t="s">
        <v>165</v>
      </c>
      <c r="P16" s="55" t="s">
        <v>165</v>
      </c>
      <c r="Q16" s="8" t="s">
        <v>145</v>
      </c>
      <c r="R16" s="6">
        <v>44966</v>
      </c>
      <c r="S16" s="6">
        <v>44966</v>
      </c>
      <c r="T16" s="6">
        <v>44967</v>
      </c>
      <c r="U16" s="6">
        <v>44968</v>
      </c>
    </row>
    <row r="17" spans="1:21" ht="15" hidden="1" customHeight="1">
      <c r="A17" s="8" t="s">
        <v>281</v>
      </c>
      <c r="B17" s="80" t="s">
        <v>150</v>
      </c>
      <c r="C17" s="6">
        <v>44959</v>
      </c>
      <c r="D17" s="6">
        <v>44959</v>
      </c>
      <c r="E17" s="6">
        <v>44960</v>
      </c>
      <c r="F17" s="6">
        <v>44961</v>
      </c>
      <c r="G17" s="6">
        <v>44964</v>
      </c>
      <c r="H17" s="6">
        <v>44965</v>
      </c>
      <c r="I17" s="6">
        <v>44965</v>
      </c>
      <c r="J17" s="6">
        <v>44965</v>
      </c>
      <c r="K17" s="6">
        <v>44966</v>
      </c>
      <c r="L17" s="6">
        <v>44966</v>
      </c>
      <c r="M17" s="55" t="s">
        <v>165</v>
      </c>
      <c r="N17" s="55" t="s">
        <v>165</v>
      </c>
      <c r="O17" s="55" t="s">
        <v>165</v>
      </c>
      <c r="P17" s="55" t="s">
        <v>165</v>
      </c>
      <c r="Q17" s="8" t="s">
        <v>146</v>
      </c>
      <c r="R17" s="6">
        <v>44973</v>
      </c>
      <c r="S17" s="6">
        <v>44973</v>
      </c>
      <c r="T17" s="6">
        <v>44974</v>
      </c>
      <c r="U17" s="6">
        <v>44975</v>
      </c>
    </row>
    <row r="18" spans="1:21" ht="15" hidden="1" customHeight="1">
      <c r="A18" s="8" t="s">
        <v>282</v>
      </c>
      <c r="B18" s="80" t="s">
        <v>151</v>
      </c>
      <c r="C18" s="6">
        <v>44966</v>
      </c>
      <c r="D18" s="6">
        <v>44966</v>
      </c>
      <c r="E18" s="6">
        <v>44967</v>
      </c>
      <c r="F18" s="6">
        <v>44968</v>
      </c>
      <c r="G18" s="6">
        <v>44971</v>
      </c>
      <c r="H18" s="6">
        <v>44972</v>
      </c>
      <c r="I18" s="6">
        <v>44972</v>
      </c>
      <c r="J18" s="6">
        <v>44972</v>
      </c>
      <c r="K18" s="6">
        <v>44973</v>
      </c>
      <c r="L18" s="6">
        <v>44973</v>
      </c>
      <c r="M18" s="55" t="s">
        <v>165</v>
      </c>
      <c r="N18" s="55" t="s">
        <v>165</v>
      </c>
      <c r="O18" s="55" t="s">
        <v>165</v>
      </c>
      <c r="P18" s="55" t="s">
        <v>165</v>
      </c>
      <c r="Q18" s="8" t="s">
        <v>147</v>
      </c>
      <c r="R18" s="6">
        <v>44980</v>
      </c>
      <c r="S18" s="6">
        <v>44980</v>
      </c>
      <c r="T18" s="6">
        <v>44981</v>
      </c>
      <c r="U18" s="6">
        <v>44982</v>
      </c>
    </row>
    <row r="19" spans="1:21" ht="15" hidden="1" customHeight="1">
      <c r="A19" s="8" t="s">
        <v>281</v>
      </c>
      <c r="B19" s="80" t="s">
        <v>152</v>
      </c>
      <c r="C19" s="6">
        <v>44973</v>
      </c>
      <c r="D19" s="6">
        <v>44973</v>
      </c>
      <c r="E19" s="6">
        <v>44974</v>
      </c>
      <c r="F19" s="6">
        <v>44975</v>
      </c>
      <c r="G19" s="6">
        <v>44978</v>
      </c>
      <c r="H19" s="6">
        <v>44979</v>
      </c>
      <c r="I19" s="6">
        <v>44979</v>
      </c>
      <c r="J19" s="6">
        <v>44979</v>
      </c>
      <c r="K19" s="6">
        <v>44980</v>
      </c>
      <c r="L19" s="6">
        <v>44980</v>
      </c>
      <c r="M19" s="55" t="s">
        <v>165</v>
      </c>
      <c r="N19" s="55" t="s">
        <v>165</v>
      </c>
      <c r="O19" s="55" t="s">
        <v>165</v>
      </c>
      <c r="P19" s="55" t="s">
        <v>165</v>
      </c>
      <c r="Q19" s="8" t="s">
        <v>148</v>
      </c>
      <c r="R19" s="6">
        <v>44987</v>
      </c>
      <c r="S19" s="6">
        <v>44987</v>
      </c>
      <c r="T19" s="6">
        <v>44988</v>
      </c>
      <c r="U19" s="6">
        <v>44989</v>
      </c>
    </row>
    <row r="20" spans="1:21" ht="15" hidden="1" customHeight="1">
      <c r="A20" s="8" t="s">
        <v>282</v>
      </c>
      <c r="B20" s="80" t="s">
        <v>158</v>
      </c>
      <c r="C20" s="6">
        <v>44980</v>
      </c>
      <c r="D20" s="6">
        <v>44980</v>
      </c>
      <c r="E20" s="6">
        <v>44981</v>
      </c>
      <c r="F20" s="6">
        <v>44982</v>
      </c>
      <c r="G20" s="6">
        <v>44985</v>
      </c>
      <c r="H20" s="6">
        <v>44986</v>
      </c>
      <c r="I20" s="6">
        <v>44986</v>
      </c>
      <c r="J20" s="6">
        <v>44986</v>
      </c>
      <c r="K20" s="6">
        <v>44987</v>
      </c>
      <c r="L20" s="6">
        <v>44987</v>
      </c>
      <c r="M20" s="55" t="s">
        <v>165</v>
      </c>
      <c r="N20" s="55" t="s">
        <v>165</v>
      </c>
      <c r="O20" s="55" t="s">
        <v>165</v>
      </c>
      <c r="P20" s="55" t="s">
        <v>165</v>
      </c>
      <c r="Q20" s="8" t="s">
        <v>159</v>
      </c>
      <c r="R20" s="6">
        <v>44994</v>
      </c>
      <c r="S20" s="6">
        <v>44994</v>
      </c>
      <c r="T20" s="6">
        <v>44995</v>
      </c>
      <c r="U20" s="55" t="s">
        <v>166</v>
      </c>
    </row>
    <row r="21" spans="1:21">
      <c r="A21" s="8" t="s">
        <v>281</v>
      </c>
      <c r="B21" s="80" t="s">
        <v>160</v>
      </c>
      <c r="C21" s="6">
        <v>44987</v>
      </c>
      <c r="D21" s="6">
        <v>44987</v>
      </c>
      <c r="E21" s="6">
        <v>44988</v>
      </c>
      <c r="F21" s="6">
        <v>44989</v>
      </c>
      <c r="G21" s="6">
        <v>44992</v>
      </c>
      <c r="H21" s="6">
        <v>44993</v>
      </c>
      <c r="I21" s="6">
        <v>44993</v>
      </c>
      <c r="J21" s="6">
        <v>44993</v>
      </c>
      <c r="K21" s="6">
        <v>44994</v>
      </c>
      <c r="L21" s="6">
        <v>44994</v>
      </c>
      <c r="M21" s="55" t="s">
        <v>165</v>
      </c>
      <c r="N21" s="55" t="s">
        <v>165</v>
      </c>
      <c r="O21" s="55" t="s">
        <v>165</v>
      </c>
      <c r="P21" s="55" t="s">
        <v>165</v>
      </c>
      <c r="Q21" s="8" t="s">
        <v>161</v>
      </c>
      <c r="R21" s="6">
        <v>45001</v>
      </c>
      <c r="S21" s="6">
        <v>45001</v>
      </c>
      <c r="T21" s="6">
        <v>45002</v>
      </c>
      <c r="U21" s="6">
        <v>45003</v>
      </c>
    </row>
    <row r="22" spans="1:21">
      <c r="A22" s="135" t="s">
        <v>288</v>
      </c>
      <c r="B22" s="80" t="s">
        <v>163</v>
      </c>
      <c r="C22" s="6"/>
      <c r="D22" s="6"/>
      <c r="E22" s="55" t="s">
        <v>195</v>
      </c>
      <c r="F22" s="6">
        <v>44996</v>
      </c>
      <c r="G22" s="6">
        <v>44999</v>
      </c>
      <c r="H22" s="6">
        <v>45000</v>
      </c>
      <c r="I22" s="6">
        <v>45000</v>
      </c>
      <c r="J22" s="6">
        <v>45000</v>
      </c>
      <c r="K22" s="6">
        <v>45001</v>
      </c>
      <c r="L22" s="6">
        <v>45001</v>
      </c>
      <c r="M22" s="55" t="s">
        <v>165</v>
      </c>
      <c r="N22" s="55" t="s">
        <v>165</v>
      </c>
      <c r="O22" s="55" t="s">
        <v>165</v>
      </c>
      <c r="P22" s="55" t="s">
        <v>165</v>
      </c>
      <c r="Q22" s="8" t="s">
        <v>162</v>
      </c>
      <c r="R22" s="6">
        <v>45008</v>
      </c>
      <c r="S22" s="6">
        <v>45008</v>
      </c>
      <c r="T22" s="6">
        <v>45009</v>
      </c>
      <c r="U22" s="6">
        <v>45010</v>
      </c>
    </row>
    <row r="23" spans="1:21">
      <c r="A23" s="8" t="s">
        <v>281</v>
      </c>
      <c r="B23" s="80" t="s">
        <v>184</v>
      </c>
      <c r="C23" s="6">
        <v>45001</v>
      </c>
      <c r="D23" s="6">
        <v>45001</v>
      </c>
      <c r="E23" s="6">
        <v>45002</v>
      </c>
      <c r="F23" s="6">
        <v>45003</v>
      </c>
      <c r="G23" s="6">
        <v>45006</v>
      </c>
      <c r="H23" s="6">
        <v>45007</v>
      </c>
      <c r="I23" s="6">
        <v>45007</v>
      </c>
      <c r="J23" s="6">
        <v>45007</v>
      </c>
      <c r="K23" s="6">
        <v>45008</v>
      </c>
      <c r="L23" s="6">
        <v>45008</v>
      </c>
      <c r="M23" s="55" t="s">
        <v>165</v>
      </c>
      <c r="N23" s="55" t="s">
        <v>165</v>
      </c>
      <c r="O23" s="55" t="s">
        <v>165</v>
      </c>
      <c r="P23" s="55" t="s">
        <v>165</v>
      </c>
      <c r="Q23" s="8" t="s">
        <v>185</v>
      </c>
      <c r="R23" s="176" t="s">
        <v>289</v>
      </c>
      <c r="S23" s="6">
        <v>45015</v>
      </c>
      <c r="T23" s="6">
        <v>45016</v>
      </c>
      <c r="U23" s="6">
        <v>45017</v>
      </c>
    </row>
    <row r="24" spans="1:21">
      <c r="A24" s="28" t="s">
        <v>290</v>
      </c>
      <c r="B24" s="80" t="s">
        <v>186</v>
      </c>
      <c r="C24" s="6">
        <v>45008</v>
      </c>
      <c r="D24" s="6">
        <v>45008</v>
      </c>
      <c r="E24" s="6">
        <v>45009</v>
      </c>
      <c r="F24" s="6">
        <v>45010</v>
      </c>
      <c r="G24" s="6">
        <v>45013</v>
      </c>
      <c r="H24" s="6">
        <v>45014</v>
      </c>
      <c r="I24" s="6">
        <v>45014</v>
      </c>
      <c r="J24" s="6">
        <v>45014</v>
      </c>
      <c r="K24" s="6">
        <v>45015</v>
      </c>
      <c r="L24" s="6">
        <v>45015</v>
      </c>
      <c r="M24" s="55" t="s">
        <v>165</v>
      </c>
      <c r="N24" s="55" t="s">
        <v>165</v>
      </c>
      <c r="O24" s="55" t="s">
        <v>165</v>
      </c>
      <c r="P24" s="55" t="s">
        <v>165</v>
      </c>
      <c r="Q24" s="8" t="s">
        <v>187</v>
      </c>
      <c r="R24" s="6">
        <v>45022</v>
      </c>
      <c r="S24" s="6">
        <v>45022</v>
      </c>
      <c r="T24" s="6">
        <v>45023</v>
      </c>
      <c r="U24" s="6">
        <v>45024</v>
      </c>
    </row>
    <row r="25" spans="1:21">
      <c r="A25" s="8" t="s">
        <v>281</v>
      </c>
      <c r="B25" s="80" t="s">
        <v>188</v>
      </c>
      <c r="C25" s="6">
        <v>45015</v>
      </c>
      <c r="D25" s="6">
        <v>45015</v>
      </c>
      <c r="E25" s="6">
        <v>45016</v>
      </c>
      <c r="F25" s="6">
        <v>45017</v>
      </c>
      <c r="G25" s="6">
        <v>45020</v>
      </c>
      <c r="H25" s="6">
        <v>45021</v>
      </c>
      <c r="I25" s="6">
        <v>45021</v>
      </c>
      <c r="J25" s="6">
        <v>45021</v>
      </c>
      <c r="K25" s="6">
        <v>45022</v>
      </c>
      <c r="L25" s="6">
        <v>45022</v>
      </c>
      <c r="M25" s="55" t="s">
        <v>165</v>
      </c>
      <c r="N25" s="55" t="s">
        <v>165</v>
      </c>
      <c r="O25" s="55" t="s">
        <v>165</v>
      </c>
      <c r="P25" s="55" t="s">
        <v>165</v>
      </c>
      <c r="Q25" s="8" t="s">
        <v>189</v>
      </c>
      <c r="R25" s="6">
        <v>45029</v>
      </c>
      <c r="S25" s="6">
        <v>45029</v>
      </c>
      <c r="T25" s="6">
        <v>45030</v>
      </c>
      <c r="U25" s="6">
        <v>45031</v>
      </c>
    </row>
    <row r="26" spans="1:21">
      <c r="A26" s="8" t="s">
        <v>288</v>
      </c>
      <c r="B26" s="80" t="s">
        <v>199</v>
      </c>
      <c r="C26" s="6">
        <v>45022</v>
      </c>
      <c r="D26" s="6">
        <v>45022</v>
      </c>
      <c r="E26" s="6">
        <v>45023</v>
      </c>
      <c r="F26" s="6">
        <v>45024</v>
      </c>
      <c r="G26" s="6">
        <v>45027</v>
      </c>
      <c r="H26" s="6">
        <v>45028</v>
      </c>
      <c r="I26" s="6">
        <v>45028</v>
      </c>
      <c r="J26" s="6">
        <v>45028</v>
      </c>
      <c r="K26" s="6">
        <v>45029</v>
      </c>
      <c r="L26" s="6">
        <v>45029</v>
      </c>
      <c r="M26" s="55" t="s">
        <v>165</v>
      </c>
      <c r="N26" s="55" t="s">
        <v>165</v>
      </c>
      <c r="O26" s="55" t="s">
        <v>165</v>
      </c>
      <c r="P26" s="55" t="s">
        <v>165</v>
      </c>
      <c r="Q26" s="8" t="s">
        <v>198</v>
      </c>
      <c r="R26" s="6">
        <v>45036</v>
      </c>
      <c r="S26" s="6">
        <v>45036</v>
      </c>
      <c r="T26" s="6">
        <v>45037</v>
      </c>
      <c r="U26" s="6">
        <v>45038</v>
      </c>
    </row>
    <row r="27" spans="1:21">
      <c r="A27" s="8" t="s">
        <v>281</v>
      </c>
      <c r="B27" s="80" t="s">
        <v>291</v>
      </c>
      <c r="C27" s="6">
        <v>45029</v>
      </c>
      <c r="D27" s="6">
        <v>45029</v>
      </c>
      <c r="E27" s="6">
        <v>45030</v>
      </c>
      <c r="F27" s="6">
        <v>45031</v>
      </c>
      <c r="G27" s="6">
        <v>45034</v>
      </c>
      <c r="H27" s="6">
        <v>45035</v>
      </c>
      <c r="I27" s="6">
        <v>45035</v>
      </c>
      <c r="J27" s="6">
        <v>45035</v>
      </c>
      <c r="K27" s="6">
        <v>45036</v>
      </c>
      <c r="L27" s="6">
        <v>45036</v>
      </c>
      <c r="M27" s="55" t="s">
        <v>165</v>
      </c>
      <c r="N27" s="55" t="s">
        <v>165</v>
      </c>
      <c r="O27" s="55" t="s">
        <v>165</v>
      </c>
      <c r="P27" s="55" t="s">
        <v>165</v>
      </c>
      <c r="Q27" s="8" t="s">
        <v>292</v>
      </c>
      <c r="R27" s="6">
        <v>45043</v>
      </c>
      <c r="S27" s="6">
        <v>45043</v>
      </c>
      <c r="T27" s="6">
        <v>45044</v>
      </c>
      <c r="U27" s="6">
        <v>45045</v>
      </c>
    </row>
    <row r="28" spans="1:21">
      <c r="A28" s="28" t="s">
        <v>290</v>
      </c>
      <c r="B28" s="80" t="s">
        <v>293</v>
      </c>
      <c r="C28" s="6">
        <v>45036</v>
      </c>
      <c r="D28" s="6">
        <v>45036</v>
      </c>
      <c r="E28" s="6">
        <v>45037</v>
      </c>
      <c r="F28" s="6">
        <v>45038</v>
      </c>
      <c r="G28" s="6">
        <v>45041</v>
      </c>
      <c r="H28" s="6">
        <v>45042</v>
      </c>
      <c r="I28" s="6">
        <v>45042</v>
      </c>
      <c r="J28" s="6">
        <v>45042</v>
      </c>
      <c r="K28" s="6">
        <v>45043</v>
      </c>
      <c r="L28" s="6">
        <v>45043</v>
      </c>
      <c r="M28" s="55" t="s">
        <v>165</v>
      </c>
      <c r="N28" s="55" t="s">
        <v>165</v>
      </c>
      <c r="O28" s="55" t="s">
        <v>165</v>
      </c>
      <c r="P28" s="55" t="s">
        <v>165</v>
      </c>
      <c r="Q28" s="8" t="s">
        <v>294</v>
      </c>
      <c r="R28" s="6">
        <v>45050</v>
      </c>
      <c r="S28" s="6">
        <v>45050</v>
      </c>
      <c r="T28" s="6">
        <v>45051</v>
      </c>
      <c r="U28" s="6">
        <v>45052</v>
      </c>
    </row>
    <row r="29" spans="1:21">
      <c r="A29" s="8" t="s">
        <v>281</v>
      </c>
      <c r="B29" s="80" t="s">
        <v>295</v>
      </c>
      <c r="C29" s="6">
        <v>45043</v>
      </c>
      <c r="D29" s="6">
        <v>45043</v>
      </c>
      <c r="E29" s="6">
        <v>45044</v>
      </c>
      <c r="F29" s="6">
        <v>45045</v>
      </c>
      <c r="G29" s="6">
        <v>45048</v>
      </c>
      <c r="H29" s="6">
        <v>45049</v>
      </c>
      <c r="I29" s="6">
        <v>45049</v>
      </c>
      <c r="J29" s="6">
        <v>45049</v>
      </c>
      <c r="K29" s="6">
        <v>45050</v>
      </c>
      <c r="L29" s="6">
        <v>45050</v>
      </c>
      <c r="M29" s="55" t="s">
        <v>165</v>
      </c>
      <c r="N29" s="55" t="s">
        <v>165</v>
      </c>
      <c r="O29" s="55" t="s">
        <v>165</v>
      </c>
      <c r="P29" s="55" t="s">
        <v>165</v>
      </c>
      <c r="Q29" s="8" t="s">
        <v>296</v>
      </c>
      <c r="R29" s="6">
        <v>45057</v>
      </c>
      <c r="S29" s="6">
        <v>45057</v>
      </c>
      <c r="T29" s="6">
        <v>45058</v>
      </c>
      <c r="U29" s="6">
        <v>45059</v>
      </c>
    </row>
    <row r="30" spans="1:21">
      <c r="J30" s="12"/>
      <c r="L30" s="12"/>
      <c r="N30" s="12"/>
      <c r="P30" s="12"/>
      <c r="Q30" s="12"/>
      <c r="R30" s="12"/>
      <c r="S30" s="12"/>
    </row>
    <row r="31" spans="1:21" ht="16.5">
      <c r="A31" s="9" t="s">
        <v>297</v>
      </c>
      <c r="B31" s="229" t="s">
        <v>298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</row>
    <row r="32" spans="1:21" ht="16.5">
      <c r="A32" s="10" t="s">
        <v>299</v>
      </c>
      <c r="B32" s="219" t="s">
        <v>300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2"/>
      <c r="S32" s="2"/>
    </row>
    <row r="33" spans="1:20" ht="16.5">
      <c r="A33" s="10" t="s">
        <v>301</v>
      </c>
      <c r="B33" s="219" t="s">
        <v>302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</row>
    <row r="34" spans="1:20" ht="16.5">
      <c r="A34" s="11" t="s">
        <v>303</v>
      </c>
      <c r="B34" s="226" t="s">
        <v>304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20" ht="16.5">
      <c r="A35" s="11" t="s">
        <v>305</v>
      </c>
      <c r="B35" s="226" t="s">
        <v>306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T35" s="50"/>
    </row>
    <row r="36" spans="1:20" ht="16.5">
      <c r="A36" s="11" t="s">
        <v>307</v>
      </c>
      <c r="B36" s="219" t="s">
        <v>308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</row>
    <row r="37" spans="1:20" ht="16.5">
      <c r="A37" s="11" t="s">
        <v>309</v>
      </c>
      <c r="B37" s="219" t="s">
        <v>310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</row>
    <row r="38" spans="1:20" ht="16.5">
      <c r="A38" s="37" t="s">
        <v>311</v>
      </c>
      <c r="B38" s="223" t="s">
        <v>312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5"/>
    </row>
    <row r="39" spans="1:20" ht="16.5">
      <c r="A39" s="37" t="s">
        <v>313</v>
      </c>
      <c r="B39" s="223" t="s">
        <v>314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5"/>
    </row>
    <row r="42" spans="1:20">
      <c r="K42" s="50"/>
    </row>
  </sheetData>
  <mergeCells count="45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  <mergeCell ref="E6:F6"/>
    <mergeCell ref="C7:D7"/>
    <mergeCell ref="E7:F7"/>
    <mergeCell ref="T7:U7"/>
    <mergeCell ref="K7:L7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R14:S14"/>
    <mergeCell ref="T14:U14"/>
    <mergeCell ref="C16:D16"/>
    <mergeCell ref="E16:F16"/>
    <mergeCell ref="B31:Q31"/>
    <mergeCell ref="B36:Q36"/>
    <mergeCell ref="B37:Q37"/>
    <mergeCell ref="B38:Q38"/>
    <mergeCell ref="B39:Q39"/>
    <mergeCell ref="B32:Q32"/>
    <mergeCell ref="B33:Q33"/>
    <mergeCell ref="B34:Q34"/>
    <mergeCell ref="B35:Q35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50"/>
  <sheetViews>
    <sheetView topLeftCell="A4" workbookViewId="0">
      <selection activeCell="A4" sqref="A1:XFD1048576"/>
    </sheetView>
  </sheetViews>
  <sheetFormatPr defaultRowHeight="15"/>
  <cols>
    <col min="1" max="1" width="19" customWidth="1"/>
    <col min="2" max="17" width="7.75" customWidth="1"/>
    <col min="18" max="19" width="8.58203125" customWidth="1"/>
  </cols>
  <sheetData>
    <row r="1" spans="1:253" ht="51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33"/>
      <c r="S1" s="33"/>
    </row>
    <row r="2" spans="1:253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35"/>
      <c r="S2" s="35"/>
    </row>
    <row r="3" spans="1:253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</row>
    <row r="4" spans="1:253">
      <c r="A4" s="351" t="s">
        <v>1362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</row>
    <row r="5" spans="1:253" ht="15.5">
      <c r="A5" s="157" t="s">
        <v>23</v>
      </c>
      <c r="B5" s="157" t="s">
        <v>24</v>
      </c>
      <c r="C5" s="196" t="s">
        <v>1363</v>
      </c>
      <c r="D5" s="262"/>
      <c r="E5" s="202" t="s">
        <v>516</v>
      </c>
      <c r="F5" s="203"/>
      <c r="G5" s="202" t="s">
        <v>1364</v>
      </c>
      <c r="H5" s="203"/>
      <c r="I5" s="202" t="s">
        <v>1046</v>
      </c>
      <c r="J5" s="203"/>
      <c r="K5" s="202" t="s">
        <v>1364</v>
      </c>
      <c r="L5" s="203"/>
      <c r="M5" s="157" t="s">
        <v>24</v>
      </c>
      <c r="N5" s="196" t="s">
        <v>1363</v>
      </c>
      <c r="O5" s="262"/>
      <c r="P5" s="202" t="s">
        <v>516</v>
      </c>
      <c r="Q5" s="203"/>
    </row>
    <row r="6" spans="1:253">
      <c r="A6" s="154" t="s">
        <v>3</v>
      </c>
      <c r="B6" s="154" t="s">
        <v>4</v>
      </c>
      <c r="C6" s="256" t="s">
        <v>863</v>
      </c>
      <c r="D6" s="258"/>
      <c r="E6" s="256" t="s">
        <v>627</v>
      </c>
      <c r="F6" s="258"/>
      <c r="G6" s="188" t="s">
        <v>1051</v>
      </c>
      <c r="H6" s="188"/>
      <c r="I6" s="188" t="s">
        <v>1050</v>
      </c>
      <c r="J6" s="188"/>
      <c r="K6" s="188" t="s">
        <v>1051</v>
      </c>
      <c r="L6" s="188"/>
      <c r="M6" s="154" t="s">
        <v>4</v>
      </c>
      <c r="N6" s="256" t="s">
        <v>863</v>
      </c>
      <c r="O6" s="258"/>
      <c r="P6" s="256" t="s">
        <v>627</v>
      </c>
      <c r="Q6" s="258"/>
    </row>
    <row r="7" spans="1:253">
      <c r="A7" s="154"/>
      <c r="B7" s="154"/>
      <c r="C7" s="256" t="s">
        <v>1101</v>
      </c>
      <c r="D7" s="258"/>
      <c r="E7" s="256" t="s">
        <v>1273</v>
      </c>
      <c r="F7" s="258"/>
      <c r="G7" s="256" t="s">
        <v>1272</v>
      </c>
      <c r="H7" s="258"/>
      <c r="I7" s="256" t="s">
        <v>1101</v>
      </c>
      <c r="J7" s="258"/>
      <c r="K7" s="256" t="s">
        <v>1317</v>
      </c>
      <c r="L7" s="258"/>
      <c r="M7" s="154"/>
      <c r="N7" s="256" t="s">
        <v>1101</v>
      </c>
      <c r="O7" s="258"/>
      <c r="P7" s="256" t="s">
        <v>1273</v>
      </c>
      <c r="Q7" s="258"/>
    </row>
    <row r="8" spans="1:253" hidden="1">
      <c r="A8" s="47" t="s">
        <v>1365</v>
      </c>
      <c r="B8" s="16" t="s">
        <v>1366</v>
      </c>
      <c r="C8" s="18">
        <v>44834</v>
      </c>
      <c r="D8" s="174">
        <f t="shared" ref="D8" si="0">C8+1</f>
        <v>44835</v>
      </c>
      <c r="E8" s="18">
        <f>D8</f>
        <v>44835</v>
      </c>
      <c r="F8" s="174">
        <f>E8+1</f>
        <v>44836</v>
      </c>
      <c r="G8" s="174">
        <f>F8+4</f>
        <v>44840</v>
      </c>
      <c r="H8" s="174">
        <f>G8</f>
        <v>44840</v>
      </c>
      <c r="I8" s="174">
        <f>H8+1</f>
        <v>44841</v>
      </c>
      <c r="J8" s="174">
        <f>I8+1</f>
        <v>44842</v>
      </c>
      <c r="K8" s="174">
        <f>J8+1</f>
        <v>44843</v>
      </c>
      <c r="L8" s="174">
        <f>K8</f>
        <v>44843</v>
      </c>
      <c r="M8" s="16" t="s">
        <v>1367</v>
      </c>
      <c r="N8" s="174">
        <f>L8+5</f>
        <v>44848</v>
      </c>
      <c r="O8" s="174">
        <f>N8+1</f>
        <v>44849</v>
      </c>
      <c r="P8" s="18">
        <f>O8</f>
        <v>44849</v>
      </c>
      <c r="Q8" s="18">
        <f>P8+1</f>
        <v>44850</v>
      </c>
    </row>
    <row r="9" spans="1:253" hidden="1">
      <c r="A9" s="206" t="s">
        <v>840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207"/>
    </row>
    <row r="10" spans="1:253" hidden="1">
      <c r="A10" s="47" t="s">
        <v>1365</v>
      </c>
      <c r="B10" s="16" t="s">
        <v>1107</v>
      </c>
      <c r="C10" s="18">
        <v>44848</v>
      </c>
      <c r="D10" s="174">
        <f t="shared" ref="D10:D20" si="1">C10+1</f>
        <v>44849</v>
      </c>
      <c r="E10" s="18">
        <f t="shared" ref="E10:E24" si="2">D10</f>
        <v>44849</v>
      </c>
      <c r="F10" s="174">
        <f t="shared" ref="F10:F24" si="3">E10+1</f>
        <v>44850</v>
      </c>
      <c r="G10" s="174">
        <f t="shared" ref="G10:G24" si="4">F10+4</f>
        <v>44854</v>
      </c>
      <c r="H10" s="174">
        <f t="shared" ref="H10:H24" si="5">G10</f>
        <v>44854</v>
      </c>
      <c r="I10" s="174">
        <f t="shared" ref="I10:K20" si="6">H10+1</f>
        <v>44855</v>
      </c>
      <c r="J10" s="174">
        <f t="shared" si="6"/>
        <v>44856</v>
      </c>
      <c r="K10" s="174">
        <f t="shared" si="6"/>
        <v>44857</v>
      </c>
      <c r="L10" s="174">
        <f t="shared" ref="L10:L22" si="7">K10</f>
        <v>44857</v>
      </c>
      <c r="M10" s="16" t="s">
        <v>1108</v>
      </c>
      <c r="N10" s="174">
        <f t="shared" ref="N10:N22" si="8">L10+5</f>
        <v>44862</v>
      </c>
      <c r="O10" s="174">
        <f>N10+1</f>
        <v>44863</v>
      </c>
      <c r="P10" s="18">
        <f>O10</f>
        <v>44863</v>
      </c>
      <c r="Q10" s="18">
        <f>P10+1</f>
        <v>44864</v>
      </c>
    </row>
    <row r="11" spans="1:253" hidden="1">
      <c r="A11" s="71" t="s">
        <v>1368</v>
      </c>
      <c r="B11" s="16" t="s">
        <v>1369</v>
      </c>
      <c r="C11" s="18">
        <v>44855</v>
      </c>
      <c r="D11" s="174">
        <f t="shared" si="1"/>
        <v>44856</v>
      </c>
      <c r="E11" s="18">
        <f t="shared" si="2"/>
        <v>44856</v>
      </c>
      <c r="F11" s="174">
        <f t="shared" si="3"/>
        <v>44857</v>
      </c>
      <c r="G11" s="174">
        <f t="shared" si="4"/>
        <v>44861</v>
      </c>
      <c r="H11" s="174">
        <f t="shared" si="5"/>
        <v>44861</v>
      </c>
      <c r="I11" s="174">
        <f t="shared" si="6"/>
        <v>44862</v>
      </c>
      <c r="J11" s="174">
        <f t="shared" si="6"/>
        <v>44863</v>
      </c>
      <c r="K11" s="174">
        <f t="shared" si="6"/>
        <v>44864</v>
      </c>
      <c r="L11" s="174">
        <f t="shared" si="7"/>
        <v>44864</v>
      </c>
      <c r="M11" s="16" t="s">
        <v>1370</v>
      </c>
      <c r="N11" s="174">
        <f t="shared" si="8"/>
        <v>44869</v>
      </c>
      <c r="O11" s="174">
        <f>N11+1</f>
        <v>44870</v>
      </c>
      <c r="P11" s="18">
        <f>O11</f>
        <v>44870</v>
      </c>
      <c r="Q11" s="18">
        <f>P11+1</f>
        <v>44871</v>
      </c>
    </row>
    <row r="12" spans="1:253" hidden="1">
      <c r="A12" s="47" t="s">
        <v>1365</v>
      </c>
      <c r="B12" s="16" t="s">
        <v>107</v>
      </c>
      <c r="C12" s="18">
        <v>44862</v>
      </c>
      <c r="D12" s="174">
        <f t="shared" si="1"/>
        <v>44863</v>
      </c>
      <c r="E12" s="18">
        <f t="shared" si="2"/>
        <v>44863</v>
      </c>
      <c r="F12" s="174">
        <f t="shared" si="3"/>
        <v>44864</v>
      </c>
      <c r="G12" s="174">
        <f t="shared" si="4"/>
        <v>44868</v>
      </c>
      <c r="H12" s="174">
        <f t="shared" si="5"/>
        <v>44868</v>
      </c>
      <c r="I12" s="174">
        <f t="shared" si="6"/>
        <v>44869</v>
      </c>
      <c r="J12" s="174">
        <f t="shared" si="6"/>
        <v>44870</v>
      </c>
      <c r="K12" s="174">
        <f t="shared" si="6"/>
        <v>44871</v>
      </c>
      <c r="L12" s="174">
        <f t="shared" si="7"/>
        <v>44871</v>
      </c>
      <c r="M12" s="16" t="s">
        <v>106</v>
      </c>
      <c r="N12" s="175">
        <f t="shared" si="8"/>
        <v>44876</v>
      </c>
      <c r="O12" s="44" t="s">
        <v>657</v>
      </c>
      <c r="P12" s="18"/>
      <c r="Q12" s="18"/>
    </row>
    <row r="13" spans="1:253" hidden="1">
      <c r="A13" s="47" t="s">
        <v>1368</v>
      </c>
      <c r="B13" s="16" t="s">
        <v>108</v>
      </c>
      <c r="C13" s="18">
        <v>44869</v>
      </c>
      <c r="D13" s="174">
        <f t="shared" si="1"/>
        <v>44870</v>
      </c>
      <c r="E13" s="18">
        <f t="shared" si="2"/>
        <v>44870</v>
      </c>
      <c r="F13" s="174">
        <f t="shared" si="3"/>
        <v>44871</v>
      </c>
      <c r="G13" s="174">
        <f t="shared" si="4"/>
        <v>44875</v>
      </c>
      <c r="H13" s="174">
        <f t="shared" si="5"/>
        <v>44875</v>
      </c>
      <c r="I13" s="174">
        <f t="shared" si="6"/>
        <v>44876</v>
      </c>
      <c r="J13" s="174">
        <f t="shared" si="6"/>
        <v>44877</v>
      </c>
      <c r="K13" s="174">
        <f t="shared" si="6"/>
        <v>44878</v>
      </c>
      <c r="L13" s="174">
        <f t="shared" si="7"/>
        <v>44878</v>
      </c>
      <c r="M13" s="16" t="s">
        <v>109</v>
      </c>
      <c r="N13" s="174">
        <f t="shared" si="8"/>
        <v>44883</v>
      </c>
      <c r="O13" s="174">
        <f t="shared" ref="O13:O20" si="9">N13+1</f>
        <v>44884</v>
      </c>
      <c r="P13" s="18">
        <f t="shared" ref="P13:P20" si="10">O13</f>
        <v>44884</v>
      </c>
      <c r="Q13" s="18">
        <f t="shared" ref="Q13:Q20" si="11">P13+1</f>
        <v>44885</v>
      </c>
    </row>
    <row r="14" spans="1:253" hidden="1">
      <c r="A14" s="71" t="s">
        <v>1371</v>
      </c>
      <c r="B14" s="16" t="s">
        <v>110</v>
      </c>
      <c r="C14" s="18">
        <v>44876</v>
      </c>
      <c r="D14" s="174">
        <f t="shared" si="1"/>
        <v>44877</v>
      </c>
      <c r="E14" s="18">
        <f t="shared" si="2"/>
        <v>44877</v>
      </c>
      <c r="F14" s="174">
        <f t="shared" si="3"/>
        <v>44878</v>
      </c>
      <c r="G14" s="174">
        <f t="shared" si="4"/>
        <v>44882</v>
      </c>
      <c r="H14" s="174">
        <f t="shared" si="5"/>
        <v>44882</v>
      </c>
      <c r="I14" s="174">
        <f t="shared" si="6"/>
        <v>44883</v>
      </c>
      <c r="J14" s="174">
        <f t="shared" si="6"/>
        <v>44884</v>
      </c>
      <c r="K14" s="174">
        <f t="shared" si="6"/>
        <v>44885</v>
      </c>
      <c r="L14" s="174">
        <f t="shared" si="7"/>
        <v>44885</v>
      </c>
      <c r="M14" s="16" t="s">
        <v>111</v>
      </c>
      <c r="N14" s="174">
        <f t="shared" si="8"/>
        <v>44890</v>
      </c>
      <c r="O14" s="174">
        <f t="shared" si="9"/>
        <v>44891</v>
      </c>
      <c r="P14" s="18">
        <f t="shared" si="10"/>
        <v>44891</v>
      </c>
      <c r="Q14" s="18">
        <f t="shared" si="11"/>
        <v>44892</v>
      </c>
    </row>
    <row r="15" spans="1:253" hidden="1">
      <c r="A15" s="47" t="s">
        <v>1368</v>
      </c>
      <c r="B15" s="16" t="s">
        <v>112</v>
      </c>
      <c r="C15" s="18">
        <v>44883</v>
      </c>
      <c r="D15" s="174">
        <f t="shared" si="1"/>
        <v>44884</v>
      </c>
      <c r="E15" s="18">
        <f t="shared" si="2"/>
        <v>44884</v>
      </c>
      <c r="F15" s="174">
        <f t="shared" si="3"/>
        <v>44885</v>
      </c>
      <c r="G15" s="174">
        <f t="shared" si="4"/>
        <v>44889</v>
      </c>
      <c r="H15" s="174">
        <f t="shared" si="5"/>
        <v>44889</v>
      </c>
      <c r="I15" s="174">
        <f t="shared" si="6"/>
        <v>44890</v>
      </c>
      <c r="J15" s="174">
        <f t="shared" si="6"/>
        <v>44891</v>
      </c>
      <c r="K15" s="174">
        <f t="shared" si="6"/>
        <v>44892</v>
      </c>
      <c r="L15" s="174">
        <f t="shared" si="7"/>
        <v>44892</v>
      </c>
      <c r="M15" s="16" t="s">
        <v>113</v>
      </c>
      <c r="N15" s="174">
        <f t="shared" si="8"/>
        <v>44897</v>
      </c>
      <c r="O15" s="174">
        <f t="shared" si="9"/>
        <v>44898</v>
      </c>
      <c r="P15" s="18">
        <f t="shared" si="10"/>
        <v>44898</v>
      </c>
      <c r="Q15" s="18">
        <f t="shared" si="11"/>
        <v>44899</v>
      </c>
    </row>
    <row r="16" spans="1:253" hidden="1">
      <c r="A16" s="47" t="s">
        <v>1371</v>
      </c>
      <c r="B16" s="16" t="s">
        <v>114</v>
      </c>
      <c r="C16" s="18">
        <v>44890</v>
      </c>
      <c r="D16" s="174">
        <f t="shared" si="1"/>
        <v>44891</v>
      </c>
      <c r="E16" s="18">
        <f t="shared" si="2"/>
        <v>44891</v>
      </c>
      <c r="F16" s="174">
        <f t="shared" si="3"/>
        <v>44892</v>
      </c>
      <c r="G16" s="174">
        <f t="shared" si="4"/>
        <v>44896</v>
      </c>
      <c r="H16" s="174">
        <f t="shared" si="5"/>
        <v>44896</v>
      </c>
      <c r="I16" s="174">
        <f t="shared" si="6"/>
        <v>44897</v>
      </c>
      <c r="J16" s="174">
        <f t="shared" si="6"/>
        <v>44898</v>
      </c>
      <c r="K16" s="174">
        <f t="shared" si="6"/>
        <v>44899</v>
      </c>
      <c r="L16" s="174">
        <f t="shared" si="7"/>
        <v>44899</v>
      </c>
      <c r="M16" s="16" t="s">
        <v>115</v>
      </c>
      <c r="N16" s="174">
        <f t="shared" si="8"/>
        <v>44904</v>
      </c>
      <c r="O16" s="174">
        <f t="shared" si="9"/>
        <v>44905</v>
      </c>
      <c r="P16" s="18">
        <f t="shared" si="10"/>
        <v>44905</v>
      </c>
      <c r="Q16" s="18">
        <f t="shared" si="11"/>
        <v>44906</v>
      </c>
    </row>
    <row r="17" spans="1:17" ht="15" hidden="1" customHeight="1">
      <c r="A17" s="47" t="s">
        <v>1368</v>
      </c>
      <c r="B17" s="16" t="s">
        <v>124</v>
      </c>
      <c r="C17" s="18">
        <v>44897</v>
      </c>
      <c r="D17" s="174">
        <f t="shared" si="1"/>
        <v>44898</v>
      </c>
      <c r="E17" s="18">
        <f t="shared" si="2"/>
        <v>44898</v>
      </c>
      <c r="F17" s="174">
        <f t="shared" si="3"/>
        <v>44899</v>
      </c>
      <c r="G17" s="174">
        <f t="shared" si="4"/>
        <v>44903</v>
      </c>
      <c r="H17" s="174">
        <f t="shared" si="5"/>
        <v>44903</v>
      </c>
      <c r="I17" s="174">
        <f t="shared" si="6"/>
        <v>44904</v>
      </c>
      <c r="J17" s="174">
        <f t="shared" si="6"/>
        <v>44905</v>
      </c>
      <c r="K17" s="174">
        <f t="shared" si="6"/>
        <v>44906</v>
      </c>
      <c r="L17" s="174">
        <f t="shared" si="7"/>
        <v>44906</v>
      </c>
      <c r="M17" s="16" t="s">
        <v>125</v>
      </c>
      <c r="N17" s="174">
        <f t="shared" si="8"/>
        <v>44911</v>
      </c>
      <c r="O17" s="174">
        <f t="shared" si="9"/>
        <v>44912</v>
      </c>
      <c r="P17" s="18">
        <f t="shared" si="10"/>
        <v>44912</v>
      </c>
      <c r="Q17" s="18">
        <f t="shared" si="11"/>
        <v>44913</v>
      </c>
    </row>
    <row r="18" spans="1:17" ht="15" hidden="1" customHeight="1">
      <c r="A18" s="47" t="s">
        <v>1371</v>
      </c>
      <c r="B18" s="16" t="s">
        <v>126</v>
      </c>
      <c r="C18" s="18">
        <v>44904</v>
      </c>
      <c r="D18" s="174">
        <f t="shared" si="1"/>
        <v>44905</v>
      </c>
      <c r="E18" s="18">
        <f t="shared" si="2"/>
        <v>44905</v>
      </c>
      <c r="F18" s="174">
        <f t="shared" si="3"/>
        <v>44906</v>
      </c>
      <c r="G18" s="174">
        <f t="shared" si="4"/>
        <v>44910</v>
      </c>
      <c r="H18" s="174">
        <f t="shared" si="5"/>
        <v>44910</v>
      </c>
      <c r="I18" s="174">
        <f t="shared" si="6"/>
        <v>44911</v>
      </c>
      <c r="J18" s="174">
        <f t="shared" si="6"/>
        <v>44912</v>
      </c>
      <c r="K18" s="174">
        <f t="shared" si="6"/>
        <v>44913</v>
      </c>
      <c r="L18" s="174">
        <f t="shared" si="7"/>
        <v>44913</v>
      </c>
      <c r="M18" s="16" t="s">
        <v>127</v>
      </c>
      <c r="N18" s="174">
        <f t="shared" si="8"/>
        <v>44918</v>
      </c>
      <c r="O18" s="174">
        <f t="shared" si="9"/>
        <v>44919</v>
      </c>
      <c r="P18" s="18">
        <f t="shared" si="10"/>
        <v>44919</v>
      </c>
      <c r="Q18" s="18">
        <f t="shared" si="11"/>
        <v>44920</v>
      </c>
    </row>
    <row r="19" spans="1:17" ht="15" hidden="1" customHeight="1">
      <c r="A19" s="47" t="s">
        <v>1368</v>
      </c>
      <c r="B19" s="16" t="s">
        <v>141</v>
      </c>
      <c r="C19" s="18">
        <v>44911</v>
      </c>
      <c r="D19" s="174">
        <f t="shared" si="1"/>
        <v>44912</v>
      </c>
      <c r="E19" s="18">
        <f t="shared" si="2"/>
        <v>44912</v>
      </c>
      <c r="F19" s="174">
        <f t="shared" si="3"/>
        <v>44913</v>
      </c>
      <c r="G19" s="174">
        <f t="shared" si="4"/>
        <v>44917</v>
      </c>
      <c r="H19" s="174">
        <f t="shared" si="5"/>
        <v>44917</v>
      </c>
      <c r="I19" s="174">
        <f t="shared" si="6"/>
        <v>44918</v>
      </c>
      <c r="J19" s="174">
        <f t="shared" si="6"/>
        <v>44919</v>
      </c>
      <c r="K19" s="174">
        <f t="shared" si="6"/>
        <v>44920</v>
      </c>
      <c r="L19" s="174">
        <f t="shared" si="7"/>
        <v>44920</v>
      </c>
      <c r="M19" s="16" t="s">
        <v>143</v>
      </c>
      <c r="N19" s="174">
        <f t="shared" si="8"/>
        <v>44925</v>
      </c>
      <c r="O19" s="174">
        <f t="shared" si="9"/>
        <v>44926</v>
      </c>
      <c r="P19" s="18">
        <f t="shared" si="10"/>
        <v>44926</v>
      </c>
      <c r="Q19" s="18">
        <f t="shared" si="11"/>
        <v>44927</v>
      </c>
    </row>
    <row r="20" spans="1:17">
      <c r="A20" s="47" t="s">
        <v>1371</v>
      </c>
      <c r="B20" s="16" t="s">
        <v>142</v>
      </c>
      <c r="C20" s="18">
        <v>44918</v>
      </c>
      <c r="D20" s="174">
        <f t="shared" si="1"/>
        <v>44919</v>
      </c>
      <c r="E20" s="18">
        <f t="shared" si="2"/>
        <v>44919</v>
      </c>
      <c r="F20" s="174">
        <f t="shared" si="3"/>
        <v>44920</v>
      </c>
      <c r="G20" s="174">
        <f t="shared" si="4"/>
        <v>44924</v>
      </c>
      <c r="H20" s="174">
        <f t="shared" si="5"/>
        <v>44924</v>
      </c>
      <c r="I20" s="174">
        <f t="shared" si="6"/>
        <v>44925</v>
      </c>
      <c r="J20" s="174">
        <f t="shared" si="6"/>
        <v>44926</v>
      </c>
      <c r="K20" s="174">
        <f t="shared" si="6"/>
        <v>44927</v>
      </c>
      <c r="L20" s="174">
        <f t="shared" si="7"/>
        <v>44927</v>
      </c>
      <c r="M20" s="16" t="s">
        <v>144</v>
      </c>
      <c r="N20" s="174">
        <f t="shared" si="8"/>
        <v>44932</v>
      </c>
      <c r="O20" s="174">
        <f t="shared" si="9"/>
        <v>44933</v>
      </c>
      <c r="P20" s="18">
        <f t="shared" si="10"/>
        <v>44933</v>
      </c>
      <c r="Q20" s="18">
        <f t="shared" si="11"/>
        <v>44934</v>
      </c>
    </row>
    <row r="21" spans="1:17">
      <c r="A21" s="329" t="s">
        <v>1372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</row>
    <row r="22" spans="1:17">
      <c r="A22" s="47" t="s">
        <v>1368</v>
      </c>
      <c r="B22" s="16" t="s">
        <v>736</v>
      </c>
      <c r="C22" s="18">
        <v>44932</v>
      </c>
      <c r="D22" s="174">
        <f t="shared" ref="D22:D24" si="12">C22+1</f>
        <v>44933</v>
      </c>
      <c r="E22" s="18">
        <f t="shared" si="2"/>
        <v>44933</v>
      </c>
      <c r="F22" s="174">
        <f t="shared" si="3"/>
        <v>44934</v>
      </c>
      <c r="G22" s="174">
        <f t="shared" si="4"/>
        <v>44938</v>
      </c>
      <c r="H22" s="174">
        <f t="shared" si="5"/>
        <v>44938</v>
      </c>
      <c r="I22" s="174">
        <f t="shared" ref="I22:K25" si="13">H22+1</f>
        <v>44939</v>
      </c>
      <c r="J22" s="174">
        <f t="shared" si="13"/>
        <v>44940</v>
      </c>
      <c r="K22" s="174">
        <f t="shared" si="13"/>
        <v>44941</v>
      </c>
      <c r="L22" s="174">
        <f t="shared" si="7"/>
        <v>44941</v>
      </c>
      <c r="M22" s="16" t="s">
        <v>1113</v>
      </c>
      <c r="N22" s="174">
        <f t="shared" si="8"/>
        <v>44946</v>
      </c>
      <c r="O22" s="174">
        <f t="shared" ref="O22" si="14">N22+1</f>
        <v>44947</v>
      </c>
      <c r="P22" s="18">
        <f t="shared" ref="P22" si="15">O22</f>
        <v>44947</v>
      </c>
      <c r="Q22" s="18">
        <f t="shared" ref="Q22" si="16">P22+1</f>
        <v>44948</v>
      </c>
    </row>
    <row r="23" spans="1:17">
      <c r="A23" s="47" t="s">
        <v>1371</v>
      </c>
      <c r="B23" s="16" t="s">
        <v>154</v>
      </c>
      <c r="C23" s="18">
        <v>44939</v>
      </c>
      <c r="D23" s="174">
        <f t="shared" si="12"/>
        <v>44940</v>
      </c>
      <c r="E23" s="18">
        <f t="shared" si="2"/>
        <v>44940</v>
      </c>
      <c r="F23" s="174">
        <f t="shared" si="3"/>
        <v>44941</v>
      </c>
      <c r="G23" s="174">
        <f t="shared" si="4"/>
        <v>44945</v>
      </c>
      <c r="H23" s="174">
        <f t="shared" si="5"/>
        <v>44945</v>
      </c>
      <c r="I23" s="174">
        <f t="shared" si="13"/>
        <v>44946</v>
      </c>
      <c r="J23" s="174">
        <f t="shared" si="13"/>
        <v>44947</v>
      </c>
      <c r="K23" s="402" t="s">
        <v>840</v>
      </c>
      <c r="L23" s="374"/>
      <c r="M23" s="374"/>
      <c r="N23" s="374"/>
      <c r="O23" s="374"/>
      <c r="P23" s="374"/>
      <c r="Q23" s="375"/>
    </row>
    <row r="24" spans="1:17">
      <c r="A24" s="47" t="s">
        <v>1368</v>
      </c>
      <c r="B24" s="16" t="s">
        <v>153</v>
      </c>
      <c r="C24" s="18">
        <v>44946</v>
      </c>
      <c r="D24" s="174">
        <f t="shared" si="12"/>
        <v>44947</v>
      </c>
      <c r="E24" s="18">
        <f t="shared" si="2"/>
        <v>44947</v>
      </c>
      <c r="F24" s="174">
        <f t="shared" si="3"/>
        <v>44948</v>
      </c>
      <c r="G24" s="174">
        <f t="shared" si="4"/>
        <v>44952</v>
      </c>
      <c r="H24" s="174">
        <f t="shared" si="5"/>
        <v>44952</v>
      </c>
      <c r="I24" s="174">
        <f t="shared" si="13"/>
        <v>44953</v>
      </c>
      <c r="J24" s="174">
        <f t="shared" si="13"/>
        <v>44954</v>
      </c>
      <c r="K24" s="174">
        <f t="shared" si="13"/>
        <v>44955</v>
      </c>
      <c r="L24" s="174">
        <f t="shared" ref="L24:L25" si="17">K24</f>
        <v>44955</v>
      </c>
      <c r="M24" s="16" t="s">
        <v>155</v>
      </c>
      <c r="N24" s="174">
        <f t="shared" ref="N24:N25" si="18">L24+5</f>
        <v>44960</v>
      </c>
      <c r="O24" s="174">
        <f t="shared" ref="O24:O25" si="19">N24+1</f>
        <v>44961</v>
      </c>
      <c r="P24" s="18">
        <f t="shared" ref="P24:P25" si="20">O24</f>
        <v>44961</v>
      </c>
      <c r="Q24" s="18">
        <f t="shared" ref="Q24:Q25" si="21">P24+1</f>
        <v>44962</v>
      </c>
    </row>
    <row r="25" spans="1:17">
      <c r="A25" s="47" t="s">
        <v>1371</v>
      </c>
      <c r="B25" s="16" t="s">
        <v>157</v>
      </c>
      <c r="C25" s="313" t="s">
        <v>105</v>
      </c>
      <c r="D25" s="347"/>
      <c r="E25" s="347"/>
      <c r="F25" s="347"/>
      <c r="G25" s="347"/>
      <c r="H25" s="314"/>
      <c r="I25" s="174">
        <v>44960</v>
      </c>
      <c r="J25" s="174">
        <f t="shared" si="13"/>
        <v>44961</v>
      </c>
      <c r="K25" s="174">
        <f t="shared" si="13"/>
        <v>44962</v>
      </c>
      <c r="L25" s="174">
        <f t="shared" si="17"/>
        <v>44962</v>
      </c>
      <c r="M25" s="16" t="s">
        <v>156</v>
      </c>
      <c r="N25" s="174">
        <f t="shared" si="18"/>
        <v>44967</v>
      </c>
      <c r="O25" s="174">
        <f t="shared" si="19"/>
        <v>44968</v>
      </c>
      <c r="P25" s="18">
        <f t="shared" si="20"/>
        <v>44968</v>
      </c>
      <c r="Q25" s="18">
        <f t="shared" si="21"/>
        <v>44969</v>
      </c>
    </row>
    <row r="26" spans="1:17">
      <c r="A26" s="47" t="s">
        <v>1368</v>
      </c>
      <c r="B26" s="16" t="s">
        <v>1119</v>
      </c>
      <c r="C26" s="313" t="s">
        <v>840</v>
      </c>
      <c r="D26" s="347"/>
      <c r="E26" s="347"/>
      <c r="F26" s="347"/>
      <c r="G26" s="347"/>
      <c r="H26" s="347"/>
      <c r="I26" s="347"/>
      <c r="J26" s="347"/>
      <c r="K26" s="347"/>
      <c r="L26" s="314"/>
      <c r="M26" s="16" t="s">
        <v>1120</v>
      </c>
      <c r="N26" s="308" t="s">
        <v>840</v>
      </c>
      <c r="O26" s="403"/>
      <c r="P26" s="403"/>
      <c r="Q26" s="309"/>
    </row>
    <row r="27" spans="1:17">
      <c r="A27" s="47" t="s">
        <v>1371</v>
      </c>
      <c r="B27" s="16" t="s">
        <v>1121</v>
      </c>
      <c r="C27" s="18">
        <v>44967</v>
      </c>
      <c r="D27" s="174">
        <f t="shared" ref="D27:D42" si="22">C27+1</f>
        <v>44968</v>
      </c>
      <c r="E27" s="18">
        <f t="shared" ref="E27:E42" si="23">D27</f>
        <v>44968</v>
      </c>
      <c r="F27" s="174">
        <f t="shared" ref="F27:F42" si="24">E27+1</f>
        <v>44969</v>
      </c>
      <c r="G27" s="174">
        <f t="shared" ref="G27:G42" si="25">F27+4</f>
        <v>44973</v>
      </c>
      <c r="H27" s="174">
        <f t="shared" ref="H27:H42" si="26">G27</f>
        <v>44973</v>
      </c>
      <c r="I27" s="174">
        <f t="shared" ref="I27:K42" si="27">H27+1</f>
        <v>44974</v>
      </c>
      <c r="J27" s="174">
        <f t="shared" si="27"/>
        <v>44975</v>
      </c>
      <c r="K27" s="174">
        <f t="shared" si="27"/>
        <v>44976</v>
      </c>
      <c r="L27" s="174">
        <f t="shared" ref="L27:L42" si="28">K27</f>
        <v>44976</v>
      </c>
      <c r="M27" s="16" t="s">
        <v>1122</v>
      </c>
      <c r="N27" s="174">
        <f t="shared" ref="N27:N42" si="29">L27+5</f>
        <v>44981</v>
      </c>
      <c r="O27" s="174">
        <f t="shared" ref="O27:O42" si="30">N27+1</f>
        <v>44982</v>
      </c>
      <c r="P27" s="18">
        <f t="shared" ref="P27:P42" si="31">O27</f>
        <v>44982</v>
      </c>
      <c r="Q27" s="18">
        <f t="shared" ref="Q27:Q42" si="32">P27+1</f>
        <v>44983</v>
      </c>
    </row>
    <row r="28" spans="1:17">
      <c r="A28" s="47" t="s">
        <v>1368</v>
      </c>
      <c r="B28" s="16" t="s">
        <v>1123</v>
      </c>
      <c r="C28" s="18">
        <v>44974</v>
      </c>
      <c r="D28" s="174">
        <f t="shared" si="22"/>
        <v>44975</v>
      </c>
      <c r="E28" s="18">
        <f t="shared" si="23"/>
        <v>44975</v>
      </c>
      <c r="F28" s="174">
        <f t="shared" si="24"/>
        <v>44976</v>
      </c>
      <c r="G28" s="174">
        <f t="shared" si="25"/>
        <v>44980</v>
      </c>
      <c r="H28" s="174">
        <f t="shared" si="26"/>
        <v>44980</v>
      </c>
      <c r="I28" s="174">
        <f t="shared" si="27"/>
        <v>44981</v>
      </c>
      <c r="J28" s="174">
        <f t="shared" si="27"/>
        <v>44982</v>
      </c>
      <c r="K28" s="174">
        <f t="shared" si="27"/>
        <v>44983</v>
      </c>
      <c r="L28" s="174">
        <f t="shared" si="28"/>
        <v>44983</v>
      </c>
      <c r="M28" s="16" t="s">
        <v>1124</v>
      </c>
      <c r="N28" s="174">
        <f t="shared" si="29"/>
        <v>44988</v>
      </c>
      <c r="O28" s="174">
        <f t="shared" si="30"/>
        <v>44989</v>
      </c>
      <c r="P28" s="18">
        <f t="shared" si="31"/>
        <v>44989</v>
      </c>
      <c r="Q28" s="18">
        <f t="shared" si="32"/>
        <v>44990</v>
      </c>
    </row>
    <row r="29" spans="1:17">
      <c r="A29" s="47" t="s">
        <v>1371</v>
      </c>
      <c r="B29" s="16" t="s">
        <v>1125</v>
      </c>
      <c r="C29" s="18">
        <v>44981</v>
      </c>
      <c r="D29" s="174">
        <f t="shared" si="22"/>
        <v>44982</v>
      </c>
      <c r="E29" s="18">
        <f t="shared" si="23"/>
        <v>44982</v>
      </c>
      <c r="F29" s="174">
        <f t="shared" si="24"/>
        <v>44983</v>
      </c>
      <c r="G29" s="174">
        <f t="shared" si="25"/>
        <v>44987</v>
      </c>
      <c r="H29" s="174">
        <f t="shared" si="26"/>
        <v>44987</v>
      </c>
      <c r="I29" s="174">
        <f t="shared" si="27"/>
        <v>44988</v>
      </c>
      <c r="J29" s="174">
        <f t="shared" si="27"/>
        <v>44989</v>
      </c>
      <c r="K29" s="174">
        <f t="shared" si="27"/>
        <v>44990</v>
      </c>
      <c r="L29" s="174">
        <f t="shared" si="28"/>
        <v>44990</v>
      </c>
      <c r="M29" s="16" t="s">
        <v>1126</v>
      </c>
      <c r="N29" s="174">
        <f t="shared" si="29"/>
        <v>44995</v>
      </c>
      <c r="O29" s="174">
        <f t="shared" si="30"/>
        <v>44996</v>
      </c>
      <c r="P29" s="18">
        <f t="shared" si="31"/>
        <v>44996</v>
      </c>
      <c r="Q29" s="18">
        <f t="shared" si="32"/>
        <v>44997</v>
      </c>
    </row>
    <row r="30" spans="1:17">
      <c r="A30" s="47" t="s">
        <v>1368</v>
      </c>
      <c r="B30" s="16" t="s">
        <v>1127</v>
      </c>
      <c r="C30" s="18">
        <v>44988</v>
      </c>
      <c r="D30" s="174">
        <f t="shared" si="22"/>
        <v>44989</v>
      </c>
      <c r="E30" s="18">
        <f t="shared" si="23"/>
        <v>44989</v>
      </c>
      <c r="F30" s="174">
        <f t="shared" si="24"/>
        <v>44990</v>
      </c>
      <c r="G30" s="174">
        <f t="shared" si="25"/>
        <v>44994</v>
      </c>
      <c r="H30" s="174">
        <f t="shared" si="26"/>
        <v>44994</v>
      </c>
      <c r="I30" s="174">
        <f t="shared" si="27"/>
        <v>44995</v>
      </c>
      <c r="J30" s="174">
        <f t="shared" si="27"/>
        <v>44996</v>
      </c>
      <c r="K30" s="174">
        <f t="shared" si="27"/>
        <v>44997</v>
      </c>
      <c r="L30" s="174">
        <f t="shared" si="28"/>
        <v>44997</v>
      </c>
      <c r="M30" s="16" t="s">
        <v>1128</v>
      </c>
      <c r="N30" s="174">
        <f t="shared" si="29"/>
        <v>45002</v>
      </c>
      <c r="O30" s="174">
        <f t="shared" si="30"/>
        <v>45003</v>
      </c>
      <c r="P30" s="18">
        <f t="shared" si="31"/>
        <v>45003</v>
      </c>
      <c r="Q30" s="18">
        <f t="shared" si="32"/>
        <v>45004</v>
      </c>
    </row>
    <row r="31" spans="1:17">
      <c r="A31" s="47" t="s">
        <v>1371</v>
      </c>
      <c r="B31" s="16" t="s">
        <v>1373</v>
      </c>
      <c r="C31" s="18">
        <v>44995</v>
      </c>
      <c r="D31" s="174">
        <f t="shared" si="22"/>
        <v>44996</v>
      </c>
      <c r="E31" s="18">
        <f t="shared" si="23"/>
        <v>44996</v>
      </c>
      <c r="F31" s="174">
        <f t="shared" si="24"/>
        <v>44997</v>
      </c>
      <c r="G31" s="174">
        <f t="shared" si="25"/>
        <v>45001</v>
      </c>
      <c r="H31" s="174">
        <f t="shared" si="26"/>
        <v>45001</v>
      </c>
      <c r="I31" s="174">
        <f t="shared" si="27"/>
        <v>45002</v>
      </c>
      <c r="J31" s="174">
        <f t="shared" si="27"/>
        <v>45003</v>
      </c>
      <c r="K31" s="174">
        <f t="shared" si="27"/>
        <v>45004</v>
      </c>
      <c r="L31" s="174">
        <f t="shared" si="28"/>
        <v>45004</v>
      </c>
      <c r="M31" s="16" t="s">
        <v>1374</v>
      </c>
      <c r="N31" s="174">
        <f t="shared" si="29"/>
        <v>45009</v>
      </c>
      <c r="O31" s="174">
        <f t="shared" si="30"/>
        <v>45010</v>
      </c>
      <c r="P31" s="18">
        <f t="shared" si="31"/>
        <v>45010</v>
      </c>
      <c r="Q31" s="18">
        <f t="shared" si="32"/>
        <v>45011</v>
      </c>
    </row>
    <row r="32" spans="1:17" ht="16" customHeight="1">
      <c r="A32" s="47" t="s">
        <v>1368</v>
      </c>
      <c r="B32" s="16" t="s">
        <v>1375</v>
      </c>
      <c r="C32" s="18">
        <v>45002</v>
      </c>
      <c r="D32" s="174">
        <f t="shared" si="22"/>
        <v>45003</v>
      </c>
      <c r="E32" s="18">
        <f t="shared" si="23"/>
        <v>45003</v>
      </c>
      <c r="F32" s="174">
        <f t="shared" si="24"/>
        <v>45004</v>
      </c>
      <c r="G32" s="174">
        <f t="shared" si="25"/>
        <v>45008</v>
      </c>
      <c r="H32" s="174">
        <f t="shared" si="26"/>
        <v>45008</v>
      </c>
      <c r="I32" s="174">
        <f t="shared" si="27"/>
        <v>45009</v>
      </c>
      <c r="J32" s="174">
        <f t="shared" si="27"/>
        <v>45010</v>
      </c>
      <c r="K32" s="174">
        <f t="shared" si="27"/>
        <v>45011</v>
      </c>
      <c r="L32" s="174">
        <f t="shared" si="28"/>
        <v>45011</v>
      </c>
      <c r="M32" s="16" t="s">
        <v>1376</v>
      </c>
      <c r="N32" s="174">
        <f t="shared" si="29"/>
        <v>45016</v>
      </c>
      <c r="O32" s="174">
        <f t="shared" si="30"/>
        <v>45017</v>
      </c>
      <c r="P32" s="18">
        <f t="shared" si="31"/>
        <v>45017</v>
      </c>
      <c r="Q32" s="18">
        <f t="shared" si="32"/>
        <v>45018</v>
      </c>
    </row>
    <row r="33" spans="1:19" ht="16" customHeight="1">
      <c r="A33" s="47" t="s">
        <v>1371</v>
      </c>
      <c r="B33" s="16" t="s">
        <v>1377</v>
      </c>
      <c r="C33" s="18">
        <v>45009</v>
      </c>
      <c r="D33" s="174">
        <f t="shared" si="22"/>
        <v>45010</v>
      </c>
      <c r="E33" s="18">
        <f t="shared" si="23"/>
        <v>45010</v>
      </c>
      <c r="F33" s="174">
        <f t="shared" si="24"/>
        <v>45011</v>
      </c>
      <c r="G33" s="174">
        <f t="shared" si="25"/>
        <v>45015</v>
      </c>
      <c r="H33" s="174">
        <f t="shared" si="26"/>
        <v>45015</v>
      </c>
      <c r="I33" s="174">
        <f t="shared" si="27"/>
        <v>45016</v>
      </c>
      <c r="J33" s="174">
        <f t="shared" si="27"/>
        <v>45017</v>
      </c>
      <c r="K33" s="174">
        <f t="shared" si="27"/>
        <v>45018</v>
      </c>
      <c r="L33" s="174">
        <f t="shared" si="28"/>
        <v>45018</v>
      </c>
      <c r="M33" s="16" t="s">
        <v>1378</v>
      </c>
      <c r="N33" s="174">
        <f t="shared" si="29"/>
        <v>45023</v>
      </c>
      <c r="O33" s="174">
        <f t="shared" si="30"/>
        <v>45024</v>
      </c>
      <c r="P33" s="18">
        <f t="shared" si="31"/>
        <v>45024</v>
      </c>
      <c r="Q33" s="18">
        <f t="shared" si="32"/>
        <v>45025</v>
      </c>
    </row>
    <row r="34" spans="1:19" ht="16" customHeight="1">
      <c r="A34" s="47" t="s">
        <v>1368</v>
      </c>
      <c r="B34" s="16" t="s">
        <v>1379</v>
      </c>
      <c r="C34" s="18">
        <v>45016</v>
      </c>
      <c r="D34" s="174">
        <f t="shared" si="22"/>
        <v>45017</v>
      </c>
      <c r="E34" s="18">
        <f t="shared" si="23"/>
        <v>45017</v>
      </c>
      <c r="F34" s="174">
        <f t="shared" si="24"/>
        <v>45018</v>
      </c>
      <c r="G34" s="174">
        <f t="shared" si="25"/>
        <v>45022</v>
      </c>
      <c r="H34" s="174">
        <f t="shared" si="26"/>
        <v>45022</v>
      </c>
      <c r="I34" s="174">
        <f t="shared" si="27"/>
        <v>45023</v>
      </c>
      <c r="J34" s="174">
        <f t="shared" si="27"/>
        <v>45024</v>
      </c>
      <c r="K34" s="174">
        <f t="shared" si="27"/>
        <v>45025</v>
      </c>
      <c r="L34" s="174">
        <f t="shared" si="28"/>
        <v>45025</v>
      </c>
      <c r="M34" s="16" t="s">
        <v>1380</v>
      </c>
      <c r="N34" s="174">
        <f t="shared" si="29"/>
        <v>45030</v>
      </c>
      <c r="O34" s="174">
        <f t="shared" si="30"/>
        <v>45031</v>
      </c>
      <c r="P34" s="18">
        <f t="shared" si="31"/>
        <v>45031</v>
      </c>
      <c r="Q34" s="18">
        <f t="shared" si="32"/>
        <v>45032</v>
      </c>
    </row>
    <row r="35" spans="1:19" ht="16" customHeight="1">
      <c r="A35" s="47" t="s">
        <v>1371</v>
      </c>
      <c r="B35" s="16" t="s">
        <v>1381</v>
      </c>
      <c r="C35" s="18">
        <v>45023</v>
      </c>
      <c r="D35" s="174">
        <f t="shared" si="22"/>
        <v>45024</v>
      </c>
      <c r="E35" s="18">
        <f t="shared" si="23"/>
        <v>45024</v>
      </c>
      <c r="F35" s="174">
        <f t="shared" si="24"/>
        <v>45025</v>
      </c>
      <c r="G35" s="174">
        <f t="shared" si="25"/>
        <v>45029</v>
      </c>
      <c r="H35" s="174">
        <f t="shared" si="26"/>
        <v>45029</v>
      </c>
      <c r="I35" s="174">
        <f t="shared" si="27"/>
        <v>45030</v>
      </c>
      <c r="J35" s="174">
        <f t="shared" si="27"/>
        <v>45031</v>
      </c>
      <c r="K35" s="174">
        <f t="shared" si="27"/>
        <v>45032</v>
      </c>
      <c r="L35" s="174">
        <f t="shared" si="28"/>
        <v>45032</v>
      </c>
      <c r="M35" s="16" t="s">
        <v>1382</v>
      </c>
      <c r="N35" s="174">
        <f t="shared" si="29"/>
        <v>45037</v>
      </c>
      <c r="O35" s="174">
        <f t="shared" si="30"/>
        <v>45038</v>
      </c>
      <c r="P35" s="18">
        <f t="shared" si="31"/>
        <v>45038</v>
      </c>
      <c r="Q35" s="18">
        <f t="shared" si="32"/>
        <v>45039</v>
      </c>
    </row>
    <row r="36" spans="1:19" ht="16" customHeight="1">
      <c r="A36" s="47" t="s">
        <v>1368</v>
      </c>
      <c r="B36" s="16" t="s">
        <v>1383</v>
      </c>
      <c r="C36" s="18">
        <v>45030</v>
      </c>
      <c r="D36" s="174">
        <f t="shared" si="22"/>
        <v>45031</v>
      </c>
      <c r="E36" s="18">
        <f t="shared" si="23"/>
        <v>45031</v>
      </c>
      <c r="F36" s="174">
        <f t="shared" si="24"/>
        <v>45032</v>
      </c>
      <c r="G36" s="174">
        <f t="shared" si="25"/>
        <v>45036</v>
      </c>
      <c r="H36" s="174">
        <f t="shared" si="26"/>
        <v>45036</v>
      </c>
      <c r="I36" s="174">
        <f t="shared" si="27"/>
        <v>45037</v>
      </c>
      <c r="J36" s="174">
        <f t="shared" si="27"/>
        <v>45038</v>
      </c>
      <c r="K36" s="174">
        <f t="shared" si="27"/>
        <v>45039</v>
      </c>
      <c r="L36" s="174">
        <f t="shared" si="28"/>
        <v>45039</v>
      </c>
      <c r="M36" s="16" t="s">
        <v>1384</v>
      </c>
      <c r="N36" s="174">
        <f t="shared" si="29"/>
        <v>45044</v>
      </c>
      <c r="O36" s="174">
        <f t="shared" si="30"/>
        <v>45045</v>
      </c>
      <c r="P36" s="18">
        <f t="shared" si="31"/>
        <v>45045</v>
      </c>
      <c r="Q36" s="18">
        <f t="shared" si="32"/>
        <v>45046</v>
      </c>
    </row>
    <row r="37" spans="1:19" ht="16" customHeight="1">
      <c r="A37" s="47" t="s">
        <v>1371</v>
      </c>
      <c r="B37" s="16" t="s">
        <v>1385</v>
      </c>
      <c r="C37" s="18">
        <v>45037</v>
      </c>
      <c r="D37" s="174">
        <f t="shared" si="22"/>
        <v>45038</v>
      </c>
      <c r="E37" s="18">
        <f t="shared" si="23"/>
        <v>45038</v>
      </c>
      <c r="F37" s="174">
        <f t="shared" si="24"/>
        <v>45039</v>
      </c>
      <c r="G37" s="174">
        <f t="shared" si="25"/>
        <v>45043</v>
      </c>
      <c r="H37" s="174">
        <f t="shared" si="26"/>
        <v>45043</v>
      </c>
      <c r="I37" s="174">
        <f t="shared" si="27"/>
        <v>45044</v>
      </c>
      <c r="J37" s="174">
        <f t="shared" si="27"/>
        <v>45045</v>
      </c>
      <c r="K37" s="174">
        <f t="shared" si="27"/>
        <v>45046</v>
      </c>
      <c r="L37" s="174">
        <f t="shared" si="28"/>
        <v>45046</v>
      </c>
      <c r="M37" s="16" t="s">
        <v>1386</v>
      </c>
      <c r="N37" s="174">
        <f t="shared" si="29"/>
        <v>45051</v>
      </c>
      <c r="O37" s="174">
        <f t="shared" si="30"/>
        <v>45052</v>
      </c>
      <c r="P37" s="18">
        <f t="shared" si="31"/>
        <v>45052</v>
      </c>
      <c r="Q37" s="18">
        <f t="shared" si="32"/>
        <v>45053</v>
      </c>
    </row>
    <row r="38" spans="1:19" ht="16" customHeight="1">
      <c r="A38" s="47" t="s">
        <v>1368</v>
      </c>
      <c r="B38" s="16" t="s">
        <v>1387</v>
      </c>
      <c r="C38" s="18">
        <v>45044</v>
      </c>
      <c r="D38" s="174">
        <f t="shared" si="22"/>
        <v>45045</v>
      </c>
      <c r="E38" s="18">
        <f t="shared" si="23"/>
        <v>45045</v>
      </c>
      <c r="F38" s="174">
        <f t="shared" si="24"/>
        <v>45046</v>
      </c>
      <c r="G38" s="174">
        <f t="shared" si="25"/>
        <v>45050</v>
      </c>
      <c r="H38" s="174">
        <f t="shared" si="26"/>
        <v>45050</v>
      </c>
      <c r="I38" s="174">
        <f t="shared" si="27"/>
        <v>45051</v>
      </c>
      <c r="J38" s="174">
        <f t="shared" si="27"/>
        <v>45052</v>
      </c>
      <c r="K38" s="174">
        <f t="shared" si="27"/>
        <v>45053</v>
      </c>
      <c r="L38" s="174">
        <f t="shared" si="28"/>
        <v>45053</v>
      </c>
      <c r="M38" s="16" t="s">
        <v>1388</v>
      </c>
      <c r="N38" s="174">
        <f t="shared" si="29"/>
        <v>45058</v>
      </c>
      <c r="O38" s="174">
        <f t="shared" si="30"/>
        <v>45059</v>
      </c>
      <c r="P38" s="18">
        <f t="shared" si="31"/>
        <v>45059</v>
      </c>
      <c r="Q38" s="18">
        <f t="shared" si="32"/>
        <v>45060</v>
      </c>
    </row>
    <row r="39" spans="1:19" ht="16" customHeight="1">
      <c r="A39" s="47" t="s">
        <v>1371</v>
      </c>
      <c r="B39" s="16" t="s">
        <v>1389</v>
      </c>
      <c r="C39" s="18">
        <v>45051</v>
      </c>
      <c r="D39" s="174">
        <f t="shared" si="22"/>
        <v>45052</v>
      </c>
      <c r="E39" s="18">
        <f t="shared" si="23"/>
        <v>45052</v>
      </c>
      <c r="F39" s="174">
        <f t="shared" si="24"/>
        <v>45053</v>
      </c>
      <c r="G39" s="174">
        <f t="shared" si="25"/>
        <v>45057</v>
      </c>
      <c r="H39" s="174">
        <f t="shared" si="26"/>
        <v>45057</v>
      </c>
      <c r="I39" s="174">
        <f t="shared" si="27"/>
        <v>45058</v>
      </c>
      <c r="J39" s="174">
        <f t="shared" si="27"/>
        <v>45059</v>
      </c>
      <c r="K39" s="174">
        <f t="shared" si="27"/>
        <v>45060</v>
      </c>
      <c r="L39" s="174">
        <f t="shared" si="28"/>
        <v>45060</v>
      </c>
      <c r="M39" s="16" t="s">
        <v>1390</v>
      </c>
      <c r="N39" s="174">
        <f t="shared" si="29"/>
        <v>45065</v>
      </c>
      <c r="O39" s="174">
        <f t="shared" si="30"/>
        <v>45066</v>
      </c>
      <c r="P39" s="18">
        <f t="shared" si="31"/>
        <v>45066</v>
      </c>
      <c r="Q39" s="18">
        <f t="shared" si="32"/>
        <v>45067</v>
      </c>
    </row>
    <row r="40" spans="1:19" ht="16" customHeight="1">
      <c r="A40" s="47" t="s">
        <v>1368</v>
      </c>
      <c r="B40" s="16" t="s">
        <v>1391</v>
      </c>
      <c r="C40" s="18">
        <v>45058</v>
      </c>
      <c r="D40" s="174">
        <f t="shared" si="22"/>
        <v>45059</v>
      </c>
      <c r="E40" s="18">
        <f t="shared" si="23"/>
        <v>45059</v>
      </c>
      <c r="F40" s="174">
        <f t="shared" si="24"/>
        <v>45060</v>
      </c>
      <c r="G40" s="174">
        <f t="shared" si="25"/>
        <v>45064</v>
      </c>
      <c r="H40" s="174">
        <f t="shared" si="26"/>
        <v>45064</v>
      </c>
      <c r="I40" s="174">
        <f t="shared" si="27"/>
        <v>45065</v>
      </c>
      <c r="J40" s="174">
        <f t="shared" si="27"/>
        <v>45066</v>
      </c>
      <c r="K40" s="174">
        <f t="shared" si="27"/>
        <v>45067</v>
      </c>
      <c r="L40" s="174">
        <f t="shared" si="28"/>
        <v>45067</v>
      </c>
      <c r="M40" s="16" t="s">
        <v>1392</v>
      </c>
      <c r="N40" s="174">
        <f t="shared" si="29"/>
        <v>45072</v>
      </c>
      <c r="O40" s="174">
        <f t="shared" si="30"/>
        <v>45073</v>
      </c>
      <c r="P40" s="18">
        <f t="shared" si="31"/>
        <v>45073</v>
      </c>
      <c r="Q40" s="18">
        <f t="shared" si="32"/>
        <v>45074</v>
      </c>
    </row>
    <row r="41" spans="1:19">
      <c r="A41" s="47" t="s">
        <v>1371</v>
      </c>
      <c r="B41" s="16" t="s">
        <v>1393</v>
      </c>
      <c r="C41" s="18">
        <v>45065</v>
      </c>
      <c r="D41" s="174">
        <f t="shared" si="22"/>
        <v>45066</v>
      </c>
      <c r="E41" s="18">
        <f t="shared" si="23"/>
        <v>45066</v>
      </c>
      <c r="F41" s="174">
        <f t="shared" si="24"/>
        <v>45067</v>
      </c>
      <c r="G41" s="174">
        <f t="shared" si="25"/>
        <v>45071</v>
      </c>
      <c r="H41" s="174">
        <f t="shared" si="26"/>
        <v>45071</v>
      </c>
      <c r="I41" s="174">
        <f t="shared" si="27"/>
        <v>45072</v>
      </c>
      <c r="J41" s="174">
        <f t="shared" si="27"/>
        <v>45073</v>
      </c>
      <c r="K41" s="174">
        <f t="shared" si="27"/>
        <v>45074</v>
      </c>
      <c r="L41" s="174">
        <f t="shared" si="28"/>
        <v>45074</v>
      </c>
      <c r="M41" s="16" t="s">
        <v>1394</v>
      </c>
      <c r="N41" s="174">
        <f t="shared" si="29"/>
        <v>45079</v>
      </c>
      <c r="O41" s="174">
        <f t="shared" si="30"/>
        <v>45080</v>
      </c>
      <c r="P41" s="18">
        <f t="shared" si="31"/>
        <v>45080</v>
      </c>
      <c r="Q41" s="18">
        <f t="shared" si="32"/>
        <v>45081</v>
      </c>
    </row>
    <row r="42" spans="1:19">
      <c r="A42" s="47" t="s">
        <v>1368</v>
      </c>
      <c r="B42" s="16" t="s">
        <v>1395</v>
      </c>
      <c r="C42" s="18">
        <v>45072</v>
      </c>
      <c r="D42" s="174">
        <f t="shared" si="22"/>
        <v>45073</v>
      </c>
      <c r="E42" s="18">
        <f t="shared" si="23"/>
        <v>45073</v>
      </c>
      <c r="F42" s="174">
        <f t="shared" si="24"/>
        <v>45074</v>
      </c>
      <c r="G42" s="174">
        <f t="shared" si="25"/>
        <v>45078</v>
      </c>
      <c r="H42" s="174">
        <f t="shared" si="26"/>
        <v>45078</v>
      </c>
      <c r="I42" s="174">
        <f t="shared" si="27"/>
        <v>45079</v>
      </c>
      <c r="J42" s="174">
        <f t="shared" si="27"/>
        <v>45080</v>
      </c>
      <c r="K42" s="174">
        <f t="shared" si="27"/>
        <v>45081</v>
      </c>
      <c r="L42" s="174">
        <f t="shared" si="28"/>
        <v>45081</v>
      </c>
      <c r="M42" s="16" t="s">
        <v>1396</v>
      </c>
      <c r="N42" s="174">
        <f t="shared" si="29"/>
        <v>45086</v>
      </c>
      <c r="O42" s="174">
        <f t="shared" si="30"/>
        <v>45087</v>
      </c>
      <c r="P42" s="18">
        <f t="shared" si="31"/>
        <v>45087</v>
      </c>
      <c r="Q42" s="18">
        <f t="shared" si="32"/>
        <v>45088</v>
      </c>
    </row>
    <row r="43" spans="1:19" ht="15.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</row>
    <row r="44" spans="1:19" ht="16" customHeight="1">
      <c r="A44" s="152" t="s">
        <v>17</v>
      </c>
      <c r="B44" s="215" t="s">
        <v>1397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169"/>
      <c r="P44" s="169"/>
      <c r="Q44" s="169"/>
      <c r="R44" s="169"/>
      <c r="S44" s="169"/>
    </row>
    <row r="45" spans="1:19" ht="16" customHeight="1">
      <c r="A45" s="29" t="s">
        <v>863</v>
      </c>
      <c r="B45" s="328" t="s">
        <v>1398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169"/>
      <c r="P45" s="169"/>
      <c r="Q45" s="169"/>
      <c r="R45" s="169"/>
      <c r="S45" s="169"/>
    </row>
    <row r="46" spans="1:19" ht="16" customHeight="1">
      <c r="A46" s="29" t="s">
        <v>627</v>
      </c>
      <c r="B46" s="328" t="s">
        <v>1399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69"/>
      <c r="P46" s="169"/>
      <c r="Q46" s="169"/>
      <c r="R46" s="169"/>
      <c r="S46" s="169"/>
    </row>
    <row r="47" spans="1:19" ht="16" customHeight="1">
      <c r="A47" s="29" t="s">
        <v>1050</v>
      </c>
      <c r="B47" s="328" t="s">
        <v>1092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169"/>
      <c r="P47" s="169"/>
      <c r="Q47" s="169"/>
      <c r="R47" s="169"/>
      <c r="S47" s="169"/>
    </row>
    <row r="48" spans="1:19" ht="16" customHeight="1">
      <c r="A48" s="29" t="s">
        <v>1051</v>
      </c>
      <c r="B48" s="183" t="s">
        <v>1133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69"/>
      <c r="P48" s="169"/>
      <c r="Q48" s="169"/>
      <c r="R48" s="169"/>
      <c r="S48" s="169"/>
    </row>
    <row r="50" spans="2:2">
      <c r="B50" s="23"/>
    </row>
  </sheetData>
  <mergeCells count="35">
    <mergeCell ref="I6:J6"/>
    <mergeCell ref="G6:H6"/>
    <mergeCell ref="N6:O6"/>
    <mergeCell ref="E6:F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  <mergeCell ref="K6:L6"/>
    <mergeCell ref="K23:Q23"/>
    <mergeCell ref="C25:H25"/>
    <mergeCell ref="C26:L26"/>
    <mergeCell ref="N26:Q26"/>
    <mergeCell ref="A21:Q21"/>
    <mergeCell ref="G7:H7"/>
    <mergeCell ref="A9:Q9"/>
    <mergeCell ref="C7:D7"/>
    <mergeCell ref="E7:F7"/>
    <mergeCell ref="K7:L7"/>
    <mergeCell ref="P7:Q7"/>
    <mergeCell ref="N7:O7"/>
    <mergeCell ref="I7:J7"/>
    <mergeCell ref="P6:Q6"/>
    <mergeCell ref="C6:D6"/>
    <mergeCell ref="B44:N44"/>
    <mergeCell ref="B45:N45"/>
    <mergeCell ref="B46:N46"/>
    <mergeCell ref="B47:N47"/>
    <mergeCell ref="B48:N48"/>
  </mergeCells>
  <phoneticPr fontId="3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K132"/>
  <sheetViews>
    <sheetView topLeftCell="A86" workbookViewId="0">
      <selection activeCell="A86" sqref="A1:XFD1048576"/>
    </sheetView>
  </sheetViews>
  <sheetFormatPr defaultRowHeight="15"/>
  <cols>
    <col min="1" max="1" width="15.83203125" customWidth="1"/>
    <col min="2" max="2" width="6.58203125" customWidth="1"/>
    <col min="3" max="14" width="7.08203125" customWidth="1"/>
    <col min="15" max="27" width="6.58203125" customWidth="1"/>
    <col min="247" max="247" width="20.33203125" customWidth="1"/>
    <col min="248" max="248" width="6.5" customWidth="1"/>
    <col min="249" max="254" width="6.33203125" customWidth="1"/>
    <col min="255" max="255" width="6.5" customWidth="1"/>
    <col min="256" max="263" width="6.33203125" customWidth="1"/>
    <col min="503" max="503" width="20.33203125" customWidth="1"/>
    <col min="504" max="504" width="6.5" customWidth="1"/>
    <col min="505" max="510" width="6.33203125" customWidth="1"/>
    <col min="511" max="511" width="6.5" customWidth="1"/>
    <col min="512" max="519" width="6.33203125" customWidth="1"/>
    <col min="759" max="759" width="20.33203125" customWidth="1"/>
    <col min="760" max="760" width="6.5" customWidth="1"/>
    <col min="761" max="766" width="6.33203125" customWidth="1"/>
    <col min="767" max="767" width="6.5" customWidth="1"/>
    <col min="768" max="775" width="6.33203125" customWidth="1"/>
    <col min="1015" max="1015" width="20.33203125" customWidth="1"/>
    <col min="1016" max="1016" width="6.5" customWidth="1"/>
    <col min="1017" max="1022" width="6.33203125" customWidth="1"/>
    <col min="1023" max="1023" width="6.5" customWidth="1"/>
    <col min="1024" max="1031" width="6.33203125" customWidth="1"/>
    <col min="1271" max="1271" width="20.33203125" customWidth="1"/>
    <col min="1272" max="1272" width="6.5" customWidth="1"/>
    <col min="1273" max="1278" width="6.33203125" customWidth="1"/>
    <col min="1279" max="1279" width="6.5" customWidth="1"/>
    <col min="1280" max="1287" width="6.33203125" customWidth="1"/>
    <col min="1527" max="1527" width="20.33203125" customWidth="1"/>
    <col min="1528" max="1528" width="6.5" customWidth="1"/>
    <col min="1529" max="1534" width="6.33203125" customWidth="1"/>
    <col min="1535" max="1535" width="6.5" customWidth="1"/>
    <col min="1536" max="1543" width="6.33203125" customWidth="1"/>
    <col min="1783" max="1783" width="20.33203125" customWidth="1"/>
    <col min="1784" max="1784" width="6.5" customWidth="1"/>
    <col min="1785" max="1790" width="6.33203125" customWidth="1"/>
    <col min="1791" max="1791" width="6.5" customWidth="1"/>
    <col min="1792" max="1799" width="6.33203125" customWidth="1"/>
    <col min="2039" max="2039" width="20.33203125" customWidth="1"/>
    <col min="2040" max="2040" width="6.5" customWidth="1"/>
    <col min="2041" max="2046" width="6.33203125" customWidth="1"/>
    <col min="2047" max="2047" width="6.5" customWidth="1"/>
    <col min="2048" max="2055" width="6.33203125" customWidth="1"/>
    <col min="2295" max="2295" width="20.33203125" customWidth="1"/>
    <col min="2296" max="2296" width="6.5" customWidth="1"/>
    <col min="2297" max="2302" width="6.33203125" customWidth="1"/>
    <col min="2303" max="2303" width="6.5" customWidth="1"/>
    <col min="2304" max="2311" width="6.33203125" customWidth="1"/>
    <col min="2551" max="2551" width="20.33203125" customWidth="1"/>
    <col min="2552" max="2552" width="6.5" customWidth="1"/>
    <col min="2553" max="2558" width="6.33203125" customWidth="1"/>
    <col min="2559" max="2559" width="6.5" customWidth="1"/>
    <col min="2560" max="2567" width="6.33203125" customWidth="1"/>
    <col min="2807" max="2807" width="20.33203125" customWidth="1"/>
    <col min="2808" max="2808" width="6.5" customWidth="1"/>
    <col min="2809" max="2814" width="6.33203125" customWidth="1"/>
    <col min="2815" max="2815" width="6.5" customWidth="1"/>
    <col min="2816" max="2823" width="6.33203125" customWidth="1"/>
    <col min="3063" max="3063" width="20.33203125" customWidth="1"/>
    <col min="3064" max="3064" width="6.5" customWidth="1"/>
    <col min="3065" max="3070" width="6.33203125" customWidth="1"/>
    <col min="3071" max="3071" width="6.5" customWidth="1"/>
    <col min="3072" max="3079" width="6.33203125" customWidth="1"/>
    <col min="3319" max="3319" width="20.33203125" customWidth="1"/>
    <col min="3320" max="3320" width="6.5" customWidth="1"/>
    <col min="3321" max="3326" width="6.33203125" customWidth="1"/>
    <col min="3327" max="3327" width="6.5" customWidth="1"/>
    <col min="3328" max="3335" width="6.33203125" customWidth="1"/>
    <col min="3575" max="3575" width="20.33203125" customWidth="1"/>
    <col min="3576" max="3576" width="6.5" customWidth="1"/>
    <col min="3577" max="3582" width="6.33203125" customWidth="1"/>
    <col min="3583" max="3583" width="6.5" customWidth="1"/>
    <col min="3584" max="3591" width="6.33203125" customWidth="1"/>
    <col min="3831" max="3831" width="20.33203125" customWidth="1"/>
    <col min="3832" max="3832" width="6.5" customWidth="1"/>
    <col min="3833" max="3838" width="6.33203125" customWidth="1"/>
    <col min="3839" max="3839" width="6.5" customWidth="1"/>
    <col min="3840" max="3847" width="6.33203125" customWidth="1"/>
    <col min="4087" max="4087" width="20.33203125" customWidth="1"/>
    <col min="4088" max="4088" width="6.5" customWidth="1"/>
    <col min="4089" max="4094" width="6.33203125" customWidth="1"/>
    <col min="4095" max="4095" width="6.5" customWidth="1"/>
    <col min="4096" max="4103" width="6.33203125" customWidth="1"/>
    <col min="4343" max="4343" width="20.33203125" customWidth="1"/>
    <col min="4344" max="4344" width="6.5" customWidth="1"/>
    <col min="4345" max="4350" width="6.33203125" customWidth="1"/>
    <col min="4351" max="4351" width="6.5" customWidth="1"/>
    <col min="4352" max="4359" width="6.33203125" customWidth="1"/>
    <col min="4599" max="4599" width="20.33203125" customWidth="1"/>
    <col min="4600" max="4600" width="6.5" customWidth="1"/>
    <col min="4601" max="4606" width="6.33203125" customWidth="1"/>
    <col min="4607" max="4607" width="6.5" customWidth="1"/>
    <col min="4608" max="4615" width="6.33203125" customWidth="1"/>
    <col min="4855" max="4855" width="20.33203125" customWidth="1"/>
    <col min="4856" max="4856" width="6.5" customWidth="1"/>
    <col min="4857" max="4862" width="6.33203125" customWidth="1"/>
    <col min="4863" max="4863" width="6.5" customWidth="1"/>
    <col min="4864" max="4871" width="6.33203125" customWidth="1"/>
    <col min="5111" max="5111" width="20.33203125" customWidth="1"/>
    <col min="5112" max="5112" width="6.5" customWidth="1"/>
    <col min="5113" max="5118" width="6.33203125" customWidth="1"/>
    <col min="5119" max="5119" width="6.5" customWidth="1"/>
    <col min="5120" max="5127" width="6.33203125" customWidth="1"/>
    <col min="5367" max="5367" width="20.33203125" customWidth="1"/>
    <col min="5368" max="5368" width="6.5" customWidth="1"/>
    <col min="5369" max="5374" width="6.33203125" customWidth="1"/>
    <col min="5375" max="5375" width="6.5" customWidth="1"/>
    <col min="5376" max="5383" width="6.33203125" customWidth="1"/>
    <col min="5623" max="5623" width="20.33203125" customWidth="1"/>
    <col min="5624" max="5624" width="6.5" customWidth="1"/>
    <col min="5625" max="5630" width="6.33203125" customWidth="1"/>
    <col min="5631" max="5631" width="6.5" customWidth="1"/>
    <col min="5632" max="5639" width="6.33203125" customWidth="1"/>
    <col min="5879" max="5879" width="20.33203125" customWidth="1"/>
    <col min="5880" max="5880" width="6.5" customWidth="1"/>
    <col min="5881" max="5886" width="6.33203125" customWidth="1"/>
    <col min="5887" max="5887" width="6.5" customWidth="1"/>
    <col min="5888" max="5895" width="6.33203125" customWidth="1"/>
    <col min="6135" max="6135" width="20.33203125" customWidth="1"/>
    <col min="6136" max="6136" width="6.5" customWidth="1"/>
    <col min="6137" max="6142" width="6.33203125" customWidth="1"/>
    <col min="6143" max="6143" width="6.5" customWidth="1"/>
    <col min="6144" max="6151" width="6.33203125" customWidth="1"/>
    <col min="6391" max="6391" width="20.33203125" customWidth="1"/>
    <col min="6392" max="6392" width="6.5" customWidth="1"/>
    <col min="6393" max="6398" width="6.33203125" customWidth="1"/>
    <col min="6399" max="6399" width="6.5" customWidth="1"/>
    <col min="6400" max="6407" width="6.33203125" customWidth="1"/>
    <col min="6647" max="6647" width="20.33203125" customWidth="1"/>
    <col min="6648" max="6648" width="6.5" customWidth="1"/>
    <col min="6649" max="6654" width="6.33203125" customWidth="1"/>
    <col min="6655" max="6655" width="6.5" customWidth="1"/>
    <col min="6656" max="6663" width="6.33203125" customWidth="1"/>
    <col min="6903" max="6903" width="20.33203125" customWidth="1"/>
    <col min="6904" max="6904" width="6.5" customWidth="1"/>
    <col min="6905" max="6910" width="6.33203125" customWidth="1"/>
    <col min="6911" max="6911" width="6.5" customWidth="1"/>
    <col min="6912" max="6919" width="6.33203125" customWidth="1"/>
    <col min="7159" max="7159" width="20.33203125" customWidth="1"/>
    <col min="7160" max="7160" width="6.5" customWidth="1"/>
    <col min="7161" max="7166" width="6.33203125" customWidth="1"/>
    <col min="7167" max="7167" width="6.5" customWidth="1"/>
    <col min="7168" max="7175" width="6.33203125" customWidth="1"/>
    <col min="7415" max="7415" width="20.33203125" customWidth="1"/>
    <col min="7416" max="7416" width="6.5" customWidth="1"/>
    <col min="7417" max="7422" width="6.33203125" customWidth="1"/>
    <col min="7423" max="7423" width="6.5" customWidth="1"/>
    <col min="7424" max="7431" width="6.33203125" customWidth="1"/>
    <col min="7671" max="7671" width="20.33203125" customWidth="1"/>
    <col min="7672" max="7672" width="6.5" customWidth="1"/>
    <col min="7673" max="7678" width="6.33203125" customWidth="1"/>
    <col min="7679" max="7679" width="6.5" customWidth="1"/>
    <col min="7680" max="7687" width="6.33203125" customWidth="1"/>
    <col min="7927" max="7927" width="20.33203125" customWidth="1"/>
    <col min="7928" max="7928" width="6.5" customWidth="1"/>
    <col min="7929" max="7934" width="6.33203125" customWidth="1"/>
    <col min="7935" max="7935" width="6.5" customWidth="1"/>
    <col min="7936" max="7943" width="6.33203125" customWidth="1"/>
    <col min="8183" max="8183" width="20.33203125" customWidth="1"/>
    <col min="8184" max="8184" width="6.5" customWidth="1"/>
    <col min="8185" max="8190" width="6.33203125" customWidth="1"/>
    <col min="8191" max="8191" width="6.5" customWidth="1"/>
    <col min="8192" max="8199" width="6.33203125" customWidth="1"/>
    <col min="8439" max="8439" width="20.33203125" customWidth="1"/>
    <col min="8440" max="8440" width="6.5" customWidth="1"/>
    <col min="8441" max="8446" width="6.33203125" customWidth="1"/>
    <col min="8447" max="8447" width="6.5" customWidth="1"/>
    <col min="8448" max="8455" width="6.33203125" customWidth="1"/>
    <col min="8695" max="8695" width="20.33203125" customWidth="1"/>
    <col min="8696" max="8696" width="6.5" customWidth="1"/>
    <col min="8697" max="8702" width="6.33203125" customWidth="1"/>
    <col min="8703" max="8703" width="6.5" customWidth="1"/>
    <col min="8704" max="8711" width="6.33203125" customWidth="1"/>
    <col min="8951" max="8951" width="20.33203125" customWidth="1"/>
    <col min="8952" max="8952" width="6.5" customWidth="1"/>
    <col min="8953" max="8958" width="6.33203125" customWidth="1"/>
    <col min="8959" max="8959" width="6.5" customWidth="1"/>
    <col min="8960" max="8967" width="6.33203125" customWidth="1"/>
    <col min="9207" max="9207" width="20.33203125" customWidth="1"/>
    <col min="9208" max="9208" width="6.5" customWidth="1"/>
    <col min="9209" max="9214" width="6.33203125" customWidth="1"/>
    <col min="9215" max="9215" width="6.5" customWidth="1"/>
    <col min="9216" max="9223" width="6.33203125" customWidth="1"/>
    <col min="9463" max="9463" width="20.33203125" customWidth="1"/>
    <col min="9464" max="9464" width="6.5" customWidth="1"/>
    <col min="9465" max="9470" width="6.33203125" customWidth="1"/>
    <col min="9471" max="9471" width="6.5" customWidth="1"/>
    <col min="9472" max="9479" width="6.33203125" customWidth="1"/>
    <col min="9719" max="9719" width="20.33203125" customWidth="1"/>
    <col min="9720" max="9720" width="6.5" customWidth="1"/>
    <col min="9721" max="9726" width="6.33203125" customWidth="1"/>
    <col min="9727" max="9727" width="6.5" customWidth="1"/>
    <col min="9728" max="9735" width="6.33203125" customWidth="1"/>
    <col min="9975" max="9975" width="20.33203125" customWidth="1"/>
    <col min="9976" max="9976" width="6.5" customWidth="1"/>
    <col min="9977" max="9982" width="6.33203125" customWidth="1"/>
    <col min="9983" max="9983" width="6.5" customWidth="1"/>
    <col min="9984" max="9991" width="6.33203125" customWidth="1"/>
    <col min="10231" max="10231" width="20.33203125" customWidth="1"/>
    <col min="10232" max="10232" width="6.5" customWidth="1"/>
    <col min="10233" max="10238" width="6.33203125" customWidth="1"/>
    <col min="10239" max="10239" width="6.5" customWidth="1"/>
    <col min="10240" max="10247" width="6.33203125" customWidth="1"/>
    <col min="10487" max="10487" width="20.33203125" customWidth="1"/>
    <col min="10488" max="10488" width="6.5" customWidth="1"/>
    <col min="10489" max="10494" width="6.33203125" customWidth="1"/>
    <col min="10495" max="10495" width="6.5" customWidth="1"/>
    <col min="10496" max="10503" width="6.33203125" customWidth="1"/>
    <col min="10743" max="10743" width="20.33203125" customWidth="1"/>
    <col min="10744" max="10744" width="6.5" customWidth="1"/>
    <col min="10745" max="10750" width="6.33203125" customWidth="1"/>
    <col min="10751" max="10751" width="6.5" customWidth="1"/>
    <col min="10752" max="10759" width="6.33203125" customWidth="1"/>
    <col min="10999" max="10999" width="20.33203125" customWidth="1"/>
    <col min="11000" max="11000" width="6.5" customWidth="1"/>
    <col min="11001" max="11006" width="6.33203125" customWidth="1"/>
    <col min="11007" max="11007" width="6.5" customWidth="1"/>
    <col min="11008" max="11015" width="6.33203125" customWidth="1"/>
    <col min="11255" max="11255" width="20.33203125" customWidth="1"/>
    <col min="11256" max="11256" width="6.5" customWidth="1"/>
    <col min="11257" max="11262" width="6.33203125" customWidth="1"/>
    <col min="11263" max="11263" width="6.5" customWidth="1"/>
    <col min="11264" max="11271" width="6.33203125" customWidth="1"/>
    <col min="11511" max="11511" width="20.33203125" customWidth="1"/>
    <col min="11512" max="11512" width="6.5" customWidth="1"/>
    <col min="11513" max="11518" width="6.33203125" customWidth="1"/>
    <col min="11519" max="11519" width="6.5" customWidth="1"/>
    <col min="11520" max="11527" width="6.33203125" customWidth="1"/>
    <col min="11767" max="11767" width="20.33203125" customWidth="1"/>
    <col min="11768" max="11768" width="6.5" customWidth="1"/>
    <col min="11769" max="11774" width="6.33203125" customWidth="1"/>
    <col min="11775" max="11775" width="6.5" customWidth="1"/>
    <col min="11776" max="11783" width="6.33203125" customWidth="1"/>
    <col min="12023" max="12023" width="20.33203125" customWidth="1"/>
    <col min="12024" max="12024" width="6.5" customWidth="1"/>
    <col min="12025" max="12030" width="6.33203125" customWidth="1"/>
    <col min="12031" max="12031" width="6.5" customWidth="1"/>
    <col min="12032" max="12039" width="6.33203125" customWidth="1"/>
    <col min="12279" max="12279" width="20.33203125" customWidth="1"/>
    <col min="12280" max="12280" width="6.5" customWidth="1"/>
    <col min="12281" max="12286" width="6.33203125" customWidth="1"/>
    <col min="12287" max="12287" width="6.5" customWidth="1"/>
    <col min="12288" max="12295" width="6.33203125" customWidth="1"/>
    <col min="12535" max="12535" width="20.33203125" customWidth="1"/>
    <col min="12536" max="12536" width="6.5" customWidth="1"/>
    <col min="12537" max="12542" width="6.33203125" customWidth="1"/>
    <col min="12543" max="12543" width="6.5" customWidth="1"/>
    <col min="12544" max="12551" width="6.33203125" customWidth="1"/>
    <col min="12791" max="12791" width="20.33203125" customWidth="1"/>
    <col min="12792" max="12792" width="6.5" customWidth="1"/>
    <col min="12793" max="12798" width="6.33203125" customWidth="1"/>
    <col min="12799" max="12799" width="6.5" customWidth="1"/>
    <col min="12800" max="12807" width="6.33203125" customWidth="1"/>
    <col min="13047" max="13047" width="20.33203125" customWidth="1"/>
    <col min="13048" max="13048" width="6.5" customWidth="1"/>
    <col min="13049" max="13054" width="6.33203125" customWidth="1"/>
    <col min="13055" max="13055" width="6.5" customWidth="1"/>
    <col min="13056" max="13063" width="6.33203125" customWidth="1"/>
    <col min="13303" max="13303" width="20.33203125" customWidth="1"/>
    <col min="13304" max="13304" width="6.5" customWidth="1"/>
    <col min="13305" max="13310" width="6.33203125" customWidth="1"/>
    <col min="13311" max="13311" width="6.5" customWidth="1"/>
    <col min="13312" max="13319" width="6.33203125" customWidth="1"/>
    <col min="13559" max="13559" width="20.33203125" customWidth="1"/>
    <col min="13560" max="13560" width="6.5" customWidth="1"/>
    <col min="13561" max="13566" width="6.33203125" customWidth="1"/>
    <col min="13567" max="13567" width="6.5" customWidth="1"/>
    <col min="13568" max="13575" width="6.33203125" customWidth="1"/>
    <col min="13815" max="13815" width="20.33203125" customWidth="1"/>
    <col min="13816" max="13816" width="6.5" customWidth="1"/>
    <col min="13817" max="13822" width="6.33203125" customWidth="1"/>
    <col min="13823" max="13823" width="6.5" customWidth="1"/>
    <col min="13824" max="13831" width="6.33203125" customWidth="1"/>
    <col min="14071" max="14071" width="20.33203125" customWidth="1"/>
    <col min="14072" max="14072" width="6.5" customWidth="1"/>
    <col min="14073" max="14078" width="6.33203125" customWidth="1"/>
    <col min="14079" max="14079" width="6.5" customWidth="1"/>
    <col min="14080" max="14087" width="6.33203125" customWidth="1"/>
    <col min="14327" max="14327" width="20.33203125" customWidth="1"/>
    <col min="14328" max="14328" width="6.5" customWidth="1"/>
    <col min="14329" max="14334" width="6.33203125" customWidth="1"/>
    <col min="14335" max="14335" width="6.5" customWidth="1"/>
    <col min="14336" max="14343" width="6.33203125" customWidth="1"/>
    <col min="14583" max="14583" width="20.33203125" customWidth="1"/>
    <col min="14584" max="14584" width="6.5" customWidth="1"/>
    <col min="14585" max="14590" width="6.33203125" customWidth="1"/>
    <col min="14591" max="14591" width="6.5" customWidth="1"/>
    <col min="14592" max="14599" width="6.33203125" customWidth="1"/>
    <col min="14839" max="14839" width="20.33203125" customWidth="1"/>
    <col min="14840" max="14840" width="6.5" customWidth="1"/>
    <col min="14841" max="14846" width="6.33203125" customWidth="1"/>
    <col min="14847" max="14847" width="6.5" customWidth="1"/>
    <col min="14848" max="14855" width="6.33203125" customWidth="1"/>
    <col min="15095" max="15095" width="20.33203125" customWidth="1"/>
    <col min="15096" max="15096" width="6.5" customWidth="1"/>
    <col min="15097" max="15102" width="6.33203125" customWidth="1"/>
    <col min="15103" max="15103" width="6.5" customWidth="1"/>
    <col min="15104" max="15111" width="6.33203125" customWidth="1"/>
    <col min="15351" max="15351" width="20.33203125" customWidth="1"/>
    <col min="15352" max="15352" width="6.5" customWidth="1"/>
    <col min="15353" max="15358" width="6.33203125" customWidth="1"/>
    <col min="15359" max="15359" width="6.5" customWidth="1"/>
    <col min="15360" max="15367" width="6.33203125" customWidth="1"/>
    <col min="15607" max="15607" width="20.33203125" customWidth="1"/>
    <col min="15608" max="15608" width="6.5" customWidth="1"/>
    <col min="15609" max="15614" width="6.33203125" customWidth="1"/>
    <col min="15615" max="15615" width="6.5" customWidth="1"/>
    <col min="15616" max="15623" width="6.33203125" customWidth="1"/>
    <col min="15863" max="15863" width="20.33203125" customWidth="1"/>
    <col min="15864" max="15864" width="6.5" customWidth="1"/>
    <col min="15865" max="15870" width="6.33203125" customWidth="1"/>
    <col min="15871" max="15871" width="6.5" customWidth="1"/>
    <col min="15872" max="15879" width="6.33203125" customWidth="1"/>
    <col min="16119" max="16119" width="20.33203125" customWidth="1"/>
    <col min="16120" max="16120" width="6.5" customWidth="1"/>
    <col min="16121" max="16126" width="6.33203125" customWidth="1"/>
    <col min="16127" max="16127" width="6.5" customWidth="1"/>
    <col min="16128" max="16135" width="6.33203125" customWidth="1"/>
  </cols>
  <sheetData>
    <row r="1" spans="1:245" ht="52.4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33"/>
      <c r="Q1" s="33"/>
      <c r="R1" s="33"/>
      <c r="S1" s="33"/>
    </row>
    <row r="2" spans="1:245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35"/>
      <c r="Q2" s="35"/>
      <c r="R2" s="35"/>
      <c r="S2" s="35"/>
    </row>
    <row r="3" spans="1:245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</row>
    <row r="4" spans="1:245" hidden="1">
      <c r="A4" s="195" t="s">
        <v>1400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245" ht="15.5" hidden="1">
      <c r="A5" s="161" t="s">
        <v>1</v>
      </c>
      <c r="B5" s="161" t="s">
        <v>2</v>
      </c>
      <c r="C5" s="230" t="s">
        <v>1138</v>
      </c>
      <c r="D5" s="231"/>
      <c r="E5" s="252" t="s">
        <v>6</v>
      </c>
      <c r="F5" s="188"/>
      <c r="G5" s="230" t="s">
        <v>862</v>
      </c>
      <c r="H5" s="231"/>
      <c r="I5" s="202" t="s">
        <v>1401</v>
      </c>
      <c r="J5" s="203"/>
      <c r="K5" s="202" t="s">
        <v>1402</v>
      </c>
      <c r="L5" s="203"/>
      <c r="M5" s="161" t="s">
        <v>2</v>
      </c>
      <c r="N5" s="230" t="s">
        <v>1138</v>
      </c>
      <c r="O5" s="231"/>
      <c r="P5" s="252" t="s">
        <v>6</v>
      </c>
      <c r="Q5" s="188"/>
      <c r="R5" s="230" t="s">
        <v>862</v>
      </c>
      <c r="S5" s="231"/>
    </row>
    <row r="6" spans="1:245" hidden="1">
      <c r="A6" s="154" t="s">
        <v>3</v>
      </c>
      <c r="B6" s="154" t="s">
        <v>4</v>
      </c>
      <c r="C6" s="187" t="s">
        <v>688</v>
      </c>
      <c r="D6" s="187"/>
      <c r="E6" s="188" t="s">
        <v>9</v>
      </c>
      <c r="F6" s="188"/>
      <c r="G6" s="189" t="s">
        <v>863</v>
      </c>
      <c r="H6" s="190"/>
      <c r="I6" s="188" t="s">
        <v>1403</v>
      </c>
      <c r="J6" s="188"/>
      <c r="K6" s="188" t="s">
        <v>1404</v>
      </c>
      <c r="L6" s="188"/>
      <c r="M6" s="154" t="s">
        <v>4</v>
      </c>
      <c r="N6" s="187" t="s">
        <v>688</v>
      </c>
      <c r="O6" s="187"/>
      <c r="P6" s="188" t="s">
        <v>9</v>
      </c>
      <c r="Q6" s="188"/>
      <c r="R6" s="189" t="s">
        <v>863</v>
      </c>
      <c r="S6" s="190"/>
    </row>
    <row r="7" spans="1:245" hidden="1">
      <c r="A7" s="166"/>
      <c r="B7" s="64"/>
      <c r="C7" s="187" t="s">
        <v>5</v>
      </c>
      <c r="D7" s="187"/>
      <c r="E7" s="187" t="s">
        <v>5</v>
      </c>
      <c r="F7" s="187"/>
      <c r="G7" s="187" t="s">
        <v>5</v>
      </c>
      <c r="H7" s="187"/>
      <c r="I7" s="187" t="s">
        <v>5</v>
      </c>
      <c r="J7" s="187"/>
      <c r="K7" s="187" t="s">
        <v>5</v>
      </c>
      <c r="L7" s="187"/>
      <c r="M7" s="64"/>
      <c r="N7" s="187" t="s">
        <v>5</v>
      </c>
      <c r="O7" s="187"/>
      <c r="P7" s="187" t="s">
        <v>5</v>
      </c>
      <c r="Q7" s="187"/>
      <c r="R7" s="187" t="s">
        <v>5</v>
      </c>
      <c r="S7" s="187"/>
    </row>
    <row r="8" spans="1:245" ht="26" hidden="1">
      <c r="A8" s="166"/>
      <c r="B8" s="65"/>
      <c r="C8" s="67" t="s">
        <v>1405</v>
      </c>
      <c r="D8" s="67" t="s">
        <v>895</v>
      </c>
      <c r="E8" s="67" t="s">
        <v>888</v>
      </c>
      <c r="F8" s="67" t="s">
        <v>1406</v>
      </c>
      <c r="G8" s="67" t="s">
        <v>1407</v>
      </c>
      <c r="H8" s="67" t="s">
        <v>1408</v>
      </c>
      <c r="I8" s="77" t="s">
        <v>1409</v>
      </c>
      <c r="J8" s="77" t="s">
        <v>1410</v>
      </c>
      <c r="K8" s="77" t="s">
        <v>1411</v>
      </c>
      <c r="L8" s="77" t="s">
        <v>1412</v>
      </c>
      <c r="M8" s="65"/>
      <c r="N8" s="67" t="s">
        <v>1405</v>
      </c>
      <c r="O8" s="67" t="s">
        <v>895</v>
      </c>
      <c r="P8" s="67" t="s">
        <v>888</v>
      </c>
      <c r="Q8" s="67" t="s">
        <v>1406</v>
      </c>
      <c r="R8" s="67" t="s">
        <v>1407</v>
      </c>
      <c r="S8" s="67" t="s">
        <v>1413</v>
      </c>
    </row>
    <row r="9" spans="1:245" ht="15.65" hidden="1" customHeight="1">
      <c r="A9" s="21" t="s">
        <v>1414</v>
      </c>
      <c r="B9" s="21" t="s">
        <v>1415</v>
      </c>
      <c r="C9" s="174">
        <v>44542</v>
      </c>
      <c r="D9" s="174">
        <v>44543</v>
      </c>
      <c r="E9" s="174">
        <f>D9+3</f>
        <v>44546</v>
      </c>
      <c r="F9" s="174">
        <f>E9</f>
        <v>44546</v>
      </c>
      <c r="G9" s="68">
        <v>44546</v>
      </c>
      <c r="H9" s="48">
        <v>44547</v>
      </c>
      <c r="I9" s="19">
        <v>44550</v>
      </c>
      <c r="J9" s="19">
        <f>I9+1</f>
        <v>44551</v>
      </c>
      <c r="K9" s="19">
        <v>44551</v>
      </c>
      <c r="L9" s="19">
        <f>K9+1</f>
        <v>44552</v>
      </c>
      <c r="M9" s="21" t="s">
        <v>1416</v>
      </c>
      <c r="N9" s="48" t="s">
        <v>898</v>
      </c>
      <c r="O9" s="56" t="s">
        <v>1417</v>
      </c>
      <c r="P9" s="175">
        <v>44563</v>
      </c>
      <c r="Q9" s="175">
        <v>44564</v>
      </c>
      <c r="R9" s="68" t="s">
        <v>603</v>
      </c>
      <c r="S9" s="68" t="s">
        <v>603</v>
      </c>
    </row>
    <row r="10" spans="1:245" ht="15.65" hidden="1" customHeight="1">
      <c r="A10" s="21"/>
      <c r="B10" s="427" t="s">
        <v>840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9"/>
    </row>
    <row r="11" spans="1:245" ht="15.65" hidden="1" customHeight="1">
      <c r="A11" s="21" t="s">
        <v>1414</v>
      </c>
      <c r="B11" s="21" t="s">
        <v>1418</v>
      </c>
      <c r="C11" s="48" t="s">
        <v>898</v>
      </c>
      <c r="D11" s="56" t="s">
        <v>1417</v>
      </c>
      <c r="E11" s="175">
        <v>44563</v>
      </c>
      <c r="F11" s="175">
        <v>44564</v>
      </c>
      <c r="G11" s="68" t="s">
        <v>603</v>
      </c>
      <c r="H11" s="68" t="s">
        <v>603</v>
      </c>
      <c r="I11" s="19">
        <v>44566</v>
      </c>
      <c r="J11" s="19">
        <v>44569</v>
      </c>
      <c r="K11" s="19">
        <f>J11</f>
        <v>44569</v>
      </c>
      <c r="L11" s="19">
        <v>44574</v>
      </c>
      <c r="M11" s="21" t="s">
        <v>1419</v>
      </c>
      <c r="N11" s="249" t="s">
        <v>1420</v>
      </c>
      <c r="O11" s="251"/>
      <c r="P11" s="249" t="s">
        <v>1421</v>
      </c>
      <c r="Q11" s="251"/>
      <c r="R11" s="430" t="s">
        <v>1422</v>
      </c>
      <c r="S11" s="284"/>
    </row>
    <row r="12" spans="1:245" ht="15.65" hidden="1" customHeight="1">
      <c r="A12" s="21" t="s">
        <v>1414</v>
      </c>
      <c r="B12" s="21" t="s">
        <v>1423</v>
      </c>
      <c r="C12" s="249" t="s">
        <v>1420</v>
      </c>
      <c r="D12" s="251"/>
      <c r="E12" s="249" t="s">
        <v>1421</v>
      </c>
      <c r="F12" s="251"/>
      <c r="G12" s="430" t="s">
        <v>1422</v>
      </c>
      <c r="H12" s="284"/>
      <c r="I12" s="210" t="s">
        <v>1424</v>
      </c>
      <c r="J12" s="274"/>
      <c r="K12" s="274"/>
      <c r="L12" s="211"/>
      <c r="M12" s="21" t="s">
        <v>1425</v>
      </c>
      <c r="N12" s="277" t="s">
        <v>1426</v>
      </c>
      <c r="O12" s="279"/>
      <c r="P12" s="431" t="s">
        <v>1427</v>
      </c>
      <c r="Q12" s="432"/>
      <c r="R12" s="431" t="s">
        <v>1428</v>
      </c>
      <c r="S12" s="432"/>
    </row>
    <row r="13" spans="1:245" hidden="1">
      <c r="A13" s="195" t="s">
        <v>1400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245" ht="15.5" hidden="1">
      <c r="A14" s="161" t="s">
        <v>1</v>
      </c>
      <c r="B14" s="161" t="s">
        <v>2</v>
      </c>
      <c r="C14" s="287" t="s">
        <v>1311</v>
      </c>
      <c r="D14" s="288"/>
      <c r="E14" s="230" t="s">
        <v>1138</v>
      </c>
      <c r="F14" s="231"/>
      <c r="G14" s="202" t="s">
        <v>1401</v>
      </c>
      <c r="H14" s="203"/>
      <c r="I14" s="202" t="s">
        <v>1402</v>
      </c>
      <c r="J14" s="203"/>
      <c r="K14" s="161" t="s">
        <v>2</v>
      </c>
      <c r="L14" s="287" t="s">
        <v>1311</v>
      </c>
      <c r="M14" s="288"/>
      <c r="N14" s="230" t="s">
        <v>1138</v>
      </c>
      <c r="O14" s="231"/>
    </row>
    <row r="15" spans="1:245" hidden="1">
      <c r="A15" s="154" t="s">
        <v>3</v>
      </c>
      <c r="B15" s="154" t="s">
        <v>4</v>
      </c>
      <c r="C15" s="188" t="s">
        <v>1268</v>
      </c>
      <c r="D15" s="188"/>
      <c r="E15" s="187" t="s">
        <v>688</v>
      </c>
      <c r="F15" s="187"/>
      <c r="G15" s="188" t="s">
        <v>1403</v>
      </c>
      <c r="H15" s="188"/>
      <c r="I15" s="188" t="s">
        <v>1404</v>
      </c>
      <c r="J15" s="188"/>
      <c r="K15" s="154" t="s">
        <v>4</v>
      </c>
      <c r="L15" s="256" t="s">
        <v>1268</v>
      </c>
      <c r="M15" s="258"/>
      <c r="N15" s="189" t="s">
        <v>688</v>
      </c>
      <c r="O15" s="190"/>
    </row>
    <row r="16" spans="1:245" hidden="1">
      <c r="A16" s="166"/>
      <c r="B16" s="64"/>
      <c r="C16" s="187" t="s">
        <v>5</v>
      </c>
      <c r="D16" s="187"/>
      <c r="E16" s="187" t="s">
        <v>5</v>
      </c>
      <c r="F16" s="187"/>
      <c r="G16" s="187" t="s">
        <v>5</v>
      </c>
      <c r="H16" s="187"/>
      <c r="I16" s="187" t="s">
        <v>5</v>
      </c>
      <c r="J16" s="187"/>
      <c r="K16" s="64"/>
      <c r="L16" s="189" t="s">
        <v>5</v>
      </c>
      <c r="M16" s="190"/>
      <c r="N16" s="189" t="s">
        <v>5</v>
      </c>
      <c r="O16" s="190"/>
    </row>
    <row r="17" spans="1:25" ht="15.65" hidden="1" customHeight="1">
      <c r="A17" s="21" t="s">
        <v>773</v>
      </c>
      <c r="B17" s="21" t="s">
        <v>1429</v>
      </c>
      <c r="C17" s="174">
        <v>44572</v>
      </c>
      <c r="D17" s="174">
        <v>44573</v>
      </c>
      <c r="E17" s="44" t="s">
        <v>603</v>
      </c>
      <c r="F17" s="44" t="s">
        <v>603</v>
      </c>
      <c r="G17" s="20">
        <v>44577</v>
      </c>
      <c r="H17" s="19">
        <v>44581</v>
      </c>
      <c r="I17" s="19">
        <f t="shared" ref="I17" si="0">H17+1</f>
        <v>44582</v>
      </c>
      <c r="J17" s="19">
        <v>44585</v>
      </c>
      <c r="K17" s="21" t="s">
        <v>1430</v>
      </c>
      <c r="L17" s="193" t="s">
        <v>1431</v>
      </c>
      <c r="M17" s="194"/>
      <c r="N17" s="210" t="s">
        <v>1432</v>
      </c>
      <c r="O17" s="211"/>
      <c r="P17" s="24"/>
      <c r="Q17" s="24"/>
      <c r="R17" s="39"/>
      <c r="S17" s="38"/>
    </row>
    <row r="18" spans="1:25" ht="15.65" hidden="1" customHeight="1">
      <c r="A18" s="21" t="s">
        <v>1433</v>
      </c>
      <c r="B18" s="21" t="s">
        <v>1429</v>
      </c>
      <c r="C18" s="425" t="s">
        <v>1434</v>
      </c>
      <c r="D18" s="425"/>
      <c r="E18" s="426" t="s">
        <v>1435</v>
      </c>
      <c r="F18" s="426"/>
      <c r="G18" s="20">
        <v>44580</v>
      </c>
      <c r="H18" s="19">
        <v>44582</v>
      </c>
      <c r="I18" s="19">
        <f>H18</f>
        <v>44582</v>
      </c>
      <c r="J18" s="19">
        <v>44586</v>
      </c>
      <c r="K18" s="21" t="s">
        <v>1430</v>
      </c>
      <c r="L18" s="20">
        <f>J18+5</f>
        <v>44591</v>
      </c>
      <c r="M18" s="19">
        <v>44591</v>
      </c>
      <c r="N18" s="19">
        <f>M18+1</f>
        <v>44592</v>
      </c>
      <c r="O18" s="19">
        <f>N18+1</f>
        <v>44593</v>
      </c>
      <c r="P18" s="24"/>
      <c r="Q18" s="24"/>
      <c r="R18" s="39"/>
      <c r="S18" s="38"/>
    </row>
    <row r="19" spans="1:25" ht="15.65" hidden="1" customHeight="1">
      <c r="A19" s="21" t="s">
        <v>773</v>
      </c>
      <c r="B19" s="21" t="s">
        <v>1436</v>
      </c>
      <c r="C19" s="84" t="s">
        <v>1437</v>
      </c>
      <c r="D19" s="84" t="s">
        <v>1438</v>
      </c>
      <c r="E19" s="210" t="s">
        <v>1439</v>
      </c>
      <c r="F19" s="211"/>
      <c r="G19" s="84" t="s">
        <v>1440</v>
      </c>
      <c r="H19" s="19" t="s">
        <v>1441</v>
      </c>
      <c r="I19" s="44" t="s">
        <v>603</v>
      </c>
      <c r="J19" s="44" t="s">
        <v>603</v>
      </c>
      <c r="K19" s="21" t="s">
        <v>1442</v>
      </c>
      <c r="L19" s="423" t="s">
        <v>1443</v>
      </c>
      <c r="M19" s="424"/>
      <c r="N19" s="83">
        <v>44605</v>
      </c>
      <c r="O19" s="83">
        <f>N19</f>
        <v>44605</v>
      </c>
      <c r="P19" s="24"/>
      <c r="Q19" s="24"/>
      <c r="R19" s="39"/>
      <c r="S19" s="38"/>
    </row>
    <row r="20" spans="1:25" ht="15.65" hidden="1" customHeight="1">
      <c r="A20" s="21" t="s">
        <v>1433</v>
      </c>
      <c r="B20" s="81" t="s">
        <v>1444</v>
      </c>
      <c r="C20" s="20">
        <v>44591</v>
      </c>
      <c r="D20" s="19">
        <v>44592</v>
      </c>
      <c r="E20" s="19">
        <f>D20+1</f>
        <v>44593</v>
      </c>
      <c r="F20" s="19">
        <f>E20</f>
        <v>44593</v>
      </c>
      <c r="G20" s="210" t="s">
        <v>1445</v>
      </c>
      <c r="H20" s="211"/>
      <c r="I20" s="19">
        <v>44599</v>
      </c>
      <c r="J20" s="19">
        <f>I20+2</f>
        <v>44601</v>
      </c>
      <c r="K20" s="21" t="s">
        <v>1442</v>
      </c>
      <c r="L20" s="20">
        <f>J20+5</f>
        <v>44606</v>
      </c>
      <c r="M20" s="19">
        <f>L20</f>
        <v>44606</v>
      </c>
      <c r="N20" s="19">
        <f>M20+2</f>
        <v>44608</v>
      </c>
      <c r="O20" s="19">
        <f>N20</f>
        <v>44608</v>
      </c>
      <c r="P20" s="24"/>
      <c r="Q20" s="24"/>
      <c r="R20" s="39"/>
      <c r="S20" s="38"/>
    </row>
    <row r="21" spans="1:25" ht="15" hidden="1" customHeight="1">
      <c r="A21" s="195" t="s">
        <v>1446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</row>
    <row r="22" spans="1:25" ht="15.5" hidden="1" customHeight="1">
      <c r="A22" s="161" t="s">
        <v>1</v>
      </c>
      <c r="B22" s="161" t="s">
        <v>2</v>
      </c>
      <c r="C22" s="287" t="s">
        <v>1311</v>
      </c>
      <c r="D22" s="288"/>
      <c r="E22" s="230" t="s">
        <v>1138</v>
      </c>
      <c r="F22" s="231"/>
      <c r="G22" s="202" t="s">
        <v>1401</v>
      </c>
      <c r="H22" s="203"/>
      <c r="I22" s="202" t="s">
        <v>1402</v>
      </c>
      <c r="J22" s="203"/>
      <c r="K22" s="161" t="s">
        <v>2</v>
      </c>
      <c r="L22" s="202" t="s">
        <v>1447</v>
      </c>
      <c r="M22" s="203"/>
      <c r="N22" s="202" t="s">
        <v>1448</v>
      </c>
      <c r="O22" s="203"/>
      <c r="P22" s="202" t="s">
        <v>1449</v>
      </c>
      <c r="Q22" s="203"/>
      <c r="R22" s="287" t="s">
        <v>1311</v>
      </c>
      <c r="S22" s="288"/>
      <c r="T22" s="230" t="s">
        <v>1138</v>
      </c>
      <c r="U22" s="231"/>
    </row>
    <row r="23" spans="1:25" ht="15" hidden="1" customHeight="1">
      <c r="A23" s="154" t="s">
        <v>3</v>
      </c>
      <c r="B23" s="154" t="s">
        <v>4</v>
      </c>
      <c r="C23" s="188" t="s">
        <v>1268</v>
      </c>
      <c r="D23" s="188"/>
      <c r="E23" s="187" t="s">
        <v>688</v>
      </c>
      <c r="F23" s="187"/>
      <c r="G23" s="188" t="s">
        <v>1403</v>
      </c>
      <c r="H23" s="188"/>
      <c r="I23" s="188" t="s">
        <v>1404</v>
      </c>
      <c r="J23" s="188"/>
      <c r="K23" s="154" t="s">
        <v>4</v>
      </c>
      <c r="L23" s="188" t="s">
        <v>1450</v>
      </c>
      <c r="M23" s="188"/>
      <c r="N23" s="188" t="s">
        <v>1451</v>
      </c>
      <c r="O23" s="188"/>
      <c r="P23" s="188" t="s">
        <v>1452</v>
      </c>
      <c r="Q23" s="188"/>
      <c r="R23" s="256" t="s">
        <v>1268</v>
      </c>
      <c r="S23" s="258"/>
      <c r="T23" s="189" t="s">
        <v>688</v>
      </c>
      <c r="U23" s="190"/>
    </row>
    <row r="24" spans="1:25" ht="15" hidden="1" customHeight="1">
      <c r="A24" s="166"/>
      <c r="B24" s="64"/>
      <c r="C24" s="187" t="s">
        <v>5</v>
      </c>
      <c r="D24" s="187"/>
      <c r="E24" s="187" t="s">
        <v>5</v>
      </c>
      <c r="F24" s="187"/>
      <c r="G24" s="187" t="s">
        <v>5</v>
      </c>
      <c r="H24" s="187"/>
      <c r="I24" s="187" t="s">
        <v>5</v>
      </c>
      <c r="J24" s="187"/>
      <c r="K24" s="64"/>
      <c r="L24" s="187" t="s">
        <v>5</v>
      </c>
      <c r="M24" s="187"/>
      <c r="N24" s="187" t="s">
        <v>5</v>
      </c>
      <c r="O24" s="187"/>
      <c r="P24" s="187" t="s">
        <v>5</v>
      </c>
      <c r="Q24" s="187"/>
      <c r="R24" s="189" t="s">
        <v>5</v>
      </c>
      <c r="S24" s="190"/>
      <c r="T24" s="189" t="s">
        <v>5</v>
      </c>
      <c r="U24" s="190"/>
    </row>
    <row r="25" spans="1:25" ht="26" hidden="1" customHeight="1">
      <c r="A25" s="166"/>
      <c r="B25" s="65"/>
      <c r="C25" s="77" t="s">
        <v>1453</v>
      </c>
      <c r="D25" s="77" t="s">
        <v>1454</v>
      </c>
      <c r="E25" s="67" t="s">
        <v>1405</v>
      </c>
      <c r="F25" s="67" t="s">
        <v>895</v>
      </c>
      <c r="G25" s="77" t="s">
        <v>1455</v>
      </c>
      <c r="H25" s="77" t="s">
        <v>1456</v>
      </c>
      <c r="I25" s="77" t="s">
        <v>1457</v>
      </c>
      <c r="J25" s="77" t="s">
        <v>1458</v>
      </c>
      <c r="K25" s="65"/>
      <c r="L25" s="77" t="s">
        <v>1459</v>
      </c>
      <c r="M25" s="77" t="s">
        <v>1460</v>
      </c>
      <c r="N25" s="77" t="s">
        <v>1461</v>
      </c>
      <c r="O25" s="77" t="s">
        <v>1462</v>
      </c>
      <c r="P25" s="77" t="s">
        <v>1034</v>
      </c>
      <c r="Q25" s="77" t="s">
        <v>1463</v>
      </c>
      <c r="R25" s="15" t="s">
        <v>1453</v>
      </c>
      <c r="S25" s="15" t="s">
        <v>1454</v>
      </c>
      <c r="T25" s="53" t="s">
        <v>1405</v>
      </c>
      <c r="U25" s="53" t="s">
        <v>895</v>
      </c>
    </row>
    <row r="26" spans="1:25" ht="15.65" hidden="1" customHeight="1">
      <c r="A26" s="21" t="s">
        <v>1433</v>
      </c>
      <c r="B26" s="21" t="s">
        <v>1464</v>
      </c>
      <c r="C26" s="174">
        <v>44606</v>
      </c>
      <c r="D26" s="174">
        <f t="shared" ref="D26" si="1">C26</f>
        <v>44606</v>
      </c>
      <c r="E26" s="174">
        <f t="shared" ref="E26" si="2">D26+2</f>
        <v>44608</v>
      </c>
      <c r="F26" s="174">
        <f t="shared" ref="F26" si="3">E26</f>
        <v>44608</v>
      </c>
      <c r="G26" s="84" t="s">
        <v>1465</v>
      </c>
      <c r="H26" s="19">
        <v>44620</v>
      </c>
      <c r="I26" s="20">
        <f>H26+1</f>
        <v>44621</v>
      </c>
      <c r="J26" s="19">
        <f>I26</f>
        <v>44621</v>
      </c>
      <c r="K26" s="21" t="s">
        <v>1466</v>
      </c>
      <c r="L26" s="19">
        <v>44626</v>
      </c>
      <c r="M26" s="19">
        <v>44627</v>
      </c>
      <c r="N26" s="19" t="s">
        <v>603</v>
      </c>
      <c r="O26" s="19" t="str">
        <f>N26</f>
        <v>OMIT</v>
      </c>
      <c r="P26" s="19" t="s">
        <v>603</v>
      </c>
      <c r="Q26" s="19" t="str">
        <f>P26</f>
        <v>OMIT</v>
      </c>
      <c r="R26" s="20">
        <f>M26+3</f>
        <v>44630</v>
      </c>
      <c r="S26" s="19">
        <f t="shared" ref="S26" si="4">R26</f>
        <v>44630</v>
      </c>
      <c r="T26" s="19">
        <f t="shared" ref="T26" si="5">S26+2</f>
        <v>44632</v>
      </c>
      <c r="U26" s="19">
        <f t="shared" ref="U26" si="6">T26</f>
        <v>44632</v>
      </c>
      <c r="V26" s="24"/>
      <c r="W26" s="24"/>
      <c r="X26" s="39"/>
      <c r="Y26" s="38"/>
    </row>
    <row r="27" spans="1:25" ht="15" hidden="1" customHeight="1">
      <c r="A27" s="195" t="s">
        <v>1467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</row>
    <row r="28" spans="1:25" ht="15.5" hidden="1" customHeight="1">
      <c r="A28" s="161" t="s">
        <v>1</v>
      </c>
      <c r="B28" s="161" t="s">
        <v>2</v>
      </c>
      <c r="C28" s="287" t="s">
        <v>1311</v>
      </c>
      <c r="D28" s="288"/>
      <c r="E28" s="230" t="s">
        <v>1138</v>
      </c>
      <c r="F28" s="231"/>
      <c r="G28" s="202" t="s">
        <v>1402</v>
      </c>
      <c r="H28" s="203"/>
      <c r="I28" s="161" t="s">
        <v>2</v>
      </c>
      <c r="J28" s="202" t="s">
        <v>1447</v>
      </c>
      <c r="K28" s="203"/>
      <c r="L28" s="202" t="s">
        <v>1448</v>
      </c>
      <c r="M28" s="203"/>
      <c r="N28" s="202" t="s">
        <v>1449</v>
      </c>
      <c r="O28" s="203"/>
      <c r="P28" s="287" t="s">
        <v>1311</v>
      </c>
      <c r="Q28" s="288"/>
      <c r="R28" s="230" t="s">
        <v>1138</v>
      </c>
      <c r="S28" s="231"/>
    </row>
    <row r="29" spans="1:25" ht="15" hidden="1" customHeight="1">
      <c r="A29" s="154" t="s">
        <v>3</v>
      </c>
      <c r="B29" s="154" t="s">
        <v>4</v>
      </c>
      <c r="C29" s="188" t="s">
        <v>1268</v>
      </c>
      <c r="D29" s="188"/>
      <c r="E29" s="187" t="s">
        <v>688</v>
      </c>
      <c r="F29" s="187"/>
      <c r="G29" s="188" t="s">
        <v>1404</v>
      </c>
      <c r="H29" s="188"/>
      <c r="I29" s="154" t="s">
        <v>4</v>
      </c>
      <c r="J29" s="188" t="s">
        <v>1450</v>
      </c>
      <c r="K29" s="188"/>
      <c r="L29" s="188" t="s">
        <v>1451</v>
      </c>
      <c r="M29" s="188"/>
      <c r="N29" s="188" t="s">
        <v>1452</v>
      </c>
      <c r="O29" s="188"/>
      <c r="P29" s="256" t="s">
        <v>1268</v>
      </c>
      <c r="Q29" s="258"/>
      <c r="R29" s="189" t="s">
        <v>688</v>
      </c>
      <c r="S29" s="190"/>
    </row>
    <row r="30" spans="1:25" ht="15" hidden="1" customHeight="1">
      <c r="A30" s="166"/>
      <c r="B30" s="64"/>
      <c r="C30" s="187" t="s">
        <v>5</v>
      </c>
      <c r="D30" s="187"/>
      <c r="E30" s="187" t="s">
        <v>5</v>
      </c>
      <c r="F30" s="187"/>
      <c r="G30" s="187" t="s">
        <v>5</v>
      </c>
      <c r="H30" s="187"/>
      <c r="I30" s="64"/>
      <c r="J30" s="187" t="s">
        <v>5</v>
      </c>
      <c r="K30" s="187"/>
      <c r="L30" s="187" t="s">
        <v>5</v>
      </c>
      <c r="M30" s="187"/>
      <c r="N30" s="187" t="s">
        <v>5</v>
      </c>
      <c r="O30" s="187"/>
      <c r="P30" s="189" t="s">
        <v>5</v>
      </c>
      <c r="Q30" s="190"/>
      <c r="R30" s="189" t="s">
        <v>5</v>
      </c>
      <c r="S30" s="190"/>
    </row>
    <row r="31" spans="1:25" ht="26" hidden="1" customHeight="1">
      <c r="A31" s="166"/>
      <c r="B31" s="65"/>
      <c r="C31" s="77" t="s">
        <v>1453</v>
      </c>
      <c r="D31" s="77" t="s">
        <v>1454</v>
      </c>
      <c r="E31" s="67" t="s">
        <v>1405</v>
      </c>
      <c r="F31" s="67" t="s">
        <v>895</v>
      </c>
      <c r="G31" s="77" t="s">
        <v>1457</v>
      </c>
      <c r="H31" s="77" t="s">
        <v>1458</v>
      </c>
      <c r="I31" s="65"/>
      <c r="J31" s="77" t="s">
        <v>1459</v>
      </c>
      <c r="K31" s="77" t="s">
        <v>1460</v>
      </c>
      <c r="L31" s="77" t="s">
        <v>1461</v>
      </c>
      <c r="M31" s="77" t="s">
        <v>1462</v>
      </c>
      <c r="N31" s="77" t="s">
        <v>1034</v>
      </c>
      <c r="O31" s="77" t="s">
        <v>1463</v>
      </c>
      <c r="P31" s="15" t="s">
        <v>1453</v>
      </c>
      <c r="Q31" s="15" t="s">
        <v>1454</v>
      </c>
      <c r="R31" s="53" t="s">
        <v>1405</v>
      </c>
      <c r="S31" s="53" t="s">
        <v>895</v>
      </c>
    </row>
    <row r="32" spans="1:25" ht="15.65" hidden="1" customHeight="1">
      <c r="A32" s="21" t="s">
        <v>1414</v>
      </c>
      <c r="B32" s="21" t="s">
        <v>1468</v>
      </c>
      <c r="C32" s="174">
        <v>44613</v>
      </c>
      <c r="D32" s="174">
        <f t="shared" ref="D32:D34" si="7">C32</f>
        <v>44613</v>
      </c>
      <c r="E32" s="174">
        <f t="shared" ref="E32:E34" si="8">D32+2</f>
        <v>44615</v>
      </c>
      <c r="F32" s="174">
        <f t="shared" ref="F32:F34" si="9">E32</f>
        <v>44615</v>
      </c>
      <c r="G32" s="20">
        <v>44621</v>
      </c>
      <c r="H32" s="19">
        <v>44622</v>
      </c>
      <c r="I32" s="21" t="s">
        <v>1469</v>
      </c>
      <c r="J32" s="19" t="s">
        <v>603</v>
      </c>
      <c r="K32" s="19" t="str">
        <f t="shared" ref="K32:K39" si="10">J32</f>
        <v>OMIT</v>
      </c>
      <c r="L32" s="19">
        <v>44627</v>
      </c>
      <c r="M32" s="19">
        <f t="shared" ref="L32:M34" si="11">L32</f>
        <v>44627</v>
      </c>
      <c r="N32" s="19" t="s">
        <v>603</v>
      </c>
      <c r="O32" s="19" t="str">
        <f t="shared" ref="O32:O39" si="12">N32</f>
        <v>OMIT</v>
      </c>
      <c r="P32" s="20">
        <f>M32+3</f>
        <v>44630</v>
      </c>
      <c r="Q32" s="19">
        <f t="shared" ref="Q32:Q33" si="13">P32</f>
        <v>44630</v>
      </c>
      <c r="R32" s="19">
        <f t="shared" ref="R32:R33" si="14">Q32+2</f>
        <v>44632</v>
      </c>
      <c r="S32" s="19">
        <f t="shared" ref="S32:S33" si="15">R32</f>
        <v>44632</v>
      </c>
      <c r="T32" s="24"/>
      <c r="U32" s="24"/>
      <c r="V32" s="39"/>
      <c r="W32" s="38"/>
    </row>
    <row r="33" spans="1:27" ht="15.65" hidden="1" customHeight="1">
      <c r="A33" s="21" t="s">
        <v>1433</v>
      </c>
      <c r="B33" s="21" t="s">
        <v>1468</v>
      </c>
      <c r="C33" s="174">
        <v>44630</v>
      </c>
      <c r="D33" s="174">
        <f t="shared" si="7"/>
        <v>44630</v>
      </c>
      <c r="E33" s="174">
        <f t="shared" si="8"/>
        <v>44632</v>
      </c>
      <c r="F33" s="174">
        <f t="shared" si="9"/>
        <v>44632</v>
      </c>
      <c r="G33" s="20" t="s">
        <v>1470</v>
      </c>
      <c r="H33" s="19">
        <v>44640</v>
      </c>
      <c r="I33" s="21" t="s">
        <v>1469</v>
      </c>
      <c r="J33" s="19" t="s">
        <v>603</v>
      </c>
      <c r="K33" s="19" t="str">
        <f t="shared" si="10"/>
        <v>OMIT</v>
      </c>
      <c r="L33" s="19">
        <v>44646</v>
      </c>
      <c r="M33" s="19">
        <v>44647</v>
      </c>
      <c r="N33" s="19">
        <v>44648</v>
      </c>
      <c r="O33" s="19">
        <f t="shared" si="12"/>
        <v>44648</v>
      </c>
      <c r="P33" s="20">
        <f>O33+2</f>
        <v>44650</v>
      </c>
      <c r="Q33" s="19">
        <f t="shared" si="13"/>
        <v>44650</v>
      </c>
      <c r="R33" s="19">
        <f t="shared" si="14"/>
        <v>44652</v>
      </c>
      <c r="S33" s="19">
        <f t="shared" si="15"/>
        <v>44652</v>
      </c>
      <c r="T33" s="24"/>
      <c r="U33" s="24"/>
      <c r="V33" s="39"/>
      <c r="W33" s="38"/>
    </row>
    <row r="34" spans="1:27" ht="15.65" hidden="1" customHeight="1">
      <c r="A34" s="21" t="s">
        <v>1414</v>
      </c>
      <c r="B34" s="21" t="s">
        <v>1471</v>
      </c>
      <c r="C34" s="174">
        <v>44630</v>
      </c>
      <c r="D34" s="174">
        <f t="shared" si="7"/>
        <v>44630</v>
      </c>
      <c r="E34" s="174">
        <f t="shared" si="8"/>
        <v>44632</v>
      </c>
      <c r="F34" s="174">
        <f t="shared" si="9"/>
        <v>44632</v>
      </c>
      <c r="G34" s="20">
        <v>44637</v>
      </c>
      <c r="H34" s="19">
        <v>44639</v>
      </c>
      <c r="I34" s="21" t="s">
        <v>1472</v>
      </c>
      <c r="J34" s="19" t="s">
        <v>603</v>
      </c>
      <c r="K34" s="19" t="str">
        <f t="shared" si="10"/>
        <v>OMIT</v>
      </c>
      <c r="L34" s="19" t="str">
        <f t="shared" si="11"/>
        <v>OMIT</v>
      </c>
      <c r="M34" s="19" t="str">
        <f t="shared" si="11"/>
        <v>OMIT</v>
      </c>
      <c r="N34" s="19" t="s">
        <v>603</v>
      </c>
      <c r="O34" s="19" t="str">
        <f t="shared" si="12"/>
        <v>OMIT</v>
      </c>
      <c r="P34" s="208" t="s">
        <v>1473</v>
      </c>
      <c r="Q34" s="209"/>
      <c r="R34" s="419" t="s">
        <v>1474</v>
      </c>
      <c r="S34" s="420"/>
      <c r="T34" s="24"/>
      <c r="U34" s="24"/>
      <c r="V34" s="39"/>
      <c r="W34" s="38"/>
    </row>
    <row r="35" spans="1:27" ht="15.65" hidden="1" customHeight="1">
      <c r="A35" s="21" t="s">
        <v>1414</v>
      </c>
      <c r="B35" s="21" t="s">
        <v>1475</v>
      </c>
      <c r="C35" s="208" t="s">
        <v>1473</v>
      </c>
      <c r="D35" s="209"/>
      <c r="E35" s="419" t="s">
        <v>1474</v>
      </c>
      <c r="F35" s="420"/>
      <c r="G35" s="20">
        <v>44652</v>
      </c>
      <c r="H35" s="19">
        <v>44653</v>
      </c>
      <c r="I35" s="21" t="s">
        <v>1476</v>
      </c>
      <c r="J35" s="411" t="s">
        <v>1477</v>
      </c>
      <c r="K35" s="413"/>
      <c r="L35" s="19">
        <v>44660</v>
      </c>
      <c r="M35" s="19">
        <f>L35</f>
        <v>44660</v>
      </c>
      <c r="N35" s="411" t="s">
        <v>1478</v>
      </c>
      <c r="O35" s="413"/>
      <c r="P35" s="20">
        <v>44663</v>
      </c>
      <c r="Q35" s="19">
        <v>44665</v>
      </c>
      <c r="R35" s="48" t="s">
        <v>603</v>
      </c>
      <c r="S35" s="48" t="str">
        <f>R35</f>
        <v>OMIT</v>
      </c>
      <c r="T35" s="24"/>
      <c r="U35" s="24"/>
      <c r="V35" s="39"/>
      <c r="W35" s="38"/>
    </row>
    <row r="36" spans="1:27" ht="15.65" hidden="1" customHeight="1">
      <c r="A36" s="21" t="s">
        <v>219</v>
      </c>
      <c r="B36" s="21" t="s">
        <v>443</v>
      </c>
      <c r="C36" s="174">
        <v>44650</v>
      </c>
      <c r="D36" s="174">
        <f t="shared" ref="D36" si="16">C36</f>
        <v>44650</v>
      </c>
      <c r="E36" s="174">
        <f t="shared" ref="E36" si="17">D36+2</f>
        <v>44652</v>
      </c>
      <c r="F36" s="174">
        <f t="shared" ref="F36" si="18">E36</f>
        <v>44652</v>
      </c>
      <c r="G36" s="20" t="s">
        <v>224</v>
      </c>
      <c r="H36" s="19">
        <v>44659</v>
      </c>
      <c r="I36" s="21" t="s">
        <v>444</v>
      </c>
      <c r="J36" s="19" t="s">
        <v>165</v>
      </c>
      <c r="K36" s="19" t="str">
        <f t="shared" si="10"/>
        <v>OMIT</v>
      </c>
      <c r="L36" s="19">
        <f t="shared" ref="L36:L37" si="19">H36+5</f>
        <v>44664</v>
      </c>
      <c r="M36" s="19">
        <v>44665</v>
      </c>
      <c r="N36" s="19">
        <f>M36+1</f>
        <v>44666</v>
      </c>
      <c r="O36" s="19">
        <f t="shared" si="12"/>
        <v>44666</v>
      </c>
      <c r="P36" s="20">
        <f>O36+2</f>
        <v>44668</v>
      </c>
      <c r="Q36" s="19">
        <f t="shared" ref="Q36:Q39" si="20">P36</f>
        <v>44668</v>
      </c>
      <c r="R36" s="19">
        <f t="shared" ref="R36" si="21">Q36+2</f>
        <v>44670</v>
      </c>
      <c r="S36" s="19">
        <f t="shared" ref="S36" si="22">R36</f>
        <v>44670</v>
      </c>
      <c r="T36" s="24"/>
      <c r="U36" s="24"/>
      <c r="V36" s="39"/>
      <c r="W36" s="38"/>
    </row>
    <row r="37" spans="1:27" ht="15.65" hidden="1" customHeight="1">
      <c r="A37" s="21" t="s">
        <v>82</v>
      </c>
      <c r="B37" s="21" t="s">
        <v>225</v>
      </c>
      <c r="C37" s="174">
        <v>44663</v>
      </c>
      <c r="D37" s="174">
        <v>44665</v>
      </c>
      <c r="E37" s="48" t="s">
        <v>165</v>
      </c>
      <c r="F37" s="48" t="str">
        <f>E37</f>
        <v>OMIT</v>
      </c>
      <c r="G37" s="20">
        <v>44670</v>
      </c>
      <c r="H37" s="19">
        <v>44671</v>
      </c>
      <c r="I37" s="21" t="s">
        <v>226</v>
      </c>
      <c r="J37" s="19" t="s">
        <v>165</v>
      </c>
      <c r="K37" s="19" t="str">
        <f t="shared" si="10"/>
        <v>OMIT</v>
      </c>
      <c r="L37" s="19">
        <f t="shared" si="19"/>
        <v>44676</v>
      </c>
      <c r="M37" s="19">
        <v>44677</v>
      </c>
      <c r="N37" s="19">
        <f>M37+1</f>
        <v>44678</v>
      </c>
      <c r="O37" s="19">
        <f t="shared" si="12"/>
        <v>44678</v>
      </c>
      <c r="P37" s="20">
        <f>O37+2</f>
        <v>44680</v>
      </c>
      <c r="Q37" s="19">
        <f t="shared" si="20"/>
        <v>44680</v>
      </c>
      <c r="R37" s="90" t="s">
        <v>165</v>
      </c>
      <c r="S37" s="90" t="str">
        <f>R37</f>
        <v>OMIT</v>
      </c>
      <c r="T37" s="24"/>
      <c r="U37" s="24"/>
      <c r="V37" s="39"/>
      <c r="W37" s="38"/>
    </row>
    <row r="38" spans="1:27" ht="15.65" hidden="1" customHeight="1">
      <c r="A38" s="21" t="s">
        <v>1433</v>
      </c>
      <c r="B38" s="21" t="s">
        <v>1475</v>
      </c>
      <c r="C38" s="174">
        <v>44668</v>
      </c>
      <c r="D38" s="174">
        <f t="shared" ref="D38:D39" si="23">C38</f>
        <v>44668</v>
      </c>
      <c r="E38" s="174">
        <v>44673</v>
      </c>
      <c r="F38" s="175" t="s">
        <v>1479</v>
      </c>
      <c r="G38" s="20" t="s">
        <v>1480</v>
      </c>
      <c r="H38" s="19">
        <v>44681</v>
      </c>
      <c r="I38" s="21" t="s">
        <v>1476</v>
      </c>
      <c r="J38" s="19">
        <f>H38+5</f>
        <v>44686</v>
      </c>
      <c r="K38" s="19">
        <f t="shared" si="10"/>
        <v>44686</v>
      </c>
      <c r="L38" s="19">
        <v>44687</v>
      </c>
      <c r="M38" s="19">
        <f>L38</f>
        <v>44687</v>
      </c>
      <c r="N38" s="19">
        <f t="shared" ref="N38" si="24">M38+1</f>
        <v>44688</v>
      </c>
      <c r="O38" s="19">
        <f t="shared" si="12"/>
        <v>44688</v>
      </c>
      <c r="P38" s="20">
        <f t="shared" ref="P38:P39" si="25">O38+2</f>
        <v>44690</v>
      </c>
      <c r="Q38" s="19">
        <f t="shared" si="20"/>
        <v>44690</v>
      </c>
      <c r="R38" s="19">
        <f t="shared" ref="R38" si="26">Q38+2</f>
        <v>44692</v>
      </c>
      <c r="S38" s="19">
        <f t="shared" ref="S38" si="27">R38</f>
        <v>44692</v>
      </c>
      <c r="T38" s="24"/>
      <c r="U38" s="24"/>
      <c r="V38" s="39"/>
      <c r="W38" s="38"/>
    </row>
    <row r="39" spans="1:27" ht="15.65" hidden="1" customHeight="1">
      <c r="A39" s="21" t="s">
        <v>1414</v>
      </c>
      <c r="B39" s="21" t="s">
        <v>1481</v>
      </c>
      <c r="C39" s="174">
        <v>44680</v>
      </c>
      <c r="D39" s="174">
        <f t="shared" si="23"/>
        <v>44680</v>
      </c>
      <c r="E39" s="90" t="s">
        <v>603</v>
      </c>
      <c r="F39" s="90" t="str">
        <f>E39</f>
        <v>OMIT</v>
      </c>
      <c r="G39" s="20">
        <v>44686</v>
      </c>
      <c r="H39" s="19">
        <v>44687</v>
      </c>
      <c r="I39" s="21" t="s">
        <v>1482</v>
      </c>
      <c r="J39" s="19" t="s">
        <v>603</v>
      </c>
      <c r="K39" s="19" t="str">
        <f t="shared" si="10"/>
        <v>OMIT</v>
      </c>
      <c r="L39" s="56" t="s">
        <v>603</v>
      </c>
      <c r="M39" s="56" t="str">
        <f t="shared" ref="M39" si="28">L39</f>
        <v>OMIT</v>
      </c>
      <c r="N39" s="19">
        <f>H39+5</f>
        <v>44692</v>
      </c>
      <c r="O39" s="19">
        <f t="shared" si="12"/>
        <v>44692</v>
      </c>
      <c r="P39" s="20">
        <f t="shared" si="25"/>
        <v>44694</v>
      </c>
      <c r="Q39" s="19">
        <f t="shared" si="20"/>
        <v>44694</v>
      </c>
      <c r="R39" s="48" t="s">
        <v>603</v>
      </c>
      <c r="S39" s="48" t="str">
        <f>R39</f>
        <v>OMIT</v>
      </c>
      <c r="T39" s="24"/>
      <c r="U39" s="24"/>
      <c r="V39" s="39"/>
      <c r="W39" s="38"/>
    </row>
    <row r="40" spans="1:27" ht="15" hidden="1" customHeight="1">
      <c r="A40" s="195" t="s">
        <v>1483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</row>
    <row r="41" spans="1:27" ht="15.5" hidden="1" customHeight="1">
      <c r="A41" s="161" t="s">
        <v>1</v>
      </c>
      <c r="B41" s="161" t="s">
        <v>2</v>
      </c>
      <c r="C41" s="196" t="s">
        <v>1311</v>
      </c>
      <c r="D41" s="197"/>
      <c r="E41" s="198" t="s">
        <v>1138</v>
      </c>
      <c r="F41" s="199"/>
      <c r="G41" s="202" t="s">
        <v>1401</v>
      </c>
      <c r="H41" s="203"/>
      <c r="I41" s="202" t="s">
        <v>1402</v>
      </c>
      <c r="J41" s="203"/>
      <c r="K41" s="202" t="s">
        <v>622</v>
      </c>
      <c r="L41" s="203"/>
      <c r="M41" s="156" t="s">
        <v>2</v>
      </c>
      <c r="N41" s="202" t="s">
        <v>1448</v>
      </c>
      <c r="O41" s="203"/>
      <c r="P41" s="202" t="s">
        <v>1447</v>
      </c>
      <c r="Q41" s="203"/>
      <c r="R41" s="202" t="s">
        <v>1449</v>
      </c>
      <c r="S41" s="203"/>
      <c r="T41" s="196" t="s">
        <v>1311</v>
      </c>
      <c r="U41" s="197"/>
      <c r="V41" s="198" t="s">
        <v>1138</v>
      </c>
      <c r="W41" s="199"/>
    </row>
    <row r="42" spans="1:27" ht="15" hidden="1" customHeight="1">
      <c r="A42" s="154" t="s">
        <v>3</v>
      </c>
      <c r="B42" s="154" t="s">
        <v>4</v>
      </c>
      <c r="C42" s="188" t="s">
        <v>1268</v>
      </c>
      <c r="D42" s="188"/>
      <c r="E42" s="187" t="s">
        <v>688</v>
      </c>
      <c r="F42" s="187"/>
      <c r="G42" s="188" t="s">
        <v>1403</v>
      </c>
      <c r="H42" s="188"/>
      <c r="I42" s="188" t="s">
        <v>1404</v>
      </c>
      <c r="J42" s="188"/>
      <c r="K42" s="188" t="s">
        <v>628</v>
      </c>
      <c r="L42" s="188"/>
      <c r="M42" s="154" t="s">
        <v>4</v>
      </c>
      <c r="N42" s="188" t="s">
        <v>1451</v>
      </c>
      <c r="O42" s="188"/>
      <c r="P42" s="188" t="s">
        <v>1450</v>
      </c>
      <c r="Q42" s="188"/>
      <c r="R42" s="188" t="s">
        <v>1452</v>
      </c>
      <c r="S42" s="188"/>
      <c r="T42" s="256" t="s">
        <v>1268</v>
      </c>
      <c r="U42" s="258"/>
      <c r="V42" s="189" t="s">
        <v>688</v>
      </c>
      <c r="W42" s="190"/>
    </row>
    <row r="43" spans="1:27" ht="15" hidden="1" customHeight="1">
      <c r="A43" s="166"/>
      <c r="B43" s="64"/>
      <c r="C43" s="187" t="s">
        <v>5</v>
      </c>
      <c r="D43" s="187"/>
      <c r="E43" s="187" t="s">
        <v>5</v>
      </c>
      <c r="F43" s="187"/>
      <c r="G43" s="187" t="s">
        <v>5</v>
      </c>
      <c r="H43" s="187"/>
      <c r="I43" s="187" t="s">
        <v>5</v>
      </c>
      <c r="J43" s="187"/>
      <c r="K43" s="187" t="s">
        <v>5</v>
      </c>
      <c r="L43" s="187"/>
      <c r="M43" s="64"/>
      <c r="N43" s="187" t="s">
        <v>5</v>
      </c>
      <c r="O43" s="187"/>
      <c r="P43" s="187" t="s">
        <v>5</v>
      </c>
      <c r="Q43" s="187"/>
      <c r="R43" s="187" t="s">
        <v>5</v>
      </c>
      <c r="S43" s="187"/>
      <c r="T43" s="189" t="s">
        <v>5</v>
      </c>
      <c r="U43" s="190"/>
      <c r="V43" s="189" t="s">
        <v>5</v>
      </c>
      <c r="W43" s="190"/>
    </row>
    <row r="44" spans="1:27" ht="26" hidden="1" customHeight="1">
      <c r="A44" s="166"/>
      <c r="B44" s="65"/>
      <c r="C44" s="77" t="s">
        <v>1453</v>
      </c>
      <c r="D44" s="77" t="s">
        <v>1454</v>
      </c>
      <c r="E44" s="67" t="s">
        <v>1405</v>
      </c>
      <c r="F44" s="67" t="s">
        <v>895</v>
      </c>
      <c r="G44" s="77" t="s">
        <v>1484</v>
      </c>
      <c r="H44" s="77" t="s">
        <v>1485</v>
      </c>
      <c r="I44" s="77" t="s">
        <v>1486</v>
      </c>
      <c r="J44" s="77" t="s">
        <v>1487</v>
      </c>
      <c r="K44" s="77" t="s">
        <v>1488</v>
      </c>
      <c r="L44" s="77" t="s">
        <v>1489</v>
      </c>
      <c r="M44" s="65"/>
      <c r="N44" s="77" t="s">
        <v>1490</v>
      </c>
      <c r="O44" s="77" t="s">
        <v>1491</v>
      </c>
      <c r="P44" s="77" t="s">
        <v>1492</v>
      </c>
      <c r="Q44" s="77" t="s">
        <v>1493</v>
      </c>
      <c r="R44" s="77" t="s">
        <v>1494</v>
      </c>
      <c r="S44" s="77" t="s">
        <v>1495</v>
      </c>
      <c r="T44" s="15" t="s">
        <v>1453</v>
      </c>
      <c r="U44" s="15" t="s">
        <v>1454</v>
      </c>
      <c r="V44" s="53" t="s">
        <v>1405</v>
      </c>
      <c r="W44" s="53" t="s">
        <v>895</v>
      </c>
    </row>
    <row r="45" spans="1:27" ht="15.65" hidden="1" customHeight="1">
      <c r="A45" s="82" t="s">
        <v>1496</v>
      </c>
      <c r="B45" s="21" t="s">
        <v>1497</v>
      </c>
      <c r="C45" s="174">
        <v>44687</v>
      </c>
      <c r="D45" s="174">
        <v>44688</v>
      </c>
      <c r="E45" s="44" t="s">
        <v>603</v>
      </c>
      <c r="F45" s="44" t="str">
        <f t="shared" ref="F45:F48" si="29">E45</f>
        <v>OMIT</v>
      </c>
      <c r="G45" s="20">
        <v>44693</v>
      </c>
      <c r="H45" s="19">
        <f>G45</f>
        <v>44693</v>
      </c>
      <c r="I45" s="20">
        <f t="shared" ref="H45:I60" si="30">H45</f>
        <v>44693</v>
      </c>
      <c r="J45" s="19">
        <f t="shared" ref="J45:J60" si="31">I45+1</f>
        <v>44694</v>
      </c>
      <c r="K45" s="20">
        <f>J45+2</f>
        <v>44696</v>
      </c>
      <c r="L45" s="19">
        <f>K45</f>
        <v>44696</v>
      </c>
      <c r="M45" s="21" t="s">
        <v>1498</v>
      </c>
      <c r="N45" s="19">
        <f>L45+4</f>
        <v>44700</v>
      </c>
      <c r="O45" s="19">
        <f>N45</f>
        <v>44700</v>
      </c>
      <c r="P45" s="19">
        <f>O45+1</f>
        <v>44701</v>
      </c>
      <c r="Q45" s="19">
        <f t="shared" ref="P45:Q60" si="32">P45</f>
        <v>44701</v>
      </c>
      <c r="R45" s="19">
        <f t="shared" ref="R45:R49" si="33">Q45+1</f>
        <v>44702</v>
      </c>
      <c r="S45" s="19">
        <f>R45</f>
        <v>44702</v>
      </c>
      <c r="T45" s="20">
        <v>44704</v>
      </c>
      <c r="U45" s="19">
        <f t="shared" ref="U45:U49" si="34">T45</f>
        <v>44704</v>
      </c>
      <c r="V45" s="19">
        <f t="shared" ref="V45:V46" si="35">U45+2</f>
        <v>44706</v>
      </c>
      <c r="W45" s="19">
        <f t="shared" ref="W45:W49" si="36">V45</f>
        <v>44706</v>
      </c>
      <c r="X45" s="24"/>
      <c r="Y45" s="24"/>
      <c r="Z45" s="39"/>
      <c r="AA45" s="38"/>
    </row>
    <row r="46" spans="1:27" ht="15.65" hidden="1" customHeight="1">
      <c r="A46" s="21" t="s">
        <v>1433</v>
      </c>
      <c r="B46" s="21" t="s">
        <v>1499</v>
      </c>
      <c r="C46" s="174">
        <v>44690</v>
      </c>
      <c r="D46" s="174">
        <f>C46</f>
        <v>44690</v>
      </c>
      <c r="E46" s="174">
        <f>D46+2</f>
        <v>44692</v>
      </c>
      <c r="F46" s="174">
        <f>E46</f>
        <v>44692</v>
      </c>
      <c r="G46" s="20">
        <v>44696</v>
      </c>
      <c r="H46" s="19">
        <f>G46</f>
        <v>44696</v>
      </c>
      <c r="I46" s="20">
        <f t="shared" si="30"/>
        <v>44696</v>
      </c>
      <c r="J46" s="19">
        <f t="shared" si="31"/>
        <v>44697</v>
      </c>
      <c r="K46" s="20">
        <f>J46+3</f>
        <v>44700</v>
      </c>
      <c r="L46" s="19">
        <f>K46+1</f>
        <v>44701</v>
      </c>
      <c r="M46" s="21" t="s">
        <v>1500</v>
      </c>
      <c r="N46" s="19">
        <f>L46+3</f>
        <v>44704</v>
      </c>
      <c r="O46" s="19">
        <f>N46+1</f>
        <v>44705</v>
      </c>
      <c r="P46" s="19">
        <f>O46</f>
        <v>44705</v>
      </c>
      <c r="Q46" s="19">
        <f t="shared" si="32"/>
        <v>44705</v>
      </c>
      <c r="R46" s="19">
        <f t="shared" si="33"/>
        <v>44706</v>
      </c>
      <c r="S46" s="19">
        <f>R46+1</f>
        <v>44707</v>
      </c>
      <c r="T46" s="20">
        <v>44711</v>
      </c>
      <c r="U46" s="19">
        <f t="shared" si="34"/>
        <v>44711</v>
      </c>
      <c r="V46" s="19">
        <f t="shared" si="35"/>
        <v>44713</v>
      </c>
      <c r="W46" s="19">
        <f t="shared" si="36"/>
        <v>44713</v>
      </c>
      <c r="X46" s="24"/>
      <c r="Y46" s="24"/>
      <c r="Z46" s="39"/>
      <c r="AA46" s="38"/>
    </row>
    <row r="47" spans="1:27" ht="15.65" hidden="1" customHeight="1">
      <c r="A47" s="21" t="s">
        <v>1414</v>
      </c>
      <c r="B47" s="21" t="s">
        <v>1501</v>
      </c>
      <c r="C47" s="174">
        <v>44697</v>
      </c>
      <c r="D47" s="174">
        <f t="shared" ref="D47:D53" si="37">C47</f>
        <v>44697</v>
      </c>
      <c r="E47" s="44" t="s">
        <v>603</v>
      </c>
      <c r="F47" s="44" t="str">
        <f t="shared" ref="F47" si="38">E47</f>
        <v>OMIT</v>
      </c>
      <c r="G47" s="20">
        <v>44703</v>
      </c>
      <c r="H47" s="19">
        <f t="shared" si="30"/>
        <v>44703</v>
      </c>
      <c r="I47" s="20">
        <f t="shared" si="30"/>
        <v>44703</v>
      </c>
      <c r="J47" s="19">
        <f t="shared" si="31"/>
        <v>44704</v>
      </c>
      <c r="K47" s="20">
        <f t="shared" ref="K47:K54" si="39">J47+3</f>
        <v>44707</v>
      </c>
      <c r="L47" s="19">
        <f>K47+1</f>
        <v>44708</v>
      </c>
      <c r="M47" s="21" t="s">
        <v>1502</v>
      </c>
      <c r="N47" s="19">
        <f>L47+3</f>
        <v>44711</v>
      </c>
      <c r="O47" s="19">
        <f t="shared" ref="O47:O49" si="40">N47+1</f>
        <v>44712</v>
      </c>
      <c r="P47" s="19">
        <f t="shared" si="32"/>
        <v>44712</v>
      </c>
      <c r="Q47" s="19">
        <f t="shared" si="32"/>
        <v>44712</v>
      </c>
      <c r="R47" s="19">
        <f t="shared" si="33"/>
        <v>44713</v>
      </c>
      <c r="S47" s="19">
        <f>R47+1</f>
        <v>44714</v>
      </c>
      <c r="T47" s="20">
        <f>S47+4</f>
        <v>44718</v>
      </c>
      <c r="U47" s="19">
        <f t="shared" si="34"/>
        <v>44718</v>
      </c>
      <c r="V47" s="44" t="s">
        <v>603</v>
      </c>
      <c r="W47" s="44" t="str">
        <f t="shared" si="36"/>
        <v>OMIT</v>
      </c>
      <c r="X47" s="24"/>
      <c r="Y47" s="24"/>
      <c r="Z47" s="39"/>
      <c r="AA47" s="38"/>
    </row>
    <row r="48" spans="1:27" ht="15.65" hidden="1" customHeight="1">
      <c r="A48" s="21" t="s">
        <v>1496</v>
      </c>
      <c r="B48" s="21" t="s">
        <v>1503</v>
      </c>
      <c r="C48" s="174">
        <v>44704</v>
      </c>
      <c r="D48" s="174">
        <f t="shared" si="37"/>
        <v>44704</v>
      </c>
      <c r="E48" s="174">
        <f t="shared" ref="E48" si="41">D48+2</f>
        <v>44706</v>
      </c>
      <c r="F48" s="174">
        <f t="shared" si="29"/>
        <v>44706</v>
      </c>
      <c r="G48" s="20">
        <f>F48+4</f>
        <v>44710</v>
      </c>
      <c r="H48" s="19">
        <f t="shared" si="30"/>
        <v>44710</v>
      </c>
      <c r="I48" s="20">
        <f t="shared" si="30"/>
        <v>44710</v>
      </c>
      <c r="J48" s="19">
        <f t="shared" si="31"/>
        <v>44711</v>
      </c>
      <c r="K48" s="20">
        <f t="shared" si="39"/>
        <v>44714</v>
      </c>
      <c r="L48" s="19">
        <f>K48+1</f>
        <v>44715</v>
      </c>
      <c r="M48" s="21" t="s">
        <v>1504</v>
      </c>
      <c r="N48" s="19">
        <f>L48+3</f>
        <v>44718</v>
      </c>
      <c r="O48" s="19">
        <f t="shared" si="40"/>
        <v>44719</v>
      </c>
      <c r="P48" s="19">
        <f t="shared" si="32"/>
        <v>44719</v>
      </c>
      <c r="Q48" s="19">
        <f t="shared" si="32"/>
        <v>44719</v>
      </c>
      <c r="R48" s="19">
        <f t="shared" si="33"/>
        <v>44720</v>
      </c>
      <c r="S48" s="19">
        <f>R48+1</f>
        <v>44721</v>
      </c>
      <c r="T48" s="20">
        <f>S48+4</f>
        <v>44725</v>
      </c>
      <c r="U48" s="19">
        <f t="shared" si="34"/>
        <v>44725</v>
      </c>
      <c r="V48" s="44" t="s">
        <v>603</v>
      </c>
      <c r="W48" s="44" t="str">
        <f t="shared" si="36"/>
        <v>OMIT</v>
      </c>
      <c r="X48" s="24"/>
      <c r="Y48" s="24"/>
      <c r="Z48" s="39"/>
      <c r="AA48" s="38"/>
    </row>
    <row r="49" spans="1:27" ht="15.65" hidden="1" customHeight="1">
      <c r="A49" s="21" t="s">
        <v>1433</v>
      </c>
      <c r="B49" s="21" t="s">
        <v>1481</v>
      </c>
      <c r="C49" s="174">
        <v>44711</v>
      </c>
      <c r="D49" s="174">
        <f t="shared" si="37"/>
        <v>44711</v>
      </c>
      <c r="E49" s="174">
        <f>D49+2</f>
        <v>44713</v>
      </c>
      <c r="F49" s="174">
        <f>E49</f>
        <v>44713</v>
      </c>
      <c r="G49" s="20">
        <f>F49+4</f>
        <v>44717</v>
      </c>
      <c r="H49" s="19">
        <f t="shared" si="30"/>
        <v>44717</v>
      </c>
      <c r="I49" s="20">
        <f t="shared" si="30"/>
        <v>44717</v>
      </c>
      <c r="J49" s="19">
        <f t="shared" si="31"/>
        <v>44718</v>
      </c>
      <c r="K49" s="20">
        <f t="shared" si="39"/>
        <v>44721</v>
      </c>
      <c r="L49" s="19">
        <f>K49+1</f>
        <v>44722</v>
      </c>
      <c r="M49" s="21" t="s">
        <v>1482</v>
      </c>
      <c r="N49" s="19">
        <f>L49+3</f>
        <v>44725</v>
      </c>
      <c r="O49" s="19">
        <f t="shared" si="40"/>
        <v>44726</v>
      </c>
      <c r="P49" s="19">
        <f t="shared" si="32"/>
        <v>44726</v>
      </c>
      <c r="Q49" s="19">
        <f t="shared" si="32"/>
        <v>44726</v>
      </c>
      <c r="R49" s="19">
        <f t="shared" si="33"/>
        <v>44727</v>
      </c>
      <c r="S49" s="19">
        <f>R49+1</f>
        <v>44728</v>
      </c>
      <c r="T49" s="20">
        <f>S49+4</f>
        <v>44732</v>
      </c>
      <c r="U49" s="19">
        <f t="shared" si="34"/>
        <v>44732</v>
      </c>
      <c r="V49" s="44" t="s">
        <v>603</v>
      </c>
      <c r="W49" s="44" t="str">
        <f t="shared" si="36"/>
        <v>OMIT</v>
      </c>
      <c r="X49" s="24"/>
      <c r="Y49" s="24"/>
      <c r="Z49" s="39"/>
      <c r="AA49" s="38"/>
    </row>
    <row r="50" spans="1:27" ht="15.65" hidden="1" customHeight="1">
      <c r="A50" s="21" t="s">
        <v>1414</v>
      </c>
      <c r="B50" s="21" t="s">
        <v>1505</v>
      </c>
      <c r="C50" s="174">
        <v>44718</v>
      </c>
      <c r="D50" s="174">
        <f t="shared" si="37"/>
        <v>44718</v>
      </c>
      <c r="E50" s="44" t="s">
        <v>603</v>
      </c>
      <c r="F50" s="44" t="str">
        <f t="shared" ref="F50:F51" si="42">E50</f>
        <v>OMIT</v>
      </c>
      <c r="G50" s="20">
        <v>44724</v>
      </c>
      <c r="H50" s="19">
        <f t="shared" si="30"/>
        <v>44724</v>
      </c>
      <c r="I50" s="20">
        <f t="shared" si="30"/>
        <v>44724</v>
      </c>
      <c r="J50" s="19">
        <f t="shared" si="31"/>
        <v>44725</v>
      </c>
      <c r="K50" s="84">
        <f t="shared" si="39"/>
        <v>44728</v>
      </c>
      <c r="L50" s="56">
        <f>K50+1</f>
        <v>44729</v>
      </c>
      <c r="M50" s="297" t="s">
        <v>1506</v>
      </c>
      <c r="N50" s="417"/>
      <c r="O50" s="417"/>
      <c r="P50" s="417"/>
      <c r="Q50" s="417"/>
      <c r="R50" s="417"/>
      <c r="S50" s="417"/>
      <c r="T50" s="417"/>
      <c r="U50" s="417"/>
      <c r="V50" s="417"/>
      <c r="W50" s="418"/>
      <c r="X50" s="24"/>
      <c r="Y50" s="24"/>
      <c r="Z50" s="39"/>
      <c r="AA50" s="38"/>
    </row>
    <row r="51" spans="1:27" ht="15.65" hidden="1" customHeight="1">
      <c r="A51" s="21" t="s">
        <v>1496</v>
      </c>
      <c r="B51" s="21" t="s">
        <v>1507</v>
      </c>
      <c r="C51" s="174">
        <v>44725</v>
      </c>
      <c r="D51" s="174">
        <f t="shared" si="37"/>
        <v>44725</v>
      </c>
      <c r="E51" s="44" t="s">
        <v>603</v>
      </c>
      <c r="F51" s="44" t="str">
        <f t="shared" si="42"/>
        <v>OMIT</v>
      </c>
      <c r="G51" s="84">
        <v>44744</v>
      </c>
      <c r="H51" s="56">
        <f t="shared" si="30"/>
        <v>44744</v>
      </c>
      <c r="I51" s="84">
        <v>44744</v>
      </c>
      <c r="J51" s="56">
        <v>44745</v>
      </c>
      <c r="K51" s="44" t="s">
        <v>603</v>
      </c>
      <c r="L51" s="44" t="str">
        <f t="shared" ref="L51" si="43">K51</f>
        <v>OMIT</v>
      </c>
      <c r="M51" s="21" t="s">
        <v>1508</v>
      </c>
      <c r="N51" s="44" t="s">
        <v>603</v>
      </c>
      <c r="O51" s="44" t="str">
        <f t="shared" ref="O51" si="44">N51</f>
        <v>OMIT</v>
      </c>
      <c r="P51" s="44" t="s">
        <v>603</v>
      </c>
      <c r="Q51" s="44" t="str">
        <f t="shared" si="32"/>
        <v>OMIT</v>
      </c>
      <c r="R51" s="44" t="s">
        <v>603</v>
      </c>
      <c r="S51" s="44" t="str">
        <f t="shared" ref="S51" si="45">R51</f>
        <v>OMIT</v>
      </c>
      <c r="T51" s="193" t="s">
        <v>1509</v>
      </c>
      <c r="U51" s="194"/>
      <c r="V51" s="48" t="s">
        <v>1510</v>
      </c>
      <c r="W51" s="48" t="s">
        <v>1511</v>
      </c>
      <c r="X51" s="24"/>
      <c r="Y51" s="24"/>
      <c r="Z51" s="39"/>
      <c r="AA51" s="38"/>
    </row>
    <row r="52" spans="1:27" ht="15.65" hidden="1" customHeight="1">
      <c r="A52" s="88" t="s">
        <v>841</v>
      </c>
      <c r="B52" s="88" t="s">
        <v>1512</v>
      </c>
      <c r="C52" s="93" t="s">
        <v>603</v>
      </c>
      <c r="D52" s="93" t="s">
        <v>603</v>
      </c>
      <c r="E52" s="93" t="s">
        <v>1513</v>
      </c>
      <c r="F52" s="93">
        <v>44734</v>
      </c>
      <c r="G52" s="20">
        <f t="shared" ref="G52" si="46">F52+4</f>
        <v>44738</v>
      </c>
      <c r="H52" s="19">
        <f t="shared" si="30"/>
        <v>44738</v>
      </c>
      <c r="I52" s="20">
        <f t="shared" si="30"/>
        <v>44738</v>
      </c>
      <c r="J52" s="19">
        <f t="shared" ref="J52" si="47">I52+1</f>
        <v>44739</v>
      </c>
      <c r="K52" s="20">
        <f t="shared" ref="K52" si="48">J52+3</f>
        <v>44742</v>
      </c>
      <c r="L52" s="19">
        <f t="shared" ref="L52" si="49">K52+1</f>
        <v>44743</v>
      </c>
      <c r="M52" s="21" t="s">
        <v>1514</v>
      </c>
      <c r="N52" s="19">
        <f t="shared" ref="N52" si="50">L52+3</f>
        <v>44746</v>
      </c>
      <c r="O52" s="19">
        <f t="shared" ref="O52" si="51">N52+1</f>
        <v>44747</v>
      </c>
      <c r="P52" s="19">
        <f t="shared" ref="P52" si="52">O52</f>
        <v>44747</v>
      </c>
      <c r="Q52" s="19">
        <f t="shared" si="32"/>
        <v>44747</v>
      </c>
      <c r="R52" s="19">
        <f t="shared" ref="R52:S52" si="53">Q52+1</f>
        <v>44748</v>
      </c>
      <c r="S52" s="19">
        <f t="shared" si="53"/>
        <v>44749</v>
      </c>
      <c r="T52" s="20">
        <v>44753</v>
      </c>
      <c r="U52" s="19">
        <f t="shared" ref="U52" si="54">T52</f>
        <v>44753</v>
      </c>
      <c r="V52" s="19">
        <f t="shared" ref="V52" si="55">U52+2</f>
        <v>44755</v>
      </c>
      <c r="W52" s="19">
        <f t="shared" ref="W52" si="56">V52</f>
        <v>44755</v>
      </c>
      <c r="X52" s="24"/>
      <c r="Y52" s="24"/>
      <c r="Z52" s="39"/>
      <c r="AA52" s="38"/>
    </row>
    <row r="53" spans="1:27" ht="15.65" hidden="1" customHeight="1">
      <c r="A53" s="21" t="s">
        <v>1515</v>
      </c>
      <c r="B53" s="21" t="s">
        <v>1516</v>
      </c>
      <c r="C53" s="174">
        <v>44732</v>
      </c>
      <c r="D53" s="174">
        <f t="shared" si="37"/>
        <v>44732</v>
      </c>
      <c r="E53" s="44" t="s">
        <v>1517</v>
      </c>
      <c r="F53" s="44" t="s">
        <v>1518</v>
      </c>
      <c r="G53" s="20">
        <v>44738</v>
      </c>
      <c r="H53" s="19">
        <f t="shared" si="30"/>
        <v>44738</v>
      </c>
      <c r="I53" s="20">
        <f t="shared" si="30"/>
        <v>44738</v>
      </c>
      <c r="J53" s="19">
        <f t="shared" si="31"/>
        <v>44739</v>
      </c>
      <c r="K53" s="44" t="s">
        <v>1519</v>
      </c>
      <c r="L53" s="92" t="s">
        <v>1520</v>
      </c>
      <c r="M53" s="297" t="s">
        <v>1521</v>
      </c>
      <c r="N53" s="417"/>
      <c r="O53" s="417"/>
      <c r="P53" s="417"/>
      <c r="Q53" s="417"/>
      <c r="R53" s="417"/>
      <c r="S53" s="417"/>
      <c r="T53" s="417"/>
      <c r="U53" s="417"/>
      <c r="V53" s="417"/>
      <c r="W53" s="418"/>
      <c r="X53" s="24"/>
      <c r="Y53" s="24"/>
      <c r="Z53" s="39"/>
      <c r="AA53" s="38"/>
    </row>
    <row r="54" spans="1:27" ht="15.65" hidden="1" customHeight="1">
      <c r="A54" s="82" t="s">
        <v>1522</v>
      </c>
      <c r="B54" s="82" t="s">
        <v>1523</v>
      </c>
      <c r="C54" s="93" t="s">
        <v>1524</v>
      </c>
      <c r="D54" s="93" t="s">
        <v>1525</v>
      </c>
      <c r="E54" s="93">
        <v>44739</v>
      </c>
      <c r="F54" s="93" t="s">
        <v>1526</v>
      </c>
      <c r="G54" s="20">
        <v>44745</v>
      </c>
      <c r="H54" s="19">
        <f t="shared" si="30"/>
        <v>44745</v>
      </c>
      <c r="I54" s="20">
        <f t="shared" si="30"/>
        <v>44745</v>
      </c>
      <c r="J54" s="19">
        <f t="shared" si="31"/>
        <v>44746</v>
      </c>
      <c r="K54" s="20">
        <f t="shared" si="39"/>
        <v>44749</v>
      </c>
      <c r="L54" s="19">
        <f t="shared" ref="L54" si="57">K54+1</f>
        <v>44750</v>
      </c>
      <c r="M54" s="82" t="s">
        <v>1527</v>
      </c>
      <c r="N54" s="210" t="s">
        <v>1528</v>
      </c>
      <c r="O54" s="211"/>
      <c r="P54" s="56">
        <v>44755</v>
      </c>
      <c r="Q54" s="56">
        <f t="shared" si="32"/>
        <v>44755</v>
      </c>
      <c r="R54" s="210" t="s">
        <v>1529</v>
      </c>
      <c r="S54" s="211"/>
      <c r="T54" s="174">
        <v>44760</v>
      </c>
      <c r="U54" s="174">
        <f t="shared" ref="U54:U56" si="58">T54</f>
        <v>44760</v>
      </c>
      <c r="V54" s="174">
        <f t="shared" ref="V54" si="59">U54+2</f>
        <v>44762</v>
      </c>
      <c r="W54" s="174">
        <f t="shared" ref="W54" si="60">V54</f>
        <v>44762</v>
      </c>
      <c r="X54" s="24"/>
      <c r="Y54" s="24"/>
      <c r="Z54" s="39"/>
      <c r="AA54" s="38"/>
    </row>
    <row r="55" spans="1:27" ht="15.65" hidden="1" customHeight="1">
      <c r="A55" s="21" t="s">
        <v>1530</v>
      </c>
      <c r="B55" s="21" t="s">
        <v>1531</v>
      </c>
      <c r="C55" s="193" t="s">
        <v>1532</v>
      </c>
      <c r="D55" s="194"/>
      <c r="E55" s="48" t="s">
        <v>1524</v>
      </c>
      <c r="F55" s="48" t="s">
        <v>1533</v>
      </c>
      <c r="G55" s="20">
        <v>44754</v>
      </c>
      <c r="H55" s="19">
        <f t="shared" si="30"/>
        <v>44754</v>
      </c>
      <c r="I55" s="20">
        <f t="shared" si="30"/>
        <v>44754</v>
      </c>
      <c r="J55" s="19">
        <f t="shared" si="31"/>
        <v>44755</v>
      </c>
      <c r="K55" s="44" t="s">
        <v>1517</v>
      </c>
      <c r="L55" s="44" t="str">
        <f t="shared" ref="L55" si="61">K55</f>
        <v>OMIT</v>
      </c>
      <c r="M55" s="21" t="s">
        <v>1534</v>
      </c>
      <c r="N55" s="44" t="s">
        <v>1517</v>
      </c>
      <c r="O55" s="44" t="str">
        <f t="shared" ref="O55" si="62">N55</f>
        <v>OMIT</v>
      </c>
      <c r="P55" s="44" t="s">
        <v>603</v>
      </c>
      <c r="Q55" s="44" t="str">
        <f t="shared" si="32"/>
        <v>OMIT</v>
      </c>
      <c r="R55" s="44" t="s">
        <v>603</v>
      </c>
      <c r="S55" s="44" t="str">
        <f t="shared" ref="S55" si="63">R55</f>
        <v>OMIT</v>
      </c>
      <c r="T55" s="44" t="s">
        <v>603</v>
      </c>
      <c r="U55" s="44" t="str">
        <f t="shared" si="58"/>
        <v>OMIT</v>
      </c>
      <c r="V55" s="19">
        <v>44764</v>
      </c>
      <c r="W55" s="19" t="s">
        <v>1535</v>
      </c>
      <c r="X55" s="24"/>
      <c r="Y55" s="24"/>
      <c r="Z55" s="39"/>
      <c r="AA55" s="38"/>
    </row>
    <row r="56" spans="1:27" ht="15.65" hidden="1" customHeight="1">
      <c r="A56" s="21" t="s">
        <v>841</v>
      </c>
      <c r="B56" s="21" t="s">
        <v>1536</v>
      </c>
      <c r="C56" s="174">
        <v>44753</v>
      </c>
      <c r="D56" s="174">
        <f t="shared" ref="D56:D60" si="64">C56</f>
        <v>44753</v>
      </c>
      <c r="E56" s="174">
        <f>D56+2</f>
        <v>44755</v>
      </c>
      <c r="F56" s="174">
        <f>E56</f>
        <v>44755</v>
      </c>
      <c r="G56" s="20">
        <f t="shared" ref="G56:G57" si="65">F56+4</f>
        <v>44759</v>
      </c>
      <c r="H56" s="19">
        <f t="shared" si="30"/>
        <v>44759</v>
      </c>
      <c r="I56" s="20">
        <f t="shared" si="30"/>
        <v>44759</v>
      </c>
      <c r="J56" s="19">
        <f t="shared" si="31"/>
        <v>44760</v>
      </c>
      <c r="K56" s="20">
        <f t="shared" ref="K56" si="66">J56+3</f>
        <v>44763</v>
      </c>
      <c r="L56" s="19">
        <f t="shared" ref="L56" si="67">K56+1</f>
        <v>44764</v>
      </c>
      <c r="M56" s="21" t="s">
        <v>1537</v>
      </c>
      <c r="N56" s="19">
        <f t="shared" ref="N56" si="68">L56+3</f>
        <v>44767</v>
      </c>
      <c r="O56" s="19">
        <f t="shared" ref="O56" si="69">N56+1</f>
        <v>44768</v>
      </c>
      <c r="P56" s="19">
        <f t="shared" ref="P56" si="70">O56</f>
        <v>44768</v>
      </c>
      <c r="Q56" s="19">
        <f t="shared" si="32"/>
        <v>44768</v>
      </c>
      <c r="R56" s="19">
        <f t="shared" ref="R56:S56" si="71">Q56+1</f>
        <v>44769</v>
      </c>
      <c r="S56" s="19">
        <f t="shared" si="71"/>
        <v>44770</v>
      </c>
      <c r="T56" s="20">
        <f t="shared" ref="T56" si="72">S56+4</f>
        <v>44774</v>
      </c>
      <c r="U56" s="19">
        <f t="shared" si="58"/>
        <v>44774</v>
      </c>
      <c r="V56" s="174">
        <f>U56+2</f>
        <v>44776</v>
      </c>
      <c r="W56" s="175" t="s">
        <v>1538</v>
      </c>
      <c r="X56" s="24"/>
      <c r="Y56" s="24"/>
      <c r="Z56" s="39"/>
      <c r="AA56" s="38"/>
    </row>
    <row r="57" spans="1:27" ht="15.65" hidden="1" customHeight="1">
      <c r="A57" s="81" t="s">
        <v>1539</v>
      </c>
      <c r="B57" s="81" t="s">
        <v>1540</v>
      </c>
      <c r="C57" s="174">
        <v>44760</v>
      </c>
      <c r="D57" s="174">
        <f t="shared" si="64"/>
        <v>44760</v>
      </c>
      <c r="E57" s="174">
        <f t="shared" ref="E57" si="73">D57+2</f>
        <v>44762</v>
      </c>
      <c r="F57" s="174">
        <f t="shared" ref="F57" si="74">E57</f>
        <v>44762</v>
      </c>
      <c r="G57" s="20">
        <f t="shared" si="65"/>
        <v>44766</v>
      </c>
      <c r="H57" s="19">
        <f t="shared" si="30"/>
        <v>44766</v>
      </c>
      <c r="I57" s="20">
        <f t="shared" si="30"/>
        <v>44766</v>
      </c>
      <c r="J57" s="19">
        <f t="shared" si="31"/>
        <v>44767</v>
      </c>
      <c r="K57" s="44" t="s">
        <v>603</v>
      </c>
      <c r="L57" s="44" t="str">
        <f t="shared" ref="L57" si="75">K57</f>
        <v>OMIT</v>
      </c>
      <c r="M57" s="81" t="s">
        <v>1541</v>
      </c>
      <c r="N57" s="44" t="s">
        <v>603</v>
      </c>
      <c r="O57" s="44" t="str">
        <f t="shared" ref="O57" si="76">N57</f>
        <v>OMIT</v>
      </c>
      <c r="P57" s="44" t="s">
        <v>603</v>
      </c>
      <c r="Q57" s="44" t="str">
        <f t="shared" si="32"/>
        <v>OMIT</v>
      </c>
      <c r="R57" s="44" t="s">
        <v>603</v>
      </c>
      <c r="S57" s="44" t="str">
        <f t="shared" ref="S57" si="77">R57</f>
        <v>OMIT</v>
      </c>
      <c r="T57" s="94" t="s">
        <v>1510</v>
      </c>
      <c r="U57" s="94" t="s">
        <v>1542</v>
      </c>
      <c r="V57" s="19">
        <v>44772</v>
      </c>
      <c r="W57" s="19">
        <v>44773</v>
      </c>
      <c r="X57" s="24"/>
      <c r="Y57" s="24"/>
      <c r="Z57" s="39"/>
      <c r="AA57" s="38"/>
    </row>
    <row r="58" spans="1:27" ht="15.65" hidden="1" customHeight="1">
      <c r="A58" s="21" t="s">
        <v>1496</v>
      </c>
      <c r="B58" s="21" t="s">
        <v>1282</v>
      </c>
      <c r="C58" s="44" t="s">
        <v>603</v>
      </c>
      <c r="D58" s="44" t="str">
        <f t="shared" si="64"/>
        <v>OMIT</v>
      </c>
      <c r="E58" s="19">
        <v>44764</v>
      </c>
      <c r="F58" s="19" t="s">
        <v>1535</v>
      </c>
      <c r="G58" s="20">
        <v>44769</v>
      </c>
      <c r="H58" s="19">
        <f t="shared" si="30"/>
        <v>44769</v>
      </c>
      <c r="I58" s="20">
        <f t="shared" si="30"/>
        <v>44769</v>
      </c>
      <c r="J58" s="19">
        <f t="shared" si="31"/>
        <v>44770</v>
      </c>
      <c r="K58" s="20">
        <f t="shared" ref="K58:K60" si="78">J58+3</f>
        <v>44773</v>
      </c>
      <c r="L58" s="19">
        <f t="shared" ref="L58:L60" si="79">K58+1</f>
        <v>44774</v>
      </c>
      <c r="M58" s="21" t="s">
        <v>1283</v>
      </c>
      <c r="N58" s="19">
        <f t="shared" ref="N58:N60" si="80">L58+3</f>
        <v>44777</v>
      </c>
      <c r="O58" s="19">
        <f t="shared" ref="O58:O60" si="81">N58+1</f>
        <v>44778</v>
      </c>
      <c r="P58" s="19">
        <f t="shared" ref="P58:P60" si="82">O58</f>
        <v>44778</v>
      </c>
      <c r="Q58" s="19">
        <f t="shared" si="32"/>
        <v>44778</v>
      </c>
      <c r="R58" s="19">
        <f t="shared" ref="R58:R60" si="83">Q58+1</f>
        <v>44779</v>
      </c>
      <c r="S58" s="19">
        <f>R58</f>
        <v>44779</v>
      </c>
      <c r="T58" s="44" t="s">
        <v>603</v>
      </c>
      <c r="U58" s="44" t="str">
        <f t="shared" ref="U58:U60" si="84">T58</f>
        <v>OMIT</v>
      </c>
      <c r="V58" s="19">
        <v>44783</v>
      </c>
      <c r="W58" s="19" t="s">
        <v>1543</v>
      </c>
      <c r="X58" s="24"/>
      <c r="Y58" s="24"/>
      <c r="Z58" s="39"/>
      <c r="AA58" s="38"/>
    </row>
    <row r="59" spans="1:27" ht="15.65" hidden="1" customHeight="1">
      <c r="A59" s="21" t="s">
        <v>841</v>
      </c>
      <c r="B59" s="21" t="s">
        <v>1544</v>
      </c>
      <c r="C59" s="174">
        <v>44774</v>
      </c>
      <c r="D59" s="174">
        <f t="shared" si="64"/>
        <v>44774</v>
      </c>
      <c r="E59" s="174">
        <f>D59+2</f>
        <v>44776</v>
      </c>
      <c r="F59" s="175" t="s">
        <v>1538</v>
      </c>
      <c r="G59" s="20">
        <v>44780</v>
      </c>
      <c r="H59" s="19">
        <f t="shared" si="30"/>
        <v>44780</v>
      </c>
      <c r="I59" s="20">
        <f t="shared" si="30"/>
        <v>44780</v>
      </c>
      <c r="J59" s="19">
        <f t="shared" si="31"/>
        <v>44781</v>
      </c>
      <c r="K59" s="44" t="s">
        <v>603</v>
      </c>
      <c r="L59" s="44" t="str">
        <f t="shared" ref="L59" si="85">K59</f>
        <v>OMIT</v>
      </c>
      <c r="M59" s="21" t="s">
        <v>1545</v>
      </c>
      <c r="N59" s="419" t="s">
        <v>1546</v>
      </c>
      <c r="O59" s="420"/>
      <c r="P59" s="44" t="s">
        <v>603</v>
      </c>
      <c r="Q59" s="44" t="str">
        <f t="shared" si="32"/>
        <v>OMIT</v>
      </c>
      <c r="R59" s="419" t="s">
        <v>1547</v>
      </c>
      <c r="S59" s="420"/>
      <c r="T59" s="168">
        <v>44802</v>
      </c>
      <c r="U59" s="168">
        <f t="shared" si="84"/>
        <v>44802</v>
      </c>
      <c r="V59" s="19">
        <v>44804</v>
      </c>
      <c r="W59" s="19">
        <f>V59</f>
        <v>44804</v>
      </c>
      <c r="X59" s="24"/>
      <c r="Y59" s="24"/>
      <c r="Z59" s="39"/>
      <c r="AA59" s="38"/>
    </row>
    <row r="60" spans="1:27" ht="15.65" hidden="1" customHeight="1">
      <c r="A60" s="21" t="s">
        <v>1496</v>
      </c>
      <c r="B60" s="21" t="s">
        <v>1548</v>
      </c>
      <c r="C60" s="44" t="s">
        <v>603</v>
      </c>
      <c r="D60" s="44" t="str">
        <f t="shared" si="64"/>
        <v>OMIT</v>
      </c>
      <c r="E60" s="19">
        <v>44783</v>
      </c>
      <c r="F60" s="19" t="s">
        <v>1543</v>
      </c>
      <c r="G60" s="20">
        <v>44787</v>
      </c>
      <c r="H60" s="19">
        <f t="shared" si="30"/>
        <v>44787</v>
      </c>
      <c r="I60" s="20">
        <f t="shared" si="30"/>
        <v>44787</v>
      </c>
      <c r="J60" s="19">
        <f t="shared" si="31"/>
        <v>44788</v>
      </c>
      <c r="K60" s="20">
        <f t="shared" si="78"/>
        <v>44791</v>
      </c>
      <c r="L60" s="19">
        <f t="shared" si="79"/>
        <v>44792</v>
      </c>
      <c r="M60" s="21" t="s">
        <v>1549</v>
      </c>
      <c r="N60" s="19">
        <f t="shared" si="80"/>
        <v>44795</v>
      </c>
      <c r="O60" s="19">
        <f t="shared" si="81"/>
        <v>44796</v>
      </c>
      <c r="P60" s="19">
        <f t="shared" si="82"/>
        <v>44796</v>
      </c>
      <c r="Q60" s="19">
        <f t="shared" si="32"/>
        <v>44796</v>
      </c>
      <c r="R60" s="19">
        <f t="shared" si="83"/>
        <v>44797</v>
      </c>
      <c r="S60" s="19">
        <f>R60</f>
        <v>44797</v>
      </c>
      <c r="T60" s="174">
        <v>44809</v>
      </c>
      <c r="U60" s="174">
        <f t="shared" si="84"/>
        <v>44809</v>
      </c>
      <c r="V60" s="19">
        <v>44811</v>
      </c>
      <c r="W60" s="19" t="s">
        <v>1550</v>
      </c>
      <c r="X60" s="24"/>
      <c r="Y60" s="24"/>
      <c r="Z60" s="39"/>
      <c r="AA60" s="38"/>
    </row>
    <row r="61" spans="1:27" ht="15.65" hidden="1" customHeight="1">
      <c r="A61" s="95" t="s">
        <v>938</v>
      </c>
      <c r="B61" s="21" t="s">
        <v>1551</v>
      </c>
      <c r="C61" s="174">
        <v>44790</v>
      </c>
      <c r="D61" s="174">
        <f>C61</f>
        <v>44790</v>
      </c>
      <c r="E61" s="44" t="s">
        <v>603</v>
      </c>
      <c r="F61" s="44" t="str">
        <f t="shared" ref="F61" si="86">E61</f>
        <v>OMIT</v>
      </c>
      <c r="G61" s="44" t="s">
        <v>603</v>
      </c>
      <c r="H61" s="44" t="str">
        <f t="shared" ref="H61:H67" si="87">G61</f>
        <v>OMIT</v>
      </c>
      <c r="I61" s="20">
        <v>44795</v>
      </c>
      <c r="J61" s="19">
        <v>44796</v>
      </c>
      <c r="K61" s="44" t="s">
        <v>603</v>
      </c>
      <c r="L61" s="44" t="str">
        <f t="shared" ref="L61" si="88">K61</f>
        <v>OMIT</v>
      </c>
      <c r="M61" s="21" t="s">
        <v>1552</v>
      </c>
      <c r="N61" s="44" t="s">
        <v>603</v>
      </c>
      <c r="O61" s="44" t="str">
        <f t="shared" ref="O61" si="89">N61</f>
        <v>OMIT</v>
      </c>
      <c r="P61" s="44" t="s">
        <v>603</v>
      </c>
      <c r="Q61" s="44" t="str">
        <f t="shared" ref="Q61:Q66" si="90">P61</f>
        <v>OMIT</v>
      </c>
      <c r="R61" s="44" t="s">
        <v>603</v>
      </c>
      <c r="S61" s="44" t="str">
        <f t="shared" ref="S61" si="91">R61</f>
        <v>OMIT</v>
      </c>
      <c r="T61" s="421" t="s">
        <v>1553</v>
      </c>
      <c r="U61" s="422"/>
      <c r="V61" s="407" t="s">
        <v>1554</v>
      </c>
      <c r="W61" s="408"/>
      <c r="X61" s="24"/>
      <c r="Y61" s="24"/>
      <c r="Z61" s="39"/>
      <c r="AA61" s="38"/>
    </row>
    <row r="62" spans="1:27" ht="15" hidden="1" customHeight="1">
      <c r="A62" s="341" t="s">
        <v>1483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</row>
    <row r="63" spans="1:27" ht="15" hidden="1" customHeight="1">
      <c r="A63" s="161" t="s">
        <v>1</v>
      </c>
      <c r="B63" s="161" t="s">
        <v>2</v>
      </c>
      <c r="C63" s="196" t="s">
        <v>1311</v>
      </c>
      <c r="D63" s="197"/>
      <c r="E63" s="198" t="s">
        <v>1138</v>
      </c>
      <c r="F63" s="199"/>
      <c r="G63" s="196" t="s">
        <v>707</v>
      </c>
      <c r="H63" s="197"/>
      <c r="I63" s="196" t="s">
        <v>1401</v>
      </c>
      <c r="J63" s="197"/>
      <c r="K63" s="196" t="s">
        <v>1402</v>
      </c>
      <c r="L63" s="197"/>
      <c r="M63" s="196" t="s">
        <v>622</v>
      </c>
      <c r="N63" s="197"/>
      <c r="O63" s="156" t="s">
        <v>2</v>
      </c>
      <c r="P63" s="196" t="s">
        <v>1448</v>
      </c>
      <c r="Q63" s="197"/>
      <c r="R63" s="196" t="s">
        <v>1447</v>
      </c>
      <c r="S63" s="197"/>
      <c r="T63" s="196" t="s">
        <v>1449</v>
      </c>
      <c r="U63" s="197"/>
      <c r="V63" s="196" t="s">
        <v>1311</v>
      </c>
      <c r="W63" s="197"/>
      <c r="X63" s="198" t="s">
        <v>1138</v>
      </c>
      <c r="Y63" s="199"/>
      <c r="Z63" s="196" t="s">
        <v>707</v>
      </c>
      <c r="AA63" s="197"/>
    </row>
    <row r="64" spans="1:27" ht="15" hidden="1" customHeight="1">
      <c r="A64" s="154" t="s">
        <v>3</v>
      </c>
      <c r="B64" s="154" t="s">
        <v>4</v>
      </c>
      <c r="C64" s="256" t="s">
        <v>1268</v>
      </c>
      <c r="D64" s="258"/>
      <c r="E64" s="189" t="s">
        <v>688</v>
      </c>
      <c r="F64" s="190"/>
      <c r="G64" s="256" t="s">
        <v>1130</v>
      </c>
      <c r="H64" s="258"/>
      <c r="I64" s="256" t="s">
        <v>1403</v>
      </c>
      <c r="J64" s="258"/>
      <c r="K64" s="256" t="s">
        <v>1404</v>
      </c>
      <c r="L64" s="258"/>
      <c r="M64" s="256" t="s">
        <v>628</v>
      </c>
      <c r="N64" s="258"/>
      <c r="O64" s="154" t="s">
        <v>4</v>
      </c>
      <c r="P64" s="256" t="s">
        <v>1451</v>
      </c>
      <c r="Q64" s="258"/>
      <c r="R64" s="256" t="s">
        <v>1450</v>
      </c>
      <c r="S64" s="258"/>
      <c r="T64" s="256" t="s">
        <v>1452</v>
      </c>
      <c r="U64" s="258"/>
      <c r="V64" s="256" t="s">
        <v>1268</v>
      </c>
      <c r="W64" s="258"/>
      <c r="X64" s="189" t="s">
        <v>688</v>
      </c>
      <c r="Y64" s="190"/>
      <c r="Z64" s="256" t="s">
        <v>1130</v>
      </c>
      <c r="AA64" s="258"/>
    </row>
    <row r="65" spans="1:29" ht="15" hidden="1" customHeight="1">
      <c r="A65" s="166"/>
      <c r="B65" s="64"/>
      <c r="C65" s="189" t="s">
        <v>5</v>
      </c>
      <c r="D65" s="190"/>
      <c r="E65" s="189" t="s">
        <v>5</v>
      </c>
      <c r="F65" s="190"/>
      <c r="G65" s="189" t="s">
        <v>5</v>
      </c>
      <c r="H65" s="190"/>
      <c r="I65" s="189" t="s">
        <v>5</v>
      </c>
      <c r="J65" s="190"/>
      <c r="K65" s="189" t="s">
        <v>5</v>
      </c>
      <c r="L65" s="190"/>
      <c r="M65" s="189" t="s">
        <v>5</v>
      </c>
      <c r="N65" s="190"/>
      <c r="O65" s="64"/>
      <c r="P65" s="189" t="s">
        <v>5</v>
      </c>
      <c r="Q65" s="190"/>
      <c r="R65" s="189" t="s">
        <v>5</v>
      </c>
      <c r="S65" s="190"/>
      <c r="T65" s="189" t="s">
        <v>5</v>
      </c>
      <c r="U65" s="190"/>
      <c r="V65" s="189" t="s">
        <v>5</v>
      </c>
      <c r="W65" s="190"/>
      <c r="X65" s="189" t="s">
        <v>5</v>
      </c>
      <c r="Y65" s="190"/>
      <c r="Z65" s="189" t="s">
        <v>5</v>
      </c>
      <c r="AA65" s="190"/>
    </row>
    <row r="66" spans="1:29" ht="26" hidden="1" customHeight="1">
      <c r="A66" s="166"/>
      <c r="B66" s="65"/>
      <c r="C66" s="77" t="s">
        <v>1453</v>
      </c>
      <c r="D66" s="77" t="s">
        <v>1454</v>
      </c>
      <c r="E66" s="67" t="s">
        <v>1405</v>
      </c>
      <c r="F66" s="67" t="s">
        <v>895</v>
      </c>
      <c r="G66" s="77" t="s">
        <v>1555</v>
      </c>
      <c r="H66" s="77" t="s">
        <v>1556</v>
      </c>
      <c r="I66" s="77" t="s">
        <v>1484</v>
      </c>
      <c r="J66" s="77" t="s">
        <v>1485</v>
      </c>
      <c r="K66" s="77" t="s">
        <v>1486</v>
      </c>
      <c r="L66" s="77" t="s">
        <v>1487</v>
      </c>
      <c r="M66" s="77" t="s">
        <v>1488</v>
      </c>
      <c r="N66" s="77" t="s">
        <v>1489</v>
      </c>
      <c r="O66" s="65"/>
      <c r="P66" s="77" t="s">
        <v>1490</v>
      </c>
      <c r="Q66" s="77" t="s">
        <v>1491</v>
      </c>
      <c r="R66" s="77" t="s">
        <v>1492</v>
      </c>
      <c r="S66" s="77" t="s">
        <v>1493</v>
      </c>
      <c r="T66" s="77" t="s">
        <v>1494</v>
      </c>
      <c r="U66" s="77" t="s">
        <v>1495</v>
      </c>
      <c r="V66" s="15" t="s">
        <v>1453</v>
      </c>
      <c r="W66" s="15" t="s">
        <v>1454</v>
      </c>
      <c r="X66" s="53" t="s">
        <v>1405</v>
      </c>
      <c r="Y66" s="53" t="s">
        <v>895</v>
      </c>
      <c r="Z66" s="77" t="s">
        <v>1555</v>
      </c>
      <c r="AA66" s="77" t="s">
        <v>1556</v>
      </c>
    </row>
    <row r="67" spans="1:29" ht="15.65" hidden="1" customHeight="1">
      <c r="A67" s="88" t="s">
        <v>901</v>
      </c>
      <c r="B67" s="21" t="s">
        <v>1557</v>
      </c>
      <c r="C67" s="249" t="s">
        <v>1558</v>
      </c>
      <c r="D67" s="251"/>
      <c r="E67" s="277" t="s">
        <v>1559</v>
      </c>
      <c r="F67" s="279"/>
      <c r="G67" s="283" t="s">
        <v>1560</v>
      </c>
      <c r="H67" s="284"/>
      <c r="I67" s="20">
        <v>44801</v>
      </c>
      <c r="J67" s="19">
        <f t="shared" ref="J67" si="92">I67+1</f>
        <v>44802</v>
      </c>
      <c r="K67" s="19">
        <f>J67</f>
        <v>44802</v>
      </c>
      <c r="L67" s="19">
        <v>44803</v>
      </c>
      <c r="M67" s="20">
        <v>44805</v>
      </c>
      <c r="N67" s="19">
        <f>M67+1</f>
        <v>44806</v>
      </c>
      <c r="O67" s="21" t="s">
        <v>1561</v>
      </c>
      <c r="P67" s="19">
        <f t="shared" ref="P67:P75" si="93">N67+3</f>
        <v>44809</v>
      </c>
      <c r="Q67" s="19">
        <f t="shared" ref="Q67:Q75" si="94">P67+1</f>
        <v>44810</v>
      </c>
      <c r="R67" s="19">
        <f t="shared" ref="R67:S78" si="95">Q67</f>
        <v>44810</v>
      </c>
      <c r="S67" s="19">
        <f t="shared" si="95"/>
        <v>44810</v>
      </c>
      <c r="T67" s="19">
        <f t="shared" ref="T67:T75" si="96">S67+1</f>
        <v>44811</v>
      </c>
      <c r="U67" s="19">
        <f>T67+1</f>
        <v>44812</v>
      </c>
      <c r="V67" s="174">
        <f>U67+4</f>
        <v>44816</v>
      </c>
      <c r="W67" s="174">
        <f t="shared" ref="W67:W79" si="97">V67</f>
        <v>44816</v>
      </c>
      <c r="X67" s="19">
        <f>W67+2</f>
        <v>44818</v>
      </c>
      <c r="Y67" s="19">
        <f>X67</f>
        <v>44818</v>
      </c>
      <c r="Z67" s="20">
        <f>Y67+1</f>
        <v>44819</v>
      </c>
      <c r="AA67" s="19">
        <f t="shared" ref="AA67:AA79" si="98">Z67</f>
        <v>44819</v>
      </c>
      <c r="AB67" s="39"/>
      <c r="AC67" s="38"/>
    </row>
    <row r="68" spans="1:29" ht="15.65" hidden="1" customHeight="1">
      <c r="A68" s="81" t="s">
        <v>786</v>
      </c>
      <c r="B68" s="81" t="s">
        <v>1562</v>
      </c>
      <c r="C68" s="44" t="s">
        <v>1563</v>
      </c>
      <c r="D68" s="44" t="s">
        <v>1564</v>
      </c>
      <c r="E68" s="277" t="s">
        <v>1565</v>
      </c>
      <c r="F68" s="279"/>
      <c r="G68" s="283" t="s">
        <v>1566</v>
      </c>
      <c r="H68" s="284"/>
      <c r="I68" s="20">
        <v>44807</v>
      </c>
      <c r="J68" s="19">
        <v>44807</v>
      </c>
      <c r="K68" s="19">
        <v>44807</v>
      </c>
      <c r="L68" s="19">
        <v>44808</v>
      </c>
      <c r="M68" s="96" t="s">
        <v>1567</v>
      </c>
      <c r="N68" s="96" t="s">
        <v>1550</v>
      </c>
      <c r="O68" s="96" t="s">
        <v>1568</v>
      </c>
      <c r="P68" s="414" t="s">
        <v>799</v>
      </c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6"/>
      <c r="AB68" s="39"/>
      <c r="AC68" s="38"/>
    </row>
    <row r="69" spans="1:29" ht="15" hidden="1" customHeight="1">
      <c r="A69" s="341" t="s">
        <v>1569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</row>
    <row r="70" spans="1:29" ht="15" hidden="1" customHeight="1">
      <c r="A70" s="161" t="s">
        <v>1</v>
      </c>
      <c r="B70" s="161" t="s">
        <v>2</v>
      </c>
      <c r="C70" s="196" t="s">
        <v>1311</v>
      </c>
      <c r="D70" s="197"/>
      <c r="E70" s="198" t="s">
        <v>1138</v>
      </c>
      <c r="F70" s="199"/>
      <c r="G70" s="196" t="s">
        <v>707</v>
      </c>
      <c r="H70" s="197"/>
      <c r="I70" s="196" t="s">
        <v>1401</v>
      </c>
      <c r="J70" s="197"/>
      <c r="K70" s="196" t="s">
        <v>1402</v>
      </c>
      <c r="L70" s="197"/>
      <c r="M70" s="202" t="s">
        <v>622</v>
      </c>
      <c r="N70" s="202"/>
      <c r="O70" s="156" t="s">
        <v>2</v>
      </c>
      <c r="P70" s="202" t="s">
        <v>1448</v>
      </c>
      <c r="Q70" s="202"/>
      <c r="R70" s="202" t="s">
        <v>1447</v>
      </c>
      <c r="S70" s="202"/>
      <c r="T70" s="202" t="s">
        <v>1449</v>
      </c>
      <c r="U70" s="202"/>
      <c r="V70" s="196" t="s">
        <v>1311</v>
      </c>
      <c r="W70" s="197"/>
      <c r="X70" s="198" t="s">
        <v>1138</v>
      </c>
      <c r="Y70" s="199"/>
      <c r="Z70" s="196" t="s">
        <v>707</v>
      </c>
      <c r="AA70" s="197"/>
    </row>
    <row r="71" spans="1:29" ht="15" hidden="1" customHeight="1">
      <c r="A71" s="154" t="s">
        <v>3</v>
      </c>
      <c r="B71" s="154" t="s">
        <v>4</v>
      </c>
      <c r="C71" s="256" t="s">
        <v>1268</v>
      </c>
      <c r="D71" s="258"/>
      <c r="E71" s="189" t="s">
        <v>688</v>
      </c>
      <c r="F71" s="190"/>
      <c r="G71" s="256" t="s">
        <v>1130</v>
      </c>
      <c r="H71" s="258"/>
      <c r="I71" s="256" t="s">
        <v>1403</v>
      </c>
      <c r="J71" s="258"/>
      <c r="K71" s="256" t="s">
        <v>1404</v>
      </c>
      <c r="L71" s="258"/>
      <c r="M71" s="188" t="s">
        <v>628</v>
      </c>
      <c r="N71" s="188"/>
      <c r="O71" s="154" t="s">
        <v>4</v>
      </c>
      <c r="P71" s="188" t="s">
        <v>1451</v>
      </c>
      <c r="Q71" s="188"/>
      <c r="R71" s="188" t="s">
        <v>1450</v>
      </c>
      <c r="S71" s="188"/>
      <c r="T71" s="188" t="s">
        <v>1452</v>
      </c>
      <c r="U71" s="188"/>
      <c r="V71" s="256" t="s">
        <v>1268</v>
      </c>
      <c r="W71" s="258"/>
      <c r="X71" s="189" t="s">
        <v>688</v>
      </c>
      <c r="Y71" s="190"/>
      <c r="Z71" s="256" t="s">
        <v>1130</v>
      </c>
      <c r="AA71" s="258"/>
    </row>
    <row r="72" spans="1:29" ht="15" hidden="1" customHeight="1">
      <c r="A72" s="166"/>
      <c r="B72" s="64"/>
      <c r="C72" s="189" t="s">
        <v>5</v>
      </c>
      <c r="D72" s="190"/>
      <c r="E72" s="189" t="s">
        <v>5</v>
      </c>
      <c r="F72" s="190"/>
      <c r="G72" s="189" t="s">
        <v>5</v>
      </c>
      <c r="H72" s="190"/>
      <c r="I72" s="189" t="s">
        <v>5</v>
      </c>
      <c r="J72" s="190"/>
      <c r="K72" s="189" t="s">
        <v>5</v>
      </c>
      <c r="L72" s="190"/>
      <c r="M72" s="187" t="s">
        <v>5</v>
      </c>
      <c r="N72" s="187"/>
      <c r="O72" s="154"/>
      <c r="P72" s="187" t="s">
        <v>5</v>
      </c>
      <c r="Q72" s="187"/>
      <c r="R72" s="187" t="s">
        <v>5</v>
      </c>
      <c r="S72" s="187"/>
      <c r="T72" s="187" t="s">
        <v>5</v>
      </c>
      <c r="U72" s="187"/>
      <c r="V72" s="189" t="s">
        <v>5</v>
      </c>
      <c r="W72" s="190"/>
      <c r="X72" s="189" t="s">
        <v>5</v>
      </c>
      <c r="Y72" s="190"/>
      <c r="Z72" s="189" t="s">
        <v>5</v>
      </c>
      <c r="AA72" s="190"/>
    </row>
    <row r="73" spans="1:29" ht="26" hidden="1" customHeight="1">
      <c r="A73" s="166"/>
      <c r="B73" s="65"/>
      <c r="C73" s="77" t="s">
        <v>1453</v>
      </c>
      <c r="D73" s="77" t="s">
        <v>1454</v>
      </c>
      <c r="E73" s="67" t="s">
        <v>1405</v>
      </c>
      <c r="F73" s="67" t="s">
        <v>895</v>
      </c>
      <c r="G73" s="77" t="s">
        <v>1555</v>
      </c>
      <c r="H73" s="77" t="s">
        <v>1556</v>
      </c>
      <c r="I73" s="77" t="s">
        <v>1484</v>
      </c>
      <c r="J73" s="77" t="s">
        <v>1485</v>
      </c>
      <c r="K73" s="77" t="s">
        <v>1486</v>
      </c>
      <c r="L73" s="77" t="s">
        <v>1487</v>
      </c>
      <c r="M73" s="77" t="s">
        <v>936</v>
      </c>
      <c r="N73" s="77" t="s">
        <v>1570</v>
      </c>
      <c r="O73" s="154"/>
      <c r="P73" s="77" t="s">
        <v>1571</v>
      </c>
      <c r="Q73" s="77" t="s">
        <v>1572</v>
      </c>
      <c r="R73" s="77" t="s">
        <v>1573</v>
      </c>
      <c r="S73" s="77" t="s">
        <v>1574</v>
      </c>
      <c r="T73" s="77" t="s">
        <v>1575</v>
      </c>
      <c r="U73" s="77" t="s">
        <v>1576</v>
      </c>
      <c r="V73" s="15" t="s">
        <v>1453</v>
      </c>
      <c r="W73" s="15" t="s">
        <v>1454</v>
      </c>
      <c r="X73" s="53" t="s">
        <v>1405</v>
      </c>
      <c r="Y73" s="53" t="s">
        <v>895</v>
      </c>
      <c r="Z73" s="77" t="s">
        <v>1555</v>
      </c>
      <c r="AA73" s="77" t="s">
        <v>1556</v>
      </c>
    </row>
    <row r="74" spans="1:29" ht="15.65" hidden="1" customHeight="1">
      <c r="A74" s="21" t="s">
        <v>841</v>
      </c>
      <c r="B74" s="21" t="s">
        <v>1577</v>
      </c>
      <c r="C74" s="174">
        <v>44802</v>
      </c>
      <c r="D74" s="174">
        <f t="shared" ref="D74:D80" si="99">C74</f>
        <v>44802</v>
      </c>
      <c r="E74" s="19">
        <f>D74+2</f>
        <v>44804</v>
      </c>
      <c r="F74" s="19">
        <f>E74</f>
        <v>44804</v>
      </c>
      <c r="G74" s="168">
        <f>F74+1</f>
        <v>44805</v>
      </c>
      <c r="H74" s="168">
        <f t="shared" ref="H74:H80" si="100">G74</f>
        <v>44805</v>
      </c>
      <c r="I74" s="20">
        <f>F74+4</f>
        <v>44808</v>
      </c>
      <c r="J74" s="19">
        <f t="shared" ref="J74:J80" si="101">I74</f>
        <v>44808</v>
      </c>
      <c r="K74" s="20">
        <v>44808</v>
      </c>
      <c r="L74" s="19">
        <f t="shared" ref="L74:L80" si="102">K74+1</f>
        <v>44809</v>
      </c>
      <c r="M74" s="20">
        <f>L74+5</f>
        <v>44814</v>
      </c>
      <c r="N74" s="19">
        <f t="shared" ref="N74:N77" si="103">M74+1</f>
        <v>44815</v>
      </c>
      <c r="O74" s="21" t="s">
        <v>1578</v>
      </c>
      <c r="P74" s="19">
        <f t="shared" si="93"/>
        <v>44818</v>
      </c>
      <c r="Q74" s="19">
        <f t="shared" si="94"/>
        <v>44819</v>
      </c>
      <c r="R74" s="19">
        <f t="shared" si="95"/>
        <v>44819</v>
      </c>
      <c r="S74" s="19">
        <f t="shared" si="95"/>
        <v>44819</v>
      </c>
      <c r="T74" s="19">
        <f t="shared" si="96"/>
        <v>44820</v>
      </c>
      <c r="U74" s="19">
        <f>T74+1</f>
        <v>44821</v>
      </c>
      <c r="V74" s="174">
        <f>U74+2</f>
        <v>44823</v>
      </c>
      <c r="W74" s="174">
        <f t="shared" si="97"/>
        <v>44823</v>
      </c>
      <c r="X74" s="19">
        <f>W74+2</f>
        <v>44825</v>
      </c>
      <c r="Y74" s="19">
        <f>X74</f>
        <v>44825</v>
      </c>
      <c r="Z74" s="20">
        <f>Y74+1</f>
        <v>44826</v>
      </c>
      <c r="AA74" s="19">
        <f t="shared" si="98"/>
        <v>44826</v>
      </c>
      <c r="AB74" s="39"/>
      <c r="AC74" s="38"/>
    </row>
    <row r="75" spans="1:29" ht="15.65" hidden="1" customHeight="1">
      <c r="A75" s="21" t="s">
        <v>1496</v>
      </c>
      <c r="B75" s="21" t="s">
        <v>1579</v>
      </c>
      <c r="C75" s="174">
        <v>44809</v>
      </c>
      <c r="D75" s="174">
        <f t="shared" si="99"/>
        <v>44809</v>
      </c>
      <c r="E75" s="174">
        <f>D75+2</f>
        <v>44811</v>
      </c>
      <c r="F75" s="19">
        <f>E75</f>
        <v>44811</v>
      </c>
      <c r="G75" s="20">
        <f>F75+1</f>
        <v>44812</v>
      </c>
      <c r="H75" s="19">
        <f t="shared" si="100"/>
        <v>44812</v>
      </c>
      <c r="I75" s="84" t="s">
        <v>603</v>
      </c>
      <c r="J75" s="56" t="str">
        <f t="shared" si="101"/>
        <v>OMIT</v>
      </c>
      <c r="K75" s="20">
        <f>H75+3</f>
        <v>44815</v>
      </c>
      <c r="L75" s="19">
        <f t="shared" si="102"/>
        <v>44816</v>
      </c>
      <c r="M75" s="20">
        <f>L75+5</f>
        <v>44821</v>
      </c>
      <c r="N75" s="19">
        <f t="shared" si="103"/>
        <v>44822</v>
      </c>
      <c r="O75" s="21" t="s">
        <v>1580</v>
      </c>
      <c r="P75" s="19">
        <f t="shared" si="93"/>
        <v>44825</v>
      </c>
      <c r="Q75" s="19">
        <f t="shared" si="94"/>
        <v>44826</v>
      </c>
      <c r="R75" s="19">
        <f t="shared" si="95"/>
        <v>44826</v>
      </c>
      <c r="S75" s="19">
        <f t="shared" si="95"/>
        <v>44826</v>
      </c>
      <c r="T75" s="19">
        <f t="shared" si="96"/>
        <v>44827</v>
      </c>
      <c r="U75" s="19">
        <f>T75+1</f>
        <v>44828</v>
      </c>
      <c r="V75" s="20">
        <f>U75+2</f>
        <v>44830</v>
      </c>
      <c r="W75" s="19">
        <f t="shared" si="97"/>
        <v>44830</v>
      </c>
      <c r="X75" s="19">
        <f>W75+2</f>
        <v>44832</v>
      </c>
      <c r="Y75" s="19">
        <f>X75</f>
        <v>44832</v>
      </c>
      <c r="Z75" s="20">
        <f>Y75+1</f>
        <v>44833</v>
      </c>
      <c r="AA75" s="19">
        <f t="shared" si="98"/>
        <v>44833</v>
      </c>
      <c r="AB75" s="39"/>
      <c r="AC75" s="38"/>
    </row>
    <row r="76" spans="1:29" ht="15.65" hidden="1" customHeight="1">
      <c r="A76" s="21" t="s">
        <v>901</v>
      </c>
      <c r="B76" s="21" t="s">
        <v>1551</v>
      </c>
      <c r="C76" s="174">
        <v>44816</v>
      </c>
      <c r="D76" s="174">
        <f t="shared" si="99"/>
        <v>44816</v>
      </c>
      <c r="E76" s="19">
        <f t="shared" ref="E76" si="104">D76+2</f>
        <v>44818</v>
      </c>
      <c r="F76" s="19">
        <f t="shared" ref="F76" si="105">E76</f>
        <v>44818</v>
      </c>
      <c r="G76" s="20">
        <f t="shared" ref="G76" si="106">F76+1</f>
        <v>44819</v>
      </c>
      <c r="H76" s="19">
        <f t="shared" si="100"/>
        <v>44819</v>
      </c>
      <c r="I76" s="20">
        <f>H76+3</f>
        <v>44822</v>
      </c>
      <c r="J76" s="19">
        <f t="shared" si="101"/>
        <v>44822</v>
      </c>
      <c r="K76" s="84" t="s">
        <v>603</v>
      </c>
      <c r="L76" s="56" t="str">
        <f t="shared" ref="L76" si="107">K76</f>
        <v>OMIT</v>
      </c>
      <c r="M76" s="84" t="s">
        <v>603</v>
      </c>
      <c r="N76" s="56" t="str">
        <f t="shared" ref="N76" si="108">M76</f>
        <v>OMIT</v>
      </c>
      <c r="O76" s="21" t="s">
        <v>1552</v>
      </c>
      <c r="P76" s="84" t="s">
        <v>603</v>
      </c>
      <c r="Q76" s="56" t="str">
        <f t="shared" ref="Q76" si="109">P76</f>
        <v>OMIT</v>
      </c>
      <c r="R76" s="56" t="str">
        <f t="shared" si="95"/>
        <v>OMIT</v>
      </c>
      <c r="S76" s="56" t="str">
        <f t="shared" si="95"/>
        <v>OMIT</v>
      </c>
      <c r="T76" s="84" t="s">
        <v>603</v>
      </c>
      <c r="U76" s="56" t="str">
        <f t="shared" ref="U76" si="110">T76</f>
        <v>OMIT</v>
      </c>
      <c r="V76" s="174">
        <v>44837</v>
      </c>
      <c r="W76" s="174">
        <f t="shared" si="97"/>
        <v>44837</v>
      </c>
      <c r="X76" s="19">
        <f t="shared" ref="X76:X79" si="111">W76+2</f>
        <v>44839</v>
      </c>
      <c r="Y76" s="19">
        <f t="shared" ref="Y76:Y79" si="112">X76</f>
        <v>44839</v>
      </c>
      <c r="Z76" s="20">
        <f t="shared" ref="Z76:Z79" si="113">Y76+1</f>
        <v>44840</v>
      </c>
      <c r="AA76" s="19">
        <f t="shared" si="98"/>
        <v>44840</v>
      </c>
      <c r="AB76" s="39"/>
      <c r="AC76" s="38"/>
    </row>
    <row r="77" spans="1:29" ht="15.65" hidden="1" customHeight="1">
      <c r="A77" s="21" t="s">
        <v>841</v>
      </c>
      <c r="B77" s="21" t="s">
        <v>1581</v>
      </c>
      <c r="C77" s="174">
        <v>44823</v>
      </c>
      <c r="D77" s="174">
        <f t="shared" si="99"/>
        <v>44823</v>
      </c>
      <c r="E77" s="19">
        <f>D77+2</f>
        <v>44825</v>
      </c>
      <c r="F77" s="19">
        <f>E77</f>
        <v>44825</v>
      </c>
      <c r="G77" s="20">
        <f>F77+1</f>
        <v>44826</v>
      </c>
      <c r="H77" s="19">
        <f t="shared" si="100"/>
        <v>44826</v>
      </c>
      <c r="I77" s="84" t="s">
        <v>603</v>
      </c>
      <c r="J77" s="56" t="str">
        <f t="shared" si="101"/>
        <v>OMIT</v>
      </c>
      <c r="K77" s="20">
        <f>H77+3</f>
        <v>44829</v>
      </c>
      <c r="L77" s="19">
        <f t="shared" si="102"/>
        <v>44830</v>
      </c>
      <c r="M77" s="20">
        <f>L77+5</f>
        <v>44835</v>
      </c>
      <c r="N77" s="19">
        <f t="shared" si="103"/>
        <v>44836</v>
      </c>
      <c r="O77" s="21" t="s">
        <v>1582</v>
      </c>
      <c r="P77" s="19">
        <f t="shared" ref="P77" si="114">N77+3</f>
        <v>44839</v>
      </c>
      <c r="Q77" s="19">
        <f t="shared" ref="Q77:Q78" si="115">P77+1</f>
        <v>44840</v>
      </c>
      <c r="R77" s="19">
        <f t="shared" si="95"/>
        <v>44840</v>
      </c>
      <c r="S77" s="19">
        <f t="shared" si="95"/>
        <v>44840</v>
      </c>
      <c r="T77" s="19">
        <f t="shared" ref="T77:U78" si="116">S77+1</f>
        <v>44841</v>
      </c>
      <c r="U77" s="19">
        <f t="shared" si="116"/>
        <v>44842</v>
      </c>
      <c r="V77" s="20">
        <f t="shared" ref="V77" si="117">U77+2</f>
        <v>44844</v>
      </c>
      <c r="W77" s="19">
        <f t="shared" si="97"/>
        <v>44844</v>
      </c>
      <c r="X77" s="19">
        <f t="shared" si="111"/>
        <v>44846</v>
      </c>
      <c r="Y77" s="19">
        <f t="shared" si="112"/>
        <v>44846</v>
      </c>
      <c r="Z77" s="20">
        <f t="shared" si="113"/>
        <v>44847</v>
      </c>
      <c r="AA77" s="19">
        <f t="shared" si="98"/>
        <v>44847</v>
      </c>
      <c r="AB77" s="39"/>
      <c r="AC77" s="38"/>
    </row>
    <row r="78" spans="1:29" ht="15.65" hidden="1" customHeight="1">
      <c r="A78" s="21" t="s">
        <v>1496</v>
      </c>
      <c r="B78" s="21" t="s">
        <v>1583</v>
      </c>
      <c r="C78" s="174">
        <v>44830</v>
      </c>
      <c r="D78" s="174">
        <f t="shared" si="99"/>
        <v>44830</v>
      </c>
      <c r="E78" s="174">
        <f>D78+2</f>
        <v>44832</v>
      </c>
      <c r="F78" s="19">
        <f>E78</f>
        <v>44832</v>
      </c>
      <c r="G78" s="20">
        <f>F78+1</f>
        <v>44833</v>
      </c>
      <c r="H78" s="19">
        <f t="shared" si="100"/>
        <v>44833</v>
      </c>
      <c r="I78" s="20">
        <f>H78+3</f>
        <v>44836</v>
      </c>
      <c r="J78" s="19">
        <f t="shared" si="101"/>
        <v>44836</v>
      </c>
      <c r="K78" s="20">
        <f>H78+3</f>
        <v>44836</v>
      </c>
      <c r="L78" s="19">
        <f t="shared" si="102"/>
        <v>44837</v>
      </c>
      <c r="M78" s="84" t="s">
        <v>603</v>
      </c>
      <c r="N78" s="56" t="str">
        <f t="shared" ref="N78" si="118">M78</f>
        <v>OMIT</v>
      </c>
      <c r="O78" s="21" t="s">
        <v>1584</v>
      </c>
      <c r="P78" s="19">
        <v>44846</v>
      </c>
      <c r="Q78" s="19">
        <f t="shared" si="115"/>
        <v>44847</v>
      </c>
      <c r="R78" s="19">
        <f t="shared" si="95"/>
        <v>44847</v>
      </c>
      <c r="S78" s="19">
        <f t="shared" si="95"/>
        <v>44847</v>
      </c>
      <c r="T78" s="19">
        <f t="shared" si="116"/>
        <v>44848</v>
      </c>
      <c r="U78" s="19">
        <f t="shared" si="116"/>
        <v>44849</v>
      </c>
      <c r="V78" s="69">
        <v>44858</v>
      </c>
      <c r="W78" s="69">
        <f t="shared" si="97"/>
        <v>44858</v>
      </c>
      <c r="X78" s="98">
        <f t="shared" si="111"/>
        <v>44860</v>
      </c>
      <c r="Y78" s="98">
        <f t="shared" si="112"/>
        <v>44860</v>
      </c>
      <c r="Z78" s="7">
        <f t="shared" si="113"/>
        <v>44861</v>
      </c>
      <c r="AA78" s="98">
        <f t="shared" si="98"/>
        <v>44861</v>
      </c>
      <c r="AB78" s="39"/>
      <c r="AC78" s="38"/>
    </row>
    <row r="79" spans="1:29" ht="15.65" hidden="1" customHeight="1">
      <c r="A79" s="21" t="s">
        <v>901</v>
      </c>
      <c r="B79" s="21" t="s">
        <v>1562</v>
      </c>
      <c r="C79" s="174">
        <v>44837</v>
      </c>
      <c r="D79" s="174">
        <f t="shared" si="99"/>
        <v>44837</v>
      </c>
      <c r="E79" s="174">
        <f t="shared" ref="E79:E80" si="119">D79+2</f>
        <v>44839</v>
      </c>
      <c r="F79" s="19">
        <f t="shared" ref="F79:F80" si="120">E79</f>
        <v>44839</v>
      </c>
      <c r="G79" s="20">
        <f t="shared" ref="G79:G80" si="121">F79+1</f>
        <v>44840</v>
      </c>
      <c r="H79" s="19">
        <f t="shared" si="100"/>
        <v>44840</v>
      </c>
      <c r="I79" s="20">
        <f>H79+3</f>
        <v>44843</v>
      </c>
      <c r="J79" s="19">
        <f t="shared" si="101"/>
        <v>44843</v>
      </c>
      <c r="K79" s="20">
        <f t="shared" ref="K79:K80" si="122">H79+3</f>
        <v>44843</v>
      </c>
      <c r="L79" s="19">
        <f t="shared" si="102"/>
        <v>44844</v>
      </c>
      <c r="M79" s="20">
        <f t="shared" ref="M79" si="123">L79+5</f>
        <v>44849</v>
      </c>
      <c r="N79" s="19">
        <f t="shared" ref="N79" si="124">M79+1</f>
        <v>44850</v>
      </c>
      <c r="O79" s="21" t="s">
        <v>1585</v>
      </c>
      <c r="P79" s="277" t="s">
        <v>1586</v>
      </c>
      <c r="Q79" s="279"/>
      <c r="R79" s="277" t="s">
        <v>1587</v>
      </c>
      <c r="S79" s="279"/>
      <c r="T79" s="277" t="s">
        <v>1588</v>
      </c>
      <c r="U79" s="279"/>
      <c r="V79" s="69">
        <v>44865</v>
      </c>
      <c r="W79" s="69">
        <f t="shared" si="97"/>
        <v>44865</v>
      </c>
      <c r="X79" s="98">
        <f t="shared" si="111"/>
        <v>44867</v>
      </c>
      <c r="Y79" s="98">
        <f t="shared" si="112"/>
        <v>44867</v>
      </c>
      <c r="Z79" s="7">
        <f t="shared" si="113"/>
        <v>44868</v>
      </c>
      <c r="AA79" s="98">
        <f t="shared" si="98"/>
        <v>44868</v>
      </c>
      <c r="AB79" s="39"/>
      <c r="AC79" s="38"/>
    </row>
    <row r="80" spans="1:29" ht="15.65" hidden="1" customHeight="1">
      <c r="A80" s="21" t="s">
        <v>841</v>
      </c>
      <c r="B80" s="21" t="s">
        <v>1589</v>
      </c>
      <c r="C80" s="174">
        <v>44844</v>
      </c>
      <c r="D80" s="174">
        <f t="shared" si="99"/>
        <v>44844</v>
      </c>
      <c r="E80" s="174">
        <f t="shared" si="119"/>
        <v>44846</v>
      </c>
      <c r="F80" s="19">
        <f t="shared" si="120"/>
        <v>44846</v>
      </c>
      <c r="G80" s="20">
        <f t="shared" si="121"/>
        <v>44847</v>
      </c>
      <c r="H80" s="19">
        <f t="shared" si="100"/>
        <v>44847</v>
      </c>
      <c r="I80" s="20">
        <f t="shared" ref="I80" si="125">H80+3</f>
        <v>44850</v>
      </c>
      <c r="J80" s="19">
        <f t="shared" si="101"/>
        <v>44850</v>
      </c>
      <c r="K80" s="20">
        <f t="shared" si="122"/>
        <v>44850</v>
      </c>
      <c r="L80" s="19">
        <f t="shared" si="102"/>
        <v>44851</v>
      </c>
      <c r="M80" s="84" t="s">
        <v>603</v>
      </c>
      <c r="N80" s="56" t="s">
        <v>603</v>
      </c>
      <c r="O80" s="21" t="s">
        <v>1590</v>
      </c>
      <c r="P80" s="84" t="s">
        <v>603</v>
      </c>
      <c r="Q80" s="56" t="str">
        <f t="shared" ref="Q80" si="126">P80</f>
        <v>OMIT</v>
      </c>
      <c r="R80" s="84" t="s">
        <v>603</v>
      </c>
      <c r="S80" s="56" t="str">
        <f t="shared" ref="S80" si="127">R80</f>
        <v>OMIT</v>
      </c>
      <c r="T80" s="84" t="s">
        <v>603</v>
      </c>
      <c r="U80" s="56" t="str">
        <f t="shared" ref="U80" si="128">T80</f>
        <v>OMIT</v>
      </c>
      <c r="V80" s="409" t="s">
        <v>1591</v>
      </c>
      <c r="W80" s="410"/>
      <c r="X80" s="308" t="s">
        <v>843</v>
      </c>
      <c r="Y80" s="309"/>
      <c r="Z80" s="308" t="s">
        <v>844</v>
      </c>
      <c r="AA80" s="309"/>
      <c r="AB80" s="39"/>
      <c r="AC80" s="38"/>
    </row>
    <row r="81" spans="1:29" ht="15.65" hidden="1" customHeight="1">
      <c r="A81" s="411" t="s">
        <v>1372</v>
      </c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3"/>
      <c r="AB81" s="39"/>
      <c r="AC81" s="38"/>
    </row>
    <row r="82" spans="1:29" ht="15.65" hidden="1" customHeight="1">
      <c r="A82" s="21" t="s">
        <v>1496</v>
      </c>
      <c r="B82" s="21" t="s">
        <v>1512</v>
      </c>
      <c r="C82" s="174">
        <v>44858</v>
      </c>
      <c r="D82" s="174">
        <f t="shared" ref="D82:D83" si="129">C82</f>
        <v>44858</v>
      </c>
      <c r="E82" s="174">
        <f t="shared" ref="E82:E83" si="130">D82+2</f>
        <v>44860</v>
      </c>
      <c r="F82" s="19">
        <f t="shared" ref="F82:F83" si="131">E82</f>
        <v>44860</v>
      </c>
      <c r="G82" s="68" t="s">
        <v>603</v>
      </c>
      <c r="H82" s="48" t="s">
        <v>603</v>
      </c>
      <c r="I82" s="68" t="s">
        <v>603</v>
      </c>
      <c r="J82" s="48" t="str">
        <f t="shared" ref="J82" si="132">I82</f>
        <v>OMIT</v>
      </c>
      <c r="K82" s="20">
        <v>44864</v>
      </c>
      <c r="L82" s="19">
        <f t="shared" ref="L82" si="133">K82+1</f>
        <v>44865</v>
      </c>
      <c r="M82" s="68" t="s">
        <v>603</v>
      </c>
      <c r="N82" s="48" t="s">
        <v>603</v>
      </c>
      <c r="O82" s="21" t="s">
        <v>1514</v>
      </c>
      <c r="P82" s="48" t="s">
        <v>603</v>
      </c>
      <c r="Q82" s="48" t="s">
        <v>603</v>
      </c>
      <c r="R82" s="48" t="str">
        <f t="shared" ref="R82:S84" si="134">Q82</f>
        <v>OMIT</v>
      </c>
      <c r="S82" s="48" t="str">
        <f t="shared" si="134"/>
        <v>OMIT</v>
      </c>
      <c r="T82" s="48" t="s">
        <v>603</v>
      </c>
      <c r="U82" s="48" t="s">
        <v>603</v>
      </c>
      <c r="V82" s="174">
        <v>44879</v>
      </c>
      <c r="W82" s="174">
        <f t="shared" ref="W82:W83" si="135">V82</f>
        <v>44879</v>
      </c>
      <c r="X82" s="19">
        <f t="shared" ref="X82" si="136">W82+2</f>
        <v>44881</v>
      </c>
      <c r="Y82" s="19">
        <f t="shared" ref="Y82:Y83" si="137">X82</f>
        <v>44881</v>
      </c>
      <c r="Z82" s="20">
        <f t="shared" ref="Z82:Z83" si="138">Y82+1</f>
        <v>44882</v>
      </c>
      <c r="AA82" s="19">
        <f t="shared" ref="AA82" si="139">Z82</f>
        <v>44882</v>
      </c>
    </row>
    <row r="83" spans="1:29" ht="15.65" hidden="1" customHeight="1">
      <c r="A83" s="21" t="s">
        <v>901</v>
      </c>
      <c r="B83" s="21" t="s">
        <v>1592</v>
      </c>
      <c r="C83" s="174">
        <v>44865</v>
      </c>
      <c r="D83" s="174">
        <f t="shared" si="129"/>
        <v>44865</v>
      </c>
      <c r="E83" s="174">
        <f t="shared" si="130"/>
        <v>44867</v>
      </c>
      <c r="F83" s="19">
        <f t="shared" si="131"/>
        <v>44867</v>
      </c>
      <c r="G83" s="20">
        <f t="shared" ref="G83:G84" si="140">F83+1</f>
        <v>44868</v>
      </c>
      <c r="H83" s="19">
        <f t="shared" ref="H83:H84" si="141">G83</f>
        <v>44868</v>
      </c>
      <c r="I83" s="283" t="s">
        <v>1593</v>
      </c>
      <c r="J83" s="284"/>
      <c r="K83" s="283" t="s">
        <v>1594</v>
      </c>
      <c r="L83" s="284"/>
      <c r="M83" s="68">
        <v>44877</v>
      </c>
      <c r="N83" s="48">
        <v>44877</v>
      </c>
      <c r="O83" s="21" t="s">
        <v>1595</v>
      </c>
      <c r="P83" s="48" t="s">
        <v>603</v>
      </c>
      <c r="Q83" s="48" t="s">
        <v>603</v>
      </c>
      <c r="R83" s="48" t="str">
        <f t="shared" si="134"/>
        <v>OMIT</v>
      </c>
      <c r="S83" s="48" t="str">
        <f t="shared" si="134"/>
        <v>OMIT</v>
      </c>
      <c r="T83" s="48" t="s">
        <v>603</v>
      </c>
      <c r="U83" s="48" t="s">
        <v>603</v>
      </c>
      <c r="V83" s="68" t="s">
        <v>603</v>
      </c>
      <c r="W83" s="48" t="str">
        <f t="shared" si="135"/>
        <v>OMIT</v>
      </c>
      <c r="X83" s="19">
        <v>44895</v>
      </c>
      <c r="Y83" s="19">
        <f t="shared" si="137"/>
        <v>44895</v>
      </c>
      <c r="Z83" s="20">
        <f t="shared" si="138"/>
        <v>44896</v>
      </c>
      <c r="AA83" s="48" t="s">
        <v>1596</v>
      </c>
    </row>
    <row r="84" spans="1:29" ht="15.65" hidden="1" customHeight="1">
      <c r="A84" s="81" t="s">
        <v>781</v>
      </c>
      <c r="B84" s="81" t="s">
        <v>1548</v>
      </c>
      <c r="C84" s="174">
        <v>44872</v>
      </c>
      <c r="D84" s="44" t="s">
        <v>1597</v>
      </c>
      <c r="E84" s="44" t="s">
        <v>1598</v>
      </c>
      <c r="F84" s="19">
        <v>44877</v>
      </c>
      <c r="G84" s="20">
        <f t="shared" si="140"/>
        <v>44878</v>
      </c>
      <c r="H84" s="19">
        <f t="shared" si="141"/>
        <v>44878</v>
      </c>
      <c r="I84" s="283" t="s">
        <v>1599</v>
      </c>
      <c r="J84" s="284"/>
      <c r="K84" s="283" t="s">
        <v>1600</v>
      </c>
      <c r="L84" s="284"/>
      <c r="M84" s="68" t="s">
        <v>603</v>
      </c>
      <c r="N84" s="48" t="s">
        <v>603</v>
      </c>
      <c r="O84" s="21" t="s">
        <v>1549</v>
      </c>
      <c r="P84" s="48" t="s">
        <v>603</v>
      </c>
      <c r="Q84" s="48" t="s">
        <v>603</v>
      </c>
      <c r="R84" s="48" t="str">
        <f t="shared" si="134"/>
        <v>OMIT</v>
      </c>
      <c r="S84" s="48" t="str">
        <f t="shared" si="134"/>
        <v>OMIT</v>
      </c>
      <c r="T84" s="48" t="s">
        <v>603</v>
      </c>
      <c r="U84" s="48" t="s">
        <v>603</v>
      </c>
      <c r="V84" s="174">
        <v>44903</v>
      </c>
      <c r="W84" s="174">
        <f t="shared" ref="W84:X84" si="142">V84+1</f>
        <v>44904</v>
      </c>
      <c r="X84" s="19">
        <f t="shared" si="142"/>
        <v>44905</v>
      </c>
      <c r="Y84" s="19">
        <f>X84</f>
        <v>44905</v>
      </c>
      <c r="Z84" s="20">
        <f>Y84+1</f>
        <v>44906</v>
      </c>
      <c r="AA84" s="19">
        <f>Z84</f>
        <v>44906</v>
      </c>
    </row>
    <row r="85" spans="1:29">
      <c r="A85" s="341" t="s">
        <v>1601</v>
      </c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</row>
    <row r="86" spans="1:29">
      <c r="A86" s="161" t="s">
        <v>1</v>
      </c>
      <c r="B86" s="161" t="s">
        <v>2</v>
      </c>
      <c r="C86" s="196" t="s">
        <v>1311</v>
      </c>
      <c r="D86" s="197"/>
      <c r="E86" s="198" t="s">
        <v>618</v>
      </c>
      <c r="F86" s="199"/>
      <c r="G86" s="196" t="s">
        <v>755</v>
      </c>
      <c r="H86" s="197"/>
      <c r="I86" s="196" t="s">
        <v>1401</v>
      </c>
      <c r="J86" s="197"/>
      <c r="K86" s="156" t="s">
        <v>2</v>
      </c>
      <c r="L86" s="196" t="s">
        <v>1311</v>
      </c>
      <c r="M86" s="197"/>
      <c r="N86" s="198" t="s">
        <v>618</v>
      </c>
      <c r="O86" s="199"/>
      <c r="P86" s="196" t="s">
        <v>755</v>
      </c>
      <c r="Q86" s="197"/>
    </row>
    <row r="87" spans="1:29">
      <c r="A87" s="154" t="s">
        <v>3</v>
      </c>
      <c r="B87" s="154" t="s">
        <v>4</v>
      </c>
      <c r="C87" s="256" t="s">
        <v>1268</v>
      </c>
      <c r="D87" s="258"/>
      <c r="E87" s="189" t="s">
        <v>688</v>
      </c>
      <c r="F87" s="190"/>
      <c r="G87" s="256" t="s">
        <v>1130</v>
      </c>
      <c r="H87" s="258"/>
      <c r="I87" s="256" t="s">
        <v>1403</v>
      </c>
      <c r="J87" s="258"/>
      <c r="K87" s="154" t="s">
        <v>4</v>
      </c>
      <c r="L87" s="256" t="s">
        <v>1268</v>
      </c>
      <c r="M87" s="258"/>
      <c r="N87" s="189" t="s">
        <v>688</v>
      </c>
      <c r="O87" s="190"/>
      <c r="P87" s="256" t="s">
        <v>1130</v>
      </c>
      <c r="Q87" s="258"/>
    </row>
    <row r="88" spans="1:29">
      <c r="A88" s="166"/>
      <c r="B88" s="64"/>
      <c r="C88" s="189" t="s">
        <v>5</v>
      </c>
      <c r="D88" s="190"/>
      <c r="E88" s="189" t="s">
        <v>5</v>
      </c>
      <c r="F88" s="190"/>
      <c r="G88" s="189" t="s">
        <v>5</v>
      </c>
      <c r="H88" s="190"/>
      <c r="I88" s="189" t="s">
        <v>5</v>
      </c>
      <c r="J88" s="190"/>
      <c r="K88" s="154"/>
      <c r="L88" s="189" t="s">
        <v>5</v>
      </c>
      <c r="M88" s="190"/>
      <c r="N88" s="189" t="s">
        <v>5</v>
      </c>
      <c r="O88" s="190"/>
      <c r="P88" s="189" t="s">
        <v>5</v>
      </c>
      <c r="Q88" s="190"/>
    </row>
    <row r="89" spans="1:29" ht="26">
      <c r="A89" s="166"/>
      <c r="B89" s="65"/>
      <c r="C89" s="77" t="s">
        <v>1556</v>
      </c>
      <c r="D89" s="77" t="s">
        <v>1460</v>
      </c>
      <c r="E89" s="67" t="s">
        <v>1602</v>
      </c>
      <c r="F89" s="67" t="s">
        <v>1603</v>
      </c>
      <c r="G89" s="77" t="s">
        <v>1604</v>
      </c>
      <c r="H89" s="77" t="s">
        <v>1605</v>
      </c>
      <c r="I89" s="77" t="s">
        <v>1606</v>
      </c>
      <c r="J89" s="77" t="s">
        <v>1017</v>
      </c>
      <c r="K89" s="154"/>
      <c r="L89" s="77" t="s">
        <v>1556</v>
      </c>
      <c r="M89" s="77" t="s">
        <v>1460</v>
      </c>
      <c r="N89" s="67" t="s">
        <v>1602</v>
      </c>
      <c r="O89" s="67" t="s">
        <v>1603</v>
      </c>
      <c r="P89" s="77" t="s">
        <v>1604</v>
      </c>
      <c r="Q89" s="77" t="s">
        <v>1605</v>
      </c>
    </row>
    <row r="90" spans="1:29" ht="15.65" hidden="1" customHeight="1">
      <c r="A90" s="21" t="s">
        <v>1607</v>
      </c>
      <c r="B90" s="21" t="s">
        <v>1608</v>
      </c>
      <c r="C90" s="174">
        <v>44895</v>
      </c>
      <c r="D90" s="174">
        <f t="shared" ref="D90:E91" si="143">C90+1</f>
        <v>44896</v>
      </c>
      <c r="E90" s="174">
        <f t="shared" si="143"/>
        <v>44897</v>
      </c>
      <c r="F90" s="19">
        <f>E90</f>
        <v>44897</v>
      </c>
      <c r="G90" s="20">
        <f>F90+1</f>
        <v>44898</v>
      </c>
      <c r="H90" s="19">
        <f>G90</f>
        <v>44898</v>
      </c>
      <c r="I90" s="20">
        <v>44904</v>
      </c>
      <c r="J90" s="19">
        <f>I90</f>
        <v>44904</v>
      </c>
      <c r="K90" s="21" t="s">
        <v>1609</v>
      </c>
      <c r="L90" s="44" t="s">
        <v>603</v>
      </c>
      <c r="M90" s="44" t="str">
        <f t="shared" ref="M90" si="144">L90</f>
        <v>OMIT</v>
      </c>
      <c r="N90" s="56">
        <v>44912</v>
      </c>
      <c r="O90" s="56" t="s">
        <v>657</v>
      </c>
      <c r="P90" s="68" t="s">
        <v>603</v>
      </c>
      <c r="Q90" s="48" t="str">
        <f t="shared" ref="Q90:Q91" si="145">P90</f>
        <v>OMIT</v>
      </c>
    </row>
    <row r="91" spans="1:29" ht="15.65" hidden="1" customHeight="1">
      <c r="A91" s="21" t="s">
        <v>781</v>
      </c>
      <c r="B91" s="21" t="s">
        <v>1579</v>
      </c>
      <c r="C91" s="174">
        <v>44903</v>
      </c>
      <c r="D91" s="174">
        <f t="shared" si="143"/>
        <v>44904</v>
      </c>
      <c r="E91" s="19">
        <f t="shared" si="143"/>
        <v>44905</v>
      </c>
      <c r="F91" s="19">
        <f>E91</f>
        <v>44905</v>
      </c>
      <c r="G91" s="20">
        <f>F91+1</f>
        <v>44906</v>
      </c>
      <c r="H91" s="19">
        <f>G91</f>
        <v>44906</v>
      </c>
      <c r="I91" s="20">
        <f>H91+5</f>
        <v>44911</v>
      </c>
      <c r="J91" s="19">
        <f>I91</f>
        <v>44911</v>
      </c>
      <c r="K91" s="21" t="s">
        <v>1580</v>
      </c>
      <c r="L91" s="174">
        <f>J91+6</f>
        <v>44917</v>
      </c>
      <c r="M91" s="174">
        <f t="shared" ref="M91:N91" si="146">L91+1</f>
        <v>44918</v>
      </c>
      <c r="N91" s="19">
        <f t="shared" si="146"/>
        <v>44919</v>
      </c>
      <c r="O91" s="19">
        <f t="shared" ref="O91" si="147">N91</f>
        <v>44919</v>
      </c>
      <c r="P91" s="68" t="s">
        <v>603</v>
      </c>
      <c r="Q91" s="48" t="str">
        <f t="shared" si="145"/>
        <v>OMIT</v>
      </c>
    </row>
    <row r="92" spans="1:29" ht="15.65" hidden="1" customHeight="1">
      <c r="A92" s="404" t="s">
        <v>840</v>
      </c>
      <c r="B92" s="405"/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6"/>
    </row>
    <row r="93" spans="1:29" ht="15.65" hidden="1" customHeight="1">
      <c r="A93" s="21" t="s">
        <v>773</v>
      </c>
      <c r="B93" s="21" t="s">
        <v>1583</v>
      </c>
      <c r="C93" s="174">
        <v>44917</v>
      </c>
      <c r="D93" s="174">
        <f t="shared" ref="D93:E96" si="148">C93+1</f>
        <v>44918</v>
      </c>
      <c r="E93" s="19">
        <f t="shared" si="148"/>
        <v>44919</v>
      </c>
      <c r="F93" s="19">
        <f t="shared" ref="F93:F96" si="149">E93</f>
        <v>44919</v>
      </c>
      <c r="G93" s="20">
        <f t="shared" ref="G93:G96" si="150">F93+1</f>
        <v>44920</v>
      </c>
      <c r="H93" s="19">
        <f t="shared" ref="H93:H96" si="151">G93</f>
        <v>44920</v>
      </c>
      <c r="I93" s="20">
        <f t="shared" ref="I93:I96" si="152">H93+5</f>
        <v>44925</v>
      </c>
      <c r="J93" s="19">
        <f t="shared" ref="J93:J96" si="153">I93</f>
        <v>44925</v>
      </c>
      <c r="K93" s="21" t="s">
        <v>1584</v>
      </c>
      <c r="L93" s="174">
        <f t="shared" ref="L93:L96" si="154">J93+6</f>
        <v>44931</v>
      </c>
      <c r="M93" s="174">
        <f t="shared" ref="M93" si="155">L93</f>
        <v>44931</v>
      </c>
      <c r="N93" s="19">
        <f t="shared" ref="N93" si="156">M93+2</f>
        <v>44933</v>
      </c>
      <c r="O93" s="19">
        <f t="shared" ref="O93:O96" si="157">N93</f>
        <v>44933</v>
      </c>
      <c r="P93" s="20">
        <f t="shared" ref="P93:P96" si="158">O93+1</f>
        <v>44934</v>
      </c>
      <c r="Q93" s="19">
        <f t="shared" ref="Q93:Q96" si="159">P93</f>
        <v>44934</v>
      </c>
    </row>
    <row r="94" spans="1:29" ht="15.65" hidden="1" customHeight="1">
      <c r="A94" s="21" t="s">
        <v>1610</v>
      </c>
      <c r="B94" s="21" t="s">
        <v>1611</v>
      </c>
      <c r="C94" s="174">
        <v>44924</v>
      </c>
      <c r="D94" s="174">
        <f t="shared" si="148"/>
        <v>44925</v>
      </c>
      <c r="E94" s="174">
        <f t="shared" si="148"/>
        <v>44926</v>
      </c>
      <c r="F94" s="19">
        <f t="shared" si="149"/>
        <v>44926</v>
      </c>
      <c r="G94" s="20">
        <f t="shared" si="150"/>
        <v>44927</v>
      </c>
      <c r="H94" s="19">
        <f t="shared" si="151"/>
        <v>44927</v>
      </c>
      <c r="I94" s="20">
        <f t="shared" si="152"/>
        <v>44932</v>
      </c>
      <c r="J94" s="19">
        <f t="shared" si="153"/>
        <v>44932</v>
      </c>
      <c r="K94" s="21" t="s">
        <v>1612</v>
      </c>
      <c r="L94" s="174">
        <f t="shared" si="154"/>
        <v>44938</v>
      </c>
      <c r="M94" s="174">
        <f t="shared" ref="M94:N95" si="160">L94+1</f>
        <v>44939</v>
      </c>
      <c r="N94" s="19">
        <f t="shared" si="160"/>
        <v>44940</v>
      </c>
      <c r="O94" s="19">
        <f t="shared" si="157"/>
        <v>44940</v>
      </c>
      <c r="P94" s="20">
        <f t="shared" si="158"/>
        <v>44941</v>
      </c>
      <c r="Q94" s="19">
        <f t="shared" si="159"/>
        <v>44941</v>
      </c>
    </row>
    <row r="95" spans="1:29" s="50" customFormat="1" ht="15.65" hidden="1" customHeight="1">
      <c r="A95" s="21" t="s">
        <v>773</v>
      </c>
      <c r="B95" s="21" t="s">
        <v>736</v>
      </c>
      <c r="C95" s="174">
        <v>44931</v>
      </c>
      <c r="D95" s="174">
        <f t="shared" si="148"/>
        <v>44932</v>
      </c>
      <c r="E95" s="19">
        <f t="shared" si="148"/>
        <v>44933</v>
      </c>
      <c r="F95" s="19">
        <f t="shared" si="149"/>
        <v>44933</v>
      </c>
      <c r="G95" s="20">
        <f t="shared" si="150"/>
        <v>44934</v>
      </c>
      <c r="H95" s="19">
        <f t="shared" si="151"/>
        <v>44934</v>
      </c>
      <c r="I95" s="20">
        <f t="shared" si="152"/>
        <v>44939</v>
      </c>
      <c r="J95" s="19">
        <f t="shared" si="153"/>
        <v>44939</v>
      </c>
      <c r="K95" s="21" t="s">
        <v>1113</v>
      </c>
      <c r="L95" s="175">
        <f t="shared" si="154"/>
        <v>44945</v>
      </c>
      <c r="M95" s="175">
        <f t="shared" si="160"/>
        <v>44946</v>
      </c>
      <c r="N95" s="56">
        <v>44947</v>
      </c>
      <c r="O95" s="56">
        <f t="shared" si="157"/>
        <v>44947</v>
      </c>
      <c r="P95" s="84">
        <f t="shared" si="158"/>
        <v>44948</v>
      </c>
      <c r="Q95" s="56">
        <f t="shared" si="159"/>
        <v>44948</v>
      </c>
    </row>
    <row r="96" spans="1:29" s="50" customFormat="1" ht="15.65" hidden="1" customHeight="1">
      <c r="A96" s="21" t="s">
        <v>1610</v>
      </c>
      <c r="B96" s="21" t="s">
        <v>1613</v>
      </c>
      <c r="C96" s="174">
        <v>44938</v>
      </c>
      <c r="D96" s="174">
        <f t="shared" si="148"/>
        <v>44939</v>
      </c>
      <c r="E96" s="19">
        <f t="shared" si="148"/>
        <v>44940</v>
      </c>
      <c r="F96" s="19">
        <f t="shared" si="149"/>
        <v>44940</v>
      </c>
      <c r="G96" s="20">
        <f t="shared" si="150"/>
        <v>44941</v>
      </c>
      <c r="H96" s="19">
        <f t="shared" si="151"/>
        <v>44941</v>
      </c>
      <c r="I96" s="20">
        <f t="shared" si="152"/>
        <v>44946</v>
      </c>
      <c r="J96" s="19">
        <f t="shared" si="153"/>
        <v>44946</v>
      </c>
      <c r="K96" s="21" t="s">
        <v>1614</v>
      </c>
      <c r="L96" s="174">
        <f t="shared" si="154"/>
        <v>44952</v>
      </c>
      <c r="M96" s="174">
        <f t="shared" ref="M96" si="161">L96</f>
        <v>44952</v>
      </c>
      <c r="N96" s="19">
        <f t="shared" ref="N96" si="162">M96+2</f>
        <v>44954</v>
      </c>
      <c r="O96" s="19">
        <f t="shared" si="157"/>
        <v>44954</v>
      </c>
      <c r="P96" s="20">
        <f t="shared" si="158"/>
        <v>44955</v>
      </c>
      <c r="Q96" s="19">
        <f t="shared" si="159"/>
        <v>44955</v>
      </c>
    </row>
    <row r="97" spans="1:17" s="50" customFormat="1" ht="15.65" hidden="1" customHeight="1">
      <c r="A97" s="21" t="s">
        <v>773</v>
      </c>
      <c r="B97" s="21" t="s">
        <v>810</v>
      </c>
      <c r="C97" s="206" t="s">
        <v>840</v>
      </c>
      <c r="D97" s="307"/>
      <c r="E97" s="307"/>
      <c r="F97" s="307"/>
      <c r="G97" s="307"/>
      <c r="H97" s="307"/>
      <c r="I97" s="307"/>
      <c r="J97" s="207"/>
      <c r="K97" s="21" t="s">
        <v>1114</v>
      </c>
      <c r="L97" s="206" t="s">
        <v>840</v>
      </c>
      <c r="M97" s="307"/>
      <c r="N97" s="307"/>
      <c r="O97" s="307"/>
      <c r="P97" s="307"/>
      <c r="Q97" s="207"/>
    </row>
    <row r="98" spans="1:17" s="50" customFormat="1" ht="15.65" hidden="1" customHeight="1">
      <c r="A98" s="21" t="s">
        <v>1610</v>
      </c>
      <c r="B98" s="21" t="s">
        <v>1615</v>
      </c>
      <c r="C98" s="206" t="s">
        <v>840</v>
      </c>
      <c r="D98" s="307"/>
      <c r="E98" s="307"/>
      <c r="F98" s="307"/>
      <c r="G98" s="307"/>
      <c r="H98" s="307"/>
      <c r="I98" s="307"/>
      <c r="J98" s="207"/>
      <c r="K98" s="21" t="s">
        <v>1616</v>
      </c>
      <c r="L98" s="206" t="s">
        <v>840</v>
      </c>
      <c r="M98" s="307"/>
      <c r="N98" s="307"/>
      <c r="O98" s="307"/>
      <c r="P98" s="307"/>
      <c r="Q98" s="207"/>
    </row>
    <row r="99" spans="1:17" ht="15" hidden="1" customHeight="1">
      <c r="A99" s="21" t="s">
        <v>773</v>
      </c>
      <c r="B99" s="21" t="s">
        <v>1115</v>
      </c>
      <c r="C99" s="206" t="s">
        <v>840</v>
      </c>
      <c r="D99" s="307"/>
      <c r="E99" s="307"/>
      <c r="F99" s="307"/>
      <c r="G99" s="307"/>
      <c r="H99" s="307"/>
      <c r="I99" s="307"/>
      <c r="J99" s="207"/>
      <c r="K99" s="21" t="s">
        <v>1116</v>
      </c>
      <c r="L99" s="206" t="s">
        <v>840</v>
      </c>
      <c r="M99" s="307"/>
      <c r="N99" s="307"/>
      <c r="O99" s="307"/>
      <c r="P99" s="307"/>
      <c r="Q99" s="207"/>
    </row>
    <row r="100" spans="1:17" ht="15" hidden="1" customHeight="1">
      <c r="A100" s="21" t="s">
        <v>1610</v>
      </c>
      <c r="B100" s="21" t="s">
        <v>1617</v>
      </c>
      <c r="C100" s="206" t="s">
        <v>840</v>
      </c>
      <c r="D100" s="307"/>
      <c r="E100" s="307"/>
      <c r="F100" s="307"/>
      <c r="G100" s="307"/>
      <c r="H100" s="307"/>
      <c r="I100" s="307"/>
      <c r="J100" s="207"/>
      <c r="K100" s="21" t="s">
        <v>1618</v>
      </c>
      <c r="L100" s="206" t="s">
        <v>840</v>
      </c>
      <c r="M100" s="307"/>
      <c r="N100" s="307"/>
      <c r="O100" s="307"/>
      <c r="P100" s="307"/>
      <c r="Q100" s="207"/>
    </row>
    <row r="101" spans="1:17">
      <c r="A101" s="82" t="s">
        <v>695</v>
      </c>
      <c r="B101" s="21" t="s">
        <v>1117</v>
      </c>
      <c r="C101" s="174">
        <v>44973</v>
      </c>
      <c r="D101" s="174">
        <f t="shared" ref="D101:E111" si="163">C101+1</f>
        <v>44974</v>
      </c>
      <c r="E101" s="19">
        <f t="shared" si="163"/>
        <v>44975</v>
      </c>
      <c r="F101" s="19">
        <f t="shared" ref="F101:F111" si="164">E101</f>
        <v>44975</v>
      </c>
      <c r="G101" s="20">
        <f t="shared" ref="G101:G111" si="165">F101+1</f>
        <v>44976</v>
      </c>
      <c r="H101" s="19">
        <f t="shared" ref="H101:H111" si="166">G101</f>
        <v>44976</v>
      </c>
      <c r="I101" s="20">
        <f t="shared" ref="I101:I111" si="167">H101+5</f>
        <v>44981</v>
      </c>
      <c r="J101" s="19">
        <f t="shared" ref="J101:J111" si="168">I101</f>
        <v>44981</v>
      </c>
      <c r="K101" s="21" t="s">
        <v>1118</v>
      </c>
      <c r="L101" s="174">
        <f t="shared" ref="L101:L111" si="169">J101+6</f>
        <v>44987</v>
      </c>
      <c r="M101" s="174">
        <f t="shared" ref="M101:N101" si="170">L101+1</f>
        <v>44988</v>
      </c>
      <c r="N101" s="19">
        <f t="shared" si="170"/>
        <v>44989</v>
      </c>
      <c r="O101" s="19">
        <f t="shared" ref="O101:O111" si="171">N101</f>
        <v>44989</v>
      </c>
      <c r="P101" s="20">
        <f t="shared" ref="P101:P111" si="172">O101+1</f>
        <v>44990</v>
      </c>
      <c r="Q101" s="19">
        <f t="shared" ref="Q101:Q111" si="173">P101</f>
        <v>44990</v>
      </c>
    </row>
    <row r="102" spans="1:17">
      <c r="A102" s="21" t="s">
        <v>1610</v>
      </c>
      <c r="B102" s="21" t="s">
        <v>1619</v>
      </c>
      <c r="C102" s="249" t="s">
        <v>840</v>
      </c>
      <c r="D102" s="250"/>
      <c r="E102" s="250"/>
      <c r="F102" s="250"/>
      <c r="G102" s="250"/>
      <c r="H102" s="250"/>
      <c r="I102" s="250"/>
      <c r="J102" s="251"/>
      <c r="K102" s="21" t="s">
        <v>1620</v>
      </c>
      <c r="L102" s="249" t="s">
        <v>840</v>
      </c>
      <c r="M102" s="250"/>
      <c r="N102" s="250"/>
      <c r="O102" s="250"/>
      <c r="P102" s="250"/>
      <c r="Q102" s="251"/>
    </row>
    <row r="103" spans="1:17">
      <c r="A103" s="140" t="s">
        <v>695</v>
      </c>
      <c r="B103" s="21" t="s">
        <v>1119</v>
      </c>
      <c r="C103" s="174">
        <v>44987</v>
      </c>
      <c r="D103" s="174">
        <f t="shared" si="163"/>
        <v>44988</v>
      </c>
      <c r="E103" s="19">
        <f t="shared" si="163"/>
        <v>44989</v>
      </c>
      <c r="F103" s="19">
        <f t="shared" si="164"/>
        <v>44989</v>
      </c>
      <c r="G103" s="20">
        <f t="shared" si="165"/>
        <v>44990</v>
      </c>
      <c r="H103" s="19">
        <f t="shared" si="166"/>
        <v>44990</v>
      </c>
      <c r="I103" s="20">
        <f t="shared" si="167"/>
        <v>44995</v>
      </c>
      <c r="J103" s="19">
        <f t="shared" si="168"/>
        <v>44995</v>
      </c>
      <c r="K103" s="21" t="s">
        <v>1120</v>
      </c>
      <c r="L103" s="174">
        <f t="shared" si="169"/>
        <v>45001</v>
      </c>
      <c r="M103" s="174">
        <f t="shared" ref="M103:N103" si="174">L103+1</f>
        <v>45002</v>
      </c>
      <c r="N103" s="19">
        <f t="shared" si="174"/>
        <v>45003</v>
      </c>
      <c r="O103" s="19">
        <f t="shared" si="171"/>
        <v>45003</v>
      </c>
      <c r="P103" s="20">
        <f t="shared" si="172"/>
        <v>45004</v>
      </c>
      <c r="Q103" s="19">
        <f t="shared" si="173"/>
        <v>45004</v>
      </c>
    </row>
    <row r="104" spans="1:17" ht="16.5" customHeight="1">
      <c r="A104" s="21" t="s">
        <v>1610</v>
      </c>
      <c r="B104" s="82" t="s">
        <v>1621</v>
      </c>
      <c r="C104" s="174">
        <v>44994</v>
      </c>
      <c r="D104" s="174">
        <f t="shared" si="163"/>
        <v>44995</v>
      </c>
      <c r="E104" s="19">
        <f t="shared" si="163"/>
        <v>44996</v>
      </c>
      <c r="F104" s="19">
        <f t="shared" si="164"/>
        <v>44996</v>
      </c>
      <c r="G104" s="20">
        <f t="shared" si="165"/>
        <v>44997</v>
      </c>
      <c r="H104" s="19">
        <f t="shared" si="166"/>
        <v>44997</v>
      </c>
      <c r="I104" s="20">
        <f t="shared" si="167"/>
        <v>45002</v>
      </c>
      <c r="J104" s="19">
        <f t="shared" si="168"/>
        <v>45002</v>
      </c>
      <c r="K104" s="82" t="s">
        <v>1622</v>
      </c>
      <c r="L104" s="174">
        <f t="shared" si="169"/>
        <v>45008</v>
      </c>
      <c r="M104" s="174">
        <f t="shared" ref="M104" si="175">L104</f>
        <v>45008</v>
      </c>
      <c r="N104" s="19">
        <f t="shared" ref="N104" si="176">M104+2</f>
        <v>45010</v>
      </c>
      <c r="O104" s="19">
        <f t="shared" si="171"/>
        <v>45010</v>
      </c>
      <c r="P104" s="20">
        <f t="shared" si="172"/>
        <v>45011</v>
      </c>
      <c r="Q104" s="19">
        <f t="shared" si="173"/>
        <v>45011</v>
      </c>
    </row>
    <row r="105" spans="1:17" ht="16.5" customHeight="1">
      <c r="A105" s="140" t="s">
        <v>695</v>
      </c>
      <c r="B105" s="21" t="s">
        <v>1121</v>
      </c>
      <c r="C105" s="174">
        <v>45001</v>
      </c>
      <c r="D105" s="174">
        <f t="shared" si="163"/>
        <v>45002</v>
      </c>
      <c r="E105" s="19">
        <f t="shared" si="163"/>
        <v>45003</v>
      </c>
      <c r="F105" s="19">
        <f t="shared" si="164"/>
        <v>45003</v>
      </c>
      <c r="G105" s="20">
        <f t="shared" si="165"/>
        <v>45004</v>
      </c>
      <c r="H105" s="19">
        <f t="shared" si="166"/>
        <v>45004</v>
      </c>
      <c r="I105" s="20">
        <f t="shared" si="167"/>
        <v>45009</v>
      </c>
      <c r="J105" s="19">
        <f t="shared" si="168"/>
        <v>45009</v>
      </c>
      <c r="K105" s="21" t="s">
        <v>1122</v>
      </c>
      <c r="L105" s="174">
        <f t="shared" si="169"/>
        <v>45015</v>
      </c>
      <c r="M105" s="174">
        <f t="shared" ref="M105:N105" si="177">L105+1</f>
        <v>45016</v>
      </c>
      <c r="N105" s="19">
        <f t="shared" si="177"/>
        <v>45017</v>
      </c>
      <c r="O105" s="19">
        <f t="shared" si="171"/>
        <v>45017</v>
      </c>
      <c r="P105" s="20">
        <f t="shared" si="172"/>
        <v>45018</v>
      </c>
      <c r="Q105" s="19">
        <f t="shared" si="173"/>
        <v>45018</v>
      </c>
    </row>
    <row r="106" spans="1:17" ht="16.5" customHeight="1">
      <c r="A106" s="82" t="s">
        <v>1623</v>
      </c>
      <c r="B106" s="21" t="s">
        <v>1624</v>
      </c>
      <c r="C106" s="174">
        <v>45008</v>
      </c>
      <c r="D106" s="174">
        <f t="shared" si="163"/>
        <v>45009</v>
      </c>
      <c r="E106" s="19">
        <f t="shared" si="163"/>
        <v>45010</v>
      </c>
      <c r="F106" s="19">
        <f t="shared" si="164"/>
        <v>45010</v>
      </c>
      <c r="G106" s="20">
        <f t="shared" si="165"/>
        <v>45011</v>
      </c>
      <c r="H106" s="19">
        <f t="shared" si="166"/>
        <v>45011</v>
      </c>
      <c r="I106" s="20">
        <f t="shared" si="167"/>
        <v>45016</v>
      </c>
      <c r="J106" s="19">
        <f t="shared" si="168"/>
        <v>45016</v>
      </c>
      <c r="K106" s="21" t="s">
        <v>1625</v>
      </c>
      <c r="L106" s="174">
        <f t="shared" si="169"/>
        <v>45022</v>
      </c>
      <c r="M106" s="174">
        <f t="shared" ref="M106" si="178">L106</f>
        <v>45022</v>
      </c>
      <c r="N106" s="19">
        <f t="shared" ref="N106" si="179">M106+2</f>
        <v>45024</v>
      </c>
      <c r="O106" s="19">
        <f t="shared" si="171"/>
        <v>45024</v>
      </c>
      <c r="P106" s="20">
        <f t="shared" si="172"/>
        <v>45025</v>
      </c>
      <c r="Q106" s="19">
        <f t="shared" si="173"/>
        <v>45025</v>
      </c>
    </row>
    <row r="107" spans="1:17" ht="16.5" customHeight="1">
      <c r="A107" s="140" t="s">
        <v>695</v>
      </c>
      <c r="B107" s="21" t="s">
        <v>1123</v>
      </c>
      <c r="C107" s="174">
        <v>45015</v>
      </c>
      <c r="D107" s="174">
        <f t="shared" si="163"/>
        <v>45016</v>
      </c>
      <c r="E107" s="19">
        <f t="shared" si="163"/>
        <v>45017</v>
      </c>
      <c r="F107" s="19">
        <f t="shared" si="164"/>
        <v>45017</v>
      </c>
      <c r="G107" s="20">
        <f t="shared" si="165"/>
        <v>45018</v>
      </c>
      <c r="H107" s="19">
        <f t="shared" si="166"/>
        <v>45018</v>
      </c>
      <c r="I107" s="20">
        <f t="shared" si="167"/>
        <v>45023</v>
      </c>
      <c r="J107" s="19">
        <f t="shared" si="168"/>
        <v>45023</v>
      </c>
      <c r="K107" s="21" t="s">
        <v>1124</v>
      </c>
      <c r="L107" s="174">
        <f t="shared" si="169"/>
        <v>45029</v>
      </c>
      <c r="M107" s="174">
        <f t="shared" ref="M107:N107" si="180">L107+1</f>
        <v>45030</v>
      </c>
      <c r="N107" s="19">
        <f t="shared" si="180"/>
        <v>45031</v>
      </c>
      <c r="O107" s="19">
        <f t="shared" si="171"/>
        <v>45031</v>
      </c>
      <c r="P107" s="20">
        <f t="shared" si="172"/>
        <v>45032</v>
      </c>
      <c r="Q107" s="19">
        <f t="shared" si="173"/>
        <v>45032</v>
      </c>
    </row>
    <row r="108" spans="1:17" ht="16.5" customHeight="1">
      <c r="A108" s="21" t="s">
        <v>1623</v>
      </c>
      <c r="B108" s="21" t="s">
        <v>1626</v>
      </c>
      <c r="C108" s="174">
        <v>45022</v>
      </c>
      <c r="D108" s="174">
        <f t="shared" si="163"/>
        <v>45023</v>
      </c>
      <c r="E108" s="19">
        <f t="shared" si="163"/>
        <v>45024</v>
      </c>
      <c r="F108" s="19">
        <f t="shared" si="164"/>
        <v>45024</v>
      </c>
      <c r="G108" s="20">
        <f t="shared" si="165"/>
        <v>45025</v>
      </c>
      <c r="H108" s="19">
        <f t="shared" si="166"/>
        <v>45025</v>
      </c>
      <c r="I108" s="20">
        <f t="shared" si="167"/>
        <v>45030</v>
      </c>
      <c r="J108" s="19">
        <f t="shared" si="168"/>
        <v>45030</v>
      </c>
      <c r="K108" s="21" t="s">
        <v>1627</v>
      </c>
      <c r="L108" s="174">
        <f t="shared" si="169"/>
        <v>45036</v>
      </c>
      <c r="M108" s="174">
        <f t="shared" ref="M108" si="181">L108</f>
        <v>45036</v>
      </c>
      <c r="N108" s="19">
        <f t="shared" ref="N108" si="182">M108+2</f>
        <v>45038</v>
      </c>
      <c r="O108" s="19">
        <f t="shared" si="171"/>
        <v>45038</v>
      </c>
      <c r="P108" s="20">
        <f t="shared" si="172"/>
        <v>45039</v>
      </c>
      <c r="Q108" s="19">
        <f t="shared" si="173"/>
        <v>45039</v>
      </c>
    </row>
    <row r="109" spans="1:17" ht="16.5" customHeight="1">
      <c r="A109" s="140" t="s">
        <v>695</v>
      </c>
      <c r="B109" s="21" t="s">
        <v>1125</v>
      </c>
      <c r="C109" s="174">
        <v>45029</v>
      </c>
      <c r="D109" s="174">
        <f t="shared" si="163"/>
        <v>45030</v>
      </c>
      <c r="E109" s="19">
        <f t="shared" si="163"/>
        <v>45031</v>
      </c>
      <c r="F109" s="19">
        <f t="shared" si="164"/>
        <v>45031</v>
      </c>
      <c r="G109" s="20">
        <f t="shared" si="165"/>
        <v>45032</v>
      </c>
      <c r="H109" s="19">
        <f t="shared" si="166"/>
        <v>45032</v>
      </c>
      <c r="I109" s="20">
        <f t="shared" si="167"/>
        <v>45037</v>
      </c>
      <c r="J109" s="19">
        <f t="shared" si="168"/>
        <v>45037</v>
      </c>
      <c r="K109" s="21" t="s">
        <v>1126</v>
      </c>
      <c r="L109" s="174">
        <f t="shared" si="169"/>
        <v>45043</v>
      </c>
      <c r="M109" s="174">
        <f t="shared" ref="M109:N109" si="183">L109+1</f>
        <v>45044</v>
      </c>
      <c r="N109" s="19">
        <f t="shared" si="183"/>
        <v>45045</v>
      </c>
      <c r="O109" s="19">
        <f t="shared" si="171"/>
        <v>45045</v>
      </c>
      <c r="P109" s="20">
        <f t="shared" si="172"/>
        <v>45046</v>
      </c>
      <c r="Q109" s="19">
        <f t="shared" si="173"/>
        <v>45046</v>
      </c>
    </row>
    <row r="110" spans="1:17" ht="16.5" customHeight="1">
      <c r="A110" s="21" t="s">
        <v>1623</v>
      </c>
      <c r="B110" s="21" t="s">
        <v>1628</v>
      </c>
      <c r="C110" s="174">
        <v>45036</v>
      </c>
      <c r="D110" s="174">
        <f t="shared" si="163"/>
        <v>45037</v>
      </c>
      <c r="E110" s="19">
        <f t="shared" si="163"/>
        <v>45038</v>
      </c>
      <c r="F110" s="19">
        <f t="shared" si="164"/>
        <v>45038</v>
      </c>
      <c r="G110" s="20">
        <f t="shared" si="165"/>
        <v>45039</v>
      </c>
      <c r="H110" s="19">
        <f t="shared" si="166"/>
        <v>45039</v>
      </c>
      <c r="I110" s="20">
        <f t="shared" si="167"/>
        <v>45044</v>
      </c>
      <c r="J110" s="19">
        <f t="shared" si="168"/>
        <v>45044</v>
      </c>
      <c r="K110" s="21" t="s">
        <v>1629</v>
      </c>
      <c r="L110" s="174">
        <f t="shared" si="169"/>
        <v>45050</v>
      </c>
      <c r="M110" s="174">
        <f t="shared" ref="M110" si="184">L110</f>
        <v>45050</v>
      </c>
      <c r="N110" s="19">
        <f t="shared" ref="N110" si="185">M110+2</f>
        <v>45052</v>
      </c>
      <c r="O110" s="19">
        <f t="shared" si="171"/>
        <v>45052</v>
      </c>
      <c r="P110" s="20">
        <f t="shared" si="172"/>
        <v>45053</v>
      </c>
      <c r="Q110" s="19">
        <f t="shared" si="173"/>
        <v>45053</v>
      </c>
    </row>
    <row r="111" spans="1:17" ht="16.25" customHeight="1">
      <c r="A111" s="140" t="s">
        <v>695</v>
      </c>
      <c r="B111" s="21" t="s">
        <v>1127</v>
      </c>
      <c r="C111" s="174">
        <v>45043</v>
      </c>
      <c r="D111" s="174">
        <f t="shared" si="163"/>
        <v>45044</v>
      </c>
      <c r="E111" s="19">
        <f t="shared" si="163"/>
        <v>45045</v>
      </c>
      <c r="F111" s="19">
        <f t="shared" si="164"/>
        <v>45045</v>
      </c>
      <c r="G111" s="20">
        <f t="shared" si="165"/>
        <v>45046</v>
      </c>
      <c r="H111" s="19">
        <f t="shared" si="166"/>
        <v>45046</v>
      </c>
      <c r="I111" s="20">
        <f t="shared" si="167"/>
        <v>45051</v>
      </c>
      <c r="J111" s="19">
        <f t="shared" si="168"/>
        <v>45051</v>
      </c>
      <c r="K111" s="21" t="s">
        <v>1128</v>
      </c>
      <c r="L111" s="174">
        <f t="shared" si="169"/>
        <v>45057</v>
      </c>
      <c r="M111" s="174">
        <f t="shared" ref="M111:N111" si="186">L111+1</f>
        <v>45058</v>
      </c>
      <c r="N111" s="19">
        <f t="shared" si="186"/>
        <v>45059</v>
      </c>
      <c r="O111" s="19">
        <f t="shared" si="171"/>
        <v>45059</v>
      </c>
      <c r="P111" s="20">
        <f t="shared" si="172"/>
        <v>45060</v>
      </c>
      <c r="Q111" s="19">
        <f t="shared" si="173"/>
        <v>45060</v>
      </c>
    </row>
    <row r="112" spans="1:17" ht="16.5" customHeight="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</row>
    <row r="113" spans="1:21" ht="16.5" hidden="1" customHeight="1">
      <c r="A113" s="9" t="s">
        <v>604</v>
      </c>
      <c r="B113" s="229" t="s">
        <v>1630</v>
      </c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</row>
    <row r="114" spans="1:21" ht="16.5" hidden="1" customHeight="1">
      <c r="A114" s="10" t="s">
        <v>1631</v>
      </c>
      <c r="B114" s="226" t="s">
        <v>1632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</row>
    <row r="115" spans="1:21" ht="16.5" hidden="1" customHeight="1">
      <c r="A115" s="10" t="s">
        <v>1633</v>
      </c>
      <c r="B115" s="226" t="s">
        <v>1634</v>
      </c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</row>
    <row r="116" spans="1:21" ht="16.5" hidden="1" customHeight="1">
      <c r="A116" s="10" t="s">
        <v>1635</v>
      </c>
      <c r="B116" s="226" t="s">
        <v>1636</v>
      </c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</row>
    <row r="117" spans="1:21" ht="16.5" hidden="1" customHeight="1">
      <c r="A117" s="10" t="s">
        <v>958</v>
      </c>
      <c r="B117" s="226" t="s">
        <v>959</v>
      </c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"/>
    </row>
    <row r="118" spans="1:21" ht="16.5" hidden="1" customHeight="1">
      <c r="A118" s="10" t="s">
        <v>608</v>
      </c>
      <c r="B118" s="226" t="s">
        <v>609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</row>
    <row r="119" spans="1:21" ht="16.5" hidden="1" customHeight="1">
      <c r="A119" s="51" t="s">
        <v>1087</v>
      </c>
      <c r="B119" s="212" t="s">
        <v>1637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169"/>
      <c r="N119" s="169"/>
      <c r="O119" s="169"/>
      <c r="P119" s="169"/>
      <c r="Q119" s="169"/>
    </row>
    <row r="120" spans="1:21" ht="16.5" hidden="1" customHeight="1">
      <c r="A120" s="149" t="s">
        <v>815</v>
      </c>
      <c r="B120" s="212" t="s">
        <v>816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169"/>
      <c r="N120" s="169"/>
      <c r="O120" s="169"/>
      <c r="P120" s="169"/>
      <c r="Q120" s="169"/>
    </row>
    <row r="121" spans="1:21" ht="16.5" hidden="1" customHeight="1">
      <c r="A121" s="11" t="s">
        <v>1638</v>
      </c>
      <c r="B121" s="226" t="s">
        <v>1639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</row>
    <row r="122" spans="1:21" ht="16.25" hidden="1" customHeight="1">
      <c r="A122" s="10" t="s">
        <v>1182</v>
      </c>
      <c r="B122" s="226" t="s">
        <v>1640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</row>
    <row r="123" spans="1:21" ht="16.5" hidden="1" customHeight="1">
      <c r="A123" s="10" t="s">
        <v>818</v>
      </c>
      <c r="B123" s="226" t="s">
        <v>90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"/>
      <c r="N123" s="2"/>
      <c r="O123" s="2"/>
      <c r="P123" s="2"/>
    </row>
    <row r="124" spans="1:21" ht="16.5" hidden="1" customHeight="1">
      <c r="A124" s="37" t="s">
        <v>610</v>
      </c>
      <c r="B124" s="300" t="s">
        <v>611</v>
      </c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6.5" hidden="1" customHeight="1">
      <c r="A125" s="37" t="s">
        <v>612</v>
      </c>
      <c r="B125" s="300" t="s">
        <v>85</v>
      </c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6" hidden="1" customHeight="1">
      <c r="A126" s="37" t="s">
        <v>613</v>
      </c>
      <c r="B126" s="300" t="s">
        <v>1641</v>
      </c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2"/>
      <c r="N126" s="2"/>
      <c r="O126" s="2"/>
      <c r="P126" s="2"/>
      <c r="Q126" s="2"/>
      <c r="R126" s="2"/>
      <c r="S126" s="2"/>
      <c r="T126" s="2"/>
      <c r="U126" s="2"/>
    </row>
    <row r="128" spans="1:21" ht="16.5">
      <c r="A128" s="9" t="s">
        <v>604</v>
      </c>
      <c r="B128" s="226" t="s">
        <v>1630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</row>
    <row r="129" spans="1:17" ht="16.5">
      <c r="A129" s="10" t="s">
        <v>608</v>
      </c>
      <c r="B129" s="226" t="s">
        <v>609</v>
      </c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</row>
    <row r="130" spans="1:17" ht="16.5" customHeight="1">
      <c r="A130" s="51" t="s">
        <v>1087</v>
      </c>
      <c r="B130" s="212" t="s">
        <v>1642</v>
      </c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169"/>
      <c r="P130" s="169"/>
      <c r="Q130" s="169"/>
    </row>
    <row r="131" spans="1:17" ht="16" customHeight="1">
      <c r="A131" s="149" t="s">
        <v>815</v>
      </c>
      <c r="B131" s="212" t="s">
        <v>1643</v>
      </c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169"/>
      <c r="P131" s="169"/>
      <c r="Q131" s="169"/>
    </row>
    <row r="132" spans="1:17" ht="16.5">
      <c r="A132" s="10" t="s">
        <v>1182</v>
      </c>
      <c r="B132" s="226" t="s">
        <v>1640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</row>
  </sheetData>
  <mergeCells count="307">
    <mergeCell ref="L102:Q102"/>
    <mergeCell ref="I72:J72"/>
    <mergeCell ref="K72:L72"/>
    <mergeCell ref="M72:N72"/>
    <mergeCell ref="V70:W70"/>
    <mergeCell ref="X70:Y70"/>
    <mergeCell ref="Z70:AA70"/>
    <mergeCell ref="V71:W71"/>
    <mergeCell ref="X71:Y71"/>
    <mergeCell ref="Z71:AA71"/>
    <mergeCell ref="V72:W72"/>
    <mergeCell ref="X72:Y72"/>
    <mergeCell ref="Z72:AA72"/>
    <mergeCell ref="P72:Q72"/>
    <mergeCell ref="R72:S72"/>
    <mergeCell ref="T72:U72"/>
    <mergeCell ref="P71:Q71"/>
    <mergeCell ref="R71:S71"/>
    <mergeCell ref="T71:U71"/>
    <mergeCell ref="I70:J70"/>
    <mergeCell ref="K70:L70"/>
    <mergeCell ref="M70:N70"/>
    <mergeCell ref="P70:Q70"/>
    <mergeCell ref="R70:S70"/>
    <mergeCell ref="T70:U70"/>
    <mergeCell ref="C71:D71"/>
    <mergeCell ref="E71:F71"/>
    <mergeCell ref="G71:H71"/>
    <mergeCell ref="I71:J71"/>
    <mergeCell ref="K71:L71"/>
    <mergeCell ref="M71:N71"/>
    <mergeCell ref="C70:D70"/>
    <mergeCell ref="E70:F70"/>
    <mergeCell ref="G70:H70"/>
    <mergeCell ref="Z64:AA64"/>
    <mergeCell ref="C67:D67"/>
    <mergeCell ref="E67:F67"/>
    <mergeCell ref="G67:H67"/>
    <mergeCell ref="C65:D65"/>
    <mergeCell ref="E65:F65"/>
    <mergeCell ref="G65:H65"/>
    <mergeCell ref="I65:J65"/>
    <mergeCell ref="K65:L65"/>
    <mergeCell ref="M65:N65"/>
    <mergeCell ref="R29:S29"/>
    <mergeCell ref="G20:H20"/>
    <mergeCell ref="C6:D6"/>
    <mergeCell ref="N14:O14"/>
    <mergeCell ref="B10:S10"/>
    <mergeCell ref="N11:O11"/>
    <mergeCell ref="P11:Q11"/>
    <mergeCell ref="R11:S11"/>
    <mergeCell ref="C12:D12"/>
    <mergeCell ref="E12:F12"/>
    <mergeCell ref="G12:H12"/>
    <mergeCell ref="P12:Q12"/>
    <mergeCell ref="R12:S12"/>
    <mergeCell ref="C14:D14"/>
    <mergeCell ref="E14:F14"/>
    <mergeCell ref="G14:H14"/>
    <mergeCell ref="I14:J14"/>
    <mergeCell ref="R7:S7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P7:Q7"/>
    <mergeCell ref="P6:Q6"/>
    <mergeCell ref="R6:S6"/>
    <mergeCell ref="B1:O1"/>
    <mergeCell ref="B2:O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7:D7"/>
    <mergeCell ref="E7:F7"/>
    <mergeCell ref="L19:M19"/>
    <mergeCell ref="C18:D18"/>
    <mergeCell ref="E18:F18"/>
    <mergeCell ref="N12:O12"/>
    <mergeCell ref="G15:H15"/>
    <mergeCell ref="I15:J15"/>
    <mergeCell ref="L15:M15"/>
    <mergeCell ref="A13:O13"/>
    <mergeCell ref="E19:F19"/>
    <mergeCell ref="L17:M17"/>
    <mergeCell ref="N17:O17"/>
    <mergeCell ref="I12:L12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L14:M14"/>
    <mergeCell ref="A21:U21"/>
    <mergeCell ref="C22:D22"/>
    <mergeCell ref="E22:F22"/>
    <mergeCell ref="G22:H22"/>
    <mergeCell ref="I22:J22"/>
    <mergeCell ref="L22:M22"/>
    <mergeCell ref="N22:O22"/>
    <mergeCell ref="P22:Q22"/>
    <mergeCell ref="R22:S22"/>
    <mergeCell ref="T22:U22"/>
    <mergeCell ref="T23:U23"/>
    <mergeCell ref="C24:D24"/>
    <mergeCell ref="E24:F24"/>
    <mergeCell ref="G24:H24"/>
    <mergeCell ref="I24:J24"/>
    <mergeCell ref="L24:M24"/>
    <mergeCell ref="N24:O24"/>
    <mergeCell ref="P24:Q24"/>
    <mergeCell ref="R24:S24"/>
    <mergeCell ref="T24:U24"/>
    <mergeCell ref="C23:D23"/>
    <mergeCell ref="E23:F23"/>
    <mergeCell ref="G23:H23"/>
    <mergeCell ref="I23:J23"/>
    <mergeCell ref="L23:M23"/>
    <mergeCell ref="N23:O23"/>
    <mergeCell ref="P23:Q23"/>
    <mergeCell ref="R23:S23"/>
    <mergeCell ref="A27:S27"/>
    <mergeCell ref="C28:D28"/>
    <mergeCell ref="E28:F28"/>
    <mergeCell ref="G28:H28"/>
    <mergeCell ref="J28:K28"/>
    <mergeCell ref="C30:D30"/>
    <mergeCell ref="E30:F30"/>
    <mergeCell ref="G30:H30"/>
    <mergeCell ref="J30:K30"/>
    <mergeCell ref="L30:M30"/>
    <mergeCell ref="N30:O30"/>
    <mergeCell ref="P30:Q30"/>
    <mergeCell ref="R30:S30"/>
    <mergeCell ref="L28:M28"/>
    <mergeCell ref="N28:O28"/>
    <mergeCell ref="P28:Q28"/>
    <mergeCell ref="R28:S28"/>
    <mergeCell ref="C29:D29"/>
    <mergeCell ref="E29:F29"/>
    <mergeCell ref="G29:H29"/>
    <mergeCell ref="J29:K29"/>
    <mergeCell ref="L29:M29"/>
    <mergeCell ref="N29:O29"/>
    <mergeCell ref="P29:Q29"/>
    <mergeCell ref="J35:K35"/>
    <mergeCell ref="N35:O35"/>
    <mergeCell ref="P34:Q34"/>
    <mergeCell ref="R34:S34"/>
    <mergeCell ref="C35:D35"/>
    <mergeCell ref="E35:F35"/>
    <mergeCell ref="B116:L116"/>
    <mergeCell ref="B117:L117"/>
    <mergeCell ref="B115:L115"/>
    <mergeCell ref="B113:L113"/>
    <mergeCell ref="A40:W40"/>
    <mergeCell ref="C41:D41"/>
    <mergeCell ref="E41:F41"/>
    <mergeCell ref="G41:H41"/>
    <mergeCell ref="I41:J41"/>
    <mergeCell ref="C64:D64"/>
    <mergeCell ref="V64:W64"/>
    <mergeCell ref="E68:F68"/>
    <mergeCell ref="G68:H68"/>
    <mergeCell ref="A69:AA69"/>
    <mergeCell ref="C72:D72"/>
    <mergeCell ref="E72:F72"/>
    <mergeCell ref="G72:H72"/>
    <mergeCell ref="X64:Y64"/>
    <mergeCell ref="M53:W53"/>
    <mergeCell ref="T51:U51"/>
    <mergeCell ref="N41:O41"/>
    <mergeCell ref="P41:Q41"/>
    <mergeCell ref="R41:S41"/>
    <mergeCell ref="T41:U41"/>
    <mergeCell ref="V41:W41"/>
    <mergeCell ref="C42:D42"/>
    <mergeCell ref="E42:F42"/>
    <mergeCell ref="G42:H42"/>
    <mergeCell ref="I42:J42"/>
    <mergeCell ref="K42:L42"/>
    <mergeCell ref="N42:O42"/>
    <mergeCell ref="P42:Q42"/>
    <mergeCell ref="R42:S42"/>
    <mergeCell ref="T42:U42"/>
    <mergeCell ref="V42:W42"/>
    <mergeCell ref="K41:L41"/>
    <mergeCell ref="C43:D43"/>
    <mergeCell ref="E43:F43"/>
    <mergeCell ref="G43:H43"/>
    <mergeCell ref="I43:J43"/>
    <mergeCell ref="K43:L43"/>
    <mergeCell ref="N43:O43"/>
    <mergeCell ref="P43:Q43"/>
    <mergeCell ref="R43:S43"/>
    <mergeCell ref="M50:W50"/>
    <mergeCell ref="V43:W43"/>
    <mergeCell ref="T43:U43"/>
    <mergeCell ref="L99:Q99"/>
    <mergeCell ref="C55:D55"/>
    <mergeCell ref="N54:O54"/>
    <mergeCell ref="R54:S54"/>
    <mergeCell ref="N59:O59"/>
    <mergeCell ref="R59:S59"/>
    <mergeCell ref="T61:U61"/>
    <mergeCell ref="A62:AA62"/>
    <mergeCell ref="C63:D63"/>
    <mergeCell ref="E63:F63"/>
    <mergeCell ref="Z63:AA63"/>
    <mergeCell ref="E64:F64"/>
    <mergeCell ref="G64:H64"/>
    <mergeCell ref="I64:J64"/>
    <mergeCell ref="K64:L64"/>
    <mergeCell ref="M64:N64"/>
    <mergeCell ref="P64:Q64"/>
    <mergeCell ref="R64:S64"/>
    <mergeCell ref="T64:U64"/>
    <mergeCell ref="V61:W61"/>
    <mergeCell ref="G63:H63"/>
    <mergeCell ref="P79:Q79"/>
    <mergeCell ref="R79:S79"/>
    <mergeCell ref="T79:U79"/>
    <mergeCell ref="V80:W80"/>
    <mergeCell ref="X80:Y80"/>
    <mergeCell ref="Z80:AA80"/>
    <mergeCell ref="A81:AA81"/>
    <mergeCell ref="I63:J63"/>
    <mergeCell ref="K63:L63"/>
    <mergeCell ref="M63:N63"/>
    <mergeCell ref="P63:Q63"/>
    <mergeCell ref="R63:S63"/>
    <mergeCell ref="T63:U63"/>
    <mergeCell ref="V63:W63"/>
    <mergeCell ref="X63:Y63"/>
    <mergeCell ref="P68:AA68"/>
    <mergeCell ref="V65:W65"/>
    <mergeCell ref="X65:Y65"/>
    <mergeCell ref="Z65:AA65"/>
    <mergeCell ref="P65:Q65"/>
    <mergeCell ref="R65:S65"/>
    <mergeCell ref="T65:U65"/>
    <mergeCell ref="I83:J83"/>
    <mergeCell ref="K83:L83"/>
    <mergeCell ref="I84:J84"/>
    <mergeCell ref="K84:L84"/>
    <mergeCell ref="A85:Q85"/>
    <mergeCell ref="C86:D86"/>
    <mergeCell ref="E86:F86"/>
    <mergeCell ref="G86:H86"/>
    <mergeCell ref="I86:J86"/>
    <mergeCell ref="L86:M86"/>
    <mergeCell ref="N86:O86"/>
    <mergeCell ref="P86:Q86"/>
    <mergeCell ref="C97:J97"/>
    <mergeCell ref="L97:Q97"/>
    <mergeCell ref="C98:J98"/>
    <mergeCell ref="C99:J99"/>
    <mergeCell ref="B114:L114"/>
    <mergeCell ref="G87:H87"/>
    <mergeCell ref="A92:Q92"/>
    <mergeCell ref="L100:Q100"/>
    <mergeCell ref="C87:D87"/>
    <mergeCell ref="E87:F87"/>
    <mergeCell ref="C100:J100"/>
    <mergeCell ref="L98:Q98"/>
    <mergeCell ref="I87:J87"/>
    <mergeCell ref="L87:M87"/>
    <mergeCell ref="N87:O87"/>
    <mergeCell ref="P87:Q87"/>
    <mergeCell ref="C88:D88"/>
    <mergeCell ref="E88:F88"/>
    <mergeCell ref="G88:H88"/>
    <mergeCell ref="I88:J88"/>
    <mergeCell ref="L88:M88"/>
    <mergeCell ref="N88:O88"/>
    <mergeCell ref="P88:Q88"/>
    <mergeCell ref="C102:J102"/>
    <mergeCell ref="B128:N128"/>
    <mergeCell ref="B129:N129"/>
    <mergeCell ref="B130:N130"/>
    <mergeCell ref="B131:N131"/>
    <mergeCell ref="B132:N132"/>
    <mergeCell ref="B118:L118"/>
    <mergeCell ref="B119:L119"/>
    <mergeCell ref="B120:L120"/>
    <mergeCell ref="B121:L121"/>
    <mergeCell ref="B122:L122"/>
    <mergeCell ref="B123:L123"/>
    <mergeCell ref="B124:L124"/>
    <mergeCell ref="B125:L125"/>
    <mergeCell ref="B126:L126"/>
  </mergeCells>
  <phoneticPr fontId="3" type="noConversion"/>
  <conditionalFormatting sqref="G9:H9">
    <cfRule type="colorScale" priority="34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33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32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31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30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29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28">
      <colorScale>
        <cfvo type="min" val="0"/>
        <cfvo type="max" val="0"/>
        <color rgb="FFFFFF00"/>
        <color rgb="FFFFFF00"/>
      </colorScale>
    </cfRule>
  </conditionalFormatting>
  <conditionalFormatting sqref="G9:H9">
    <cfRule type="colorScale" priority="24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23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22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21">
      <colorScale>
        <cfvo type="min" val="0"/>
        <cfvo type="max" val="0"/>
        <color rgb="FFFFFF00"/>
        <color rgb="FFFFFF00"/>
      </colorScale>
    </cfRule>
  </conditionalFormatting>
  <conditionalFormatting sqref="G9:H9">
    <cfRule type="colorScale" priority="20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19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18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17">
      <colorScale>
        <cfvo type="min" val="0"/>
        <cfvo type="max" val="0"/>
        <color rgb="FFFFFF00"/>
        <color rgb="FFFFFF00"/>
      </colorScale>
    </cfRule>
  </conditionalFormatting>
  <conditionalFormatting sqref="G9:H9">
    <cfRule type="colorScale" priority="16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15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14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13">
      <colorScale>
        <cfvo type="min" val="0"/>
        <cfvo type="max" val="0"/>
        <color rgb="FFFFFF00"/>
        <color rgb="FFFFFF00"/>
      </colorScale>
    </cfRule>
  </conditionalFormatting>
  <conditionalFormatting sqref="G9:H9">
    <cfRule type="colorScale" priority="12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11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10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9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8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7">
      <colorScale>
        <cfvo type="min" val="0"/>
        <cfvo type="max" val="0"/>
        <color rgb="FFFFFF00"/>
        <color rgb="FFFFFF00"/>
      </colorScale>
    </cfRule>
  </conditionalFormatting>
  <conditionalFormatting sqref="G9:H9">
    <cfRule type="colorScale" priority="6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5">
      <colorScale>
        <cfvo type="min" val="0"/>
        <cfvo type="max" val="0"/>
        <color rgb="FFFFFF00"/>
        <color rgb="FFFFFF00"/>
      </colorScale>
    </cfRule>
  </conditionalFormatting>
  <conditionalFormatting sqref="C11">
    <cfRule type="colorScale" priority="4">
      <colorScale>
        <cfvo type="min" val="0"/>
        <cfvo type="max" val="0"/>
        <color rgb="FFFFFF00"/>
        <color rgb="FFFFFF00"/>
      </colorScale>
    </cfRule>
  </conditionalFormatting>
  <conditionalFormatting sqref="D11">
    <cfRule type="colorScale" priority="3">
      <colorScale>
        <cfvo type="min" val="0"/>
        <cfvo type="max" val="0"/>
        <color rgb="FFFFFF00"/>
        <color rgb="FFFFFF00"/>
      </colorScale>
    </cfRule>
  </conditionalFormatting>
  <conditionalFormatting sqref="G9:H9">
    <cfRule type="colorScale" priority="2">
      <colorScale>
        <cfvo type="min" val="0"/>
        <cfvo type="max" val="0"/>
        <color rgb="FFFFFF00"/>
        <color rgb="FFFFFF00"/>
      </colorScale>
    </cfRule>
  </conditionalFormatting>
  <conditionalFormatting sqref="N9:O9">
    <cfRule type="colorScale" priority="1">
      <colorScale>
        <cfvo type="min" val="0"/>
        <cfvo type="max" val="0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P48"/>
  <sheetViews>
    <sheetView zoomScale="90" zoomScaleNormal="90" workbookViewId="0">
      <selection activeCell="A19" sqref="A1:XFD1048576"/>
    </sheetView>
  </sheetViews>
  <sheetFormatPr defaultRowHeight="15"/>
  <cols>
    <col min="1" max="1" width="14.25" customWidth="1"/>
    <col min="2" max="25" width="7.08203125" customWidth="1"/>
  </cols>
  <sheetData>
    <row r="1" spans="1:224" ht="52" customHeight="1">
      <c r="B1" s="204" t="s">
        <v>253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24" ht="18">
      <c r="B2" s="205" t="s">
        <v>254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24" ht="15.5">
      <c r="A3" s="167" t="s">
        <v>0</v>
      </c>
      <c r="B3" s="2"/>
      <c r="C3" s="2"/>
      <c r="D3" s="2"/>
      <c r="E3" s="2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</row>
    <row r="4" spans="1:224" hidden="1">
      <c r="A4" s="341" t="s">
        <v>457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</row>
    <row r="5" spans="1:224" hidden="1">
      <c r="A5" s="161" t="s">
        <v>1</v>
      </c>
      <c r="B5" s="161" t="s">
        <v>2</v>
      </c>
      <c r="C5" s="196" t="s">
        <v>180</v>
      </c>
      <c r="D5" s="197"/>
      <c r="E5" s="198" t="s">
        <v>164</v>
      </c>
      <c r="F5" s="199"/>
      <c r="G5" s="196" t="s">
        <v>335</v>
      </c>
      <c r="H5" s="197"/>
      <c r="I5" s="202" t="s">
        <v>190</v>
      </c>
      <c r="J5" s="202"/>
      <c r="K5" s="196" t="s">
        <v>447</v>
      </c>
      <c r="L5" s="197"/>
      <c r="M5" s="202" t="s">
        <v>190</v>
      </c>
      <c r="N5" s="202"/>
      <c r="O5" s="156" t="s">
        <v>2</v>
      </c>
      <c r="P5" s="202" t="s">
        <v>210</v>
      </c>
      <c r="Q5" s="202"/>
      <c r="R5" s="202" t="s">
        <v>211</v>
      </c>
      <c r="S5" s="202"/>
      <c r="T5" s="202" t="s">
        <v>220</v>
      </c>
      <c r="U5" s="202"/>
      <c r="V5" s="196" t="s">
        <v>180</v>
      </c>
      <c r="W5" s="197"/>
      <c r="X5" s="198" t="s">
        <v>164</v>
      </c>
      <c r="Y5" s="199"/>
      <c r="Z5" s="196" t="s">
        <v>335</v>
      </c>
      <c r="AA5" s="197"/>
    </row>
    <row r="6" spans="1:224" hidden="1">
      <c r="A6" s="154" t="s">
        <v>3</v>
      </c>
      <c r="B6" s="154" t="s">
        <v>4</v>
      </c>
      <c r="C6" s="256" t="s">
        <v>179</v>
      </c>
      <c r="D6" s="258"/>
      <c r="E6" s="189" t="s">
        <v>167</v>
      </c>
      <c r="F6" s="190"/>
      <c r="G6" s="256" t="s">
        <v>173</v>
      </c>
      <c r="H6" s="258"/>
      <c r="I6" s="188" t="s">
        <v>191</v>
      </c>
      <c r="J6" s="188"/>
      <c r="K6" s="256" t="s">
        <v>212</v>
      </c>
      <c r="L6" s="258"/>
      <c r="M6" s="188" t="s">
        <v>191</v>
      </c>
      <c r="N6" s="188"/>
      <c r="O6" s="154" t="s">
        <v>4</v>
      </c>
      <c r="P6" s="188" t="s">
        <v>213</v>
      </c>
      <c r="Q6" s="188"/>
      <c r="R6" s="188" t="s">
        <v>223</v>
      </c>
      <c r="S6" s="188"/>
      <c r="T6" s="188" t="s">
        <v>214</v>
      </c>
      <c r="U6" s="188"/>
      <c r="V6" s="256" t="s">
        <v>179</v>
      </c>
      <c r="W6" s="258"/>
      <c r="X6" s="189" t="s">
        <v>167</v>
      </c>
      <c r="Y6" s="190"/>
      <c r="Z6" s="256" t="s">
        <v>173</v>
      </c>
      <c r="AA6" s="258"/>
    </row>
    <row r="7" spans="1:224" hidden="1">
      <c r="A7" s="166"/>
      <c r="B7" s="64"/>
      <c r="C7" s="189" t="s">
        <v>5</v>
      </c>
      <c r="D7" s="190"/>
      <c r="E7" s="189" t="s">
        <v>5</v>
      </c>
      <c r="F7" s="190"/>
      <c r="G7" s="189" t="s">
        <v>5</v>
      </c>
      <c r="H7" s="190"/>
      <c r="I7" s="187" t="s">
        <v>5</v>
      </c>
      <c r="J7" s="187"/>
      <c r="K7" s="189" t="s">
        <v>5</v>
      </c>
      <c r="L7" s="190"/>
      <c r="M7" s="187" t="s">
        <v>5</v>
      </c>
      <c r="N7" s="187"/>
      <c r="O7" s="154"/>
      <c r="P7" s="187" t="s">
        <v>5</v>
      </c>
      <c r="Q7" s="187"/>
      <c r="R7" s="187" t="s">
        <v>5</v>
      </c>
      <c r="S7" s="187"/>
      <c r="T7" s="187" t="s">
        <v>5</v>
      </c>
      <c r="U7" s="187"/>
      <c r="V7" s="189" t="s">
        <v>5</v>
      </c>
      <c r="W7" s="190"/>
      <c r="X7" s="189" t="s">
        <v>5</v>
      </c>
      <c r="Y7" s="190"/>
      <c r="Z7" s="189" t="s">
        <v>5</v>
      </c>
      <c r="AA7" s="190"/>
    </row>
    <row r="8" spans="1:224" ht="26" hidden="1">
      <c r="A8" s="166"/>
      <c r="B8" s="65"/>
      <c r="C8" s="77" t="s">
        <v>222</v>
      </c>
      <c r="D8" s="77" t="s">
        <v>215</v>
      </c>
      <c r="E8" s="67" t="s">
        <v>218</v>
      </c>
      <c r="F8" s="67" t="s">
        <v>216</v>
      </c>
      <c r="G8" s="77" t="s">
        <v>448</v>
      </c>
      <c r="H8" s="77" t="s">
        <v>449</v>
      </c>
      <c r="I8" s="77" t="s">
        <v>221</v>
      </c>
      <c r="J8" s="77" t="s">
        <v>458</v>
      </c>
      <c r="K8" s="77" t="s">
        <v>459</v>
      </c>
      <c r="L8" s="77" t="s">
        <v>460</v>
      </c>
      <c r="M8" s="77" t="s">
        <v>352</v>
      </c>
      <c r="N8" s="77" t="s">
        <v>450</v>
      </c>
      <c r="O8" s="154"/>
      <c r="P8" s="77" t="s">
        <v>451</v>
      </c>
      <c r="Q8" s="77" t="s">
        <v>452</v>
      </c>
      <c r="R8" s="77" t="s">
        <v>453</v>
      </c>
      <c r="S8" s="77" t="s">
        <v>276</v>
      </c>
      <c r="T8" s="77" t="s">
        <v>454</v>
      </c>
      <c r="U8" s="77" t="s">
        <v>455</v>
      </c>
      <c r="V8" s="15" t="s">
        <v>222</v>
      </c>
      <c r="W8" s="15" t="s">
        <v>215</v>
      </c>
      <c r="X8" s="53" t="s">
        <v>218</v>
      </c>
      <c r="Y8" s="53" t="s">
        <v>216</v>
      </c>
      <c r="Z8" s="77" t="s">
        <v>448</v>
      </c>
      <c r="AA8" s="77" t="s">
        <v>449</v>
      </c>
    </row>
    <row r="9" spans="1:224" ht="15.65" hidden="1" customHeight="1">
      <c r="A9" s="21" t="s">
        <v>217</v>
      </c>
      <c r="B9" s="21" t="s">
        <v>445</v>
      </c>
      <c r="C9" s="174">
        <v>44886</v>
      </c>
      <c r="D9" s="174">
        <f t="shared" ref="D9" si="0">C9</f>
        <v>44886</v>
      </c>
      <c r="E9" s="174">
        <f t="shared" ref="E9" si="1">D9+2</f>
        <v>44888</v>
      </c>
      <c r="F9" s="19">
        <f t="shared" ref="F9:F10" si="2">E9</f>
        <v>44888</v>
      </c>
      <c r="G9" s="20">
        <f t="shared" ref="G9:G12" si="3">F9+1</f>
        <v>44889</v>
      </c>
      <c r="H9" s="19">
        <f t="shared" ref="H9" si="4">G9</f>
        <v>44889</v>
      </c>
      <c r="I9" s="112"/>
      <c r="J9" s="113"/>
      <c r="K9" s="20">
        <v>44894</v>
      </c>
      <c r="L9" s="19">
        <v>44895</v>
      </c>
      <c r="M9" s="20">
        <f>L9+3</f>
        <v>44898</v>
      </c>
      <c r="N9" s="19">
        <f t="shared" ref="N9" si="5">M9+1</f>
        <v>44899</v>
      </c>
      <c r="O9" s="21" t="s">
        <v>446</v>
      </c>
      <c r="P9" s="19">
        <f t="shared" ref="P9" si="6">N9+3</f>
        <v>44902</v>
      </c>
      <c r="Q9" s="19">
        <f t="shared" ref="Q9" si="7">P9+1</f>
        <v>44903</v>
      </c>
      <c r="R9" s="19">
        <f t="shared" ref="R9:S12" si="8">Q9</f>
        <v>44903</v>
      </c>
      <c r="S9" s="19">
        <f t="shared" si="8"/>
        <v>44903</v>
      </c>
      <c r="T9" s="19">
        <f t="shared" ref="T9:U9" si="9">S9+1</f>
        <v>44904</v>
      </c>
      <c r="U9" s="19">
        <f t="shared" si="9"/>
        <v>44905</v>
      </c>
      <c r="V9" s="48" t="s">
        <v>165</v>
      </c>
      <c r="W9" s="48" t="s">
        <v>165</v>
      </c>
      <c r="X9" s="174">
        <v>44907</v>
      </c>
      <c r="Y9" s="19">
        <v>44908</v>
      </c>
      <c r="Z9" s="20">
        <f t="shared" ref="Z9:Z10" si="10">Y9+1</f>
        <v>44909</v>
      </c>
      <c r="AA9" s="19">
        <f t="shared" ref="AA9:AA11" si="11">Z9</f>
        <v>44909</v>
      </c>
    </row>
    <row r="10" spans="1:224" ht="15.65" hidden="1" customHeight="1">
      <c r="A10" s="21" t="s">
        <v>351</v>
      </c>
      <c r="B10" s="21" t="s">
        <v>461</v>
      </c>
      <c r="C10" s="44" t="s">
        <v>165</v>
      </c>
      <c r="D10" s="44" t="s">
        <v>165</v>
      </c>
      <c r="E10" s="174">
        <v>44901</v>
      </c>
      <c r="F10" s="19">
        <f t="shared" si="2"/>
        <v>44901</v>
      </c>
      <c r="G10" s="20">
        <f t="shared" si="3"/>
        <v>44902</v>
      </c>
      <c r="H10" s="107">
        <f>G10</f>
        <v>44902</v>
      </c>
      <c r="I10" s="20">
        <f>H10+2</f>
        <v>44904</v>
      </c>
      <c r="J10" s="114" t="s">
        <v>462</v>
      </c>
      <c r="K10" s="112">
        <v>44907</v>
      </c>
      <c r="L10" s="19">
        <v>44908</v>
      </c>
      <c r="M10" s="68" t="s">
        <v>165</v>
      </c>
      <c r="N10" s="48" t="s">
        <v>165</v>
      </c>
      <c r="O10" s="21" t="s">
        <v>463</v>
      </c>
      <c r="P10" s="48" t="s">
        <v>165</v>
      </c>
      <c r="Q10" s="48" t="s">
        <v>165</v>
      </c>
      <c r="R10" s="48" t="str">
        <f t="shared" si="8"/>
        <v>OMIT</v>
      </c>
      <c r="S10" s="48" t="str">
        <f t="shared" si="8"/>
        <v>OMIT</v>
      </c>
      <c r="T10" s="48" t="s">
        <v>603</v>
      </c>
      <c r="U10" s="48" t="s">
        <v>603</v>
      </c>
      <c r="V10" s="125" t="s">
        <v>1644</v>
      </c>
      <c r="W10" s="19">
        <v>44927</v>
      </c>
      <c r="X10" s="19">
        <f t="shared" ref="X10" si="12">W10+2</f>
        <v>44929</v>
      </c>
      <c r="Y10" s="19">
        <f t="shared" ref="Y10:Y11" si="13">X10</f>
        <v>44929</v>
      </c>
      <c r="Z10" s="20">
        <f t="shared" si="10"/>
        <v>44930</v>
      </c>
      <c r="AA10" s="19">
        <f t="shared" si="11"/>
        <v>44930</v>
      </c>
    </row>
    <row r="11" spans="1:224" ht="15.65" hidden="1" customHeight="1">
      <c r="A11" s="21" t="s">
        <v>1496</v>
      </c>
      <c r="B11" s="21" t="s">
        <v>1544</v>
      </c>
      <c r="C11" s="44" t="s">
        <v>603</v>
      </c>
      <c r="D11" s="44" t="s">
        <v>603</v>
      </c>
      <c r="E11" s="174">
        <v>44907</v>
      </c>
      <c r="F11" s="19">
        <v>44908</v>
      </c>
      <c r="G11" s="20">
        <f t="shared" si="3"/>
        <v>44909</v>
      </c>
      <c r="H11" s="19">
        <f t="shared" ref="H11:H12" si="14">G11</f>
        <v>44909</v>
      </c>
      <c r="I11" s="277" t="s">
        <v>1645</v>
      </c>
      <c r="J11" s="279"/>
      <c r="K11" s="119">
        <v>44916</v>
      </c>
      <c r="L11" s="19">
        <v>44916</v>
      </c>
      <c r="M11" s="119">
        <v>44918</v>
      </c>
      <c r="N11" s="107">
        <v>44918</v>
      </c>
      <c r="O11" s="21" t="s">
        <v>1545</v>
      </c>
      <c r="P11" s="48" t="s">
        <v>603</v>
      </c>
      <c r="Q11" s="48" t="s">
        <v>603</v>
      </c>
      <c r="R11" s="48" t="s">
        <v>603</v>
      </c>
      <c r="S11" s="48" t="str">
        <f t="shared" si="8"/>
        <v>OMIT</v>
      </c>
      <c r="T11" s="48" t="s">
        <v>603</v>
      </c>
      <c r="U11" s="48" t="s">
        <v>603</v>
      </c>
      <c r="V11" s="44">
        <v>44926</v>
      </c>
      <c r="W11" s="44" t="s">
        <v>657</v>
      </c>
      <c r="X11" s="48" t="s">
        <v>603</v>
      </c>
      <c r="Y11" s="48" t="str">
        <f t="shared" si="13"/>
        <v>OMIT</v>
      </c>
      <c r="Z11" s="68" t="s">
        <v>603</v>
      </c>
      <c r="AA11" s="48" t="str">
        <f t="shared" si="11"/>
        <v>OMIT</v>
      </c>
    </row>
    <row r="12" spans="1:224" ht="15.65" hidden="1" customHeight="1">
      <c r="A12" s="21" t="s">
        <v>901</v>
      </c>
      <c r="B12" s="21" t="s">
        <v>1646</v>
      </c>
      <c r="C12" s="174">
        <v>44927</v>
      </c>
      <c r="D12" s="174">
        <f t="shared" ref="D12" si="15">C12</f>
        <v>44927</v>
      </c>
      <c r="E12" s="174">
        <f t="shared" ref="E12" si="16">D12+2</f>
        <v>44929</v>
      </c>
      <c r="F12" s="19">
        <f t="shared" ref="F12" si="17">E12</f>
        <v>44929</v>
      </c>
      <c r="G12" s="20">
        <f t="shared" si="3"/>
        <v>44930</v>
      </c>
      <c r="H12" s="19">
        <f t="shared" si="14"/>
        <v>44930</v>
      </c>
      <c r="I12" s="68" t="s">
        <v>603</v>
      </c>
      <c r="J12" s="48" t="s">
        <v>603</v>
      </c>
      <c r="K12" s="20">
        <v>44937</v>
      </c>
      <c r="L12" s="19">
        <v>44938</v>
      </c>
      <c r="M12" s="68" t="s">
        <v>603</v>
      </c>
      <c r="N12" s="48" t="s">
        <v>603</v>
      </c>
      <c r="O12" s="21" t="s">
        <v>1647</v>
      </c>
      <c r="P12" s="48" t="s">
        <v>603</v>
      </c>
      <c r="Q12" s="48" t="s">
        <v>603</v>
      </c>
      <c r="R12" s="48" t="s">
        <v>603</v>
      </c>
      <c r="S12" s="48" t="str">
        <f t="shared" si="8"/>
        <v>OMIT</v>
      </c>
      <c r="T12" s="48" t="s">
        <v>603</v>
      </c>
      <c r="U12" s="100" t="s">
        <v>1648</v>
      </c>
      <c r="V12" s="332" t="s">
        <v>1649</v>
      </c>
      <c r="W12" s="433"/>
      <c r="X12" s="411" t="s">
        <v>1650</v>
      </c>
      <c r="Y12" s="413"/>
      <c r="Z12" s="332" t="s">
        <v>1651</v>
      </c>
      <c r="AA12" s="433"/>
    </row>
    <row r="13" spans="1:224" hidden="1">
      <c r="A13" s="21"/>
      <c r="B13" s="21"/>
      <c r="C13" s="174"/>
      <c r="D13" s="174"/>
      <c r="E13" s="174"/>
      <c r="F13" s="19"/>
      <c r="G13" s="20"/>
      <c r="H13" s="19"/>
      <c r="I13" s="20"/>
      <c r="J13" s="19"/>
      <c r="K13" s="20"/>
      <c r="L13" s="19"/>
      <c r="M13" s="20"/>
      <c r="N13" s="19"/>
      <c r="O13" s="21"/>
      <c r="P13" s="19"/>
      <c r="Q13" s="19"/>
      <c r="R13" s="19"/>
      <c r="S13" s="19"/>
      <c r="T13" s="19"/>
      <c r="U13" s="19"/>
      <c r="V13" s="174"/>
      <c r="W13" s="174"/>
      <c r="X13" s="19"/>
      <c r="Y13" s="19"/>
      <c r="Z13" s="20"/>
      <c r="AA13" s="19"/>
    </row>
    <row r="14" spans="1:224" hidden="1">
      <c r="A14" s="21" t="s">
        <v>1652</v>
      </c>
      <c r="B14" s="21" t="s">
        <v>720</v>
      </c>
      <c r="C14" s="174">
        <v>44938</v>
      </c>
      <c r="D14" s="174">
        <f t="shared" ref="D14" si="18">C14</f>
        <v>44938</v>
      </c>
      <c r="E14" s="174">
        <f t="shared" ref="E14" si="19">D14+2</f>
        <v>44940</v>
      </c>
      <c r="F14" s="19">
        <f t="shared" ref="F14:F15" si="20">E14</f>
        <v>44940</v>
      </c>
      <c r="G14" s="20" t="s">
        <v>603</v>
      </c>
      <c r="H14" s="19" t="s">
        <v>603</v>
      </c>
      <c r="I14" s="20">
        <v>44942</v>
      </c>
      <c r="J14" s="19">
        <v>44942</v>
      </c>
      <c r="K14" s="20">
        <v>44945</v>
      </c>
      <c r="L14" s="19">
        <f>K14+1</f>
        <v>44946</v>
      </c>
      <c r="M14" s="20" t="s">
        <v>603</v>
      </c>
      <c r="N14" s="19" t="s">
        <v>603</v>
      </c>
      <c r="O14" s="21" t="s">
        <v>1113</v>
      </c>
      <c r="P14" s="437" t="s">
        <v>1653</v>
      </c>
      <c r="Q14" s="438"/>
      <c r="R14" s="437" t="s">
        <v>1654</v>
      </c>
      <c r="S14" s="438"/>
      <c r="T14" s="308" t="s">
        <v>1655</v>
      </c>
      <c r="U14" s="309"/>
      <c r="V14" s="434" t="s">
        <v>1656</v>
      </c>
      <c r="W14" s="435"/>
      <c r="X14" s="435"/>
      <c r="Y14" s="435"/>
      <c r="Z14" s="435"/>
      <c r="AA14" s="436"/>
    </row>
    <row r="15" spans="1:224" hidden="1">
      <c r="A15" s="21" t="s">
        <v>786</v>
      </c>
      <c r="B15" s="21" t="s">
        <v>810</v>
      </c>
      <c r="C15" s="206" t="s">
        <v>1657</v>
      </c>
      <c r="D15" s="207"/>
      <c r="E15" s="174">
        <v>44944</v>
      </c>
      <c r="F15" s="19">
        <f t="shared" si="20"/>
        <v>44944</v>
      </c>
      <c r="G15" s="208" t="s">
        <v>1658</v>
      </c>
      <c r="H15" s="209"/>
      <c r="I15" s="68" t="s">
        <v>603</v>
      </c>
      <c r="J15" s="48" t="str">
        <f>I15</f>
        <v>OMIT</v>
      </c>
      <c r="K15" s="20">
        <v>44952</v>
      </c>
      <c r="L15" s="19">
        <f t="shared" ref="L15" si="21">K15+1</f>
        <v>44953</v>
      </c>
      <c r="M15" s="68" t="s">
        <v>603</v>
      </c>
      <c r="N15" s="48" t="s">
        <v>603</v>
      </c>
      <c r="O15" s="21" t="s">
        <v>1114</v>
      </c>
      <c r="P15" s="439" t="s">
        <v>1659</v>
      </c>
      <c r="Q15" s="440"/>
      <c r="R15" s="441" t="s">
        <v>860</v>
      </c>
      <c r="S15" s="442"/>
      <c r="T15" s="139" t="s">
        <v>1660</v>
      </c>
      <c r="U15" s="139" t="s">
        <v>1661</v>
      </c>
      <c r="V15" s="20">
        <v>44963</v>
      </c>
      <c r="W15" s="19">
        <f t="shared" ref="W15" si="22">V15</f>
        <v>44963</v>
      </c>
      <c r="X15" s="19">
        <f t="shared" ref="X15" si="23">W15+2</f>
        <v>44965</v>
      </c>
      <c r="Y15" s="19">
        <f t="shared" ref="Y15" si="24">X15</f>
        <v>44965</v>
      </c>
      <c r="Z15" s="20">
        <f t="shared" ref="Z15" si="25">Y15+1</f>
        <v>44966</v>
      </c>
      <c r="AA15" s="19">
        <f t="shared" ref="AA15" si="26">Z15</f>
        <v>44966</v>
      </c>
    </row>
    <row r="16" spans="1:224" hidden="1">
      <c r="A16" s="341" t="s">
        <v>1662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</row>
    <row r="17" spans="1:27">
      <c r="A17" s="161" t="s">
        <v>1</v>
      </c>
      <c r="B17" s="161" t="s">
        <v>2</v>
      </c>
      <c r="C17" s="196" t="s">
        <v>1311</v>
      </c>
      <c r="D17" s="197"/>
      <c r="E17" s="198" t="s">
        <v>618</v>
      </c>
      <c r="F17" s="199"/>
      <c r="G17" s="196" t="s">
        <v>707</v>
      </c>
      <c r="H17" s="197"/>
      <c r="I17" s="196" t="s">
        <v>1402</v>
      </c>
      <c r="J17" s="197"/>
      <c r="K17" s="156" t="s">
        <v>2</v>
      </c>
      <c r="L17" s="196" t="s">
        <v>1311</v>
      </c>
      <c r="M17" s="197"/>
      <c r="N17" s="198" t="s">
        <v>618</v>
      </c>
      <c r="O17" s="199"/>
      <c r="P17" s="196" t="s">
        <v>707</v>
      </c>
      <c r="Q17" s="197"/>
    </row>
    <row r="18" spans="1:27">
      <c r="A18" s="154" t="s">
        <v>3</v>
      </c>
      <c r="B18" s="154" t="s">
        <v>4</v>
      </c>
      <c r="C18" s="256" t="s">
        <v>1268</v>
      </c>
      <c r="D18" s="258"/>
      <c r="E18" s="189" t="s">
        <v>688</v>
      </c>
      <c r="F18" s="190"/>
      <c r="G18" s="256" t="s">
        <v>1130</v>
      </c>
      <c r="H18" s="258"/>
      <c r="I18" s="256" t="s">
        <v>1404</v>
      </c>
      <c r="J18" s="258"/>
      <c r="K18" s="154" t="s">
        <v>4</v>
      </c>
      <c r="L18" s="256" t="s">
        <v>1268</v>
      </c>
      <c r="M18" s="258"/>
      <c r="N18" s="189" t="s">
        <v>688</v>
      </c>
      <c r="O18" s="190"/>
      <c r="P18" s="256" t="s">
        <v>1130</v>
      </c>
      <c r="Q18" s="258"/>
    </row>
    <row r="19" spans="1:27">
      <c r="A19" s="166"/>
      <c r="B19" s="64"/>
      <c r="C19" s="189" t="s">
        <v>5</v>
      </c>
      <c r="D19" s="190"/>
      <c r="E19" s="189" t="s">
        <v>5</v>
      </c>
      <c r="F19" s="190"/>
      <c r="G19" s="189" t="s">
        <v>5</v>
      </c>
      <c r="H19" s="190"/>
      <c r="I19" s="189" t="s">
        <v>5</v>
      </c>
      <c r="J19" s="190"/>
      <c r="K19" s="154"/>
      <c r="L19" s="189" t="s">
        <v>5</v>
      </c>
      <c r="M19" s="190"/>
      <c r="N19" s="189" t="s">
        <v>5</v>
      </c>
      <c r="O19" s="190"/>
      <c r="P19" s="189" t="s">
        <v>5</v>
      </c>
      <c r="Q19" s="190"/>
    </row>
    <row r="20" spans="1:27" ht="26">
      <c r="A20" s="166"/>
      <c r="B20" s="65"/>
      <c r="C20" s="15" t="s">
        <v>1453</v>
      </c>
      <c r="D20" s="15" t="s">
        <v>1454</v>
      </c>
      <c r="E20" s="53" t="s">
        <v>1405</v>
      </c>
      <c r="F20" s="53" t="s">
        <v>895</v>
      </c>
      <c r="G20" s="15" t="s">
        <v>1555</v>
      </c>
      <c r="H20" s="15" t="s">
        <v>1556</v>
      </c>
      <c r="I20" s="15" t="s">
        <v>1663</v>
      </c>
      <c r="J20" s="15" t="s">
        <v>1664</v>
      </c>
      <c r="K20" s="166"/>
      <c r="L20" s="15" t="s">
        <v>1453</v>
      </c>
      <c r="M20" s="15" t="s">
        <v>1454</v>
      </c>
      <c r="N20" s="53" t="s">
        <v>1405</v>
      </c>
      <c r="O20" s="53" t="s">
        <v>895</v>
      </c>
      <c r="P20" s="15" t="s">
        <v>1555</v>
      </c>
      <c r="Q20" s="15" t="s">
        <v>1556</v>
      </c>
    </row>
    <row r="21" spans="1:27">
      <c r="A21" s="21" t="s">
        <v>786</v>
      </c>
      <c r="B21" s="21" t="s">
        <v>1115</v>
      </c>
      <c r="C21" s="174">
        <v>44963</v>
      </c>
      <c r="D21" s="174">
        <f>C21</f>
        <v>44963</v>
      </c>
      <c r="E21" s="174">
        <f>D21+2</f>
        <v>44965</v>
      </c>
      <c r="F21" s="19">
        <f>E21</f>
        <v>44965</v>
      </c>
      <c r="G21" s="20">
        <f>F21+1</f>
        <v>44966</v>
      </c>
      <c r="H21" s="20">
        <f>G21</f>
        <v>44966</v>
      </c>
      <c r="I21" s="143" t="s">
        <v>1665</v>
      </c>
      <c r="J21" s="19">
        <v>44972</v>
      </c>
      <c r="K21" s="21" t="s">
        <v>1116</v>
      </c>
      <c r="L21" s="174">
        <f>J21+5</f>
        <v>44977</v>
      </c>
      <c r="M21" s="174">
        <f>L21</f>
        <v>44977</v>
      </c>
      <c r="N21" s="174">
        <f>M21+2</f>
        <v>44979</v>
      </c>
      <c r="O21" s="19">
        <f>N21</f>
        <v>44979</v>
      </c>
      <c r="P21" s="20">
        <f>O21+1</f>
        <v>44980</v>
      </c>
      <c r="Q21" s="20">
        <f>P21</f>
        <v>44980</v>
      </c>
      <c r="R21" s="127"/>
      <c r="S21" s="127"/>
      <c r="T21" s="127"/>
      <c r="U21" s="127"/>
      <c r="V21" s="39"/>
      <c r="W21" s="38"/>
      <c r="X21" s="38"/>
      <c r="Y21" s="38"/>
      <c r="Z21" s="39"/>
      <c r="AA21" s="38"/>
    </row>
    <row r="22" spans="1:27">
      <c r="A22" s="82" t="s">
        <v>773</v>
      </c>
      <c r="B22" s="21" t="s">
        <v>157</v>
      </c>
      <c r="C22" s="174">
        <v>44970</v>
      </c>
      <c r="D22" s="174">
        <f t="shared" ref="D22:D23" si="27">C22</f>
        <v>44970</v>
      </c>
      <c r="E22" s="174">
        <f t="shared" ref="E22:E23" si="28">D22+2</f>
        <v>44972</v>
      </c>
      <c r="F22" s="19">
        <f t="shared" ref="F22:F23" si="29">E22</f>
        <v>44972</v>
      </c>
      <c r="G22" s="20">
        <f t="shared" ref="G22:G23" si="30">F22+1</f>
        <v>44973</v>
      </c>
      <c r="H22" s="20">
        <f t="shared" ref="H22:H23" si="31">G22</f>
        <v>44973</v>
      </c>
      <c r="I22" s="20">
        <f t="shared" ref="I22" si="32">H22+5</f>
        <v>44978</v>
      </c>
      <c r="J22" s="19">
        <f t="shared" ref="J22" si="33">I22+1</f>
        <v>44979</v>
      </c>
      <c r="K22" s="21" t="s">
        <v>156</v>
      </c>
      <c r="L22" s="174">
        <f t="shared" ref="L22:L23" si="34">J22+5</f>
        <v>44984</v>
      </c>
      <c r="M22" s="174">
        <f t="shared" ref="M22:M23" si="35">L22</f>
        <v>44984</v>
      </c>
      <c r="N22" s="174">
        <f t="shared" ref="N22:N23" si="36">M22+2</f>
        <v>44986</v>
      </c>
      <c r="O22" s="19">
        <f t="shared" ref="O22:O23" si="37">N22</f>
        <v>44986</v>
      </c>
      <c r="P22" s="20">
        <f t="shared" ref="P22" si="38">O22+1</f>
        <v>44987</v>
      </c>
      <c r="Q22" s="20">
        <f t="shared" ref="Q22" si="39">P22</f>
        <v>44987</v>
      </c>
      <c r="R22" s="127"/>
      <c r="S22" s="127"/>
      <c r="T22" s="127"/>
      <c r="U22" s="127"/>
      <c r="V22" s="39"/>
      <c r="W22" s="38"/>
      <c r="X22" s="38"/>
      <c r="Y22" s="38"/>
      <c r="Z22" s="39"/>
      <c r="AA22" s="38"/>
    </row>
    <row r="23" spans="1:27">
      <c r="A23" s="21" t="s">
        <v>786</v>
      </c>
      <c r="B23" s="21" t="s">
        <v>1117</v>
      </c>
      <c r="C23" s="174">
        <v>44977</v>
      </c>
      <c r="D23" s="174">
        <f t="shared" si="27"/>
        <v>44977</v>
      </c>
      <c r="E23" s="174">
        <f t="shared" si="28"/>
        <v>44979</v>
      </c>
      <c r="F23" s="19">
        <f t="shared" si="29"/>
        <v>44979</v>
      </c>
      <c r="G23" s="20">
        <f t="shared" si="30"/>
        <v>44980</v>
      </c>
      <c r="H23" s="20">
        <f t="shared" si="31"/>
        <v>44980</v>
      </c>
      <c r="I23" s="143" t="s">
        <v>1666</v>
      </c>
      <c r="J23" s="19">
        <v>44986</v>
      </c>
      <c r="K23" s="21" t="s">
        <v>1118</v>
      </c>
      <c r="L23" s="174">
        <f t="shared" si="34"/>
        <v>44991</v>
      </c>
      <c r="M23" s="174">
        <f t="shared" si="35"/>
        <v>44991</v>
      </c>
      <c r="N23" s="174">
        <f t="shared" si="36"/>
        <v>44993</v>
      </c>
      <c r="O23" s="19">
        <f t="shared" si="37"/>
        <v>44993</v>
      </c>
      <c r="P23" s="68" t="s">
        <v>464</v>
      </c>
      <c r="Q23" s="68" t="s">
        <v>464</v>
      </c>
      <c r="R23" s="127"/>
      <c r="S23" s="127"/>
      <c r="T23" s="127"/>
      <c r="U23" s="127"/>
      <c r="V23" s="39"/>
      <c r="W23" s="38"/>
      <c r="X23" s="38"/>
      <c r="Y23" s="38"/>
      <c r="Z23" s="39"/>
      <c r="AA23" s="38"/>
    </row>
    <row r="24" spans="1:27">
      <c r="A24" s="341" t="s">
        <v>1662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</row>
    <row r="25" spans="1:27">
      <c r="A25" s="161" t="s">
        <v>1</v>
      </c>
      <c r="B25" s="161" t="s">
        <v>2</v>
      </c>
      <c r="C25" s="196" t="s">
        <v>1311</v>
      </c>
      <c r="D25" s="197"/>
      <c r="E25" s="198" t="s">
        <v>618</v>
      </c>
      <c r="F25" s="199"/>
      <c r="G25" s="196" t="s">
        <v>755</v>
      </c>
      <c r="H25" s="197"/>
      <c r="I25" s="196" t="s">
        <v>1402</v>
      </c>
      <c r="J25" s="197"/>
      <c r="K25" s="156" t="s">
        <v>2</v>
      </c>
      <c r="L25" s="196" t="s">
        <v>1311</v>
      </c>
      <c r="M25" s="197"/>
      <c r="N25" s="198" t="s">
        <v>618</v>
      </c>
      <c r="O25" s="199"/>
      <c r="P25" s="196" t="s">
        <v>755</v>
      </c>
      <c r="Q25" s="197"/>
    </row>
    <row r="26" spans="1:27">
      <c r="A26" s="154" t="s">
        <v>3</v>
      </c>
      <c r="B26" s="154" t="s">
        <v>4</v>
      </c>
      <c r="C26" s="256" t="s">
        <v>1268</v>
      </c>
      <c r="D26" s="258"/>
      <c r="E26" s="189" t="s">
        <v>688</v>
      </c>
      <c r="F26" s="190"/>
      <c r="G26" s="256" t="s">
        <v>1130</v>
      </c>
      <c r="H26" s="258"/>
      <c r="I26" s="256" t="s">
        <v>1404</v>
      </c>
      <c r="J26" s="258"/>
      <c r="K26" s="154" t="s">
        <v>4</v>
      </c>
      <c r="L26" s="256" t="s">
        <v>1268</v>
      </c>
      <c r="M26" s="258"/>
      <c r="N26" s="189" t="s">
        <v>688</v>
      </c>
      <c r="O26" s="190"/>
      <c r="P26" s="256" t="s">
        <v>1130</v>
      </c>
      <c r="Q26" s="258"/>
    </row>
    <row r="27" spans="1:27">
      <c r="A27" s="166"/>
      <c r="B27" s="64"/>
      <c r="C27" s="189" t="s">
        <v>5</v>
      </c>
      <c r="D27" s="190"/>
      <c r="E27" s="189" t="s">
        <v>5</v>
      </c>
      <c r="F27" s="190"/>
      <c r="G27" s="189" t="s">
        <v>5</v>
      </c>
      <c r="H27" s="190"/>
      <c r="I27" s="189" t="s">
        <v>5</v>
      </c>
      <c r="J27" s="190"/>
      <c r="K27" s="154"/>
      <c r="L27" s="189" t="s">
        <v>5</v>
      </c>
      <c r="M27" s="190"/>
      <c r="N27" s="189" t="s">
        <v>5</v>
      </c>
      <c r="O27" s="190"/>
      <c r="P27" s="189" t="s">
        <v>5</v>
      </c>
      <c r="Q27" s="190"/>
    </row>
    <row r="28" spans="1:27" ht="26">
      <c r="A28" s="166"/>
      <c r="B28" s="65"/>
      <c r="C28" s="15" t="s">
        <v>1453</v>
      </c>
      <c r="D28" s="15" t="s">
        <v>1454</v>
      </c>
      <c r="E28" s="53" t="s">
        <v>1405</v>
      </c>
      <c r="F28" s="53" t="s">
        <v>895</v>
      </c>
      <c r="G28" s="15" t="s">
        <v>1555</v>
      </c>
      <c r="H28" s="15" t="s">
        <v>1556</v>
      </c>
      <c r="I28" s="15" t="s">
        <v>1663</v>
      </c>
      <c r="J28" s="15" t="s">
        <v>1664</v>
      </c>
      <c r="K28" s="166"/>
      <c r="L28" s="15" t="s">
        <v>1453</v>
      </c>
      <c r="M28" s="15" t="s">
        <v>1454</v>
      </c>
      <c r="N28" s="53" t="s">
        <v>1405</v>
      </c>
      <c r="O28" s="53" t="s">
        <v>895</v>
      </c>
      <c r="P28" s="15" t="s">
        <v>1555</v>
      </c>
      <c r="Q28" s="15" t="s">
        <v>1556</v>
      </c>
    </row>
    <row r="29" spans="1:27" ht="15" customHeight="1">
      <c r="A29" s="81" t="s">
        <v>781</v>
      </c>
      <c r="B29" s="21" t="s">
        <v>1119</v>
      </c>
      <c r="C29" s="56" t="s">
        <v>798</v>
      </c>
      <c r="D29" s="174">
        <v>44984</v>
      </c>
      <c r="E29" s="174">
        <f t="shared" ref="E29:E37" si="40">D29+2</f>
        <v>44986</v>
      </c>
      <c r="F29" s="19">
        <f t="shared" ref="F29:F37" si="41">E29</f>
        <v>44986</v>
      </c>
      <c r="G29" s="20">
        <f t="shared" ref="G29:G37" si="42">F29+1</f>
        <v>44987</v>
      </c>
      <c r="H29" s="20">
        <f t="shared" ref="H29:H37" si="43">G29</f>
        <v>44987</v>
      </c>
      <c r="I29" s="143" t="s">
        <v>1667</v>
      </c>
      <c r="J29" s="19">
        <v>44993</v>
      </c>
      <c r="K29" s="21" t="s">
        <v>1120</v>
      </c>
      <c r="L29" s="174">
        <f t="shared" ref="L29:L37" si="44">J29+5</f>
        <v>44998</v>
      </c>
      <c r="M29" s="174">
        <f t="shared" ref="M29:M37" si="45">L29</f>
        <v>44998</v>
      </c>
      <c r="N29" s="174">
        <f t="shared" ref="N29:N37" si="46">M29+2</f>
        <v>45000</v>
      </c>
      <c r="O29" s="19">
        <f t="shared" ref="O29:O37" si="47">N29</f>
        <v>45000</v>
      </c>
      <c r="P29" s="20">
        <f t="shared" ref="P29:P33" si="48">O29+1</f>
        <v>45001</v>
      </c>
      <c r="Q29" s="20">
        <f t="shared" ref="Q29:Q33" si="49">P29</f>
        <v>45001</v>
      </c>
      <c r="R29" s="127"/>
      <c r="S29" s="127"/>
      <c r="T29" s="127"/>
      <c r="U29" s="127"/>
      <c r="V29" s="39"/>
      <c r="W29" s="38"/>
      <c r="X29" s="38"/>
      <c r="Y29" s="38"/>
      <c r="Z29" s="39"/>
      <c r="AA29" s="38"/>
    </row>
    <row r="30" spans="1:27" ht="15" customHeight="1">
      <c r="A30" s="21" t="s">
        <v>786</v>
      </c>
      <c r="B30" s="21" t="s">
        <v>1119</v>
      </c>
      <c r="C30" s="174">
        <v>44991</v>
      </c>
      <c r="D30" s="174">
        <f t="shared" ref="D30:D37" si="50">C30</f>
        <v>44991</v>
      </c>
      <c r="E30" s="174">
        <f t="shared" si="40"/>
        <v>44993</v>
      </c>
      <c r="F30" s="19">
        <f t="shared" si="41"/>
        <v>44993</v>
      </c>
      <c r="G30" s="68" t="s">
        <v>1668</v>
      </c>
      <c r="H30" s="68" t="str">
        <f t="shared" si="43"/>
        <v xml:space="preserve">OMIT </v>
      </c>
      <c r="I30" s="20">
        <v>44999</v>
      </c>
      <c r="J30" s="19">
        <f t="shared" ref="J30:J37" si="51">I30+1</f>
        <v>45000</v>
      </c>
      <c r="K30" s="21" t="s">
        <v>1120</v>
      </c>
      <c r="L30" s="176" t="s">
        <v>1009</v>
      </c>
      <c r="M30" s="44" t="s">
        <v>603</v>
      </c>
      <c r="N30" s="176" t="s">
        <v>1669</v>
      </c>
      <c r="O30" s="114" t="s">
        <v>1007</v>
      </c>
      <c r="P30" s="143" t="s">
        <v>1670</v>
      </c>
      <c r="Q30" s="143" t="s">
        <v>1671</v>
      </c>
      <c r="R30" s="127"/>
      <c r="S30" s="127"/>
      <c r="T30" s="127"/>
      <c r="U30" s="127"/>
      <c r="V30" s="39"/>
      <c r="W30" s="38"/>
      <c r="X30" s="38"/>
      <c r="Y30" s="38"/>
      <c r="Z30" s="39"/>
      <c r="AA30" s="38"/>
    </row>
    <row r="31" spans="1:27" ht="15" customHeight="1">
      <c r="A31" s="21" t="s">
        <v>781</v>
      </c>
      <c r="B31" s="21" t="s">
        <v>1121</v>
      </c>
      <c r="C31" s="174">
        <v>44998</v>
      </c>
      <c r="D31" s="174">
        <f t="shared" si="50"/>
        <v>44998</v>
      </c>
      <c r="E31" s="174">
        <f t="shared" si="40"/>
        <v>45000</v>
      </c>
      <c r="F31" s="19">
        <f t="shared" si="41"/>
        <v>45000</v>
      </c>
      <c r="G31" s="20">
        <f t="shared" si="42"/>
        <v>45001</v>
      </c>
      <c r="H31" s="20">
        <f t="shared" si="43"/>
        <v>45001</v>
      </c>
      <c r="I31" s="143" t="s">
        <v>1672</v>
      </c>
      <c r="J31" s="19">
        <v>45007</v>
      </c>
      <c r="K31" s="21" t="s">
        <v>1122</v>
      </c>
      <c r="L31" s="174">
        <f t="shared" si="44"/>
        <v>45012</v>
      </c>
      <c r="M31" s="174">
        <f t="shared" si="45"/>
        <v>45012</v>
      </c>
      <c r="N31" s="174">
        <f t="shared" si="46"/>
        <v>45014</v>
      </c>
      <c r="O31" s="19">
        <f t="shared" si="47"/>
        <v>45014</v>
      </c>
      <c r="P31" s="20">
        <f t="shared" si="48"/>
        <v>45015</v>
      </c>
      <c r="Q31" s="20">
        <f t="shared" si="49"/>
        <v>45015</v>
      </c>
      <c r="R31" s="127"/>
      <c r="S31" s="127"/>
      <c r="T31" s="127"/>
      <c r="U31" s="127"/>
      <c r="V31" s="39"/>
      <c r="W31" s="38"/>
      <c r="X31" s="38"/>
      <c r="Y31" s="38"/>
      <c r="Z31" s="39"/>
      <c r="AA31" s="38"/>
    </row>
    <row r="32" spans="1:27" ht="15" customHeight="1">
      <c r="A32" s="82" t="s">
        <v>773</v>
      </c>
      <c r="B32" s="21" t="s">
        <v>1123</v>
      </c>
      <c r="C32" s="174">
        <v>45005</v>
      </c>
      <c r="D32" s="174">
        <f t="shared" si="50"/>
        <v>45005</v>
      </c>
      <c r="E32" s="174">
        <f t="shared" si="40"/>
        <v>45007</v>
      </c>
      <c r="F32" s="19">
        <f t="shared" si="41"/>
        <v>45007</v>
      </c>
      <c r="G32" s="20">
        <f t="shared" si="42"/>
        <v>45008</v>
      </c>
      <c r="H32" s="20">
        <f t="shared" si="43"/>
        <v>45008</v>
      </c>
      <c r="I32" s="143" t="s">
        <v>1673</v>
      </c>
      <c r="J32" s="19">
        <v>45014</v>
      </c>
      <c r="K32" s="21" t="s">
        <v>1124</v>
      </c>
      <c r="L32" s="174">
        <f t="shared" si="44"/>
        <v>45019</v>
      </c>
      <c r="M32" s="174">
        <f t="shared" si="45"/>
        <v>45019</v>
      </c>
      <c r="N32" s="174">
        <f t="shared" si="46"/>
        <v>45021</v>
      </c>
      <c r="O32" s="107">
        <v>45021</v>
      </c>
      <c r="P32" s="84">
        <v>45022</v>
      </c>
      <c r="Q32" s="84">
        <v>45022</v>
      </c>
      <c r="R32" s="127"/>
      <c r="S32" s="127"/>
      <c r="T32" s="127"/>
      <c r="U32" s="127"/>
      <c r="V32" s="39"/>
      <c r="W32" s="38"/>
      <c r="X32" s="38"/>
      <c r="Y32" s="38"/>
      <c r="Z32" s="39"/>
      <c r="AA32" s="38"/>
    </row>
    <row r="33" spans="1:27" ht="26" customHeight="1">
      <c r="A33" s="21" t="s">
        <v>781</v>
      </c>
      <c r="B33" s="21" t="s">
        <v>1123</v>
      </c>
      <c r="C33" s="174">
        <v>44647</v>
      </c>
      <c r="D33" s="174">
        <f t="shared" si="50"/>
        <v>44647</v>
      </c>
      <c r="E33" s="174">
        <f t="shared" si="40"/>
        <v>44649</v>
      </c>
      <c r="F33" s="19">
        <f t="shared" si="41"/>
        <v>44649</v>
      </c>
      <c r="G33" s="20">
        <f t="shared" si="42"/>
        <v>44650</v>
      </c>
      <c r="H33" s="20">
        <f t="shared" si="43"/>
        <v>44650</v>
      </c>
      <c r="I33" s="143" t="s">
        <v>1674</v>
      </c>
      <c r="J33" s="19">
        <v>45021</v>
      </c>
      <c r="K33" s="21" t="s">
        <v>1124</v>
      </c>
      <c r="L33" s="174">
        <f t="shared" si="44"/>
        <v>45026</v>
      </c>
      <c r="M33" s="174">
        <f t="shared" si="45"/>
        <v>45026</v>
      </c>
      <c r="N33" s="174">
        <f t="shared" si="46"/>
        <v>45028</v>
      </c>
      <c r="O33" s="19">
        <f t="shared" si="47"/>
        <v>45028</v>
      </c>
      <c r="P33" s="20">
        <f t="shared" si="48"/>
        <v>45029</v>
      </c>
      <c r="Q33" s="20">
        <f t="shared" si="49"/>
        <v>45029</v>
      </c>
      <c r="R33" s="127"/>
      <c r="S33" s="127"/>
      <c r="T33" s="127"/>
      <c r="U33" s="127"/>
      <c r="V33" s="39"/>
      <c r="W33" s="38"/>
      <c r="X33" s="38"/>
      <c r="Y33" s="38"/>
      <c r="Z33" s="39"/>
      <c r="AA33" s="38"/>
    </row>
    <row r="34" spans="1:27" ht="15" customHeight="1">
      <c r="A34" s="140" t="s">
        <v>773</v>
      </c>
      <c r="B34" s="21" t="s">
        <v>1125</v>
      </c>
      <c r="C34" s="174">
        <v>45019</v>
      </c>
      <c r="D34" s="174">
        <f t="shared" si="50"/>
        <v>45019</v>
      </c>
      <c r="E34" s="174">
        <f t="shared" si="40"/>
        <v>45021</v>
      </c>
      <c r="F34" s="19">
        <f t="shared" si="41"/>
        <v>45021</v>
      </c>
      <c r="G34" s="20">
        <f t="shared" si="42"/>
        <v>45022</v>
      </c>
      <c r="H34" s="20">
        <f t="shared" si="43"/>
        <v>45022</v>
      </c>
      <c r="I34" s="20">
        <f t="shared" ref="I34:I37" si="52">H34+5</f>
        <v>45027</v>
      </c>
      <c r="J34" s="19">
        <f t="shared" si="51"/>
        <v>45028</v>
      </c>
      <c r="K34" s="21" t="s">
        <v>1126</v>
      </c>
      <c r="L34" s="174">
        <f t="shared" si="44"/>
        <v>45033</v>
      </c>
      <c r="M34" s="174">
        <f t="shared" si="45"/>
        <v>45033</v>
      </c>
      <c r="N34" s="174">
        <f t="shared" si="46"/>
        <v>45035</v>
      </c>
      <c r="O34" s="19">
        <f t="shared" si="47"/>
        <v>45035</v>
      </c>
      <c r="P34" s="112">
        <f>O34+1</f>
        <v>45036</v>
      </c>
      <c r="Q34" s="112">
        <f>P34</f>
        <v>45036</v>
      </c>
      <c r="R34" s="127"/>
      <c r="S34" s="127"/>
      <c r="T34" s="127"/>
      <c r="U34" s="127"/>
      <c r="V34" s="39"/>
      <c r="W34" s="38"/>
      <c r="X34" s="38"/>
      <c r="Y34" s="38"/>
      <c r="Z34" s="39"/>
      <c r="AA34" s="38"/>
    </row>
    <row r="35" spans="1:27" ht="15" customHeight="1">
      <c r="A35" s="21" t="s">
        <v>781</v>
      </c>
      <c r="B35" s="21" t="s">
        <v>1125</v>
      </c>
      <c r="C35" s="174">
        <v>44661</v>
      </c>
      <c r="D35" s="174">
        <f t="shared" si="50"/>
        <v>44661</v>
      </c>
      <c r="E35" s="174">
        <f t="shared" si="40"/>
        <v>44663</v>
      </c>
      <c r="F35" s="19">
        <f t="shared" si="41"/>
        <v>44663</v>
      </c>
      <c r="G35" s="20">
        <f t="shared" si="42"/>
        <v>44664</v>
      </c>
      <c r="H35" s="20">
        <f t="shared" si="43"/>
        <v>44664</v>
      </c>
      <c r="I35" s="20">
        <f t="shared" si="52"/>
        <v>44669</v>
      </c>
      <c r="J35" s="19">
        <f t="shared" si="51"/>
        <v>44670</v>
      </c>
      <c r="K35" s="21" t="s">
        <v>1126</v>
      </c>
      <c r="L35" s="174">
        <f t="shared" si="44"/>
        <v>44675</v>
      </c>
      <c r="M35" s="174">
        <f t="shared" si="45"/>
        <v>44675</v>
      </c>
      <c r="N35" s="174">
        <f t="shared" si="46"/>
        <v>44677</v>
      </c>
      <c r="O35" s="19">
        <f t="shared" si="47"/>
        <v>44677</v>
      </c>
      <c r="P35" s="20">
        <f t="shared" ref="P35" si="53">O35+1</f>
        <v>44678</v>
      </c>
      <c r="Q35" s="20">
        <f t="shared" ref="Q35" si="54">P35</f>
        <v>44678</v>
      </c>
      <c r="R35" s="127"/>
      <c r="S35" s="127"/>
      <c r="T35" s="127"/>
      <c r="U35" s="127"/>
      <c r="V35" s="39"/>
      <c r="W35" s="38"/>
      <c r="X35" s="38"/>
      <c r="Y35" s="38"/>
      <c r="Z35" s="39"/>
      <c r="AA35" s="38"/>
    </row>
    <row r="36" spans="1:27" ht="15" customHeight="1">
      <c r="A36" s="140" t="s">
        <v>773</v>
      </c>
      <c r="B36" s="21" t="s">
        <v>1127</v>
      </c>
      <c r="C36" s="174">
        <v>45033</v>
      </c>
      <c r="D36" s="174">
        <f t="shared" si="50"/>
        <v>45033</v>
      </c>
      <c r="E36" s="174">
        <f t="shared" si="40"/>
        <v>45035</v>
      </c>
      <c r="F36" s="19">
        <f t="shared" si="41"/>
        <v>45035</v>
      </c>
      <c r="G36" s="20">
        <f t="shared" si="42"/>
        <v>45036</v>
      </c>
      <c r="H36" s="20">
        <f t="shared" si="43"/>
        <v>45036</v>
      </c>
      <c r="I36" s="20">
        <f t="shared" si="52"/>
        <v>45041</v>
      </c>
      <c r="J36" s="19">
        <f t="shared" si="51"/>
        <v>45042</v>
      </c>
      <c r="K36" s="21" t="s">
        <v>1128</v>
      </c>
      <c r="L36" s="174">
        <f t="shared" si="44"/>
        <v>45047</v>
      </c>
      <c r="M36" s="174">
        <f t="shared" si="45"/>
        <v>45047</v>
      </c>
      <c r="N36" s="174">
        <f t="shared" si="46"/>
        <v>45049</v>
      </c>
      <c r="O36" s="19">
        <f t="shared" si="47"/>
        <v>45049</v>
      </c>
      <c r="P36" s="112">
        <f>O36+1</f>
        <v>45050</v>
      </c>
      <c r="Q36" s="112">
        <f>P36</f>
        <v>45050</v>
      </c>
      <c r="R36" s="127"/>
      <c r="S36" s="127"/>
      <c r="T36" s="127"/>
      <c r="U36" s="127"/>
      <c r="V36" s="39"/>
      <c r="W36" s="38"/>
      <c r="X36" s="38"/>
      <c r="Y36" s="38"/>
      <c r="Z36" s="39"/>
      <c r="AA36" s="38"/>
    </row>
    <row r="37" spans="1:27" ht="16.5" customHeight="1">
      <c r="A37" s="21" t="s">
        <v>781</v>
      </c>
      <c r="B37" s="21" t="s">
        <v>1127</v>
      </c>
      <c r="C37" s="174">
        <v>44675</v>
      </c>
      <c r="D37" s="174">
        <f t="shared" si="50"/>
        <v>44675</v>
      </c>
      <c r="E37" s="174">
        <f t="shared" si="40"/>
        <v>44677</v>
      </c>
      <c r="F37" s="19">
        <f t="shared" si="41"/>
        <v>44677</v>
      </c>
      <c r="G37" s="20">
        <f t="shared" si="42"/>
        <v>44678</v>
      </c>
      <c r="H37" s="20">
        <f t="shared" si="43"/>
        <v>44678</v>
      </c>
      <c r="I37" s="20">
        <f t="shared" si="52"/>
        <v>44683</v>
      </c>
      <c r="J37" s="19">
        <f t="shared" si="51"/>
        <v>44684</v>
      </c>
      <c r="K37" s="21" t="s">
        <v>1128</v>
      </c>
      <c r="L37" s="174">
        <f t="shared" si="44"/>
        <v>44689</v>
      </c>
      <c r="M37" s="174">
        <f t="shared" si="45"/>
        <v>44689</v>
      </c>
      <c r="N37" s="174">
        <f t="shared" si="46"/>
        <v>44691</v>
      </c>
      <c r="O37" s="19">
        <f t="shared" si="47"/>
        <v>44691</v>
      </c>
      <c r="P37" s="20">
        <f t="shared" ref="P37" si="55">O37+1</f>
        <v>44692</v>
      </c>
      <c r="Q37" s="20">
        <f t="shared" ref="Q37" si="56">P37</f>
        <v>44692</v>
      </c>
      <c r="R37" s="127"/>
      <c r="S37" s="127"/>
      <c r="T37" s="127"/>
      <c r="U37" s="127"/>
      <c r="V37" s="39"/>
      <c r="W37" s="38"/>
      <c r="X37" s="38"/>
      <c r="Y37" s="38"/>
      <c r="Z37" s="39"/>
      <c r="AA37" s="38"/>
    </row>
    <row r="38" spans="1:27" ht="16" customHeight="1"/>
    <row r="39" spans="1:27" ht="16" customHeight="1">
      <c r="A39" s="9" t="s">
        <v>604</v>
      </c>
      <c r="B39" s="229" t="s">
        <v>1675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27" ht="16.5" customHeight="1">
      <c r="A40" s="10" t="s">
        <v>608</v>
      </c>
      <c r="B40" s="226" t="s">
        <v>609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</row>
    <row r="41" spans="1:27" ht="16" hidden="1" customHeight="1">
      <c r="A41" s="51" t="s">
        <v>1087</v>
      </c>
      <c r="B41" s="212" t="s">
        <v>1642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169"/>
      <c r="N41" s="169"/>
      <c r="O41" s="169"/>
      <c r="P41" s="169"/>
      <c r="Q41" s="169"/>
    </row>
    <row r="42" spans="1:27" ht="16.5" hidden="1" customHeight="1">
      <c r="A42" s="149" t="s">
        <v>815</v>
      </c>
      <c r="B42" s="212" t="s">
        <v>816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169"/>
      <c r="N42" s="169"/>
      <c r="O42" s="169"/>
      <c r="P42" s="169"/>
      <c r="Q42" s="169"/>
    </row>
    <row r="43" spans="1:27" ht="16.5" hidden="1" customHeight="1">
      <c r="A43" s="149" t="s">
        <v>815</v>
      </c>
      <c r="B43" s="443" t="s">
        <v>1676</v>
      </c>
      <c r="C43" s="444"/>
      <c r="D43" s="444"/>
      <c r="E43" s="444"/>
      <c r="F43" s="444"/>
      <c r="G43" s="444"/>
      <c r="H43" s="444"/>
      <c r="I43" s="444"/>
      <c r="J43" s="444"/>
      <c r="K43" s="444"/>
      <c r="L43" s="445"/>
      <c r="M43" s="169"/>
      <c r="N43" s="169"/>
      <c r="O43" s="169"/>
      <c r="P43" s="169"/>
      <c r="Q43" s="169"/>
    </row>
    <row r="44" spans="1:27" ht="16.5" hidden="1" customHeight="1">
      <c r="A44" s="11" t="s">
        <v>1638</v>
      </c>
      <c r="B44" s="226" t="s">
        <v>1639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</row>
    <row r="45" spans="1:27" ht="16.5">
      <c r="A45" s="10" t="s">
        <v>818</v>
      </c>
      <c r="B45" s="226" t="s">
        <v>90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"/>
      <c r="N45" s="2"/>
      <c r="O45" s="2"/>
      <c r="P45" s="2"/>
    </row>
    <row r="46" spans="1:27" ht="16.5">
      <c r="A46" s="37" t="s">
        <v>610</v>
      </c>
      <c r="B46" s="300" t="s">
        <v>611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2"/>
      <c r="N46" s="2"/>
      <c r="O46" s="2"/>
      <c r="P46" s="2"/>
      <c r="Q46" s="2"/>
      <c r="R46" s="2"/>
      <c r="S46" s="2"/>
      <c r="T46" s="2"/>
      <c r="U46" s="2"/>
    </row>
    <row r="47" spans="1:27" ht="16.5">
      <c r="A47" s="37" t="s">
        <v>612</v>
      </c>
      <c r="B47" s="300" t="s">
        <v>85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2"/>
      <c r="N47" s="2"/>
      <c r="O47" s="2"/>
      <c r="P47" s="2"/>
      <c r="Q47" s="2"/>
      <c r="R47" s="2"/>
      <c r="S47" s="2"/>
      <c r="T47" s="2"/>
      <c r="U47" s="2"/>
    </row>
    <row r="48" spans="1:27" ht="16.5">
      <c r="A48" s="37" t="s">
        <v>613</v>
      </c>
      <c r="B48" s="300" t="s">
        <v>1641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2"/>
      <c r="N48" s="2"/>
      <c r="O48" s="2"/>
      <c r="P48" s="2"/>
      <c r="Q48" s="2"/>
      <c r="R48" s="2"/>
      <c r="S48" s="2"/>
      <c r="T48" s="2"/>
      <c r="U48" s="2"/>
    </row>
  </sheetData>
  <mergeCells count="105">
    <mergeCell ref="B44:L44"/>
    <mergeCell ref="B39:L39"/>
    <mergeCell ref="B40:L40"/>
    <mergeCell ref="B41:L41"/>
    <mergeCell ref="B42:L42"/>
    <mergeCell ref="B43:L43"/>
    <mergeCell ref="I26:J26"/>
    <mergeCell ref="L26:M26"/>
    <mergeCell ref="N26:O26"/>
    <mergeCell ref="E27:F27"/>
    <mergeCell ref="G27:H27"/>
    <mergeCell ref="I27:J27"/>
    <mergeCell ref="L27:M27"/>
    <mergeCell ref="N27:O27"/>
    <mergeCell ref="P27:Q27"/>
    <mergeCell ref="M6:N6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I11:J11"/>
    <mergeCell ref="C19:D19"/>
    <mergeCell ref="E19:F19"/>
    <mergeCell ref="G19:H19"/>
    <mergeCell ref="I19:J19"/>
    <mergeCell ref="Z6:AA6"/>
    <mergeCell ref="M7:N7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A16:Q16"/>
    <mergeCell ref="C17:D17"/>
    <mergeCell ref="E17:F17"/>
    <mergeCell ref="G17:H17"/>
    <mergeCell ref="I17:J17"/>
    <mergeCell ref="L17:M17"/>
    <mergeCell ref="N17:O17"/>
    <mergeCell ref="P17:Q17"/>
    <mergeCell ref="C18:D18"/>
    <mergeCell ref="E18:F18"/>
    <mergeCell ref="G18:H18"/>
    <mergeCell ref="V12:W12"/>
    <mergeCell ref="X12:Y12"/>
    <mergeCell ref="Z12:AA12"/>
    <mergeCell ref="C15:D15"/>
    <mergeCell ref="G15:H15"/>
    <mergeCell ref="V14:AA14"/>
    <mergeCell ref="P14:Q14"/>
    <mergeCell ref="R14:S14"/>
    <mergeCell ref="T14:U14"/>
    <mergeCell ref="P15:Q15"/>
    <mergeCell ref="R15:S15"/>
    <mergeCell ref="B45:L45"/>
    <mergeCell ref="B46:L46"/>
    <mergeCell ref="B47:L47"/>
    <mergeCell ref="B48:L48"/>
    <mergeCell ref="I18:J18"/>
    <mergeCell ref="L18:M18"/>
    <mergeCell ref="N18:O18"/>
    <mergeCell ref="P18:Q18"/>
    <mergeCell ref="N19:O19"/>
    <mergeCell ref="A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L19:M19"/>
    <mergeCell ref="P19:Q19"/>
    <mergeCell ref="P26:Q26"/>
    <mergeCell ref="C27:D27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I27"/>
  <sheetViews>
    <sheetView tabSelected="1" workbookViewId="0">
      <selection sqref="A1:XFD1048576"/>
    </sheetView>
  </sheetViews>
  <sheetFormatPr defaultRowHeight="15"/>
  <cols>
    <col min="1" max="1" width="15.58203125" customWidth="1"/>
    <col min="3" max="19" width="7.58203125" customWidth="1"/>
  </cols>
  <sheetData>
    <row r="1" spans="1:243" ht="44.5" customHeight="1">
      <c r="B1" s="204" t="s">
        <v>253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43" ht="18">
      <c r="B2" s="205" t="s">
        <v>254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43" ht="15.5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</row>
    <row r="4" spans="1:243">
      <c r="A4" s="341" t="s">
        <v>466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</row>
    <row r="5" spans="1:243">
      <c r="A5" s="161" t="s">
        <v>1</v>
      </c>
      <c r="B5" s="161" t="s">
        <v>2</v>
      </c>
      <c r="C5" s="196" t="s">
        <v>190</v>
      </c>
      <c r="D5" s="197"/>
      <c r="E5" s="198" t="s">
        <v>42</v>
      </c>
      <c r="F5" s="199"/>
      <c r="G5" s="196" t="s">
        <v>467</v>
      </c>
      <c r="H5" s="197"/>
      <c r="I5" s="196" t="s">
        <v>447</v>
      </c>
      <c r="J5" s="197"/>
      <c r="K5" s="196" t="s">
        <v>468</v>
      </c>
      <c r="L5" s="197"/>
      <c r="M5" s="156" t="s">
        <v>2</v>
      </c>
      <c r="N5" s="196" t="s">
        <v>190</v>
      </c>
      <c r="O5" s="197"/>
      <c r="P5" s="198" t="s">
        <v>42</v>
      </c>
      <c r="Q5" s="199"/>
      <c r="R5" s="196" t="s">
        <v>467</v>
      </c>
      <c r="S5" s="197"/>
    </row>
    <row r="6" spans="1:243">
      <c r="A6" s="154" t="s">
        <v>3</v>
      </c>
      <c r="B6" s="154" t="s">
        <v>4</v>
      </c>
      <c r="C6" s="256" t="s">
        <v>191</v>
      </c>
      <c r="D6" s="258"/>
      <c r="E6" s="189" t="s">
        <v>44</v>
      </c>
      <c r="F6" s="190"/>
      <c r="G6" s="256" t="s">
        <v>255</v>
      </c>
      <c r="H6" s="258"/>
      <c r="I6" s="256" t="s">
        <v>212</v>
      </c>
      <c r="J6" s="258"/>
      <c r="K6" s="256" t="s">
        <v>469</v>
      </c>
      <c r="L6" s="258"/>
      <c r="M6" s="154" t="s">
        <v>4</v>
      </c>
      <c r="N6" s="256" t="s">
        <v>191</v>
      </c>
      <c r="O6" s="258"/>
      <c r="P6" s="189" t="s">
        <v>44</v>
      </c>
      <c r="Q6" s="190"/>
      <c r="R6" s="256" t="s">
        <v>255</v>
      </c>
      <c r="S6" s="258"/>
    </row>
    <row r="7" spans="1:243">
      <c r="A7" s="166"/>
      <c r="B7" s="64"/>
      <c r="C7" s="189" t="s">
        <v>5</v>
      </c>
      <c r="D7" s="190"/>
      <c r="E7" s="189" t="s">
        <v>5</v>
      </c>
      <c r="F7" s="190"/>
      <c r="G7" s="189" t="s">
        <v>197</v>
      </c>
      <c r="H7" s="190"/>
      <c r="I7" s="189" t="s">
        <v>5</v>
      </c>
      <c r="J7" s="190"/>
      <c r="K7" s="189" t="s">
        <v>5</v>
      </c>
      <c r="L7" s="190"/>
      <c r="M7" s="154"/>
      <c r="N7" s="189" t="s">
        <v>5</v>
      </c>
      <c r="O7" s="190"/>
      <c r="P7" s="189" t="s">
        <v>5</v>
      </c>
      <c r="Q7" s="190"/>
      <c r="R7" s="189" t="s">
        <v>197</v>
      </c>
      <c r="S7" s="190"/>
    </row>
    <row r="8" spans="1:243" ht="26">
      <c r="A8" s="166"/>
      <c r="B8" s="65"/>
      <c r="C8" s="15" t="s">
        <v>470</v>
      </c>
      <c r="D8" s="15" t="s">
        <v>471</v>
      </c>
      <c r="E8" s="15" t="s">
        <v>472</v>
      </c>
      <c r="F8" s="15" t="s">
        <v>473</v>
      </c>
      <c r="G8" s="15" t="s">
        <v>353</v>
      </c>
      <c r="H8" s="15" t="s">
        <v>474</v>
      </c>
      <c r="I8" s="15" t="s">
        <v>475</v>
      </c>
      <c r="J8" s="15" t="s">
        <v>476</v>
      </c>
      <c r="K8" s="15" t="s">
        <v>477</v>
      </c>
      <c r="L8" s="15" t="s">
        <v>478</v>
      </c>
      <c r="M8" s="166"/>
      <c r="N8" s="15" t="s">
        <v>470</v>
      </c>
      <c r="O8" s="15" t="s">
        <v>471</v>
      </c>
      <c r="P8" s="15" t="s">
        <v>472</v>
      </c>
      <c r="Q8" s="15" t="s">
        <v>473</v>
      </c>
      <c r="R8" s="15" t="s">
        <v>353</v>
      </c>
      <c r="S8" s="15" t="s">
        <v>474</v>
      </c>
    </row>
    <row r="9" spans="1:243">
      <c r="A9" s="141" t="s">
        <v>479</v>
      </c>
      <c r="B9" s="81" t="s">
        <v>480</v>
      </c>
      <c r="C9" s="174">
        <v>44964</v>
      </c>
      <c r="D9" s="174">
        <f t="shared" ref="D9:F20" si="0">C9+1</f>
        <v>44965</v>
      </c>
      <c r="E9" s="174">
        <f t="shared" si="0"/>
        <v>44966</v>
      </c>
      <c r="F9" s="19">
        <f t="shared" si="0"/>
        <v>44967</v>
      </c>
      <c r="G9" s="20">
        <f t="shared" ref="G9:G20" si="1">F9</f>
        <v>44967</v>
      </c>
      <c r="H9" s="20">
        <f t="shared" ref="H9:H20" si="2">G9+1</f>
        <v>44968</v>
      </c>
      <c r="I9" s="20">
        <f t="shared" ref="I9:I20" si="3">H9+3</f>
        <v>44971</v>
      </c>
      <c r="J9" s="19">
        <f t="shared" ref="J9:J11" si="4">I9+1</f>
        <v>44972</v>
      </c>
      <c r="K9" s="18">
        <f t="shared" ref="K9:K20" si="5">J9+3</f>
        <v>44975</v>
      </c>
      <c r="L9" s="18">
        <f t="shared" ref="L9:L20" si="6">K9</f>
        <v>44975</v>
      </c>
      <c r="M9" s="70" t="s">
        <v>481</v>
      </c>
      <c r="N9" s="18">
        <f t="shared" ref="N9:N20" si="7">L9+3</f>
        <v>44978</v>
      </c>
      <c r="O9" s="18">
        <f t="shared" ref="O9:Q20" si="8">N9+1</f>
        <v>44979</v>
      </c>
      <c r="P9" s="18">
        <f t="shared" si="8"/>
        <v>44980</v>
      </c>
      <c r="Q9" s="18">
        <f t="shared" si="8"/>
        <v>44981</v>
      </c>
      <c r="R9" s="18">
        <f t="shared" ref="R9:R20" si="9">Q9</f>
        <v>44981</v>
      </c>
      <c r="S9" s="18">
        <f t="shared" ref="S9:S20" si="10">R9+1</f>
        <v>44982</v>
      </c>
    </row>
    <row r="10" spans="1:243">
      <c r="A10" s="28" t="s">
        <v>482</v>
      </c>
      <c r="B10" s="21" t="s">
        <v>483</v>
      </c>
      <c r="C10" s="174">
        <v>44971</v>
      </c>
      <c r="D10" s="174">
        <f t="shared" si="0"/>
        <v>44972</v>
      </c>
      <c r="E10" s="174">
        <f t="shared" si="0"/>
        <v>44973</v>
      </c>
      <c r="F10" s="19">
        <f t="shared" si="0"/>
        <v>44974</v>
      </c>
      <c r="G10" s="20">
        <f t="shared" si="1"/>
        <v>44974</v>
      </c>
      <c r="H10" s="20">
        <f t="shared" si="2"/>
        <v>44975</v>
      </c>
      <c r="I10" s="20">
        <f t="shared" si="3"/>
        <v>44978</v>
      </c>
      <c r="J10" s="19">
        <f t="shared" si="4"/>
        <v>44979</v>
      </c>
      <c r="K10" s="18">
        <f t="shared" si="5"/>
        <v>44982</v>
      </c>
      <c r="L10" s="18">
        <f t="shared" si="6"/>
        <v>44982</v>
      </c>
      <c r="M10" s="8" t="s">
        <v>484</v>
      </c>
      <c r="N10" s="18">
        <f t="shared" si="7"/>
        <v>44985</v>
      </c>
      <c r="O10" s="18">
        <f t="shared" si="8"/>
        <v>44986</v>
      </c>
      <c r="P10" s="18">
        <f t="shared" si="8"/>
        <v>44987</v>
      </c>
      <c r="Q10" s="18">
        <f t="shared" si="8"/>
        <v>44988</v>
      </c>
      <c r="R10" s="18">
        <f t="shared" si="9"/>
        <v>44988</v>
      </c>
      <c r="S10" s="18">
        <f t="shared" si="10"/>
        <v>44989</v>
      </c>
    </row>
    <row r="11" spans="1:243">
      <c r="A11" s="28" t="s">
        <v>479</v>
      </c>
      <c r="B11" s="21" t="s">
        <v>485</v>
      </c>
      <c r="C11" s="174">
        <v>44978</v>
      </c>
      <c r="D11" s="174">
        <f t="shared" si="0"/>
        <v>44979</v>
      </c>
      <c r="E11" s="174">
        <f t="shared" si="0"/>
        <v>44980</v>
      </c>
      <c r="F11" s="19">
        <f t="shared" si="0"/>
        <v>44981</v>
      </c>
      <c r="G11" s="20">
        <f t="shared" si="1"/>
        <v>44981</v>
      </c>
      <c r="H11" s="20">
        <f t="shared" si="2"/>
        <v>44982</v>
      </c>
      <c r="I11" s="20">
        <f t="shared" si="3"/>
        <v>44985</v>
      </c>
      <c r="J11" s="19">
        <f t="shared" si="4"/>
        <v>44986</v>
      </c>
      <c r="K11" s="18">
        <f t="shared" si="5"/>
        <v>44989</v>
      </c>
      <c r="L11" s="18">
        <f t="shared" si="6"/>
        <v>44989</v>
      </c>
      <c r="M11" s="8" t="s">
        <v>486</v>
      </c>
      <c r="N11" s="18">
        <f t="shared" si="7"/>
        <v>44992</v>
      </c>
      <c r="O11" s="73" t="s">
        <v>166</v>
      </c>
      <c r="P11" s="18"/>
      <c r="Q11" s="18"/>
      <c r="R11" s="18"/>
      <c r="S11" s="18"/>
    </row>
    <row r="12" spans="1:243">
      <c r="A12" s="28" t="s">
        <v>482</v>
      </c>
      <c r="B12" s="21" t="s">
        <v>487</v>
      </c>
      <c r="C12" s="174">
        <v>44985</v>
      </c>
      <c r="D12" s="174">
        <f t="shared" si="0"/>
        <v>44986</v>
      </c>
      <c r="E12" s="174">
        <f t="shared" si="0"/>
        <v>44987</v>
      </c>
      <c r="F12" s="19">
        <f t="shared" si="0"/>
        <v>44988</v>
      </c>
      <c r="G12" s="20">
        <f t="shared" si="1"/>
        <v>44988</v>
      </c>
      <c r="H12" s="20">
        <f t="shared" si="2"/>
        <v>44989</v>
      </c>
      <c r="I12" s="143" t="s">
        <v>465</v>
      </c>
      <c r="J12" s="19">
        <v>44993</v>
      </c>
      <c r="K12" s="18">
        <f t="shared" si="5"/>
        <v>44996</v>
      </c>
      <c r="L12" s="18">
        <f t="shared" si="6"/>
        <v>44996</v>
      </c>
      <c r="M12" s="8" t="s">
        <v>488</v>
      </c>
      <c r="N12" s="18">
        <f t="shared" si="7"/>
        <v>44999</v>
      </c>
      <c r="O12" s="18">
        <f t="shared" si="8"/>
        <v>45000</v>
      </c>
      <c r="P12" s="18">
        <f t="shared" si="8"/>
        <v>45001</v>
      </c>
      <c r="Q12" s="18">
        <f t="shared" si="8"/>
        <v>45002</v>
      </c>
      <c r="R12" s="18">
        <f t="shared" si="9"/>
        <v>45002</v>
      </c>
      <c r="S12" s="18">
        <f t="shared" si="10"/>
        <v>45003</v>
      </c>
    </row>
    <row r="13" spans="1:243">
      <c r="A13" s="141" t="s">
        <v>489</v>
      </c>
      <c r="B13" s="81" t="s">
        <v>490</v>
      </c>
      <c r="C13" s="174">
        <v>44992</v>
      </c>
      <c r="D13" s="174">
        <f t="shared" si="0"/>
        <v>44993</v>
      </c>
      <c r="E13" s="174">
        <f t="shared" si="0"/>
        <v>44994</v>
      </c>
      <c r="F13" s="19">
        <f t="shared" si="0"/>
        <v>44995</v>
      </c>
      <c r="G13" s="20">
        <f t="shared" si="1"/>
        <v>44995</v>
      </c>
      <c r="H13" s="20">
        <f t="shared" si="2"/>
        <v>44996</v>
      </c>
      <c r="I13" s="143" t="s">
        <v>491</v>
      </c>
      <c r="J13" s="19">
        <v>45000</v>
      </c>
      <c r="K13" s="18">
        <f t="shared" si="5"/>
        <v>45003</v>
      </c>
      <c r="L13" s="18">
        <f t="shared" si="6"/>
        <v>45003</v>
      </c>
      <c r="M13" s="70" t="s">
        <v>492</v>
      </c>
      <c r="N13" s="18">
        <f t="shared" si="7"/>
        <v>45006</v>
      </c>
      <c r="O13" s="18">
        <f t="shared" si="8"/>
        <v>45007</v>
      </c>
      <c r="P13" s="18">
        <f t="shared" si="8"/>
        <v>45008</v>
      </c>
      <c r="Q13" s="18">
        <f t="shared" si="8"/>
        <v>45009</v>
      </c>
      <c r="R13" s="18">
        <f t="shared" si="9"/>
        <v>45009</v>
      </c>
      <c r="S13" s="18">
        <f t="shared" si="10"/>
        <v>45010</v>
      </c>
    </row>
    <row r="14" spans="1:243">
      <c r="A14" s="28" t="s">
        <v>482</v>
      </c>
      <c r="B14" s="21" t="s">
        <v>493</v>
      </c>
      <c r="C14" s="174">
        <v>44999</v>
      </c>
      <c r="D14" s="174">
        <f t="shared" si="0"/>
        <v>45000</v>
      </c>
      <c r="E14" s="174">
        <f t="shared" si="0"/>
        <v>45001</v>
      </c>
      <c r="F14" s="19">
        <f t="shared" si="0"/>
        <v>45002</v>
      </c>
      <c r="G14" s="20">
        <f t="shared" si="1"/>
        <v>45002</v>
      </c>
      <c r="H14" s="20">
        <f t="shared" si="2"/>
        <v>45003</v>
      </c>
      <c r="I14" s="20">
        <f t="shared" si="3"/>
        <v>45006</v>
      </c>
      <c r="J14" s="19">
        <f t="shared" ref="J14:J20" si="11">I14+1</f>
        <v>45007</v>
      </c>
      <c r="K14" s="18">
        <f t="shared" si="5"/>
        <v>45010</v>
      </c>
      <c r="L14" s="18">
        <f t="shared" si="6"/>
        <v>45010</v>
      </c>
      <c r="M14" s="8" t="s">
        <v>494</v>
      </c>
      <c r="N14" s="18">
        <f t="shared" si="7"/>
        <v>45013</v>
      </c>
      <c r="O14" s="18">
        <f t="shared" si="8"/>
        <v>45014</v>
      </c>
      <c r="P14" s="18">
        <f t="shared" si="8"/>
        <v>45015</v>
      </c>
      <c r="Q14" s="18">
        <f t="shared" si="8"/>
        <v>45016</v>
      </c>
      <c r="R14" s="18">
        <f t="shared" si="9"/>
        <v>45016</v>
      </c>
      <c r="S14" s="18">
        <f t="shared" si="10"/>
        <v>45017</v>
      </c>
    </row>
    <row r="15" spans="1:243">
      <c r="A15" s="28" t="s">
        <v>489</v>
      </c>
      <c r="B15" s="21" t="s">
        <v>495</v>
      </c>
      <c r="C15" s="174">
        <v>45006</v>
      </c>
      <c r="D15" s="174">
        <f t="shared" si="0"/>
        <v>45007</v>
      </c>
      <c r="E15" s="174">
        <f t="shared" si="0"/>
        <v>45008</v>
      </c>
      <c r="F15" s="19">
        <f t="shared" si="0"/>
        <v>45009</v>
      </c>
      <c r="G15" s="20">
        <f t="shared" si="1"/>
        <v>45009</v>
      </c>
      <c r="H15" s="20">
        <f t="shared" si="2"/>
        <v>45010</v>
      </c>
      <c r="I15" s="20">
        <f t="shared" si="3"/>
        <v>45013</v>
      </c>
      <c r="J15" s="19">
        <f t="shared" si="11"/>
        <v>45014</v>
      </c>
      <c r="K15" s="18">
        <f t="shared" si="5"/>
        <v>45017</v>
      </c>
      <c r="L15" s="18">
        <f t="shared" si="6"/>
        <v>45017</v>
      </c>
      <c r="M15" s="8" t="s">
        <v>496</v>
      </c>
      <c r="N15" s="18">
        <f t="shared" si="7"/>
        <v>45020</v>
      </c>
      <c r="O15" s="18">
        <f t="shared" si="8"/>
        <v>45021</v>
      </c>
      <c r="P15" s="18">
        <f t="shared" si="8"/>
        <v>45022</v>
      </c>
      <c r="Q15" s="18">
        <f t="shared" si="8"/>
        <v>45023</v>
      </c>
      <c r="R15" s="18">
        <f t="shared" si="9"/>
        <v>45023</v>
      </c>
      <c r="S15" s="18">
        <f t="shared" si="10"/>
        <v>45024</v>
      </c>
    </row>
    <row r="16" spans="1:243">
      <c r="A16" s="28" t="s">
        <v>482</v>
      </c>
      <c r="B16" s="21" t="s">
        <v>497</v>
      </c>
      <c r="C16" s="174">
        <v>45013</v>
      </c>
      <c r="D16" s="174">
        <f t="shared" si="0"/>
        <v>45014</v>
      </c>
      <c r="E16" s="174">
        <f t="shared" si="0"/>
        <v>45015</v>
      </c>
      <c r="F16" s="19">
        <f t="shared" si="0"/>
        <v>45016</v>
      </c>
      <c r="G16" s="20">
        <f t="shared" si="1"/>
        <v>45016</v>
      </c>
      <c r="H16" s="20">
        <f t="shared" si="2"/>
        <v>45017</v>
      </c>
      <c r="I16" s="20">
        <f t="shared" si="3"/>
        <v>45020</v>
      </c>
      <c r="J16" s="19">
        <f t="shared" si="11"/>
        <v>45021</v>
      </c>
      <c r="K16" s="18">
        <f t="shared" si="5"/>
        <v>45024</v>
      </c>
      <c r="L16" s="18">
        <f t="shared" si="6"/>
        <v>45024</v>
      </c>
      <c r="M16" s="8" t="s">
        <v>498</v>
      </c>
      <c r="N16" s="18">
        <f t="shared" si="7"/>
        <v>45027</v>
      </c>
      <c r="O16" s="18">
        <f t="shared" si="8"/>
        <v>45028</v>
      </c>
      <c r="P16" s="18">
        <f t="shared" si="8"/>
        <v>45029</v>
      </c>
      <c r="Q16" s="18">
        <f t="shared" si="8"/>
        <v>45030</v>
      </c>
      <c r="R16" s="18">
        <f t="shared" si="9"/>
        <v>45030</v>
      </c>
      <c r="S16" s="18">
        <f t="shared" si="10"/>
        <v>45031</v>
      </c>
    </row>
    <row r="17" spans="1:19" ht="16.5" customHeight="1">
      <c r="A17" s="28" t="s">
        <v>489</v>
      </c>
      <c r="B17" s="21" t="s">
        <v>499</v>
      </c>
      <c r="C17" s="174">
        <v>45020</v>
      </c>
      <c r="D17" s="174">
        <f t="shared" si="0"/>
        <v>45021</v>
      </c>
      <c r="E17" s="174">
        <f t="shared" si="0"/>
        <v>45022</v>
      </c>
      <c r="F17" s="19">
        <f t="shared" si="0"/>
        <v>45023</v>
      </c>
      <c r="G17" s="20">
        <f t="shared" si="1"/>
        <v>45023</v>
      </c>
      <c r="H17" s="20">
        <f t="shared" si="2"/>
        <v>45024</v>
      </c>
      <c r="I17" s="20">
        <f t="shared" si="3"/>
        <v>45027</v>
      </c>
      <c r="J17" s="19">
        <f t="shared" si="11"/>
        <v>45028</v>
      </c>
      <c r="K17" s="18">
        <f t="shared" si="5"/>
        <v>45031</v>
      </c>
      <c r="L17" s="18">
        <f t="shared" si="6"/>
        <v>45031</v>
      </c>
      <c r="M17" s="8" t="s">
        <v>500</v>
      </c>
      <c r="N17" s="18">
        <f t="shared" si="7"/>
        <v>45034</v>
      </c>
      <c r="O17" s="18">
        <f t="shared" si="8"/>
        <v>45035</v>
      </c>
      <c r="P17" s="18">
        <f t="shared" si="8"/>
        <v>45036</v>
      </c>
      <c r="Q17" s="18">
        <f t="shared" si="8"/>
        <v>45037</v>
      </c>
      <c r="R17" s="18">
        <f t="shared" si="9"/>
        <v>45037</v>
      </c>
      <c r="S17" s="18">
        <f t="shared" si="10"/>
        <v>45038</v>
      </c>
    </row>
    <row r="18" spans="1:19" ht="16" customHeight="1">
      <c r="A18" s="28" t="s">
        <v>482</v>
      </c>
      <c r="B18" s="21" t="s">
        <v>501</v>
      </c>
      <c r="C18" s="174">
        <v>45027</v>
      </c>
      <c r="D18" s="174">
        <f t="shared" si="0"/>
        <v>45028</v>
      </c>
      <c r="E18" s="174">
        <f t="shared" si="0"/>
        <v>45029</v>
      </c>
      <c r="F18" s="19">
        <f t="shared" si="0"/>
        <v>45030</v>
      </c>
      <c r="G18" s="20">
        <f t="shared" si="1"/>
        <v>45030</v>
      </c>
      <c r="H18" s="20">
        <f t="shared" si="2"/>
        <v>45031</v>
      </c>
      <c r="I18" s="20">
        <f t="shared" si="3"/>
        <v>45034</v>
      </c>
      <c r="J18" s="19">
        <f t="shared" si="11"/>
        <v>45035</v>
      </c>
      <c r="K18" s="18">
        <f t="shared" si="5"/>
        <v>45038</v>
      </c>
      <c r="L18" s="18">
        <f t="shared" si="6"/>
        <v>45038</v>
      </c>
      <c r="M18" s="8" t="s">
        <v>502</v>
      </c>
      <c r="N18" s="18">
        <f t="shared" si="7"/>
        <v>45041</v>
      </c>
      <c r="O18" s="18">
        <f t="shared" si="8"/>
        <v>45042</v>
      </c>
      <c r="P18" s="18">
        <f t="shared" si="8"/>
        <v>45043</v>
      </c>
      <c r="Q18" s="18">
        <f t="shared" si="8"/>
        <v>45044</v>
      </c>
      <c r="R18" s="18">
        <f t="shared" si="9"/>
        <v>45044</v>
      </c>
      <c r="S18" s="18">
        <f t="shared" si="10"/>
        <v>45045</v>
      </c>
    </row>
    <row r="19" spans="1:19">
      <c r="A19" s="28" t="s">
        <v>489</v>
      </c>
      <c r="B19" s="21" t="s">
        <v>503</v>
      </c>
      <c r="C19" s="174">
        <v>45034</v>
      </c>
      <c r="D19" s="174">
        <f t="shared" si="0"/>
        <v>45035</v>
      </c>
      <c r="E19" s="174">
        <f t="shared" si="0"/>
        <v>45036</v>
      </c>
      <c r="F19" s="19">
        <f t="shared" si="0"/>
        <v>45037</v>
      </c>
      <c r="G19" s="20">
        <f t="shared" si="1"/>
        <v>45037</v>
      </c>
      <c r="H19" s="20">
        <f t="shared" si="2"/>
        <v>45038</v>
      </c>
      <c r="I19" s="20">
        <f t="shared" si="3"/>
        <v>45041</v>
      </c>
      <c r="J19" s="19">
        <f t="shared" si="11"/>
        <v>45042</v>
      </c>
      <c r="K19" s="18">
        <f t="shared" si="5"/>
        <v>45045</v>
      </c>
      <c r="L19" s="18">
        <f t="shared" si="6"/>
        <v>45045</v>
      </c>
      <c r="M19" s="8" t="s">
        <v>504</v>
      </c>
      <c r="N19" s="18">
        <f t="shared" si="7"/>
        <v>45048</v>
      </c>
      <c r="O19" s="18">
        <f t="shared" si="8"/>
        <v>45049</v>
      </c>
      <c r="P19" s="18">
        <f t="shared" si="8"/>
        <v>45050</v>
      </c>
      <c r="Q19" s="18">
        <f t="shared" si="8"/>
        <v>45051</v>
      </c>
      <c r="R19" s="18">
        <f t="shared" si="9"/>
        <v>45051</v>
      </c>
      <c r="S19" s="18">
        <f t="shared" si="10"/>
        <v>45052</v>
      </c>
    </row>
    <row r="20" spans="1:19" ht="16.5" customHeight="1">
      <c r="A20" s="28" t="s">
        <v>482</v>
      </c>
      <c r="B20" s="21" t="s">
        <v>505</v>
      </c>
      <c r="C20" s="174">
        <v>45041</v>
      </c>
      <c r="D20" s="174">
        <f t="shared" si="0"/>
        <v>45042</v>
      </c>
      <c r="E20" s="174">
        <f t="shared" si="0"/>
        <v>45043</v>
      </c>
      <c r="F20" s="19">
        <f t="shared" si="0"/>
        <v>45044</v>
      </c>
      <c r="G20" s="20">
        <f t="shared" si="1"/>
        <v>45044</v>
      </c>
      <c r="H20" s="20">
        <f t="shared" si="2"/>
        <v>45045</v>
      </c>
      <c r="I20" s="20">
        <f t="shared" si="3"/>
        <v>45048</v>
      </c>
      <c r="J20" s="19">
        <f t="shared" si="11"/>
        <v>45049</v>
      </c>
      <c r="K20" s="18">
        <f t="shared" si="5"/>
        <v>45052</v>
      </c>
      <c r="L20" s="18">
        <f t="shared" si="6"/>
        <v>45052</v>
      </c>
      <c r="M20" s="8" t="s">
        <v>506</v>
      </c>
      <c r="N20" s="18">
        <f t="shared" si="7"/>
        <v>45055</v>
      </c>
      <c r="O20" s="18">
        <f t="shared" si="8"/>
        <v>45056</v>
      </c>
      <c r="P20" s="18">
        <f t="shared" si="8"/>
        <v>45057</v>
      </c>
      <c r="Q20" s="18">
        <f t="shared" si="8"/>
        <v>45058</v>
      </c>
      <c r="R20" s="18">
        <f t="shared" si="9"/>
        <v>45058</v>
      </c>
      <c r="S20" s="18">
        <f t="shared" si="10"/>
        <v>45059</v>
      </c>
    </row>
    <row r="21" spans="1:19" ht="16" customHeight="1"/>
    <row r="22" spans="1:19" ht="16.5">
      <c r="A22" s="9" t="s">
        <v>297</v>
      </c>
      <c r="B22" s="229" t="s">
        <v>507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</row>
    <row r="23" spans="1:19" ht="16.5">
      <c r="A23" s="10" t="s">
        <v>336</v>
      </c>
      <c r="B23" s="226" t="s">
        <v>508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</row>
    <row r="24" spans="1:19" ht="16.5" customHeight="1">
      <c r="A24" s="51" t="s">
        <v>257</v>
      </c>
      <c r="B24" s="212" t="s">
        <v>258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169"/>
      <c r="N24" s="169"/>
      <c r="O24" s="169"/>
      <c r="P24" s="169"/>
      <c r="Q24" s="169"/>
    </row>
    <row r="25" spans="1:19" ht="16" customHeight="1">
      <c r="A25" s="149" t="s">
        <v>256</v>
      </c>
      <c r="B25" s="212" t="s">
        <v>228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169"/>
      <c r="N25" s="169"/>
      <c r="O25" s="169"/>
      <c r="P25" s="169"/>
      <c r="Q25" s="169"/>
    </row>
    <row r="26" spans="1:19" ht="16.5">
      <c r="A26" s="11" t="s">
        <v>259</v>
      </c>
      <c r="B26" s="226" t="s">
        <v>456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</row>
    <row r="27" spans="1:19" ht="16.5">
      <c r="A27" s="10" t="s">
        <v>509</v>
      </c>
      <c r="B27" s="226" t="s">
        <v>510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"/>
      <c r="N27" s="2"/>
      <c r="O27" s="2"/>
      <c r="P27" s="2"/>
    </row>
  </sheetData>
  <mergeCells count="33">
    <mergeCell ref="I6:J6"/>
    <mergeCell ref="K6:L6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B1:S1"/>
    <mergeCell ref="B2:S2"/>
    <mergeCell ref="P7:Q7"/>
    <mergeCell ref="R7:S7"/>
    <mergeCell ref="C7:D7"/>
    <mergeCell ref="E7:F7"/>
    <mergeCell ref="G7:H7"/>
    <mergeCell ref="I7:J7"/>
    <mergeCell ref="K7:L7"/>
    <mergeCell ref="N7:O7"/>
    <mergeCell ref="N6:O6"/>
    <mergeCell ref="P6:Q6"/>
    <mergeCell ref="R6:S6"/>
    <mergeCell ref="C6:D6"/>
    <mergeCell ref="E6:F6"/>
    <mergeCell ref="G6:H6"/>
    <mergeCell ref="B24:L24"/>
    <mergeCell ref="B25:L25"/>
    <mergeCell ref="B26:L26"/>
    <mergeCell ref="B27:L27"/>
    <mergeCell ref="B22:L22"/>
    <mergeCell ref="B23:L23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3"/>
  <sheetViews>
    <sheetView topLeftCell="A4" workbookViewId="0">
      <selection activeCell="A4" sqref="A1:XFD1048576"/>
    </sheetView>
  </sheetViews>
  <sheetFormatPr defaultRowHeight="15"/>
  <cols>
    <col min="1" max="1" width="21.58203125" customWidth="1"/>
    <col min="2" max="17" width="8.08203125" customWidth="1"/>
  </cols>
  <sheetData>
    <row r="1" spans="1:248" ht="46.75" customHeight="1">
      <c r="B1" s="235" t="s">
        <v>253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33"/>
      <c r="S1" s="33"/>
      <c r="T1" s="34"/>
    </row>
    <row r="2" spans="1:248" ht="17.149999999999999" customHeight="1">
      <c r="B2" s="236" t="s">
        <v>254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35"/>
      <c r="S2" s="35"/>
      <c r="T2" s="35"/>
    </row>
    <row r="3" spans="1:248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</row>
    <row r="4" spans="1:248">
      <c r="A4" s="238" t="s">
        <v>315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248">
      <c r="A5" s="158" t="s">
        <v>1</v>
      </c>
      <c r="B5" s="158" t="s">
        <v>2</v>
      </c>
      <c r="C5" s="233" t="s">
        <v>316</v>
      </c>
      <c r="D5" s="233"/>
      <c r="E5" s="233" t="s">
        <v>180</v>
      </c>
      <c r="F5" s="233"/>
      <c r="G5" s="230" t="s">
        <v>265</v>
      </c>
      <c r="H5" s="231"/>
      <c r="I5" s="230" t="s">
        <v>266</v>
      </c>
      <c r="J5" s="234"/>
      <c r="K5" s="252" t="s">
        <v>220</v>
      </c>
      <c r="L5" s="252"/>
      <c r="M5" s="158" t="s">
        <v>2</v>
      </c>
      <c r="N5" s="233" t="s">
        <v>316</v>
      </c>
      <c r="O5" s="233"/>
      <c r="P5" s="233" t="s">
        <v>180</v>
      </c>
      <c r="Q5" s="233"/>
    </row>
    <row r="6" spans="1:248">
      <c r="A6" s="232" t="s">
        <v>3</v>
      </c>
      <c r="B6" s="232" t="s">
        <v>4</v>
      </c>
      <c r="C6" s="187" t="s">
        <v>317</v>
      </c>
      <c r="D6" s="187"/>
      <c r="E6" s="187" t="s">
        <v>179</v>
      </c>
      <c r="F6" s="187"/>
      <c r="G6" s="189" t="s">
        <v>213</v>
      </c>
      <c r="H6" s="190"/>
      <c r="I6" s="189" t="s">
        <v>223</v>
      </c>
      <c r="J6" s="237"/>
      <c r="K6" s="188" t="s">
        <v>214</v>
      </c>
      <c r="L6" s="188"/>
      <c r="M6" s="153" t="s">
        <v>4</v>
      </c>
      <c r="N6" s="187" t="s">
        <v>317</v>
      </c>
      <c r="O6" s="187"/>
      <c r="P6" s="187" t="s">
        <v>179</v>
      </c>
      <c r="Q6" s="187"/>
    </row>
    <row r="7" spans="1:248">
      <c r="A7" s="240"/>
      <c r="B7" s="240"/>
      <c r="C7" s="232" t="s">
        <v>5</v>
      </c>
      <c r="D7" s="232"/>
      <c r="E7" s="232" t="s">
        <v>5</v>
      </c>
      <c r="F7" s="232"/>
      <c r="G7" s="232" t="s">
        <v>5</v>
      </c>
      <c r="H7" s="232"/>
      <c r="I7" s="232" t="s">
        <v>5</v>
      </c>
      <c r="J7" s="232"/>
      <c r="K7" s="232" t="s">
        <v>5</v>
      </c>
      <c r="L7" s="232"/>
      <c r="M7" s="3"/>
      <c r="N7" s="232" t="s">
        <v>5</v>
      </c>
      <c r="O7" s="232"/>
      <c r="P7" s="232" t="s">
        <v>5</v>
      </c>
      <c r="Q7" s="232"/>
    </row>
    <row r="8" spans="1:248" ht="26">
      <c r="A8" s="159"/>
      <c r="B8" s="153"/>
      <c r="C8" s="4" t="s">
        <v>318</v>
      </c>
      <c r="D8" s="4" t="s">
        <v>252</v>
      </c>
      <c r="E8" s="4" t="s">
        <v>319</v>
      </c>
      <c r="F8" s="4" t="s">
        <v>320</v>
      </c>
      <c r="G8" s="4" t="s">
        <v>321</v>
      </c>
      <c r="H8" s="4" t="s">
        <v>322</v>
      </c>
      <c r="I8" s="4" t="s">
        <v>323</v>
      </c>
      <c r="J8" s="4" t="s">
        <v>227</v>
      </c>
      <c r="K8" s="4" t="s">
        <v>324</v>
      </c>
      <c r="L8" s="4" t="s">
        <v>325</v>
      </c>
      <c r="M8" s="5"/>
      <c r="N8" s="4" t="s">
        <v>318</v>
      </c>
      <c r="O8" s="4" t="s">
        <v>252</v>
      </c>
      <c r="P8" s="4" t="s">
        <v>319</v>
      </c>
      <c r="Q8" s="4" t="s">
        <v>320</v>
      </c>
    </row>
    <row r="9" spans="1:248" hidden="1">
      <c r="A9" s="7" t="s">
        <v>326</v>
      </c>
      <c r="B9" s="80" t="s">
        <v>327</v>
      </c>
      <c r="C9" s="247"/>
      <c r="D9" s="248"/>
      <c r="E9" s="174">
        <v>44926</v>
      </c>
      <c r="F9" s="174">
        <f>E9</f>
        <v>44926</v>
      </c>
      <c r="G9" s="174">
        <f>F9+2</f>
        <v>44928</v>
      </c>
      <c r="H9" s="174">
        <f>G9+1</f>
        <v>44929</v>
      </c>
      <c r="I9" s="174">
        <f>H9</f>
        <v>44929</v>
      </c>
      <c r="J9" s="174">
        <f t="shared" ref="J9:J11" si="0">I9</f>
        <v>44929</v>
      </c>
      <c r="K9" s="174">
        <f>J9+1</f>
        <v>44930</v>
      </c>
      <c r="L9" s="174">
        <f t="shared" ref="L9:L11" si="1">K9</f>
        <v>44930</v>
      </c>
      <c r="M9" s="8" t="s">
        <v>328</v>
      </c>
      <c r="N9" s="247"/>
      <c r="O9" s="248"/>
      <c r="P9" s="174">
        <f>L9+3</f>
        <v>44933</v>
      </c>
      <c r="Q9" s="174">
        <f>P9</f>
        <v>44933</v>
      </c>
    </row>
    <row r="10" spans="1:248" hidden="1">
      <c r="A10" s="7" t="s">
        <v>326</v>
      </c>
      <c r="B10" s="80" t="s">
        <v>283</v>
      </c>
      <c r="C10" s="174"/>
      <c r="D10" s="174"/>
      <c r="E10" s="174">
        <v>44933</v>
      </c>
      <c r="F10" s="174">
        <f t="shared" ref="F10:F11" si="2">E10</f>
        <v>44933</v>
      </c>
      <c r="G10" s="174">
        <f>F10+2</f>
        <v>44935</v>
      </c>
      <c r="H10" s="174">
        <f>G10+1</f>
        <v>44936</v>
      </c>
      <c r="I10" s="174">
        <f t="shared" ref="I10:I11" si="3">H10</f>
        <v>44936</v>
      </c>
      <c r="J10" s="174">
        <f t="shared" si="0"/>
        <v>44936</v>
      </c>
      <c r="K10" s="174">
        <f>J10+1</f>
        <v>44937</v>
      </c>
      <c r="L10" s="174">
        <f t="shared" si="1"/>
        <v>44937</v>
      </c>
      <c r="M10" s="8" t="s">
        <v>284</v>
      </c>
      <c r="N10" s="174">
        <v>44939</v>
      </c>
      <c r="O10" s="174">
        <f>N10</f>
        <v>44939</v>
      </c>
      <c r="P10" s="174">
        <f>L10+3</f>
        <v>44940</v>
      </c>
      <c r="Q10" s="174">
        <f>P10</f>
        <v>44940</v>
      </c>
    </row>
    <row r="11" spans="1:248" hidden="1">
      <c r="A11" s="7" t="s">
        <v>326</v>
      </c>
      <c r="B11" s="80" t="s">
        <v>138</v>
      </c>
      <c r="C11" s="174">
        <v>44939</v>
      </c>
      <c r="D11" s="174">
        <f>C11</f>
        <v>44939</v>
      </c>
      <c r="E11" s="174">
        <v>44940</v>
      </c>
      <c r="F11" s="174">
        <f t="shared" si="2"/>
        <v>44940</v>
      </c>
      <c r="G11" s="174">
        <f t="shared" ref="G11" si="4">F11+2</f>
        <v>44942</v>
      </c>
      <c r="H11" s="174">
        <f t="shared" ref="H11" si="5">G11+1</f>
        <v>44943</v>
      </c>
      <c r="I11" s="174">
        <f t="shared" si="3"/>
        <v>44943</v>
      </c>
      <c r="J11" s="174">
        <f t="shared" si="0"/>
        <v>44943</v>
      </c>
      <c r="K11" s="174">
        <f t="shared" ref="K11" si="6">J11+1</f>
        <v>44944</v>
      </c>
      <c r="L11" s="174">
        <f t="shared" si="1"/>
        <v>44944</v>
      </c>
      <c r="M11" s="8" t="s">
        <v>136</v>
      </c>
      <c r="N11" s="174">
        <v>44946</v>
      </c>
      <c r="O11" s="174">
        <f>N11</f>
        <v>44946</v>
      </c>
      <c r="P11" s="174">
        <f t="shared" ref="P11" si="7">L11+3</f>
        <v>44947</v>
      </c>
      <c r="Q11" s="174">
        <f t="shared" ref="Q11" si="8">P11</f>
        <v>44947</v>
      </c>
    </row>
    <row r="12" spans="1:248" hidden="1">
      <c r="A12" s="7" t="s">
        <v>326</v>
      </c>
      <c r="B12" s="80" t="s">
        <v>139</v>
      </c>
      <c r="C12" s="249" t="s">
        <v>168</v>
      </c>
      <c r="D12" s="250"/>
      <c r="E12" s="250"/>
      <c r="F12" s="250"/>
      <c r="G12" s="250"/>
      <c r="H12" s="250"/>
      <c r="I12" s="250"/>
      <c r="J12" s="250"/>
      <c r="K12" s="250"/>
      <c r="L12" s="251"/>
      <c r="M12" s="8" t="s">
        <v>137</v>
      </c>
      <c r="N12" s="249" t="s">
        <v>168</v>
      </c>
      <c r="O12" s="250"/>
      <c r="P12" s="250"/>
      <c r="Q12" s="251"/>
    </row>
    <row r="13" spans="1:248" hidden="1">
      <c r="A13" s="7" t="s">
        <v>326</v>
      </c>
      <c r="B13" s="80" t="s">
        <v>149</v>
      </c>
      <c r="C13" s="249" t="s">
        <v>168</v>
      </c>
      <c r="D13" s="250"/>
      <c r="E13" s="250"/>
      <c r="F13" s="250"/>
      <c r="G13" s="250"/>
      <c r="H13" s="250"/>
      <c r="I13" s="250"/>
      <c r="J13" s="250"/>
      <c r="K13" s="250"/>
      <c r="L13" s="251"/>
      <c r="M13" s="8" t="s">
        <v>145</v>
      </c>
      <c r="N13" s="249" t="s">
        <v>168</v>
      </c>
      <c r="O13" s="250"/>
      <c r="P13" s="250"/>
      <c r="Q13" s="251"/>
    </row>
    <row r="14" spans="1:248" hidden="1">
      <c r="A14" s="7" t="s">
        <v>326</v>
      </c>
      <c r="B14" s="80" t="s">
        <v>150</v>
      </c>
      <c r="C14" s="174">
        <v>44960</v>
      </c>
      <c r="D14" s="174">
        <f>C14</f>
        <v>44960</v>
      </c>
      <c r="E14" s="174">
        <v>44961</v>
      </c>
      <c r="F14" s="174">
        <f t="shared" ref="F14:F26" si="9">E14</f>
        <v>44961</v>
      </c>
      <c r="G14" s="174">
        <f t="shared" ref="G14:G26" si="10">F14+2</f>
        <v>44963</v>
      </c>
      <c r="H14" s="174">
        <f t="shared" ref="H14:H26" si="11">G14+1</f>
        <v>44964</v>
      </c>
      <c r="I14" s="174">
        <f t="shared" ref="I14:J26" si="12">H14</f>
        <v>44964</v>
      </c>
      <c r="J14" s="174">
        <f t="shared" si="12"/>
        <v>44964</v>
      </c>
      <c r="K14" s="174">
        <f t="shared" ref="K14:K26" si="13">J14+1</f>
        <v>44965</v>
      </c>
      <c r="L14" s="174">
        <f t="shared" ref="L14:L26" si="14">K14</f>
        <v>44965</v>
      </c>
      <c r="M14" s="8" t="s">
        <v>146</v>
      </c>
      <c r="N14" s="174">
        <v>44967</v>
      </c>
      <c r="O14" s="174">
        <f t="shared" ref="O14:O26" si="15">N14</f>
        <v>44967</v>
      </c>
      <c r="P14" s="174">
        <f t="shared" ref="P14:P26" si="16">L14+3</f>
        <v>44968</v>
      </c>
      <c r="Q14" s="174">
        <f t="shared" ref="Q14:Q26" si="17">P14</f>
        <v>44968</v>
      </c>
    </row>
    <row r="15" spans="1:248" hidden="1">
      <c r="A15" s="7" t="s">
        <v>326</v>
      </c>
      <c r="B15" s="80" t="s">
        <v>329</v>
      </c>
      <c r="C15" s="174">
        <v>44967</v>
      </c>
      <c r="D15" s="174">
        <f>C15</f>
        <v>44967</v>
      </c>
      <c r="E15" s="174">
        <v>44968</v>
      </c>
      <c r="F15" s="174">
        <f t="shared" si="9"/>
        <v>44968</v>
      </c>
      <c r="G15" s="174">
        <f t="shared" si="10"/>
        <v>44970</v>
      </c>
      <c r="H15" s="174">
        <f t="shared" si="11"/>
        <v>44971</v>
      </c>
      <c r="I15" s="174">
        <f t="shared" si="12"/>
        <v>44971</v>
      </c>
      <c r="J15" s="174">
        <f t="shared" si="12"/>
        <v>44971</v>
      </c>
      <c r="K15" s="174">
        <f t="shared" si="13"/>
        <v>44972</v>
      </c>
      <c r="L15" s="174">
        <f t="shared" si="14"/>
        <v>44972</v>
      </c>
      <c r="M15" s="8" t="s">
        <v>330</v>
      </c>
      <c r="N15" s="174">
        <v>44974</v>
      </c>
      <c r="O15" s="174">
        <f t="shared" si="15"/>
        <v>44974</v>
      </c>
      <c r="P15" s="174">
        <f t="shared" si="16"/>
        <v>44975</v>
      </c>
      <c r="Q15" s="174">
        <f t="shared" si="17"/>
        <v>44975</v>
      </c>
    </row>
    <row r="16" spans="1:248" hidden="1">
      <c r="A16" s="7" t="s">
        <v>326</v>
      </c>
      <c r="B16" s="80" t="s">
        <v>331</v>
      </c>
      <c r="C16" s="174">
        <v>44974</v>
      </c>
      <c r="D16" s="174">
        <f>C16</f>
        <v>44974</v>
      </c>
      <c r="E16" s="174">
        <v>44975</v>
      </c>
      <c r="F16" s="174">
        <f t="shared" si="9"/>
        <v>44975</v>
      </c>
      <c r="G16" s="174">
        <f t="shared" si="10"/>
        <v>44977</v>
      </c>
      <c r="H16" s="174">
        <f t="shared" si="11"/>
        <v>44978</v>
      </c>
      <c r="I16" s="174">
        <f t="shared" si="12"/>
        <v>44978</v>
      </c>
      <c r="J16" s="174">
        <f t="shared" si="12"/>
        <v>44978</v>
      </c>
      <c r="K16" s="174">
        <f t="shared" si="13"/>
        <v>44979</v>
      </c>
      <c r="L16" s="174">
        <f t="shared" si="14"/>
        <v>44979</v>
      </c>
      <c r="M16" s="8" t="s">
        <v>332</v>
      </c>
      <c r="N16" s="174">
        <v>44981</v>
      </c>
      <c r="O16" s="174">
        <f t="shared" si="15"/>
        <v>44981</v>
      </c>
      <c r="P16" s="174">
        <f t="shared" si="16"/>
        <v>44982</v>
      </c>
      <c r="Q16" s="174">
        <f t="shared" si="17"/>
        <v>44982</v>
      </c>
    </row>
    <row r="17" spans="1:23" hidden="1">
      <c r="A17" s="7" t="s">
        <v>326</v>
      </c>
      <c r="B17" s="80" t="s">
        <v>333</v>
      </c>
      <c r="C17" s="174">
        <v>44981</v>
      </c>
      <c r="D17" s="174">
        <f>C17</f>
        <v>44981</v>
      </c>
      <c r="E17" s="174">
        <v>44982</v>
      </c>
      <c r="F17" s="174">
        <f t="shared" si="9"/>
        <v>44982</v>
      </c>
      <c r="G17" s="174">
        <f t="shared" si="10"/>
        <v>44984</v>
      </c>
      <c r="H17" s="174">
        <f t="shared" si="11"/>
        <v>44985</v>
      </c>
      <c r="I17" s="174">
        <f t="shared" si="12"/>
        <v>44985</v>
      </c>
      <c r="J17" s="174">
        <f t="shared" si="12"/>
        <v>44985</v>
      </c>
      <c r="K17" s="174">
        <f t="shared" si="13"/>
        <v>44986</v>
      </c>
      <c r="L17" s="174">
        <f t="shared" si="14"/>
        <v>44986</v>
      </c>
      <c r="M17" s="8" t="s">
        <v>334</v>
      </c>
      <c r="N17" s="44" t="s">
        <v>165</v>
      </c>
      <c r="O17" s="44" t="str">
        <f t="shared" si="15"/>
        <v>OMIT</v>
      </c>
      <c r="P17" s="174">
        <f t="shared" si="16"/>
        <v>44989</v>
      </c>
      <c r="Q17" s="174">
        <f t="shared" si="17"/>
        <v>44989</v>
      </c>
    </row>
    <row r="18" spans="1:23">
      <c r="A18" s="7" t="s">
        <v>602</v>
      </c>
      <c r="B18" s="80" t="s">
        <v>160</v>
      </c>
      <c r="C18" s="44" t="s">
        <v>603</v>
      </c>
      <c r="D18" s="44" t="str">
        <f t="shared" ref="D18:D26" si="18">C18</f>
        <v>OMIT</v>
      </c>
      <c r="E18" s="174">
        <v>44989</v>
      </c>
      <c r="F18" s="174">
        <f t="shared" si="9"/>
        <v>44989</v>
      </c>
      <c r="G18" s="174">
        <f t="shared" si="10"/>
        <v>44991</v>
      </c>
      <c r="H18" s="174">
        <f t="shared" si="11"/>
        <v>44992</v>
      </c>
      <c r="I18" s="174">
        <f t="shared" si="12"/>
        <v>44992</v>
      </c>
      <c r="J18" s="174">
        <f t="shared" si="12"/>
        <v>44992</v>
      </c>
      <c r="K18" s="174">
        <f t="shared" si="13"/>
        <v>44993</v>
      </c>
      <c r="L18" s="174">
        <f t="shared" si="14"/>
        <v>44993</v>
      </c>
      <c r="M18" s="8" t="s">
        <v>161</v>
      </c>
      <c r="N18" s="44" t="s">
        <v>603</v>
      </c>
      <c r="O18" s="44" t="str">
        <f t="shared" si="15"/>
        <v>OMIT</v>
      </c>
      <c r="P18" s="174">
        <f t="shared" si="16"/>
        <v>44996</v>
      </c>
      <c r="Q18" s="174">
        <f t="shared" si="17"/>
        <v>44996</v>
      </c>
    </row>
    <row r="19" spans="1:23">
      <c r="A19" s="7" t="s">
        <v>602</v>
      </c>
      <c r="B19" s="80" t="s">
        <v>163</v>
      </c>
      <c r="C19" s="44" t="s">
        <v>603</v>
      </c>
      <c r="D19" s="44" t="str">
        <f t="shared" si="18"/>
        <v>OMIT</v>
      </c>
      <c r="E19" s="174">
        <v>44996</v>
      </c>
      <c r="F19" s="174">
        <f t="shared" si="9"/>
        <v>44996</v>
      </c>
      <c r="G19" s="174">
        <f t="shared" si="10"/>
        <v>44998</v>
      </c>
      <c r="H19" s="174">
        <f t="shared" si="11"/>
        <v>44999</v>
      </c>
      <c r="I19" s="174">
        <f t="shared" si="12"/>
        <v>44999</v>
      </c>
      <c r="J19" s="174">
        <f t="shared" si="12"/>
        <v>44999</v>
      </c>
      <c r="K19" s="174">
        <f t="shared" si="13"/>
        <v>45000</v>
      </c>
      <c r="L19" s="174">
        <f t="shared" si="14"/>
        <v>45000</v>
      </c>
      <c r="M19" s="8" t="s">
        <v>162</v>
      </c>
      <c r="N19" s="174">
        <v>45002</v>
      </c>
      <c r="O19" s="174">
        <f t="shared" si="15"/>
        <v>45002</v>
      </c>
      <c r="P19" s="174">
        <f t="shared" si="16"/>
        <v>45003</v>
      </c>
      <c r="Q19" s="174">
        <f t="shared" si="17"/>
        <v>45003</v>
      </c>
    </row>
    <row r="20" spans="1:23">
      <c r="A20" s="7" t="s">
        <v>602</v>
      </c>
      <c r="B20" s="80" t="s">
        <v>184</v>
      </c>
      <c r="C20" s="174">
        <v>45002</v>
      </c>
      <c r="D20" s="174">
        <f t="shared" si="18"/>
        <v>45002</v>
      </c>
      <c r="E20" s="174">
        <v>45003</v>
      </c>
      <c r="F20" s="174">
        <f t="shared" si="9"/>
        <v>45003</v>
      </c>
      <c r="G20" s="174">
        <f t="shared" si="10"/>
        <v>45005</v>
      </c>
      <c r="H20" s="174">
        <f t="shared" si="11"/>
        <v>45006</v>
      </c>
      <c r="I20" s="174">
        <f t="shared" si="12"/>
        <v>45006</v>
      </c>
      <c r="J20" s="174">
        <f t="shared" si="12"/>
        <v>45006</v>
      </c>
      <c r="K20" s="174">
        <f t="shared" si="13"/>
        <v>45007</v>
      </c>
      <c r="L20" s="174">
        <f t="shared" si="14"/>
        <v>45007</v>
      </c>
      <c r="M20" s="8" t="s">
        <v>185</v>
      </c>
      <c r="N20" s="174">
        <v>45009</v>
      </c>
      <c r="O20" s="174">
        <f t="shared" si="15"/>
        <v>45009</v>
      </c>
      <c r="P20" s="174">
        <f t="shared" si="16"/>
        <v>45010</v>
      </c>
      <c r="Q20" s="174">
        <f t="shared" si="17"/>
        <v>45010</v>
      </c>
    </row>
    <row r="21" spans="1:23">
      <c r="A21" s="7" t="s">
        <v>602</v>
      </c>
      <c r="B21" s="80" t="s">
        <v>186</v>
      </c>
      <c r="C21" s="174">
        <v>45009</v>
      </c>
      <c r="D21" s="174">
        <f t="shared" si="18"/>
        <v>45009</v>
      </c>
      <c r="E21" s="174">
        <v>45010</v>
      </c>
      <c r="F21" s="174">
        <f t="shared" si="9"/>
        <v>45010</v>
      </c>
      <c r="G21" s="174">
        <f t="shared" si="10"/>
        <v>45012</v>
      </c>
      <c r="H21" s="174">
        <f t="shared" si="11"/>
        <v>45013</v>
      </c>
      <c r="I21" s="174">
        <f t="shared" si="12"/>
        <v>45013</v>
      </c>
      <c r="J21" s="174">
        <f t="shared" si="12"/>
        <v>45013</v>
      </c>
      <c r="K21" s="174">
        <f t="shared" si="13"/>
        <v>45014</v>
      </c>
      <c r="L21" s="174">
        <f t="shared" si="14"/>
        <v>45014</v>
      </c>
      <c r="M21" s="8" t="s">
        <v>187</v>
      </c>
      <c r="N21" s="174">
        <v>45016</v>
      </c>
      <c r="O21" s="174">
        <f t="shared" si="15"/>
        <v>45016</v>
      </c>
      <c r="P21" s="174">
        <f t="shared" si="16"/>
        <v>45017</v>
      </c>
      <c r="Q21" s="174">
        <f t="shared" si="17"/>
        <v>45017</v>
      </c>
    </row>
    <row r="22" spans="1:23">
      <c r="A22" s="7" t="s">
        <v>602</v>
      </c>
      <c r="B22" s="80" t="s">
        <v>188</v>
      </c>
      <c r="C22" s="174">
        <v>45016</v>
      </c>
      <c r="D22" s="174">
        <f t="shared" si="18"/>
        <v>45016</v>
      </c>
      <c r="E22" s="174">
        <v>45017</v>
      </c>
      <c r="F22" s="174">
        <f t="shared" si="9"/>
        <v>45017</v>
      </c>
      <c r="G22" s="174">
        <f t="shared" si="10"/>
        <v>45019</v>
      </c>
      <c r="H22" s="174">
        <f t="shared" si="11"/>
        <v>45020</v>
      </c>
      <c r="I22" s="174">
        <f t="shared" si="12"/>
        <v>45020</v>
      </c>
      <c r="J22" s="174">
        <f t="shared" si="12"/>
        <v>45020</v>
      </c>
      <c r="K22" s="174">
        <f t="shared" si="13"/>
        <v>45021</v>
      </c>
      <c r="L22" s="174">
        <f t="shared" si="14"/>
        <v>45021</v>
      </c>
      <c r="M22" s="8" t="s">
        <v>189</v>
      </c>
      <c r="N22" s="174">
        <v>45023</v>
      </c>
      <c r="O22" s="174">
        <f t="shared" si="15"/>
        <v>45023</v>
      </c>
      <c r="P22" s="174">
        <f t="shared" si="16"/>
        <v>45024</v>
      </c>
      <c r="Q22" s="174">
        <f t="shared" si="17"/>
        <v>45024</v>
      </c>
    </row>
    <row r="23" spans="1:23">
      <c r="A23" s="7" t="s">
        <v>602</v>
      </c>
      <c r="B23" s="80" t="s">
        <v>199</v>
      </c>
      <c r="C23" s="174">
        <v>45023</v>
      </c>
      <c r="D23" s="174">
        <f t="shared" si="18"/>
        <v>45023</v>
      </c>
      <c r="E23" s="174">
        <v>45024</v>
      </c>
      <c r="F23" s="174">
        <f t="shared" si="9"/>
        <v>45024</v>
      </c>
      <c r="G23" s="174">
        <f t="shared" si="10"/>
        <v>45026</v>
      </c>
      <c r="H23" s="174">
        <f t="shared" si="11"/>
        <v>45027</v>
      </c>
      <c r="I23" s="174">
        <f t="shared" si="12"/>
        <v>45027</v>
      </c>
      <c r="J23" s="174">
        <f t="shared" si="12"/>
        <v>45027</v>
      </c>
      <c r="K23" s="174">
        <f t="shared" si="13"/>
        <v>45028</v>
      </c>
      <c r="L23" s="174">
        <f t="shared" si="14"/>
        <v>45028</v>
      </c>
      <c r="M23" s="8" t="s">
        <v>198</v>
      </c>
      <c r="N23" s="174">
        <v>45030</v>
      </c>
      <c r="O23" s="174">
        <f t="shared" si="15"/>
        <v>45030</v>
      </c>
      <c r="P23" s="174">
        <f t="shared" si="16"/>
        <v>45031</v>
      </c>
      <c r="Q23" s="174">
        <f t="shared" si="17"/>
        <v>45031</v>
      </c>
    </row>
    <row r="24" spans="1:23">
      <c r="A24" s="7" t="s">
        <v>602</v>
      </c>
      <c r="B24" s="80" t="s">
        <v>291</v>
      </c>
      <c r="C24" s="174">
        <v>45030</v>
      </c>
      <c r="D24" s="174">
        <f t="shared" si="18"/>
        <v>45030</v>
      </c>
      <c r="E24" s="174">
        <v>45031</v>
      </c>
      <c r="F24" s="174">
        <f t="shared" si="9"/>
        <v>45031</v>
      </c>
      <c r="G24" s="174">
        <f t="shared" si="10"/>
        <v>45033</v>
      </c>
      <c r="H24" s="174">
        <f t="shared" si="11"/>
        <v>45034</v>
      </c>
      <c r="I24" s="174">
        <f t="shared" si="12"/>
        <v>45034</v>
      </c>
      <c r="J24" s="174">
        <f t="shared" si="12"/>
        <v>45034</v>
      </c>
      <c r="K24" s="174">
        <f t="shared" si="13"/>
        <v>45035</v>
      </c>
      <c r="L24" s="174">
        <f t="shared" si="14"/>
        <v>45035</v>
      </c>
      <c r="M24" s="8" t="s">
        <v>292</v>
      </c>
      <c r="N24" s="174">
        <v>45037</v>
      </c>
      <c r="O24" s="174">
        <f t="shared" si="15"/>
        <v>45037</v>
      </c>
      <c r="P24" s="174">
        <f t="shared" si="16"/>
        <v>45038</v>
      </c>
      <c r="Q24" s="174">
        <f t="shared" si="17"/>
        <v>45038</v>
      </c>
    </row>
    <row r="25" spans="1:23">
      <c r="A25" s="7" t="s">
        <v>602</v>
      </c>
      <c r="B25" s="80" t="s">
        <v>293</v>
      </c>
      <c r="C25" s="174">
        <v>45037</v>
      </c>
      <c r="D25" s="174">
        <f t="shared" si="18"/>
        <v>45037</v>
      </c>
      <c r="E25" s="174">
        <v>45038</v>
      </c>
      <c r="F25" s="174">
        <f t="shared" si="9"/>
        <v>45038</v>
      </c>
      <c r="G25" s="174">
        <f t="shared" si="10"/>
        <v>45040</v>
      </c>
      <c r="H25" s="174">
        <f t="shared" si="11"/>
        <v>45041</v>
      </c>
      <c r="I25" s="174">
        <f t="shared" si="12"/>
        <v>45041</v>
      </c>
      <c r="J25" s="174">
        <f t="shared" si="12"/>
        <v>45041</v>
      </c>
      <c r="K25" s="174">
        <f t="shared" si="13"/>
        <v>45042</v>
      </c>
      <c r="L25" s="174">
        <f t="shared" si="14"/>
        <v>45042</v>
      </c>
      <c r="M25" s="8" t="s">
        <v>294</v>
      </c>
      <c r="N25" s="174">
        <v>45044</v>
      </c>
      <c r="O25" s="174">
        <f t="shared" si="15"/>
        <v>45044</v>
      </c>
      <c r="P25" s="174">
        <f t="shared" si="16"/>
        <v>45045</v>
      </c>
      <c r="Q25" s="174">
        <f t="shared" si="17"/>
        <v>45045</v>
      </c>
    </row>
    <row r="26" spans="1:23">
      <c r="A26" s="7" t="s">
        <v>602</v>
      </c>
      <c r="B26" s="80" t="s">
        <v>295</v>
      </c>
      <c r="C26" s="174">
        <v>45044</v>
      </c>
      <c r="D26" s="174">
        <f t="shared" si="18"/>
        <v>45044</v>
      </c>
      <c r="E26" s="174">
        <v>45045</v>
      </c>
      <c r="F26" s="174">
        <f t="shared" si="9"/>
        <v>45045</v>
      </c>
      <c r="G26" s="174">
        <f t="shared" si="10"/>
        <v>45047</v>
      </c>
      <c r="H26" s="174">
        <f t="shared" si="11"/>
        <v>45048</v>
      </c>
      <c r="I26" s="174">
        <f t="shared" si="12"/>
        <v>45048</v>
      </c>
      <c r="J26" s="174">
        <f t="shared" si="12"/>
        <v>45048</v>
      </c>
      <c r="K26" s="174">
        <f t="shared" si="13"/>
        <v>45049</v>
      </c>
      <c r="L26" s="174">
        <f t="shared" si="14"/>
        <v>45049</v>
      </c>
      <c r="M26" s="8" t="s">
        <v>296</v>
      </c>
      <c r="N26" s="174">
        <v>45051</v>
      </c>
      <c r="O26" s="174">
        <f t="shared" si="15"/>
        <v>45051</v>
      </c>
      <c r="P26" s="174">
        <f t="shared" si="16"/>
        <v>45052</v>
      </c>
      <c r="Q26" s="174">
        <f t="shared" si="17"/>
        <v>45052</v>
      </c>
    </row>
    <row r="28" spans="1:23" ht="16.5">
      <c r="A28" s="9" t="s">
        <v>604</v>
      </c>
      <c r="B28" s="243" t="s">
        <v>605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169"/>
      <c r="O28" s="169"/>
    </row>
    <row r="29" spans="1:23" ht="16.5">
      <c r="A29" s="10" t="s">
        <v>606</v>
      </c>
      <c r="B29" s="244" t="s">
        <v>607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6"/>
      <c r="N29" s="167"/>
      <c r="O29" s="167"/>
    </row>
    <row r="30" spans="1:23" ht="16.5">
      <c r="A30" s="10" t="s">
        <v>608</v>
      </c>
      <c r="B30" s="241" t="s">
        <v>609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167"/>
      <c r="O30" s="167"/>
    </row>
    <row r="31" spans="1:23" ht="16.5">
      <c r="A31" s="37" t="s">
        <v>610</v>
      </c>
      <c r="B31" s="242" t="s">
        <v>611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167"/>
      <c r="O31" s="167"/>
      <c r="P31" s="2"/>
      <c r="Q31" s="2"/>
      <c r="R31" s="2"/>
      <c r="S31" s="2"/>
      <c r="T31" s="2"/>
      <c r="U31" s="2"/>
      <c r="V31" s="2"/>
      <c r="W31" s="2"/>
    </row>
    <row r="32" spans="1:23" ht="16.5">
      <c r="A32" s="37" t="s">
        <v>612</v>
      </c>
      <c r="B32" s="242" t="s">
        <v>85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167"/>
      <c r="O32" s="167"/>
      <c r="P32" s="2"/>
      <c r="Q32" s="2"/>
      <c r="R32" s="2"/>
      <c r="S32" s="2"/>
      <c r="T32" s="2"/>
      <c r="U32" s="2"/>
      <c r="V32" s="2"/>
      <c r="W32" s="2"/>
    </row>
    <row r="33" spans="1:23" ht="16.5">
      <c r="A33" s="37" t="s">
        <v>613</v>
      </c>
      <c r="B33" s="242" t="s">
        <v>614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167"/>
      <c r="O33" s="167"/>
      <c r="P33" s="2"/>
      <c r="Q33" s="2"/>
      <c r="R33" s="2"/>
      <c r="S33" s="2"/>
      <c r="T33" s="2"/>
      <c r="U33" s="2"/>
      <c r="V33" s="2"/>
      <c r="W33" s="2"/>
    </row>
  </sheetData>
  <mergeCells count="38"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  <mergeCell ref="A6:A7"/>
    <mergeCell ref="B6:B7"/>
    <mergeCell ref="C6:D6"/>
    <mergeCell ref="E6:F6"/>
    <mergeCell ref="G6:H6"/>
    <mergeCell ref="I6:J6"/>
    <mergeCell ref="C7:D7"/>
    <mergeCell ref="E7:F7"/>
    <mergeCell ref="G7:H7"/>
    <mergeCell ref="I7:J7"/>
    <mergeCell ref="N6:O6"/>
    <mergeCell ref="P6:Q6"/>
    <mergeCell ref="K7:L7"/>
    <mergeCell ref="N7:O7"/>
    <mergeCell ref="P7:Q7"/>
    <mergeCell ref="K6:L6"/>
    <mergeCell ref="N9:O9"/>
    <mergeCell ref="C9:D9"/>
    <mergeCell ref="N13:Q13"/>
    <mergeCell ref="C12:L12"/>
    <mergeCell ref="N12:Q12"/>
    <mergeCell ref="C13:L13"/>
    <mergeCell ref="B30:M30"/>
    <mergeCell ref="B31:M31"/>
    <mergeCell ref="B32:M32"/>
    <mergeCell ref="B33:M33"/>
    <mergeCell ref="B28:M28"/>
    <mergeCell ref="B29:M29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I39"/>
  <sheetViews>
    <sheetView topLeftCell="A4" workbookViewId="0">
      <selection activeCell="A4" sqref="A1:XFD1048576"/>
    </sheetView>
  </sheetViews>
  <sheetFormatPr defaultRowHeight="15"/>
  <cols>
    <col min="1" max="1" width="20.5" customWidth="1"/>
    <col min="2" max="17" width="7.5" customWidth="1"/>
  </cols>
  <sheetData>
    <row r="1" spans="1:243" ht="46.75" customHeight="1">
      <c r="B1" s="235" t="s">
        <v>511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243" ht="17.149999999999999" customHeight="1">
      <c r="B2" s="236" t="s">
        <v>512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243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</row>
    <row r="4" spans="1:243">
      <c r="A4" s="259" t="s">
        <v>615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243" ht="15.5">
      <c r="A5" s="165" t="s">
        <v>1</v>
      </c>
      <c r="B5" s="165" t="s">
        <v>2</v>
      </c>
      <c r="C5" s="233" t="s">
        <v>616</v>
      </c>
      <c r="D5" s="233"/>
      <c r="E5" s="233" t="s">
        <v>617</v>
      </c>
      <c r="F5" s="233"/>
      <c r="G5" s="196" t="s">
        <v>618</v>
      </c>
      <c r="H5" s="255"/>
      <c r="I5" s="202" t="s">
        <v>619</v>
      </c>
      <c r="J5" s="203"/>
      <c r="K5" s="198" t="s">
        <v>620</v>
      </c>
      <c r="L5" s="199"/>
      <c r="M5" s="158" t="s">
        <v>2</v>
      </c>
      <c r="N5" s="261" t="s">
        <v>621</v>
      </c>
      <c r="O5" s="261"/>
      <c r="P5" s="196" t="s">
        <v>622</v>
      </c>
      <c r="Q5" s="262"/>
    </row>
    <row r="6" spans="1:243">
      <c r="A6" s="232" t="s">
        <v>3</v>
      </c>
      <c r="B6" s="153" t="s">
        <v>4</v>
      </c>
      <c r="C6" s="187" t="s">
        <v>623</v>
      </c>
      <c r="D6" s="187"/>
      <c r="E6" s="187" t="s">
        <v>624</v>
      </c>
      <c r="F6" s="187"/>
      <c r="G6" s="256" t="s">
        <v>8</v>
      </c>
      <c r="H6" s="257"/>
      <c r="I6" s="256" t="s">
        <v>625</v>
      </c>
      <c r="J6" s="258"/>
      <c r="K6" s="189" t="s">
        <v>626</v>
      </c>
      <c r="L6" s="190"/>
      <c r="M6" s="153" t="s">
        <v>4</v>
      </c>
      <c r="N6" s="187" t="s">
        <v>627</v>
      </c>
      <c r="O6" s="187"/>
      <c r="P6" s="256" t="s">
        <v>628</v>
      </c>
      <c r="Q6" s="258"/>
    </row>
    <row r="7" spans="1:243">
      <c r="A7" s="240"/>
      <c r="B7" s="3"/>
      <c r="C7" s="232" t="s">
        <v>5</v>
      </c>
      <c r="D7" s="232"/>
      <c r="E7" s="232" t="s">
        <v>5</v>
      </c>
      <c r="F7" s="232"/>
      <c r="G7" s="232" t="s">
        <v>5</v>
      </c>
      <c r="H7" s="232"/>
      <c r="I7" s="232" t="s">
        <v>5</v>
      </c>
      <c r="J7" s="232"/>
      <c r="K7" s="232" t="s">
        <v>5</v>
      </c>
      <c r="L7" s="232"/>
      <c r="M7" s="3"/>
      <c r="N7" s="232" t="s">
        <v>5</v>
      </c>
      <c r="O7" s="232"/>
      <c r="P7" s="232" t="s">
        <v>5</v>
      </c>
      <c r="Q7" s="232"/>
    </row>
    <row r="8" spans="1:243" ht="26">
      <c r="A8" s="159"/>
      <c r="B8" s="5"/>
      <c r="C8" s="4" t="s">
        <v>629</v>
      </c>
      <c r="D8" s="4" t="s">
        <v>630</v>
      </c>
      <c r="E8" s="4" t="s">
        <v>631</v>
      </c>
      <c r="F8" s="4" t="s">
        <v>632</v>
      </c>
      <c r="G8" s="4" t="s">
        <v>633</v>
      </c>
      <c r="H8" s="4" t="s">
        <v>634</v>
      </c>
      <c r="I8" s="4" t="s">
        <v>633</v>
      </c>
      <c r="J8" s="4" t="s">
        <v>634</v>
      </c>
      <c r="K8" s="4" t="s">
        <v>635</v>
      </c>
      <c r="L8" s="4" t="s">
        <v>636</v>
      </c>
      <c r="M8" s="5"/>
      <c r="N8" s="4" t="s">
        <v>637</v>
      </c>
      <c r="O8" s="4" t="s">
        <v>638</v>
      </c>
      <c r="P8" s="4" t="s">
        <v>639</v>
      </c>
      <c r="Q8" s="4" t="s">
        <v>640</v>
      </c>
    </row>
    <row r="9" spans="1:243" hidden="1">
      <c r="A9" s="70" t="s">
        <v>641</v>
      </c>
      <c r="B9" s="8" t="s">
        <v>642</v>
      </c>
      <c r="C9" s="18">
        <v>44889</v>
      </c>
      <c r="D9" s="18">
        <f t="shared" ref="D9:D32" si="0">C9+1</f>
        <v>44890</v>
      </c>
      <c r="E9" s="18">
        <f t="shared" ref="E9:E32" si="1">D9+0</f>
        <v>44890</v>
      </c>
      <c r="F9" s="18">
        <f t="shared" ref="F9:F32" si="2">E9+1</f>
        <v>44891</v>
      </c>
      <c r="G9" s="174">
        <v>44893</v>
      </c>
      <c r="H9" s="174">
        <v>44894</v>
      </c>
      <c r="I9" s="174">
        <f>H9+6</f>
        <v>44900</v>
      </c>
      <c r="J9" s="174">
        <f>I9+1</f>
        <v>44901</v>
      </c>
      <c r="K9" s="174">
        <f>I9+2</f>
        <v>44902</v>
      </c>
      <c r="L9" s="174">
        <f t="shared" ref="L9" si="3">K9+1</f>
        <v>44903</v>
      </c>
      <c r="M9" s="8" t="s">
        <v>643</v>
      </c>
      <c r="N9" s="174">
        <v>44905</v>
      </c>
      <c r="O9" s="174">
        <f>N9</f>
        <v>44905</v>
      </c>
      <c r="P9" s="174">
        <f>O9+1</f>
        <v>44906</v>
      </c>
      <c r="Q9" s="174">
        <f>P9+1</f>
        <v>44907</v>
      </c>
    </row>
    <row r="10" spans="1:243" hidden="1">
      <c r="A10" s="8" t="s">
        <v>644</v>
      </c>
      <c r="B10" s="8" t="s">
        <v>645</v>
      </c>
      <c r="C10" s="18">
        <v>44896</v>
      </c>
      <c r="D10" s="18">
        <f t="shared" si="0"/>
        <v>44897</v>
      </c>
      <c r="E10" s="18">
        <f t="shared" si="1"/>
        <v>44897</v>
      </c>
      <c r="F10" s="18">
        <f t="shared" si="2"/>
        <v>44898</v>
      </c>
      <c r="G10" s="174">
        <v>44900</v>
      </c>
      <c r="H10" s="174">
        <v>44901</v>
      </c>
      <c r="I10" s="174">
        <v>44907</v>
      </c>
      <c r="J10" s="174">
        <v>44908</v>
      </c>
      <c r="K10" s="174">
        <v>44909</v>
      </c>
      <c r="L10" s="174">
        <v>44910</v>
      </c>
      <c r="M10" s="8" t="s">
        <v>646</v>
      </c>
      <c r="N10" s="174">
        <v>44912</v>
      </c>
      <c r="O10" s="174">
        <v>44912</v>
      </c>
      <c r="P10" s="174">
        <v>44913</v>
      </c>
      <c r="Q10" s="174">
        <v>44914</v>
      </c>
    </row>
    <row r="11" spans="1:243" hidden="1">
      <c r="A11" s="8" t="s">
        <v>647</v>
      </c>
      <c r="B11" s="8" t="s">
        <v>648</v>
      </c>
      <c r="C11" s="18">
        <v>44903</v>
      </c>
      <c r="D11" s="18">
        <f t="shared" si="0"/>
        <v>44904</v>
      </c>
      <c r="E11" s="18">
        <f t="shared" si="1"/>
        <v>44904</v>
      </c>
      <c r="F11" s="18">
        <f t="shared" si="2"/>
        <v>44905</v>
      </c>
      <c r="G11" s="174">
        <v>44907</v>
      </c>
      <c r="H11" s="174">
        <v>44908</v>
      </c>
      <c r="I11" s="174">
        <v>44914</v>
      </c>
      <c r="J11" s="174">
        <v>44915</v>
      </c>
      <c r="K11" s="174">
        <v>44916</v>
      </c>
      <c r="L11" s="174">
        <v>44917</v>
      </c>
      <c r="M11" s="8" t="s">
        <v>649</v>
      </c>
      <c r="N11" s="174">
        <v>44919</v>
      </c>
      <c r="O11" s="174">
        <v>44919</v>
      </c>
      <c r="P11" s="174">
        <v>44920</v>
      </c>
      <c r="Q11" s="174">
        <v>44921</v>
      </c>
    </row>
    <row r="12" spans="1:243" hidden="1">
      <c r="A12" s="8" t="s">
        <v>641</v>
      </c>
      <c r="B12" s="8" t="s">
        <v>650</v>
      </c>
      <c r="C12" s="18">
        <v>44910</v>
      </c>
      <c r="D12" s="18">
        <f t="shared" si="0"/>
        <v>44911</v>
      </c>
      <c r="E12" s="18">
        <f t="shared" si="1"/>
        <v>44911</v>
      </c>
      <c r="F12" s="18">
        <f t="shared" si="2"/>
        <v>44912</v>
      </c>
      <c r="G12" s="174">
        <v>44914</v>
      </c>
      <c r="H12" s="174">
        <v>44915</v>
      </c>
      <c r="I12" s="174">
        <v>44921</v>
      </c>
      <c r="J12" s="174">
        <v>44922</v>
      </c>
      <c r="K12" s="174">
        <v>44923</v>
      </c>
      <c r="L12" s="174">
        <v>44924</v>
      </c>
      <c r="M12" s="8" t="s">
        <v>651</v>
      </c>
      <c r="N12" s="174">
        <v>44926</v>
      </c>
      <c r="O12" s="174">
        <v>44926</v>
      </c>
      <c r="P12" s="174">
        <v>44927</v>
      </c>
      <c r="Q12" s="174">
        <v>44928</v>
      </c>
    </row>
    <row r="13" spans="1:243" hidden="1">
      <c r="A13" s="8" t="s">
        <v>644</v>
      </c>
      <c r="B13" s="8" t="s">
        <v>250</v>
      </c>
      <c r="C13" s="18">
        <v>44917</v>
      </c>
      <c r="D13" s="18">
        <f t="shared" si="0"/>
        <v>44918</v>
      </c>
      <c r="E13" s="18">
        <f t="shared" si="1"/>
        <v>44918</v>
      </c>
      <c r="F13" s="18">
        <f t="shared" si="2"/>
        <v>44919</v>
      </c>
      <c r="G13" s="174">
        <v>44921</v>
      </c>
      <c r="H13" s="174">
        <v>44922</v>
      </c>
      <c r="I13" s="174">
        <v>44928</v>
      </c>
      <c r="J13" s="174">
        <v>44929</v>
      </c>
      <c r="K13" s="174">
        <v>44930</v>
      </c>
      <c r="L13" s="174">
        <v>44931</v>
      </c>
      <c r="M13" s="8" t="s">
        <v>652</v>
      </c>
      <c r="N13" s="174">
        <v>44933</v>
      </c>
      <c r="O13" s="174">
        <v>44933</v>
      </c>
      <c r="P13" s="174">
        <v>44934</v>
      </c>
      <c r="Q13" s="174">
        <v>44935</v>
      </c>
    </row>
    <row r="14" spans="1:243" hidden="1">
      <c r="A14" s="8" t="s">
        <v>647</v>
      </c>
      <c r="B14" s="8" t="s">
        <v>653</v>
      </c>
      <c r="C14" s="18">
        <v>44924</v>
      </c>
      <c r="D14" s="18">
        <f t="shared" si="0"/>
        <v>44925</v>
      </c>
      <c r="E14" s="18">
        <f t="shared" si="1"/>
        <v>44925</v>
      </c>
      <c r="F14" s="18">
        <f t="shared" si="2"/>
        <v>44926</v>
      </c>
      <c r="G14" s="174">
        <v>44928</v>
      </c>
      <c r="H14" s="174">
        <v>44929</v>
      </c>
      <c r="I14" s="174">
        <v>44935</v>
      </c>
      <c r="J14" s="174">
        <v>44936</v>
      </c>
      <c r="K14" s="174">
        <v>44937</v>
      </c>
      <c r="L14" s="174">
        <v>44938</v>
      </c>
      <c r="M14" s="8" t="s">
        <v>193</v>
      </c>
      <c r="N14" s="174">
        <v>44940</v>
      </c>
      <c r="O14" s="174">
        <v>44940</v>
      </c>
      <c r="P14" s="174">
        <v>44941</v>
      </c>
      <c r="Q14" s="174">
        <v>44942</v>
      </c>
    </row>
    <row r="15" spans="1:243" hidden="1">
      <c r="A15" s="8" t="s">
        <v>641</v>
      </c>
      <c r="B15" s="8" t="s">
        <v>654</v>
      </c>
      <c r="C15" s="18">
        <v>44931</v>
      </c>
      <c r="D15" s="18">
        <f t="shared" si="0"/>
        <v>44932</v>
      </c>
      <c r="E15" s="18">
        <f t="shared" si="1"/>
        <v>44932</v>
      </c>
      <c r="F15" s="18">
        <f t="shared" si="2"/>
        <v>44933</v>
      </c>
      <c r="G15" s="174">
        <v>44935</v>
      </c>
      <c r="H15" s="174">
        <v>44936</v>
      </c>
      <c r="I15" s="174">
        <v>44942</v>
      </c>
      <c r="J15" s="174">
        <v>44943</v>
      </c>
      <c r="K15" s="174">
        <v>44944</v>
      </c>
      <c r="L15" s="174">
        <v>44945</v>
      </c>
      <c r="M15" s="8" t="s">
        <v>655</v>
      </c>
      <c r="N15" s="44" t="s">
        <v>165</v>
      </c>
      <c r="O15" s="44" t="s">
        <v>603</v>
      </c>
      <c r="P15" s="174">
        <v>44948</v>
      </c>
      <c r="Q15" s="174">
        <v>44949</v>
      </c>
    </row>
    <row r="16" spans="1:243" hidden="1">
      <c r="A16" s="7" t="s">
        <v>192</v>
      </c>
      <c r="B16" s="8" t="s">
        <v>656</v>
      </c>
      <c r="C16" s="18">
        <v>44938</v>
      </c>
      <c r="D16" s="18">
        <f t="shared" si="0"/>
        <v>44939</v>
      </c>
      <c r="E16" s="18">
        <f t="shared" si="1"/>
        <v>44939</v>
      </c>
      <c r="F16" s="18">
        <f t="shared" si="2"/>
        <v>44940</v>
      </c>
      <c r="G16" s="174">
        <v>44942</v>
      </c>
      <c r="H16" s="174">
        <v>44943</v>
      </c>
      <c r="I16" s="174">
        <v>44949</v>
      </c>
      <c r="J16" s="174">
        <v>44950</v>
      </c>
      <c r="K16" s="174">
        <v>44951</v>
      </c>
      <c r="L16" s="44" t="s">
        <v>657</v>
      </c>
      <c r="M16" s="8" t="s">
        <v>194</v>
      </c>
      <c r="N16" s="174"/>
      <c r="O16" s="174"/>
      <c r="P16" s="174"/>
      <c r="Q16" s="174"/>
    </row>
    <row r="17" spans="1:17" hidden="1">
      <c r="A17" s="8" t="s">
        <v>647</v>
      </c>
      <c r="B17" s="8" t="s">
        <v>658</v>
      </c>
      <c r="C17" s="18">
        <v>44945</v>
      </c>
      <c r="D17" s="18">
        <f t="shared" si="0"/>
        <v>44946</v>
      </c>
      <c r="E17" s="18">
        <f t="shared" si="1"/>
        <v>44946</v>
      </c>
      <c r="F17" s="18">
        <f t="shared" si="2"/>
        <v>44947</v>
      </c>
      <c r="G17" s="174">
        <v>44949</v>
      </c>
      <c r="H17" s="174">
        <v>44950</v>
      </c>
      <c r="I17" s="174">
        <v>44956</v>
      </c>
      <c r="J17" s="174">
        <v>44957</v>
      </c>
      <c r="K17" s="174">
        <v>44958</v>
      </c>
      <c r="L17" s="174">
        <v>44959</v>
      </c>
      <c r="M17" s="8" t="s">
        <v>659</v>
      </c>
      <c r="N17" s="174">
        <v>44961</v>
      </c>
      <c r="O17" s="174">
        <v>44961</v>
      </c>
      <c r="P17" s="174">
        <v>44962</v>
      </c>
      <c r="Q17" s="174">
        <v>44963</v>
      </c>
    </row>
    <row r="18" spans="1:17" hidden="1">
      <c r="A18" s="7" t="s">
        <v>644</v>
      </c>
      <c r="B18" s="8" t="s">
        <v>660</v>
      </c>
      <c r="C18" s="18"/>
      <c r="D18" s="18"/>
      <c r="E18" s="18"/>
      <c r="F18" s="18"/>
      <c r="G18" s="174"/>
      <c r="H18" s="174"/>
      <c r="I18" s="44" t="s">
        <v>195</v>
      </c>
      <c r="J18" s="174">
        <v>44964</v>
      </c>
      <c r="K18" s="174">
        <f>J18+1</f>
        <v>44965</v>
      </c>
      <c r="L18" s="174">
        <f>K18+1</f>
        <v>44966</v>
      </c>
      <c r="M18" s="8" t="s">
        <v>661</v>
      </c>
      <c r="N18" s="174">
        <f>L18+2</f>
        <v>44968</v>
      </c>
      <c r="O18" s="174">
        <f t="shared" ref="O18:O32" si="4">N18</f>
        <v>44968</v>
      </c>
      <c r="P18" s="174">
        <f t="shared" ref="P18:Q32" si="5">O18+1</f>
        <v>44969</v>
      </c>
      <c r="Q18" s="174">
        <f t="shared" si="5"/>
        <v>44970</v>
      </c>
    </row>
    <row r="19" spans="1:17" hidden="1">
      <c r="A19" s="8" t="s">
        <v>641</v>
      </c>
      <c r="B19" s="8" t="s">
        <v>662</v>
      </c>
      <c r="C19" s="18">
        <v>44594</v>
      </c>
      <c r="D19" s="18">
        <f t="shared" si="0"/>
        <v>44595</v>
      </c>
      <c r="E19" s="18">
        <f t="shared" si="1"/>
        <v>44595</v>
      </c>
      <c r="F19" s="18">
        <f t="shared" si="2"/>
        <v>44596</v>
      </c>
      <c r="G19" s="44" t="s">
        <v>165</v>
      </c>
      <c r="H19" s="44" t="s">
        <v>603</v>
      </c>
      <c r="I19" s="174">
        <v>44970</v>
      </c>
      <c r="J19" s="174">
        <f>I19+1</f>
        <v>44971</v>
      </c>
      <c r="K19" s="174">
        <f>I19+2</f>
        <v>44972</v>
      </c>
      <c r="L19" s="174">
        <f t="shared" ref="L19:L32" si="6">K19+1</f>
        <v>44973</v>
      </c>
      <c r="M19" s="8" t="s">
        <v>663</v>
      </c>
      <c r="N19" s="174">
        <v>44975</v>
      </c>
      <c r="O19" s="174">
        <f t="shared" si="4"/>
        <v>44975</v>
      </c>
      <c r="P19" s="174">
        <f t="shared" si="5"/>
        <v>44976</v>
      </c>
      <c r="Q19" s="174">
        <f t="shared" si="5"/>
        <v>44977</v>
      </c>
    </row>
    <row r="20" spans="1:17" hidden="1">
      <c r="A20" s="8" t="s">
        <v>249</v>
      </c>
      <c r="B20" s="8" t="s">
        <v>664</v>
      </c>
      <c r="C20" s="18">
        <v>44966</v>
      </c>
      <c r="D20" s="18">
        <f t="shared" si="0"/>
        <v>44967</v>
      </c>
      <c r="E20" s="18">
        <f t="shared" si="1"/>
        <v>44967</v>
      </c>
      <c r="F20" s="18">
        <f t="shared" si="2"/>
        <v>44968</v>
      </c>
      <c r="G20" s="174">
        <v>44970</v>
      </c>
      <c r="H20" s="174">
        <v>44971</v>
      </c>
      <c r="I20" s="174">
        <f t="shared" ref="I20:I32" si="7">H20+6</f>
        <v>44977</v>
      </c>
      <c r="J20" s="174">
        <f t="shared" ref="J20:J32" si="8">I20+1</f>
        <v>44978</v>
      </c>
      <c r="K20" s="174">
        <f t="shared" ref="K20:K32" si="9">I20+2</f>
        <v>44979</v>
      </c>
      <c r="L20" s="174">
        <f t="shared" si="6"/>
        <v>44980</v>
      </c>
      <c r="M20" s="8" t="s">
        <v>665</v>
      </c>
      <c r="N20" s="174">
        <v>44982</v>
      </c>
      <c r="O20" s="174">
        <f t="shared" si="4"/>
        <v>44982</v>
      </c>
      <c r="P20" s="174">
        <f t="shared" si="5"/>
        <v>44983</v>
      </c>
      <c r="Q20" s="174">
        <f t="shared" si="5"/>
        <v>44984</v>
      </c>
    </row>
    <row r="21" spans="1:17">
      <c r="A21" s="135" t="s">
        <v>192</v>
      </c>
      <c r="B21" s="8" t="s">
        <v>666</v>
      </c>
      <c r="C21" s="18">
        <v>44973</v>
      </c>
      <c r="D21" s="18">
        <f t="shared" si="0"/>
        <v>44974</v>
      </c>
      <c r="E21" s="18">
        <f t="shared" si="1"/>
        <v>44974</v>
      </c>
      <c r="F21" s="18">
        <f t="shared" si="2"/>
        <v>44975</v>
      </c>
      <c r="G21" s="174">
        <f t="shared" ref="G21:G32" si="10">F21+2</f>
        <v>44977</v>
      </c>
      <c r="H21" s="174">
        <f t="shared" ref="H21:H32" si="11">G21+1</f>
        <v>44978</v>
      </c>
      <c r="I21" s="174">
        <f t="shared" si="7"/>
        <v>44984</v>
      </c>
      <c r="J21" s="174">
        <f t="shared" si="8"/>
        <v>44985</v>
      </c>
      <c r="K21" s="174">
        <f t="shared" si="9"/>
        <v>44986</v>
      </c>
      <c r="L21" s="174">
        <f t="shared" si="6"/>
        <v>44987</v>
      </c>
      <c r="M21" s="8" t="s">
        <v>251</v>
      </c>
      <c r="N21" s="174">
        <f t="shared" ref="N21:N32" si="12">L21+2</f>
        <v>44989</v>
      </c>
      <c r="O21" s="174">
        <f t="shared" si="4"/>
        <v>44989</v>
      </c>
      <c r="P21" s="174">
        <f t="shared" si="5"/>
        <v>44990</v>
      </c>
      <c r="Q21" s="174">
        <f t="shared" si="5"/>
        <v>44991</v>
      </c>
    </row>
    <row r="22" spans="1:17">
      <c r="A22" s="135" t="s">
        <v>641</v>
      </c>
      <c r="B22" s="8" t="s">
        <v>196</v>
      </c>
      <c r="C22" s="18">
        <v>44980</v>
      </c>
      <c r="D22" s="18">
        <f t="shared" si="0"/>
        <v>44981</v>
      </c>
      <c r="E22" s="18">
        <f t="shared" si="1"/>
        <v>44981</v>
      </c>
      <c r="F22" s="18">
        <f t="shared" si="2"/>
        <v>44982</v>
      </c>
      <c r="G22" s="174">
        <f t="shared" si="10"/>
        <v>44984</v>
      </c>
      <c r="H22" s="174">
        <f t="shared" si="11"/>
        <v>44985</v>
      </c>
      <c r="I22" s="174">
        <f t="shared" si="7"/>
        <v>44991</v>
      </c>
      <c r="J22" s="174">
        <f t="shared" si="8"/>
        <v>44992</v>
      </c>
      <c r="K22" s="174">
        <f t="shared" si="9"/>
        <v>44993</v>
      </c>
      <c r="L22" s="174">
        <f t="shared" si="6"/>
        <v>44994</v>
      </c>
      <c r="M22" s="8" t="s">
        <v>667</v>
      </c>
      <c r="N22" s="174">
        <f t="shared" si="12"/>
        <v>44996</v>
      </c>
      <c r="O22" s="174">
        <f t="shared" si="4"/>
        <v>44996</v>
      </c>
      <c r="P22" s="174">
        <f t="shared" si="5"/>
        <v>44997</v>
      </c>
      <c r="Q22" s="174">
        <f t="shared" si="5"/>
        <v>44998</v>
      </c>
    </row>
    <row r="23" spans="1:17">
      <c r="A23" s="8" t="s">
        <v>647</v>
      </c>
      <c r="B23" s="8" t="s">
        <v>668</v>
      </c>
      <c r="C23" s="18">
        <v>44987</v>
      </c>
      <c r="D23" s="18">
        <f t="shared" si="0"/>
        <v>44988</v>
      </c>
      <c r="E23" s="18">
        <f t="shared" si="1"/>
        <v>44988</v>
      </c>
      <c r="F23" s="18">
        <f t="shared" si="2"/>
        <v>44989</v>
      </c>
      <c r="G23" s="174">
        <f t="shared" si="10"/>
        <v>44991</v>
      </c>
      <c r="H23" s="174">
        <f t="shared" si="11"/>
        <v>44992</v>
      </c>
      <c r="I23" s="174">
        <f t="shared" si="7"/>
        <v>44998</v>
      </c>
      <c r="J23" s="174">
        <f t="shared" si="8"/>
        <v>44999</v>
      </c>
      <c r="K23" s="174">
        <f t="shared" si="9"/>
        <v>45000</v>
      </c>
      <c r="L23" s="174">
        <f t="shared" si="6"/>
        <v>45001</v>
      </c>
      <c r="M23" s="8" t="s">
        <v>669</v>
      </c>
      <c r="N23" s="174">
        <f t="shared" si="12"/>
        <v>45003</v>
      </c>
      <c r="O23" s="174">
        <f t="shared" si="4"/>
        <v>45003</v>
      </c>
      <c r="P23" s="174">
        <f t="shared" si="5"/>
        <v>45004</v>
      </c>
      <c r="Q23" s="174">
        <f t="shared" si="5"/>
        <v>45005</v>
      </c>
    </row>
    <row r="24" spans="1:17">
      <c r="A24" s="8" t="s">
        <v>644</v>
      </c>
      <c r="B24" s="8" t="s">
        <v>670</v>
      </c>
      <c r="C24" s="18">
        <v>44994</v>
      </c>
      <c r="D24" s="18">
        <f t="shared" si="0"/>
        <v>44995</v>
      </c>
      <c r="E24" s="18">
        <f t="shared" si="1"/>
        <v>44995</v>
      </c>
      <c r="F24" s="18">
        <f t="shared" si="2"/>
        <v>44996</v>
      </c>
      <c r="G24" s="174">
        <f t="shared" si="10"/>
        <v>44998</v>
      </c>
      <c r="H24" s="174">
        <f t="shared" si="11"/>
        <v>44999</v>
      </c>
      <c r="I24" s="174">
        <f t="shared" si="7"/>
        <v>45005</v>
      </c>
      <c r="J24" s="174">
        <f t="shared" si="8"/>
        <v>45006</v>
      </c>
      <c r="K24" s="174">
        <f t="shared" si="9"/>
        <v>45007</v>
      </c>
      <c r="L24" s="174">
        <f t="shared" si="6"/>
        <v>45008</v>
      </c>
      <c r="M24" s="8" t="s">
        <v>671</v>
      </c>
      <c r="N24" s="174">
        <f t="shared" si="12"/>
        <v>45010</v>
      </c>
      <c r="O24" s="174">
        <f t="shared" si="4"/>
        <v>45010</v>
      </c>
      <c r="P24" s="174">
        <f t="shared" si="5"/>
        <v>45011</v>
      </c>
      <c r="Q24" s="174">
        <f t="shared" si="5"/>
        <v>45012</v>
      </c>
    </row>
    <row r="25" spans="1:17">
      <c r="A25" s="8" t="s">
        <v>641</v>
      </c>
      <c r="B25" s="8" t="s">
        <v>672</v>
      </c>
      <c r="C25" s="18">
        <v>45001</v>
      </c>
      <c r="D25" s="18">
        <f t="shared" si="0"/>
        <v>45002</v>
      </c>
      <c r="E25" s="18">
        <f t="shared" si="1"/>
        <v>45002</v>
      </c>
      <c r="F25" s="18">
        <f t="shared" si="2"/>
        <v>45003</v>
      </c>
      <c r="G25" s="174">
        <f t="shared" si="10"/>
        <v>45005</v>
      </c>
      <c r="H25" s="174">
        <f t="shared" si="11"/>
        <v>45006</v>
      </c>
      <c r="I25" s="174">
        <f t="shared" si="7"/>
        <v>45012</v>
      </c>
      <c r="J25" s="174">
        <f t="shared" si="8"/>
        <v>45013</v>
      </c>
      <c r="K25" s="174">
        <f t="shared" si="9"/>
        <v>45014</v>
      </c>
      <c r="L25" s="174">
        <f t="shared" si="6"/>
        <v>45015</v>
      </c>
      <c r="M25" s="8" t="s">
        <v>673</v>
      </c>
      <c r="N25" s="174">
        <f t="shared" si="12"/>
        <v>45017</v>
      </c>
      <c r="O25" s="174">
        <f t="shared" si="4"/>
        <v>45017</v>
      </c>
      <c r="P25" s="174">
        <f t="shared" si="5"/>
        <v>45018</v>
      </c>
      <c r="Q25" s="174">
        <f t="shared" si="5"/>
        <v>45019</v>
      </c>
    </row>
    <row r="26" spans="1:17">
      <c r="A26" s="8" t="s">
        <v>647</v>
      </c>
      <c r="B26" s="8" t="s">
        <v>674</v>
      </c>
      <c r="C26" s="18">
        <v>45008</v>
      </c>
      <c r="D26" s="18">
        <f t="shared" si="0"/>
        <v>45009</v>
      </c>
      <c r="E26" s="18">
        <f t="shared" si="1"/>
        <v>45009</v>
      </c>
      <c r="F26" s="18">
        <f t="shared" si="2"/>
        <v>45010</v>
      </c>
      <c r="G26" s="174">
        <f t="shared" si="10"/>
        <v>45012</v>
      </c>
      <c r="H26" s="174">
        <f t="shared" si="11"/>
        <v>45013</v>
      </c>
      <c r="I26" s="174">
        <f t="shared" si="7"/>
        <v>45019</v>
      </c>
      <c r="J26" s="174">
        <f t="shared" si="8"/>
        <v>45020</v>
      </c>
      <c r="K26" s="174">
        <f t="shared" si="9"/>
        <v>45021</v>
      </c>
      <c r="L26" s="174">
        <f t="shared" si="6"/>
        <v>45022</v>
      </c>
      <c r="M26" s="8" t="s">
        <v>675</v>
      </c>
      <c r="N26" s="174">
        <f t="shared" si="12"/>
        <v>45024</v>
      </c>
      <c r="O26" s="174">
        <f t="shared" si="4"/>
        <v>45024</v>
      </c>
      <c r="P26" s="174">
        <f t="shared" si="5"/>
        <v>45025</v>
      </c>
      <c r="Q26" s="174">
        <f t="shared" si="5"/>
        <v>45026</v>
      </c>
    </row>
    <row r="27" spans="1:17">
      <c r="A27" s="8" t="s">
        <v>644</v>
      </c>
      <c r="B27" s="8" t="s">
        <v>676</v>
      </c>
      <c r="C27" s="18">
        <v>45015</v>
      </c>
      <c r="D27" s="18">
        <f t="shared" si="0"/>
        <v>45016</v>
      </c>
      <c r="E27" s="18">
        <f t="shared" si="1"/>
        <v>45016</v>
      </c>
      <c r="F27" s="18">
        <f t="shared" si="2"/>
        <v>45017</v>
      </c>
      <c r="G27" s="174">
        <f t="shared" si="10"/>
        <v>45019</v>
      </c>
      <c r="H27" s="174">
        <f t="shared" si="11"/>
        <v>45020</v>
      </c>
      <c r="I27" s="174">
        <f t="shared" si="7"/>
        <v>45026</v>
      </c>
      <c r="J27" s="174">
        <f t="shared" si="8"/>
        <v>45027</v>
      </c>
      <c r="K27" s="174">
        <f t="shared" si="9"/>
        <v>45028</v>
      </c>
      <c r="L27" s="174">
        <f t="shared" si="6"/>
        <v>45029</v>
      </c>
      <c r="M27" s="8" t="s">
        <v>677</v>
      </c>
      <c r="N27" s="174">
        <f t="shared" si="12"/>
        <v>45031</v>
      </c>
      <c r="O27" s="174">
        <f t="shared" si="4"/>
        <v>45031</v>
      </c>
      <c r="P27" s="174">
        <f t="shared" si="5"/>
        <v>45032</v>
      </c>
      <c r="Q27" s="174">
        <f t="shared" si="5"/>
        <v>45033</v>
      </c>
    </row>
    <row r="28" spans="1:17">
      <c r="A28" s="8" t="s">
        <v>641</v>
      </c>
      <c r="B28" s="8" t="s">
        <v>678</v>
      </c>
      <c r="C28" s="18">
        <v>45022</v>
      </c>
      <c r="D28" s="18">
        <f t="shared" si="0"/>
        <v>45023</v>
      </c>
      <c r="E28" s="18">
        <f t="shared" si="1"/>
        <v>45023</v>
      </c>
      <c r="F28" s="18">
        <f t="shared" si="2"/>
        <v>45024</v>
      </c>
      <c r="G28" s="174">
        <f t="shared" si="10"/>
        <v>45026</v>
      </c>
      <c r="H28" s="174">
        <f t="shared" si="11"/>
        <v>45027</v>
      </c>
      <c r="I28" s="174">
        <f t="shared" si="7"/>
        <v>45033</v>
      </c>
      <c r="J28" s="174">
        <f t="shared" si="8"/>
        <v>45034</v>
      </c>
      <c r="K28" s="174">
        <f t="shared" si="9"/>
        <v>45035</v>
      </c>
      <c r="L28" s="174">
        <f t="shared" si="6"/>
        <v>45036</v>
      </c>
      <c r="M28" s="8" t="s">
        <v>679</v>
      </c>
      <c r="N28" s="174">
        <f t="shared" si="12"/>
        <v>45038</v>
      </c>
      <c r="O28" s="174">
        <f t="shared" si="4"/>
        <v>45038</v>
      </c>
      <c r="P28" s="174">
        <f t="shared" si="5"/>
        <v>45039</v>
      </c>
      <c r="Q28" s="174">
        <f t="shared" si="5"/>
        <v>45040</v>
      </c>
    </row>
    <row r="29" spans="1:17">
      <c r="A29" s="8" t="s">
        <v>647</v>
      </c>
      <c r="B29" s="8" t="s">
        <v>680</v>
      </c>
      <c r="C29" s="18">
        <v>45029</v>
      </c>
      <c r="D29" s="18">
        <f t="shared" si="0"/>
        <v>45030</v>
      </c>
      <c r="E29" s="18">
        <f t="shared" si="1"/>
        <v>45030</v>
      </c>
      <c r="F29" s="18">
        <f t="shared" si="2"/>
        <v>45031</v>
      </c>
      <c r="G29" s="174">
        <f t="shared" si="10"/>
        <v>45033</v>
      </c>
      <c r="H29" s="174">
        <f t="shared" si="11"/>
        <v>45034</v>
      </c>
      <c r="I29" s="174">
        <f t="shared" si="7"/>
        <v>45040</v>
      </c>
      <c r="J29" s="174">
        <f t="shared" si="8"/>
        <v>45041</v>
      </c>
      <c r="K29" s="174">
        <f t="shared" si="9"/>
        <v>45042</v>
      </c>
      <c r="L29" s="174">
        <f t="shared" si="6"/>
        <v>45043</v>
      </c>
      <c r="M29" s="8" t="s">
        <v>681</v>
      </c>
      <c r="N29" s="174">
        <f t="shared" si="12"/>
        <v>45045</v>
      </c>
      <c r="O29" s="174">
        <f t="shared" si="4"/>
        <v>45045</v>
      </c>
      <c r="P29" s="174">
        <f t="shared" si="5"/>
        <v>45046</v>
      </c>
      <c r="Q29" s="174">
        <f t="shared" si="5"/>
        <v>45047</v>
      </c>
    </row>
    <row r="30" spans="1:17">
      <c r="A30" s="8" t="s">
        <v>644</v>
      </c>
      <c r="B30" s="8" t="s">
        <v>648</v>
      </c>
      <c r="C30" s="18">
        <v>45036</v>
      </c>
      <c r="D30" s="18">
        <f t="shared" si="0"/>
        <v>45037</v>
      </c>
      <c r="E30" s="18">
        <f t="shared" si="1"/>
        <v>45037</v>
      </c>
      <c r="F30" s="18">
        <f t="shared" si="2"/>
        <v>45038</v>
      </c>
      <c r="G30" s="174">
        <f t="shared" si="10"/>
        <v>45040</v>
      </c>
      <c r="H30" s="174">
        <f t="shared" si="11"/>
        <v>45041</v>
      </c>
      <c r="I30" s="174">
        <f t="shared" si="7"/>
        <v>45047</v>
      </c>
      <c r="J30" s="174">
        <f t="shared" si="8"/>
        <v>45048</v>
      </c>
      <c r="K30" s="174">
        <f t="shared" si="9"/>
        <v>45049</v>
      </c>
      <c r="L30" s="174">
        <f t="shared" si="6"/>
        <v>45050</v>
      </c>
      <c r="M30" s="8" t="s">
        <v>649</v>
      </c>
      <c r="N30" s="174">
        <f t="shared" si="12"/>
        <v>45052</v>
      </c>
      <c r="O30" s="174">
        <f t="shared" si="4"/>
        <v>45052</v>
      </c>
      <c r="P30" s="174">
        <f t="shared" si="5"/>
        <v>45053</v>
      </c>
      <c r="Q30" s="174">
        <f t="shared" si="5"/>
        <v>45054</v>
      </c>
    </row>
    <row r="31" spans="1:17">
      <c r="A31" s="8" t="s">
        <v>641</v>
      </c>
      <c r="B31" s="8" t="s">
        <v>682</v>
      </c>
      <c r="C31" s="18">
        <v>45043</v>
      </c>
      <c r="D31" s="18">
        <f t="shared" si="0"/>
        <v>45044</v>
      </c>
      <c r="E31" s="18">
        <f t="shared" si="1"/>
        <v>45044</v>
      </c>
      <c r="F31" s="18">
        <f t="shared" si="2"/>
        <v>45045</v>
      </c>
      <c r="G31" s="174">
        <f t="shared" si="10"/>
        <v>45047</v>
      </c>
      <c r="H31" s="174">
        <f t="shared" si="11"/>
        <v>45048</v>
      </c>
      <c r="I31" s="174">
        <f t="shared" si="7"/>
        <v>45054</v>
      </c>
      <c r="J31" s="174">
        <f t="shared" si="8"/>
        <v>45055</v>
      </c>
      <c r="K31" s="174">
        <f t="shared" si="9"/>
        <v>45056</v>
      </c>
      <c r="L31" s="174">
        <f t="shared" si="6"/>
        <v>45057</v>
      </c>
      <c r="M31" s="8" t="s">
        <v>683</v>
      </c>
      <c r="N31" s="174">
        <f t="shared" si="12"/>
        <v>45059</v>
      </c>
      <c r="O31" s="174">
        <f t="shared" si="4"/>
        <v>45059</v>
      </c>
      <c r="P31" s="174">
        <f t="shared" si="5"/>
        <v>45060</v>
      </c>
      <c r="Q31" s="174">
        <f t="shared" si="5"/>
        <v>45061</v>
      </c>
    </row>
    <row r="32" spans="1:17">
      <c r="A32" s="8" t="s">
        <v>647</v>
      </c>
      <c r="B32" s="8" t="s">
        <v>684</v>
      </c>
      <c r="C32" s="18">
        <v>45050</v>
      </c>
      <c r="D32" s="18">
        <f t="shared" si="0"/>
        <v>45051</v>
      </c>
      <c r="E32" s="18">
        <f t="shared" si="1"/>
        <v>45051</v>
      </c>
      <c r="F32" s="18">
        <f t="shared" si="2"/>
        <v>45052</v>
      </c>
      <c r="G32" s="174">
        <f t="shared" si="10"/>
        <v>45054</v>
      </c>
      <c r="H32" s="174">
        <f t="shared" si="11"/>
        <v>45055</v>
      </c>
      <c r="I32" s="174">
        <f t="shared" si="7"/>
        <v>45061</v>
      </c>
      <c r="J32" s="174">
        <f t="shared" si="8"/>
        <v>45062</v>
      </c>
      <c r="K32" s="174">
        <f t="shared" si="9"/>
        <v>45063</v>
      </c>
      <c r="L32" s="174">
        <f t="shared" si="6"/>
        <v>45064</v>
      </c>
      <c r="M32" s="8" t="s">
        <v>685</v>
      </c>
      <c r="N32" s="174">
        <f t="shared" si="12"/>
        <v>45066</v>
      </c>
      <c r="O32" s="174">
        <f t="shared" si="4"/>
        <v>45066</v>
      </c>
      <c r="P32" s="174">
        <f t="shared" si="5"/>
        <v>45067</v>
      </c>
      <c r="Q32" s="174">
        <f t="shared" si="5"/>
        <v>45068</v>
      </c>
    </row>
    <row r="33" spans="1:17">
      <c r="A33" s="22"/>
      <c r="B33" s="105"/>
      <c r="C33" s="105"/>
      <c r="D33" s="105"/>
      <c r="E33" s="105"/>
      <c r="F33" s="22"/>
      <c r="G33" s="105"/>
      <c r="H33" s="105"/>
    </row>
    <row r="34" spans="1:17" ht="16.399999999999999" customHeight="1">
      <c r="A34" s="254" t="s">
        <v>17</v>
      </c>
      <c r="B34" s="254"/>
      <c r="C34" s="215" t="s">
        <v>686</v>
      </c>
      <c r="D34" s="215"/>
      <c r="E34" s="215"/>
      <c r="F34" s="215"/>
      <c r="G34" s="215"/>
      <c r="H34" s="215"/>
      <c r="I34" s="215"/>
      <c r="O34" s="169"/>
      <c r="P34" s="169"/>
      <c r="Q34" s="169"/>
    </row>
    <row r="35" spans="1:17" ht="16.399999999999999" customHeight="1">
      <c r="A35" s="253" t="s">
        <v>628</v>
      </c>
      <c r="B35" s="253"/>
      <c r="C35" s="212" t="s">
        <v>687</v>
      </c>
      <c r="D35" s="212"/>
      <c r="E35" s="212"/>
      <c r="F35" s="212"/>
      <c r="G35" s="212"/>
      <c r="H35" s="212"/>
      <c r="I35" s="212"/>
      <c r="O35" s="169"/>
      <c r="P35" s="169"/>
      <c r="Q35" s="169"/>
    </row>
    <row r="36" spans="1:17" ht="16.399999999999999" customHeight="1">
      <c r="A36" s="253" t="s">
        <v>688</v>
      </c>
      <c r="B36" s="253"/>
      <c r="C36" s="212" t="s">
        <v>689</v>
      </c>
      <c r="D36" s="212"/>
      <c r="E36" s="212"/>
      <c r="F36" s="212"/>
      <c r="G36" s="212"/>
      <c r="H36" s="212"/>
      <c r="I36" s="212"/>
      <c r="O36" s="169"/>
      <c r="P36" s="169"/>
      <c r="Q36" s="169"/>
    </row>
    <row r="37" spans="1:17" ht="16.399999999999999" customHeight="1">
      <c r="A37" s="253" t="s">
        <v>625</v>
      </c>
      <c r="B37" s="253"/>
      <c r="C37" s="212" t="s">
        <v>690</v>
      </c>
      <c r="D37" s="212"/>
      <c r="E37" s="212"/>
      <c r="F37" s="212"/>
      <c r="G37" s="212"/>
      <c r="H37" s="212"/>
      <c r="I37" s="212"/>
      <c r="O37" s="169"/>
      <c r="P37" s="169"/>
      <c r="Q37" s="169"/>
    </row>
    <row r="38" spans="1:17" ht="16.399999999999999" customHeight="1">
      <c r="A38" s="253" t="s">
        <v>691</v>
      </c>
      <c r="B38" s="253"/>
      <c r="C38" s="212" t="s">
        <v>692</v>
      </c>
      <c r="D38" s="212"/>
      <c r="E38" s="212"/>
      <c r="F38" s="212"/>
      <c r="G38" s="212"/>
      <c r="H38" s="212"/>
      <c r="I38" s="212"/>
      <c r="O38" s="169"/>
      <c r="P38" s="169"/>
      <c r="Q38" s="169"/>
    </row>
    <row r="39" spans="1:17" ht="16.399999999999999" customHeight="1">
      <c r="A39" s="253" t="s">
        <v>627</v>
      </c>
      <c r="B39" s="253"/>
      <c r="C39" s="212" t="s">
        <v>693</v>
      </c>
      <c r="D39" s="212"/>
      <c r="E39" s="212"/>
      <c r="F39" s="212"/>
      <c r="G39" s="212"/>
      <c r="H39" s="212"/>
      <c r="I39" s="212"/>
      <c r="O39" s="169"/>
      <c r="P39" s="169"/>
      <c r="Q39" s="169"/>
    </row>
  </sheetData>
  <mergeCells count="37">
    <mergeCell ref="P5:Q5"/>
    <mergeCell ref="K6:L6"/>
    <mergeCell ref="C5:D5"/>
    <mergeCell ref="E5:F5"/>
    <mergeCell ref="I6:J6"/>
    <mergeCell ref="C7:D7"/>
    <mergeCell ref="E7:F7"/>
    <mergeCell ref="G7:H7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G5:H5"/>
    <mergeCell ref="A6:A7"/>
    <mergeCell ref="C6:D6"/>
    <mergeCell ref="E6:F6"/>
    <mergeCell ref="G6:H6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86"/>
  <sheetViews>
    <sheetView topLeftCell="A12" workbookViewId="0">
      <selection activeCell="A12" sqref="A1:XFD1048576"/>
    </sheetView>
  </sheetViews>
  <sheetFormatPr defaultRowHeight="15"/>
  <cols>
    <col min="1" max="1" width="18" customWidth="1"/>
    <col min="2" max="21" width="8.08203125" customWidth="1"/>
  </cols>
  <sheetData>
    <row r="1" spans="1:256" ht="52.4" customHeight="1">
      <c r="B1" s="204" t="s">
        <v>253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34"/>
    </row>
    <row r="2" spans="1:256" ht="17.149999999999999" customHeight="1">
      <c r="B2" s="205" t="s">
        <v>254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35"/>
    </row>
    <row r="3" spans="1:256" ht="19.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hidden="1">
      <c r="A4" s="195" t="s">
        <v>232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256" hidden="1">
      <c r="A5" s="161" t="s">
        <v>1</v>
      </c>
      <c r="B5" s="161" t="s">
        <v>2</v>
      </c>
      <c r="C5" s="252" t="s">
        <v>233</v>
      </c>
      <c r="D5" s="188"/>
      <c r="E5" s="252" t="s">
        <v>234</v>
      </c>
      <c r="F5" s="188"/>
      <c r="G5" s="295" t="s">
        <v>190</v>
      </c>
      <c r="H5" s="294"/>
      <c r="I5" s="252" t="s">
        <v>6</v>
      </c>
      <c r="J5" s="188"/>
      <c r="K5" s="287" t="s">
        <v>235</v>
      </c>
      <c r="L5" s="257"/>
      <c r="M5" s="161" t="s">
        <v>2</v>
      </c>
      <c r="N5" s="287" t="s">
        <v>6</v>
      </c>
      <c r="O5" s="288"/>
      <c r="P5" s="252" t="s">
        <v>335</v>
      </c>
      <c r="Q5" s="188"/>
      <c r="R5" s="252" t="s">
        <v>234</v>
      </c>
      <c r="S5" s="188"/>
    </row>
    <row r="6" spans="1:256" hidden="1">
      <c r="A6" s="154" t="s">
        <v>3</v>
      </c>
      <c r="B6" s="154" t="s">
        <v>4</v>
      </c>
      <c r="C6" s="188" t="s">
        <v>7</v>
      </c>
      <c r="D6" s="188"/>
      <c r="E6" s="188" t="s">
        <v>8</v>
      </c>
      <c r="F6" s="188"/>
      <c r="G6" s="294" t="s">
        <v>191</v>
      </c>
      <c r="H6" s="294"/>
      <c r="I6" s="188" t="s">
        <v>9</v>
      </c>
      <c r="J6" s="188"/>
      <c r="K6" s="256" t="s">
        <v>10</v>
      </c>
      <c r="L6" s="257"/>
      <c r="M6" s="154" t="s">
        <v>4</v>
      </c>
      <c r="N6" s="256" t="s">
        <v>9</v>
      </c>
      <c r="O6" s="258"/>
      <c r="P6" s="188" t="s">
        <v>7</v>
      </c>
      <c r="Q6" s="188"/>
      <c r="R6" s="188" t="s">
        <v>8</v>
      </c>
      <c r="S6" s="188"/>
    </row>
    <row r="7" spans="1:256" hidden="1">
      <c r="A7" s="166"/>
      <c r="B7" s="64"/>
      <c r="C7" s="289" t="s">
        <v>5</v>
      </c>
      <c r="D7" s="289"/>
      <c r="E7" s="289" t="s">
        <v>197</v>
      </c>
      <c r="F7" s="289"/>
      <c r="G7" s="296" t="s">
        <v>5</v>
      </c>
      <c r="H7" s="296"/>
      <c r="I7" s="289" t="s">
        <v>5</v>
      </c>
      <c r="J7" s="289"/>
      <c r="K7" s="289" t="s">
        <v>5</v>
      </c>
      <c r="L7" s="289"/>
      <c r="M7" s="64"/>
      <c r="N7" s="256" t="s">
        <v>5</v>
      </c>
      <c r="O7" s="258"/>
      <c r="P7" s="289" t="s">
        <v>5</v>
      </c>
      <c r="Q7" s="289"/>
      <c r="R7" s="289" t="s">
        <v>197</v>
      </c>
      <c r="S7" s="289"/>
    </row>
    <row r="8" spans="1:256" ht="26" hidden="1">
      <c r="A8" s="166"/>
      <c r="B8" s="65"/>
      <c r="C8" s="15" t="s">
        <v>236</v>
      </c>
      <c r="D8" s="15" t="s">
        <v>237</v>
      </c>
      <c r="E8" s="15" t="s">
        <v>238</v>
      </c>
      <c r="F8" s="15" t="s">
        <v>239</v>
      </c>
      <c r="G8" s="54" t="s">
        <v>240</v>
      </c>
      <c r="H8" s="54" t="s">
        <v>241</v>
      </c>
      <c r="I8" s="15" t="s">
        <v>242</v>
      </c>
      <c r="J8" s="15" t="s">
        <v>243</v>
      </c>
      <c r="K8" s="15" t="s">
        <v>244</v>
      </c>
      <c r="L8" s="15" t="s">
        <v>245</v>
      </c>
      <c r="M8" s="65"/>
      <c r="N8" s="15" t="s">
        <v>40</v>
      </c>
      <c r="O8" s="15" t="s">
        <v>246</v>
      </c>
      <c r="P8" s="15" t="s">
        <v>236</v>
      </c>
      <c r="Q8" s="15" t="s">
        <v>237</v>
      </c>
      <c r="R8" s="15" t="s">
        <v>238</v>
      </c>
      <c r="S8" s="15" t="s">
        <v>239</v>
      </c>
    </row>
    <row r="9" spans="1:256" hidden="1">
      <c r="A9" s="21" t="s">
        <v>247</v>
      </c>
      <c r="B9" s="21" t="s">
        <v>248</v>
      </c>
      <c r="C9" s="19">
        <v>44902</v>
      </c>
      <c r="D9" s="19">
        <v>44903</v>
      </c>
      <c r="E9" s="20">
        <v>44903</v>
      </c>
      <c r="F9" s="20">
        <v>44904</v>
      </c>
      <c r="G9" s="48" t="s">
        <v>165</v>
      </c>
      <c r="H9" s="48" t="str">
        <f t="shared" ref="H9" si="0">G9</f>
        <v>OMIT</v>
      </c>
      <c r="I9" s="20">
        <v>44907</v>
      </c>
      <c r="J9" s="19">
        <f t="shared" ref="J9:J11" si="1">I9+1</f>
        <v>44908</v>
      </c>
      <c r="K9" s="19">
        <v>44909</v>
      </c>
      <c r="L9" s="19">
        <f t="shared" ref="L9:L11" si="2">K9+1</f>
        <v>44910</v>
      </c>
      <c r="M9" s="21" t="s">
        <v>694</v>
      </c>
      <c r="N9" s="174">
        <v>44912</v>
      </c>
      <c r="O9" s="174">
        <v>44913</v>
      </c>
      <c r="P9" s="174">
        <v>44916</v>
      </c>
      <c r="Q9" s="174">
        <f t="shared" ref="Q9:Q10" si="3">P9+1</f>
        <v>44917</v>
      </c>
      <c r="R9" s="18">
        <f t="shared" ref="R9:R10" si="4">Q9</f>
        <v>44917</v>
      </c>
      <c r="S9" s="174">
        <f t="shared" ref="S9:S10" si="5">R9+1</f>
        <v>44918</v>
      </c>
    </row>
    <row r="10" spans="1:256" hidden="1">
      <c r="A10" s="21" t="s">
        <v>695</v>
      </c>
      <c r="B10" s="21" t="s">
        <v>696</v>
      </c>
      <c r="C10" s="19">
        <v>44909</v>
      </c>
      <c r="D10" s="19">
        <v>44910</v>
      </c>
      <c r="E10" s="20">
        <v>44910</v>
      </c>
      <c r="F10" s="20">
        <v>44911</v>
      </c>
      <c r="G10" s="48" t="s">
        <v>603</v>
      </c>
      <c r="H10" s="48" t="s">
        <v>603</v>
      </c>
      <c r="I10" s="20">
        <v>44914</v>
      </c>
      <c r="J10" s="19">
        <f t="shared" si="1"/>
        <v>44915</v>
      </c>
      <c r="K10" s="19">
        <v>44916</v>
      </c>
      <c r="L10" s="19">
        <f t="shared" si="2"/>
        <v>44917</v>
      </c>
      <c r="M10" s="21" t="s">
        <v>697</v>
      </c>
      <c r="N10" s="174">
        <v>44919</v>
      </c>
      <c r="O10" s="174">
        <v>44920</v>
      </c>
      <c r="P10" s="174">
        <v>44923</v>
      </c>
      <c r="Q10" s="174">
        <f t="shared" si="3"/>
        <v>44924</v>
      </c>
      <c r="R10" s="18">
        <f t="shared" si="4"/>
        <v>44924</v>
      </c>
      <c r="S10" s="174">
        <f t="shared" si="5"/>
        <v>44925</v>
      </c>
    </row>
    <row r="11" spans="1:256" hidden="1">
      <c r="A11" s="21" t="s">
        <v>698</v>
      </c>
      <c r="B11" s="21" t="s">
        <v>699</v>
      </c>
      <c r="C11" s="19">
        <v>44916</v>
      </c>
      <c r="D11" s="19">
        <v>44917</v>
      </c>
      <c r="E11" s="20">
        <v>44917</v>
      </c>
      <c r="F11" s="20">
        <v>44918</v>
      </c>
      <c r="G11" s="20">
        <f t="shared" ref="G11" si="6">F11+2</f>
        <v>44920</v>
      </c>
      <c r="H11" s="19">
        <f t="shared" ref="H11" si="7">G11</f>
        <v>44920</v>
      </c>
      <c r="I11" s="20">
        <v>44921</v>
      </c>
      <c r="J11" s="19">
        <f t="shared" si="1"/>
        <v>44922</v>
      </c>
      <c r="K11" s="19">
        <v>44923</v>
      </c>
      <c r="L11" s="19">
        <f t="shared" si="2"/>
        <v>44924</v>
      </c>
      <c r="M11" s="21" t="s">
        <v>700</v>
      </c>
      <c r="N11" s="174">
        <v>44926</v>
      </c>
      <c r="O11" s="174">
        <v>44927</v>
      </c>
      <c r="P11" s="210" t="s">
        <v>701</v>
      </c>
      <c r="Q11" s="211"/>
      <c r="R11" s="283" t="s">
        <v>702</v>
      </c>
      <c r="S11" s="284"/>
    </row>
    <row r="12" spans="1:256">
      <c r="A12" s="195" t="s">
        <v>703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</row>
    <row r="13" spans="1:256">
      <c r="A13" s="161" t="s">
        <v>1</v>
      </c>
      <c r="B13" s="161" t="s">
        <v>2</v>
      </c>
      <c r="C13" s="252" t="s">
        <v>704</v>
      </c>
      <c r="D13" s="188"/>
      <c r="E13" s="252" t="s">
        <v>705</v>
      </c>
      <c r="F13" s="188"/>
      <c r="G13" s="295" t="s">
        <v>622</v>
      </c>
      <c r="H13" s="294"/>
      <c r="I13" s="252" t="s">
        <v>6</v>
      </c>
      <c r="J13" s="188"/>
      <c r="K13" s="287" t="s">
        <v>706</v>
      </c>
      <c r="L13" s="257"/>
      <c r="M13" s="161" t="s">
        <v>2</v>
      </c>
      <c r="N13" s="287" t="s">
        <v>6</v>
      </c>
      <c r="O13" s="288"/>
      <c r="P13" s="252" t="s">
        <v>707</v>
      </c>
      <c r="Q13" s="188"/>
      <c r="R13" s="252" t="s">
        <v>705</v>
      </c>
      <c r="S13" s="188"/>
    </row>
    <row r="14" spans="1:256">
      <c r="A14" s="154" t="s">
        <v>3</v>
      </c>
      <c r="B14" s="154" t="s">
        <v>4</v>
      </c>
      <c r="C14" s="188" t="s">
        <v>7</v>
      </c>
      <c r="D14" s="188"/>
      <c r="E14" s="188" t="s">
        <v>8</v>
      </c>
      <c r="F14" s="188"/>
      <c r="G14" s="294" t="s">
        <v>628</v>
      </c>
      <c r="H14" s="294"/>
      <c r="I14" s="188" t="s">
        <v>9</v>
      </c>
      <c r="J14" s="188"/>
      <c r="K14" s="256" t="s">
        <v>10</v>
      </c>
      <c r="L14" s="257"/>
      <c r="M14" s="154" t="s">
        <v>4</v>
      </c>
      <c r="N14" s="256" t="s">
        <v>9</v>
      </c>
      <c r="O14" s="258"/>
      <c r="P14" s="188" t="s">
        <v>7</v>
      </c>
      <c r="Q14" s="188"/>
      <c r="R14" s="188" t="s">
        <v>8</v>
      </c>
      <c r="S14" s="188"/>
    </row>
    <row r="15" spans="1:256">
      <c r="A15" s="166"/>
      <c r="B15" s="64"/>
      <c r="C15" s="289" t="s">
        <v>5</v>
      </c>
      <c r="D15" s="289"/>
      <c r="E15" s="289" t="s">
        <v>708</v>
      </c>
      <c r="F15" s="289"/>
      <c r="G15" s="296" t="s">
        <v>5</v>
      </c>
      <c r="H15" s="296"/>
      <c r="I15" s="289" t="s">
        <v>5</v>
      </c>
      <c r="J15" s="289"/>
      <c r="K15" s="289" t="s">
        <v>5</v>
      </c>
      <c r="L15" s="289"/>
      <c r="M15" s="64"/>
      <c r="N15" s="256" t="s">
        <v>5</v>
      </c>
      <c r="O15" s="258"/>
      <c r="P15" s="289" t="s">
        <v>5</v>
      </c>
      <c r="Q15" s="289"/>
      <c r="R15" s="289" t="s">
        <v>708</v>
      </c>
      <c r="S15" s="289"/>
    </row>
    <row r="16" spans="1:256" ht="26">
      <c r="A16" s="166"/>
      <c r="B16" s="65"/>
      <c r="C16" s="15" t="s">
        <v>709</v>
      </c>
      <c r="D16" s="15" t="s">
        <v>710</v>
      </c>
      <c r="E16" s="15" t="s">
        <v>711</v>
      </c>
      <c r="F16" s="15" t="s">
        <v>712</v>
      </c>
      <c r="G16" s="54" t="s">
        <v>713</v>
      </c>
      <c r="H16" s="54" t="s">
        <v>714</v>
      </c>
      <c r="I16" s="15" t="s">
        <v>715</v>
      </c>
      <c r="J16" s="15" t="s">
        <v>716</v>
      </c>
      <c r="K16" s="15" t="s">
        <v>717</v>
      </c>
      <c r="L16" s="15" t="s">
        <v>718</v>
      </c>
      <c r="M16" s="65"/>
      <c r="N16" s="15" t="s">
        <v>40</v>
      </c>
      <c r="O16" s="15" t="s">
        <v>719</v>
      </c>
      <c r="P16" s="15" t="s">
        <v>709</v>
      </c>
      <c r="Q16" s="15" t="s">
        <v>710</v>
      </c>
      <c r="R16" s="15" t="s">
        <v>711</v>
      </c>
      <c r="S16" s="15" t="s">
        <v>712</v>
      </c>
    </row>
    <row r="17" spans="1:19" ht="15" hidden="1" customHeight="1">
      <c r="A17" s="21" t="s">
        <v>695</v>
      </c>
      <c r="B17" s="21" t="s">
        <v>720</v>
      </c>
      <c r="C17" s="19">
        <v>44923</v>
      </c>
      <c r="D17" s="19">
        <v>44924</v>
      </c>
      <c r="E17" s="20">
        <v>44924</v>
      </c>
      <c r="F17" s="20">
        <v>44925</v>
      </c>
      <c r="G17" s="48" t="s">
        <v>603</v>
      </c>
      <c r="H17" s="48" t="s">
        <v>603</v>
      </c>
      <c r="I17" s="20">
        <v>44928</v>
      </c>
      <c r="J17" s="19">
        <f t="shared" ref="J17:J21" si="8">I17+1</f>
        <v>44929</v>
      </c>
      <c r="K17" s="19">
        <v>44930</v>
      </c>
      <c r="L17" s="19">
        <f t="shared" ref="L17:L21" si="9">K17+1</f>
        <v>44931</v>
      </c>
      <c r="M17" s="21" t="s">
        <v>721</v>
      </c>
      <c r="N17" s="48" t="s">
        <v>603</v>
      </c>
      <c r="O17" s="48" t="s">
        <v>603</v>
      </c>
      <c r="P17" s="174">
        <v>44937</v>
      </c>
      <c r="Q17" s="174">
        <f t="shared" ref="Q17" si="10">P17+1</f>
        <v>44938</v>
      </c>
      <c r="R17" s="18">
        <f t="shared" ref="R17" si="11">Q17</f>
        <v>44938</v>
      </c>
      <c r="S17" s="174">
        <f t="shared" ref="S17" si="12">R17+1</f>
        <v>44939</v>
      </c>
    </row>
    <row r="18" spans="1:19" ht="15" hidden="1" customHeight="1">
      <c r="A18" s="21" t="s">
        <v>698</v>
      </c>
      <c r="B18" s="21" t="s">
        <v>720</v>
      </c>
      <c r="C18" s="210" t="s">
        <v>701</v>
      </c>
      <c r="D18" s="211"/>
      <c r="E18" s="283" t="s">
        <v>702</v>
      </c>
      <c r="F18" s="284"/>
      <c r="G18" s="48" t="s">
        <v>603</v>
      </c>
      <c r="H18" s="48" t="s">
        <v>603</v>
      </c>
      <c r="I18" s="20">
        <v>44935</v>
      </c>
      <c r="J18" s="19">
        <f t="shared" si="8"/>
        <v>44936</v>
      </c>
      <c r="K18" s="19">
        <v>44937</v>
      </c>
      <c r="L18" s="48" t="s">
        <v>722</v>
      </c>
      <c r="M18" s="81" t="s">
        <v>721</v>
      </c>
      <c r="N18" s="48" t="s">
        <v>603</v>
      </c>
      <c r="O18" s="48" t="s">
        <v>603</v>
      </c>
      <c r="P18" s="291" t="s">
        <v>723</v>
      </c>
      <c r="Q18" s="292"/>
      <c r="R18" s="292"/>
      <c r="S18" s="293"/>
    </row>
    <row r="19" spans="1:19" ht="15" hidden="1" customHeight="1">
      <c r="A19" s="21" t="s">
        <v>695</v>
      </c>
      <c r="B19" s="21" t="s">
        <v>724</v>
      </c>
      <c r="C19" s="19">
        <v>44937</v>
      </c>
      <c r="D19" s="19">
        <v>44938</v>
      </c>
      <c r="E19" s="20">
        <v>44938</v>
      </c>
      <c r="F19" s="20">
        <v>44939</v>
      </c>
      <c r="G19" s="48" t="s">
        <v>603</v>
      </c>
      <c r="H19" s="48" t="s">
        <v>603</v>
      </c>
      <c r="I19" s="20">
        <v>44942</v>
      </c>
      <c r="J19" s="19">
        <f t="shared" si="8"/>
        <v>44943</v>
      </c>
      <c r="K19" s="19">
        <v>44944</v>
      </c>
      <c r="L19" s="19">
        <f t="shared" si="9"/>
        <v>44945</v>
      </c>
      <c r="M19" s="21" t="s">
        <v>725</v>
      </c>
      <c r="N19" s="48" t="s">
        <v>603</v>
      </c>
      <c r="O19" s="48" t="s">
        <v>603</v>
      </c>
      <c r="P19" s="249" t="s">
        <v>726</v>
      </c>
      <c r="Q19" s="251"/>
      <c r="R19" s="45" t="s">
        <v>727</v>
      </c>
      <c r="S19" s="175" t="s">
        <v>728</v>
      </c>
    </row>
    <row r="20" spans="1:19" ht="15" hidden="1" customHeight="1">
      <c r="A20" s="21" t="s">
        <v>698</v>
      </c>
      <c r="B20" s="21" t="s">
        <v>724</v>
      </c>
      <c r="C20" s="283" t="s">
        <v>723</v>
      </c>
      <c r="D20" s="290"/>
      <c r="E20" s="290"/>
      <c r="F20" s="290"/>
      <c r="G20" s="290"/>
      <c r="H20" s="290"/>
      <c r="I20" s="290"/>
      <c r="J20" s="290"/>
      <c r="K20" s="290"/>
      <c r="L20" s="284"/>
      <c r="M20" s="21" t="s">
        <v>725</v>
      </c>
      <c r="N20" s="48" t="s">
        <v>603</v>
      </c>
      <c r="O20" s="48" t="s">
        <v>603</v>
      </c>
      <c r="P20" s="291" t="s">
        <v>723</v>
      </c>
      <c r="Q20" s="292"/>
      <c r="R20" s="292"/>
      <c r="S20" s="293"/>
    </row>
    <row r="21" spans="1:19" ht="15" hidden="1" customHeight="1">
      <c r="A21" s="21" t="s">
        <v>695</v>
      </c>
      <c r="B21" s="21" t="s">
        <v>729</v>
      </c>
      <c r="C21" s="249" t="s">
        <v>726</v>
      </c>
      <c r="D21" s="251"/>
      <c r="E21" s="45" t="s">
        <v>727</v>
      </c>
      <c r="F21" s="175" t="s">
        <v>728</v>
      </c>
      <c r="G21" s="68" t="s">
        <v>603</v>
      </c>
      <c r="H21" s="48" t="str">
        <f t="shared" ref="H21" si="13">G21</f>
        <v>OMIT</v>
      </c>
      <c r="I21" s="20">
        <v>44957</v>
      </c>
      <c r="J21" s="19">
        <f t="shared" si="8"/>
        <v>44958</v>
      </c>
      <c r="K21" s="19">
        <v>44958</v>
      </c>
      <c r="L21" s="19">
        <f t="shared" si="9"/>
        <v>44959</v>
      </c>
      <c r="M21" s="21" t="s">
        <v>730</v>
      </c>
      <c r="N21" s="48" t="s">
        <v>603</v>
      </c>
      <c r="O21" s="48" t="s">
        <v>603</v>
      </c>
      <c r="P21" s="44" t="s">
        <v>731</v>
      </c>
      <c r="Q21" s="44" t="s">
        <v>732</v>
      </c>
      <c r="R21" s="73" t="s">
        <v>733</v>
      </c>
      <c r="S21" s="44" t="s">
        <v>734</v>
      </c>
    </row>
    <row r="22" spans="1:19" ht="15" hidden="1" customHeight="1">
      <c r="A22" s="21" t="s">
        <v>735</v>
      </c>
      <c r="B22" s="21" t="s">
        <v>736</v>
      </c>
      <c r="C22" s="249" t="s">
        <v>737</v>
      </c>
      <c r="D22" s="251"/>
      <c r="E22" s="56" t="s">
        <v>738</v>
      </c>
      <c r="F22" s="56" t="s">
        <v>739</v>
      </c>
      <c r="G22" s="48" t="s">
        <v>603</v>
      </c>
      <c r="H22" s="48" t="s">
        <v>603</v>
      </c>
      <c r="I22" s="144" t="s">
        <v>740</v>
      </c>
      <c r="J22" s="56" t="s">
        <v>741</v>
      </c>
      <c r="K22" s="19">
        <v>44967</v>
      </c>
      <c r="L22" s="19">
        <v>44968</v>
      </c>
      <c r="M22" s="297" t="s">
        <v>722</v>
      </c>
      <c r="N22" s="298"/>
      <c r="O22" s="298"/>
      <c r="P22" s="298"/>
      <c r="Q22" s="298"/>
      <c r="R22" s="298"/>
      <c r="S22" s="299"/>
    </row>
    <row r="23" spans="1:19" ht="15" hidden="1" customHeight="1">
      <c r="A23" s="21" t="s">
        <v>742</v>
      </c>
      <c r="B23" s="21"/>
      <c r="C23" s="162"/>
      <c r="D23" s="163"/>
      <c r="E23" s="150"/>
      <c r="F23" s="151"/>
      <c r="G23" s="48"/>
      <c r="H23" s="48"/>
      <c r="I23" s="20"/>
      <c r="J23" s="19"/>
      <c r="K23" s="19">
        <v>44970</v>
      </c>
      <c r="L23" s="19">
        <v>44970</v>
      </c>
      <c r="M23" s="21" t="s">
        <v>730</v>
      </c>
      <c r="N23" s="249" t="s">
        <v>743</v>
      </c>
      <c r="O23" s="251"/>
      <c r="P23" s="210" t="s">
        <v>744</v>
      </c>
      <c r="Q23" s="211"/>
      <c r="R23" s="193" t="s">
        <v>745</v>
      </c>
      <c r="S23" s="194"/>
    </row>
    <row r="24" spans="1:19" ht="15" hidden="1" customHeight="1">
      <c r="A24" s="81" t="s">
        <v>746</v>
      </c>
      <c r="B24" s="81" t="s">
        <v>747</v>
      </c>
      <c r="C24" s="210" t="s">
        <v>748</v>
      </c>
      <c r="D24" s="211"/>
      <c r="E24" s="193" t="s">
        <v>749</v>
      </c>
      <c r="F24" s="194"/>
      <c r="G24" s="48" t="s">
        <v>603</v>
      </c>
      <c r="H24" s="48" t="s">
        <v>603</v>
      </c>
      <c r="I24" s="20">
        <v>44970</v>
      </c>
      <c r="J24" s="19">
        <f t="shared" ref="J24" si="14">I24+1</f>
        <v>44971</v>
      </c>
      <c r="K24" s="19">
        <v>44972</v>
      </c>
      <c r="L24" s="19">
        <f t="shared" ref="L24" si="15">K24+1</f>
        <v>44973</v>
      </c>
      <c r="M24" s="21" t="s">
        <v>750</v>
      </c>
      <c r="N24" s="48" t="s">
        <v>603</v>
      </c>
      <c r="O24" s="48" t="s">
        <v>603</v>
      </c>
      <c r="P24" s="174">
        <v>44979</v>
      </c>
      <c r="Q24" s="174">
        <f t="shared" ref="Q24:Q27" si="16">P24+1</f>
        <v>44980</v>
      </c>
      <c r="R24" s="18">
        <f t="shared" ref="R24:R27" si="17">Q24</f>
        <v>44980</v>
      </c>
      <c r="S24" s="174">
        <f t="shared" ref="S24:S27" si="18">R24+1</f>
        <v>44981</v>
      </c>
    </row>
    <row r="25" spans="1:19" ht="15" hidden="1" customHeight="1">
      <c r="A25" s="21" t="s">
        <v>742</v>
      </c>
      <c r="B25" s="21" t="s">
        <v>747</v>
      </c>
      <c r="C25" s="56" t="s">
        <v>751</v>
      </c>
      <c r="D25" s="56" t="s">
        <v>732</v>
      </c>
      <c r="E25" s="193" t="s">
        <v>745</v>
      </c>
      <c r="F25" s="194"/>
      <c r="G25" s="48" t="s">
        <v>603</v>
      </c>
      <c r="H25" s="48" t="s">
        <v>603</v>
      </c>
      <c r="I25" s="20">
        <v>44979</v>
      </c>
      <c r="J25" s="19">
        <v>44979</v>
      </c>
      <c r="K25" s="19">
        <v>44981</v>
      </c>
      <c r="L25" s="19">
        <v>44982</v>
      </c>
      <c r="M25" s="21" t="s">
        <v>750</v>
      </c>
      <c r="N25" s="48" t="s">
        <v>603</v>
      </c>
      <c r="O25" s="48" t="s">
        <v>603</v>
      </c>
      <c r="P25" s="174">
        <v>44986</v>
      </c>
      <c r="Q25" s="174">
        <f t="shared" si="16"/>
        <v>44987</v>
      </c>
      <c r="R25" s="18">
        <f t="shared" si="17"/>
        <v>44987</v>
      </c>
      <c r="S25" s="174">
        <f t="shared" si="18"/>
        <v>44988</v>
      </c>
    </row>
    <row r="26" spans="1:19">
      <c r="A26" s="21" t="s">
        <v>746</v>
      </c>
      <c r="B26" s="21" t="s">
        <v>752</v>
      </c>
      <c r="C26" s="19">
        <v>44979</v>
      </c>
      <c r="D26" s="19">
        <v>44980</v>
      </c>
      <c r="E26" s="20">
        <v>44980</v>
      </c>
      <c r="F26" s="20">
        <v>44981</v>
      </c>
      <c r="G26" s="20">
        <f t="shared" ref="G26" si="19">F26+2</f>
        <v>44983</v>
      </c>
      <c r="H26" s="19">
        <f t="shared" ref="H26" si="20">G26</f>
        <v>44983</v>
      </c>
      <c r="I26" s="20">
        <v>44984</v>
      </c>
      <c r="J26" s="19">
        <f t="shared" ref="J26" si="21">I26+1</f>
        <v>44985</v>
      </c>
      <c r="K26" s="19">
        <v>44986</v>
      </c>
      <c r="L26" s="19">
        <f t="shared" ref="L26" si="22">K26+1</f>
        <v>44987</v>
      </c>
      <c r="M26" s="21" t="s">
        <v>753</v>
      </c>
      <c r="N26" s="19">
        <v>44989</v>
      </c>
      <c r="O26" s="19">
        <v>44990</v>
      </c>
      <c r="P26" s="174">
        <v>44993</v>
      </c>
      <c r="Q26" s="174">
        <f t="shared" si="16"/>
        <v>44994</v>
      </c>
      <c r="R26" s="18">
        <f t="shared" si="17"/>
        <v>44994</v>
      </c>
      <c r="S26" s="174">
        <f t="shared" si="18"/>
        <v>44995</v>
      </c>
    </row>
    <row r="27" spans="1:19" ht="15" customHeight="1">
      <c r="A27" s="21" t="s">
        <v>742</v>
      </c>
      <c r="B27" s="21" t="s">
        <v>752</v>
      </c>
      <c r="C27" s="174">
        <v>44986</v>
      </c>
      <c r="D27" s="174">
        <f t="shared" ref="D27:D39" si="23">C27+1</f>
        <v>44987</v>
      </c>
      <c r="E27" s="18">
        <f t="shared" ref="E27:E39" si="24">D27</f>
        <v>44987</v>
      </c>
      <c r="F27" s="174">
        <f t="shared" ref="F27:F39" si="25">E27+1</f>
        <v>44988</v>
      </c>
      <c r="G27" s="48" t="s">
        <v>603</v>
      </c>
      <c r="H27" s="48" t="s">
        <v>603</v>
      </c>
      <c r="I27" s="20">
        <v>44991</v>
      </c>
      <c r="J27" s="19">
        <f>I27+1</f>
        <v>44992</v>
      </c>
      <c r="K27" s="19">
        <v>44993</v>
      </c>
      <c r="L27" s="19">
        <v>44994</v>
      </c>
      <c r="M27" s="21" t="s">
        <v>753</v>
      </c>
      <c r="N27" s="48" t="s">
        <v>603</v>
      </c>
      <c r="O27" s="48" t="s">
        <v>603</v>
      </c>
      <c r="P27" s="174">
        <v>45000</v>
      </c>
      <c r="Q27" s="174">
        <f t="shared" si="16"/>
        <v>45001</v>
      </c>
      <c r="R27" s="18">
        <f t="shared" si="17"/>
        <v>45001</v>
      </c>
      <c r="S27" s="174">
        <f t="shared" si="18"/>
        <v>45002</v>
      </c>
    </row>
    <row r="28" spans="1:19" ht="15" customHeight="1">
      <c r="A28" s="195" t="s">
        <v>703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</row>
    <row r="29" spans="1:19" ht="15" customHeight="1">
      <c r="A29" s="161" t="s">
        <v>1</v>
      </c>
      <c r="B29" s="161" t="s">
        <v>2</v>
      </c>
      <c r="C29" s="252" t="s">
        <v>754</v>
      </c>
      <c r="D29" s="188"/>
      <c r="E29" s="252" t="s">
        <v>705</v>
      </c>
      <c r="F29" s="188"/>
      <c r="G29" s="295" t="s">
        <v>622</v>
      </c>
      <c r="H29" s="294"/>
      <c r="I29" s="252" t="s">
        <v>6</v>
      </c>
      <c r="J29" s="188"/>
      <c r="K29" s="287" t="s">
        <v>706</v>
      </c>
      <c r="L29" s="257"/>
      <c r="M29" s="161" t="s">
        <v>2</v>
      </c>
      <c r="N29" s="287" t="s">
        <v>6</v>
      </c>
      <c r="O29" s="288"/>
      <c r="P29" s="252" t="s">
        <v>755</v>
      </c>
      <c r="Q29" s="188"/>
      <c r="R29" s="252" t="s">
        <v>705</v>
      </c>
      <c r="S29" s="188"/>
    </row>
    <row r="30" spans="1:19" ht="15" customHeight="1">
      <c r="A30" s="154" t="s">
        <v>3</v>
      </c>
      <c r="B30" s="154" t="s">
        <v>4</v>
      </c>
      <c r="C30" s="188" t="s">
        <v>7</v>
      </c>
      <c r="D30" s="188"/>
      <c r="E30" s="188" t="s">
        <v>8</v>
      </c>
      <c r="F30" s="188"/>
      <c r="G30" s="294" t="s">
        <v>628</v>
      </c>
      <c r="H30" s="294"/>
      <c r="I30" s="188" t="s">
        <v>9</v>
      </c>
      <c r="J30" s="188"/>
      <c r="K30" s="256" t="s">
        <v>10</v>
      </c>
      <c r="L30" s="257"/>
      <c r="M30" s="154" t="s">
        <v>4</v>
      </c>
      <c r="N30" s="256" t="s">
        <v>9</v>
      </c>
      <c r="O30" s="258"/>
      <c r="P30" s="188" t="s">
        <v>7</v>
      </c>
      <c r="Q30" s="188"/>
      <c r="R30" s="188" t="s">
        <v>8</v>
      </c>
      <c r="S30" s="188"/>
    </row>
    <row r="31" spans="1:19" ht="26" customHeight="1">
      <c r="A31" s="166"/>
      <c r="B31" s="64"/>
      <c r="C31" s="289" t="s">
        <v>5</v>
      </c>
      <c r="D31" s="289"/>
      <c r="E31" s="289" t="s">
        <v>708</v>
      </c>
      <c r="F31" s="289"/>
      <c r="G31" s="296" t="s">
        <v>5</v>
      </c>
      <c r="H31" s="296"/>
      <c r="I31" s="289" t="s">
        <v>5</v>
      </c>
      <c r="J31" s="289"/>
      <c r="K31" s="289" t="s">
        <v>5</v>
      </c>
      <c r="L31" s="289"/>
      <c r="M31" s="64"/>
      <c r="N31" s="256" t="s">
        <v>5</v>
      </c>
      <c r="O31" s="258"/>
      <c r="P31" s="289" t="s">
        <v>5</v>
      </c>
      <c r="Q31" s="289"/>
      <c r="R31" s="289" t="s">
        <v>708</v>
      </c>
      <c r="S31" s="289"/>
    </row>
    <row r="32" spans="1:19" ht="15" customHeight="1">
      <c r="A32" s="166"/>
      <c r="B32" s="65"/>
      <c r="C32" s="15" t="s">
        <v>709</v>
      </c>
      <c r="D32" s="15" t="s">
        <v>710</v>
      </c>
      <c r="E32" s="15" t="s">
        <v>711</v>
      </c>
      <c r="F32" s="15" t="s">
        <v>712</v>
      </c>
      <c r="G32" s="54" t="s">
        <v>713</v>
      </c>
      <c r="H32" s="54" t="s">
        <v>714</v>
      </c>
      <c r="I32" s="15" t="s">
        <v>715</v>
      </c>
      <c r="J32" s="15" t="s">
        <v>716</v>
      </c>
      <c r="K32" s="15" t="s">
        <v>717</v>
      </c>
      <c r="L32" s="15" t="s">
        <v>718</v>
      </c>
      <c r="M32" s="65"/>
      <c r="N32" s="15" t="s">
        <v>40</v>
      </c>
      <c r="O32" s="15" t="s">
        <v>719</v>
      </c>
      <c r="P32" s="15" t="s">
        <v>709</v>
      </c>
      <c r="Q32" s="15" t="s">
        <v>710</v>
      </c>
      <c r="R32" s="15" t="s">
        <v>711</v>
      </c>
      <c r="S32" s="15" t="s">
        <v>712</v>
      </c>
    </row>
    <row r="33" spans="1:19" ht="15" customHeight="1">
      <c r="A33" s="21" t="s">
        <v>746</v>
      </c>
      <c r="B33" s="21" t="s">
        <v>756</v>
      </c>
      <c r="C33" s="174">
        <v>44993</v>
      </c>
      <c r="D33" s="174">
        <f t="shared" si="23"/>
        <v>44994</v>
      </c>
      <c r="E33" s="18">
        <f t="shared" si="24"/>
        <v>44994</v>
      </c>
      <c r="F33" s="174">
        <f t="shared" si="25"/>
        <v>44995</v>
      </c>
      <c r="G33" s="20">
        <f t="shared" ref="G33" si="26">F33+2</f>
        <v>44997</v>
      </c>
      <c r="H33" s="19">
        <f t="shared" ref="H33" si="27">G33</f>
        <v>44997</v>
      </c>
      <c r="I33" s="20">
        <v>44998</v>
      </c>
      <c r="J33" s="19">
        <f t="shared" ref="J33:J39" si="28">I33+1</f>
        <v>44999</v>
      </c>
      <c r="K33" s="19">
        <v>45000</v>
      </c>
      <c r="L33" s="19">
        <v>45001</v>
      </c>
      <c r="M33" s="21" t="s">
        <v>757</v>
      </c>
      <c r="N33" s="19">
        <v>45003</v>
      </c>
      <c r="O33" s="19">
        <v>45004</v>
      </c>
      <c r="P33" s="174">
        <v>45007</v>
      </c>
      <c r="Q33" s="174">
        <f t="shared" ref="Q33:Q39" si="29">P33+1</f>
        <v>45008</v>
      </c>
      <c r="R33" s="18">
        <f t="shared" ref="R33:R39" si="30">Q33</f>
        <v>45008</v>
      </c>
      <c r="S33" s="174">
        <f t="shared" ref="S33:S39" si="31">R33+1</f>
        <v>45009</v>
      </c>
    </row>
    <row r="34" spans="1:19" ht="15" customHeight="1">
      <c r="A34" s="21" t="s">
        <v>742</v>
      </c>
      <c r="B34" s="21" t="s">
        <v>756</v>
      </c>
      <c r="C34" s="174">
        <v>45000</v>
      </c>
      <c r="D34" s="174">
        <f t="shared" si="23"/>
        <v>45001</v>
      </c>
      <c r="E34" s="18">
        <f t="shared" si="24"/>
        <v>45001</v>
      </c>
      <c r="F34" s="174">
        <f t="shared" si="25"/>
        <v>45002</v>
      </c>
      <c r="G34" s="48" t="s">
        <v>603</v>
      </c>
      <c r="H34" s="48" t="s">
        <v>603</v>
      </c>
      <c r="I34" s="20">
        <v>45005</v>
      </c>
      <c r="J34" s="19">
        <f t="shared" si="28"/>
        <v>45006</v>
      </c>
      <c r="K34" s="19">
        <v>45007</v>
      </c>
      <c r="L34" s="19">
        <v>45008</v>
      </c>
      <c r="M34" s="21" t="s">
        <v>757</v>
      </c>
      <c r="N34" s="48" t="s">
        <v>603</v>
      </c>
      <c r="O34" s="48" t="s">
        <v>603</v>
      </c>
      <c r="P34" s="174">
        <v>45014</v>
      </c>
      <c r="Q34" s="174">
        <f t="shared" si="29"/>
        <v>45015</v>
      </c>
      <c r="R34" s="18">
        <f t="shared" si="30"/>
        <v>45015</v>
      </c>
      <c r="S34" s="174">
        <f t="shared" si="31"/>
        <v>45016</v>
      </c>
    </row>
    <row r="35" spans="1:19" ht="15" customHeight="1">
      <c r="A35" s="21" t="s">
        <v>746</v>
      </c>
      <c r="B35" s="21" t="s">
        <v>758</v>
      </c>
      <c r="C35" s="174">
        <v>45007</v>
      </c>
      <c r="D35" s="174">
        <f t="shared" si="23"/>
        <v>45008</v>
      </c>
      <c r="E35" s="18">
        <f t="shared" si="24"/>
        <v>45008</v>
      </c>
      <c r="F35" s="174">
        <f t="shared" si="25"/>
        <v>45009</v>
      </c>
      <c r="G35" s="20">
        <f t="shared" ref="G35:G39" si="32">F35+2</f>
        <v>45011</v>
      </c>
      <c r="H35" s="19">
        <f t="shared" ref="H35:H39" si="33">G35</f>
        <v>45011</v>
      </c>
      <c r="I35" s="20">
        <v>45012</v>
      </c>
      <c r="J35" s="19">
        <f t="shared" si="28"/>
        <v>45013</v>
      </c>
      <c r="K35" s="19">
        <v>45014</v>
      </c>
      <c r="L35" s="19">
        <v>45015</v>
      </c>
      <c r="M35" s="21" t="s">
        <v>759</v>
      </c>
      <c r="N35" s="19">
        <v>45017</v>
      </c>
      <c r="O35" s="19">
        <v>45018</v>
      </c>
      <c r="P35" s="174">
        <v>45021</v>
      </c>
      <c r="Q35" s="174">
        <f t="shared" si="29"/>
        <v>45022</v>
      </c>
      <c r="R35" s="18">
        <f t="shared" si="30"/>
        <v>45022</v>
      </c>
      <c r="S35" s="174">
        <f t="shared" si="31"/>
        <v>45023</v>
      </c>
    </row>
    <row r="36" spans="1:19">
      <c r="A36" s="21" t="s">
        <v>742</v>
      </c>
      <c r="B36" s="21" t="s">
        <v>758</v>
      </c>
      <c r="C36" s="174">
        <v>45014</v>
      </c>
      <c r="D36" s="174">
        <f t="shared" si="23"/>
        <v>45015</v>
      </c>
      <c r="E36" s="18">
        <f t="shared" si="24"/>
        <v>45015</v>
      </c>
      <c r="F36" s="174">
        <f t="shared" si="25"/>
        <v>45016</v>
      </c>
      <c r="G36" s="20">
        <f t="shared" si="32"/>
        <v>45018</v>
      </c>
      <c r="H36" s="19">
        <f t="shared" si="33"/>
        <v>45018</v>
      </c>
      <c r="I36" s="20">
        <v>45019</v>
      </c>
      <c r="J36" s="19">
        <f t="shared" si="28"/>
        <v>45020</v>
      </c>
      <c r="K36" s="19">
        <v>45021</v>
      </c>
      <c r="L36" s="19">
        <v>45022</v>
      </c>
      <c r="M36" s="21" t="s">
        <v>759</v>
      </c>
      <c r="N36" s="19">
        <v>45024</v>
      </c>
      <c r="O36" s="19">
        <v>45025</v>
      </c>
      <c r="P36" s="174">
        <v>45028</v>
      </c>
      <c r="Q36" s="174">
        <f t="shared" si="29"/>
        <v>45029</v>
      </c>
      <c r="R36" s="18">
        <f t="shared" si="30"/>
        <v>45029</v>
      </c>
      <c r="S36" s="174">
        <f t="shared" si="31"/>
        <v>45030</v>
      </c>
    </row>
    <row r="37" spans="1:19">
      <c r="A37" s="21" t="s">
        <v>746</v>
      </c>
      <c r="B37" s="21" t="s">
        <v>760</v>
      </c>
      <c r="C37" s="174">
        <v>45021</v>
      </c>
      <c r="D37" s="174">
        <f t="shared" si="23"/>
        <v>45022</v>
      </c>
      <c r="E37" s="18">
        <f t="shared" si="24"/>
        <v>45022</v>
      </c>
      <c r="F37" s="174">
        <f t="shared" si="25"/>
        <v>45023</v>
      </c>
      <c r="G37" s="20">
        <f t="shared" si="32"/>
        <v>45025</v>
      </c>
      <c r="H37" s="19">
        <f t="shared" si="33"/>
        <v>45025</v>
      </c>
      <c r="I37" s="20">
        <v>45026</v>
      </c>
      <c r="J37" s="19">
        <f t="shared" si="28"/>
        <v>45027</v>
      </c>
      <c r="K37" s="19">
        <v>45028</v>
      </c>
      <c r="L37" s="19">
        <v>45029</v>
      </c>
      <c r="M37" s="21" t="s">
        <v>761</v>
      </c>
      <c r="N37" s="19">
        <v>45031</v>
      </c>
      <c r="O37" s="19">
        <v>45032</v>
      </c>
      <c r="P37" s="174">
        <v>45035</v>
      </c>
      <c r="Q37" s="174">
        <f t="shared" si="29"/>
        <v>45036</v>
      </c>
      <c r="R37" s="18">
        <f t="shared" si="30"/>
        <v>45036</v>
      </c>
      <c r="S37" s="174">
        <f t="shared" si="31"/>
        <v>45037</v>
      </c>
    </row>
    <row r="38" spans="1:19">
      <c r="A38" s="21" t="s">
        <v>742</v>
      </c>
      <c r="B38" s="21" t="s">
        <v>760</v>
      </c>
      <c r="C38" s="174">
        <v>45028</v>
      </c>
      <c r="D38" s="174">
        <f t="shared" si="23"/>
        <v>45029</v>
      </c>
      <c r="E38" s="18">
        <f t="shared" si="24"/>
        <v>45029</v>
      </c>
      <c r="F38" s="174">
        <f t="shared" si="25"/>
        <v>45030</v>
      </c>
      <c r="G38" s="20">
        <f t="shared" si="32"/>
        <v>45032</v>
      </c>
      <c r="H38" s="19">
        <f t="shared" si="33"/>
        <v>45032</v>
      </c>
      <c r="I38" s="20">
        <v>45033</v>
      </c>
      <c r="J38" s="19">
        <f t="shared" si="28"/>
        <v>45034</v>
      </c>
      <c r="K38" s="19">
        <v>45035</v>
      </c>
      <c r="L38" s="19">
        <v>45036</v>
      </c>
      <c r="M38" s="21" t="s">
        <v>761</v>
      </c>
      <c r="N38" s="19">
        <v>45038</v>
      </c>
      <c r="O38" s="19">
        <v>45039</v>
      </c>
      <c r="P38" s="174">
        <v>45042</v>
      </c>
      <c r="Q38" s="174">
        <f t="shared" si="29"/>
        <v>45043</v>
      </c>
      <c r="R38" s="18">
        <f t="shared" si="30"/>
        <v>45043</v>
      </c>
      <c r="S38" s="174">
        <f t="shared" si="31"/>
        <v>45044</v>
      </c>
    </row>
    <row r="39" spans="1:19">
      <c r="A39" s="21" t="s">
        <v>746</v>
      </c>
      <c r="B39" s="21" t="s">
        <v>762</v>
      </c>
      <c r="C39" s="174">
        <v>45035</v>
      </c>
      <c r="D39" s="174">
        <f t="shared" si="23"/>
        <v>45036</v>
      </c>
      <c r="E39" s="18">
        <f t="shared" si="24"/>
        <v>45036</v>
      </c>
      <c r="F39" s="174">
        <f t="shared" si="25"/>
        <v>45037</v>
      </c>
      <c r="G39" s="20">
        <f t="shared" si="32"/>
        <v>45039</v>
      </c>
      <c r="H39" s="19">
        <f t="shared" si="33"/>
        <v>45039</v>
      </c>
      <c r="I39" s="20">
        <v>45040</v>
      </c>
      <c r="J39" s="19">
        <f t="shared" si="28"/>
        <v>45041</v>
      </c>
      <c r="K39" s="19">
        <v>45042</v>
      </c>
      <c r="L39" s="19">
        <v>45043</v>
      </c>
      <c r="M39" s="21" t="s">
        <v>763</v>
      </c>
      <c r="N39" s="19">
        <v>45045</v>
      </c>
      <c r="O39" s="19">
        <v>45046</v>
      </c>
      <c r="P39" s="174">
        <v>45049</v>
      </c>
      <c r="Q39" s="174">
        <f t="shared" si="29"/>
        <v>45050</v>
      </c>
      <c r="R39" s="18">
        <f t="shared" si="30"/>
        <v>45050</v>
      </c>
      <c r="S39" s="174">
        <f t="shared" si="31"/>
        <v>45051</v>
      </c>
    </row>
    <row r="40" spans="1:19">
      <c r="A40" s="22"/>
      <c r="B40" s="23"/>
      <c r="C40" s="24"/>
      <c r="D40" s="24"/>
      <c r="E40" s="25"/>
      <c r="F40" s="24"/>
      <c r="G40" s="25"/>
      <c r="H40" s="24"/>
      <c r="I40" s="24"/>
      <c r="J40" s="24"/>
      <c r="K40" s="23"/>
      <c r="L40" s="24"/>
      <c r="M40" s="24"/>
      <c r="N40" s="24"/>
      <c r="O40" s="24"/>
      <c r="P40" s="25"/>
      <c r="Q40" s="24"/>
    </row>
    <row r="41" spans="1:19" ht="15" hidden="1" customHeight="1">
      <c r="A41" s="173" t="s">
        <v>764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26"/>
    </row>
    <row r="42" spans="1:19" ht="15" hidden="1" customHeight="1">
      <c r="A42" s="66" t="s">
        <v>1</v>
      </c>
      <c r="B42" s="66" t="s">
        <v>2</v>
      </c>
      <c r="C42" s="285" t="s">
        <v>14</v>
      </c>
      <c r="D42" s="286"/>
      <c r="E42" s="285" t="s">
        <v>15</v>
      </c>
      <c r="F42" s="286"/>
      <c r="G42" s="285" t="s">
        <v>6</v>
      </c>
      <c r="H42" s="286"/>
      <c r="I42" s="285" t="s">
        <v>16</v>
      </c>
      <c r="J42" s="286"/>
      <c r="K42" s="66" t="s">
        <v>2</v>
      </c>
      <c r="L42" s="285" t="s">
        <v>14</v>
      </c>
      <c r="M42" s="286"/>
      <c r="N42" s="285" t="s">
        <v>15</v>
      </c>
      <c r="O42" s="286"/>
    </row>
    <row r="43" spans="1:19" ht="15" hidden="1" customHeight="1">
      <c r="A43" s="171" t="s">
        <v>765</v>
      </c>
      <c r="B43" s="171" t="s">
        <v>4</v>
      </c>
      <c r="C43" s="269" t="s">
        <v>11</v>
      </c>
      <c r="D43" s="270"/>
      <c r="E43" s="269" t="s">
        <v>8</v>
      </c>
      <c r="F43" s="270"/>
      <c r="G43" s="269" t="s">
        <v>9</v>
      </c>
      <c r="H43" s="270"/>
      <c r="I43" s="269" t="s">
        <v>10</v>
      </c>
      <c r="J43" s="270"/>
      <c r="K43" s="171" t="s">
        <v>4</v>
      </c>
      <c r="L43" s="269" t="s">
        <v>11</v>
      </c>
      <c r="M43" s="270"/>
      <c r="N43" s="269" t="s">
        <v>8</v>
      </c>
      <c r="O43" s="270"/>
    </row>
    <row r="44" spans="1:19" ht="15" hidden="1" customHeight="1">
      <c r="A44" s="172"/>
      <c r="B44" s="170"/>
      <c r="C44" s="269" t="s">
        <v>5</v>
      </c>
      <c r="D44" s="270"/>
      <c r="E44" s="269" t="s">
        <v>5</v>
      </c>
      <c r="F44" s="270"/>
      <c r="G44" s="269" t="s">
        <v>5</v>
      </c>
      <c r="H44" s="270"/>
      <c r="I44" s="269" t="s">
        <v>5</v>
      </c>
      <c r="J44" s="270"/>
      <c r="K44" s="170"/>
      <c r="L44" s="269" t="s">
        <v>5</v>
      </c>
      <c r="M44" s="270"/>
      <c r="N44" s="269" t="s">
        <v>5</v>
      </c>
      <c r="O44" s="270"/>
    </row>
    <row r="45" spans="1:19" ht="26" hidden="1" customHeight="1">
      <c r="A45" s="172"/>
      <c r="B45" s="170"/>
      <c r="C45" s="27" t="s">
        <v>12</v>
      </c>
      <c r="D45" s="27" t="s">
        <v>766</v>
      </c>
      <c r="E45" s="27" t="s">
        <v>13</v>
      </c>
      <c r="F45" s="27" t="s">
        <v>767</v>
      </c>
      <c r="G45" s="27" t="s">
        <v>768</v>
      </c>
      <c r="H45" s="27" t="s">
        <v>717</v>
      </c>
      <c r="I45" s="27" t="s">
        <v>769</v>
      </c>
      <c r="J45" s="27" t="s">
        <v>770</v>
      </c>
      <c r="K45" s="170"/>
      <c r="L45" s="27" t="s">
        <v>771</v>
      </c>
      <c r="M45" s="27" t="s">
        <v>766</v>
      </c>
      <c r="N45" s="27" t="s">
        <v>772</v>
      </c>
      <c r="O45" s="27" t="s">
        <v>767</v>
      </c>
    </row>
    <row r="46" spans="1:19" ht="15" hidden="1" customHeight="1">
      <c r="A46" s="21" t="s">
        <v>773</v>
      </c>
      <c r="B46" s="21" t="s">
        <v>696</v>
      </c>
      <c r="C46" s="19">
        <v>44896</v>
      </c>
      <c r="D46" s="19">
        <f t="shared" ref="D46:F47" si="34">C46+1</f>
        <v>44897</v>
      </c>
      <c r="E46" s="19">
        <f t="shared" si="34"/>
        <v>44898</v>
      </c>
      <c r="F46" s="19">
        <f t="shared" si="34"/>
        <v>44899</v>
      </c>
      <c r="G46" s="20">
        <v>44902</v>
      </c>
      <c r="H46" s="19">
        <v>44902</v>
      </c>
      <c r="I46" s="19">
        <v>44904</v>
      </c>
      <c r="J46" s="19">
        <v>44905</v>
      </c>
      <c r="K46" s="21" t="s">
        <v>697</v>
      </c>
      <c r="L46" s="19">
        <v>44910</v>
      </c>
      <c r="M46" s="19">
        <f t="shared" ref="M46:O47" si="35">L46+1</f>
        <v>44911</v>
      </c>
      <c r="N46" s="19">
        <f t="shared" si="35"/>
        <v>44912</v>
      </c>
      <c r="O46" s="48" t="s">
        <v>657</v>
      </c>
      <c r="P46" s="38"/>
      <c r="Q46" s="38"/>
    </row>
    <row r="47" spans="1:19" ht="15" hidden="1" customHeight="1">
      <c r="A47" s="21" t="s">
        <v>746</v>
      </c>
      <c r="B47" s="21" t="s">
        <v>699</v>
      </c>
      <c r="C47" s="19">
        <v>44903</v>
      </c>
      <c r="D47" s="19">
        <f t="shared" si="34"/>
        <v>44904</v>
      </c>
      <c r="E47" s="19">
        <f t="shared" si="34"/>
        <v>44905</v>
      </c>
      <c r="F47" s="56" t="s">
        <v>774</v>
      </c>
      <c r="G47" s="20">
        <v>44909</v>
      </c>
      <c r="H47" s="19">
        <v>44909</v>
      </c>
      <c r="I47" s="19">
        <v>44911</v>
      </c>
      <c r="J47" s="19">
        <v>44912</v>
      </c>
      <c r="K47" s="21" t="s">
        <v>700</v>
      </c>
      <c r="L47" s="19">
        <v>44917</v>
      </c>
      <c r="M47" s="19">
        <f t="shared" si="35"/>
        <v>44918</v>
      </c>
      <c r="N47" s="19">
        <f t="shared" si="35"/>
        <v>44919</v>
      </c>
      <c r="O47" s="19">
        <f t="shared" si="35"/>
        <v>44920</v>
      </c>
      <c r="P47" s="38"/>
      <c r="Q47" s="38"/>
    </row>
    <row r="48" spans="1:19" ht="15" hidden="1" customHeight="1">
      <c r="A48" s="21" t="s">
        <v>773</v>
      </c>
      <c r="B48" s="21" t="s">
        <v>775</v>
      </c>
      <c r="C48" s="210" t="s">
        <v>776</v>
      </c>
      <c r="D48" s="275"/>
      <c r="E48" s="275"/>
      <c r="F48" s="275"/>
      <c r="G48" s="275"/>
      <c r="H48" s="275"/>
      <c r="I48" s="275"/>
      <c r="J48" s="276"/>
      <c r="K48" s="21" t="s">
        <v>777</v>
      </c>
      <c r="L48" s="210" t="s">
        <v>778</v>
      </c>
      <c r="M48" s="275"/>
      <c r="N48" s="275"/>
      <c r="O48" s="276"/>
      <c r="P48" s="38"/>
      <c r="Q48" s="38"/>
    </row>
    <row r="49" spans="1:17" ht="15" hidden="1" customHeight="1">
      <c r="A49" s="21" t="s">
        <v>746</v>
      </c>
      <c r="B49" s="21" t="s">
        <v>779</v>
      </c>
      <c r="C49" s="19">
        <v>44917</v>
      </c>
      <c r="D49" s="19">
        <f t="shared" ref="D49:F56" si="36">C49+1</f>
        <v>44918</v>
      </c>
      <c r="E49" s="19">
        <f t="shared" si="36"/>
        <v>44919</v>
      </c>
      <c r="F49" s="19">
        <f t="shared" si="36"/>
        <v>44920</v>
      </c>
      <c r="G49" s="20">
        <v>44923</v>
      </c>
      <c r="H49" s="19">
        <v>44923</v>
      </c>
      <c r="I49" s="19">
        <v>44925</v>
      </c>
      <c r="J49" s="19">
        <v>44926</v>
      </c>
      <c r="K49" s="21" t="s">
        <v>780</v>
      </c>
      <c r="L49" s="19">
        <v>44931</v>
      </c>
      <c r="M49" s="19">
        <f t="shared" ref="M49:O49" si="37">L49+1</f>
        <v>44932</v>
      </c>
      <c r="N49" s="19">
        <f t="shared" si="37"/>
        <v>44933</v>
      </c>
      <c r="O49" s="19">
        <f t="shared" si="37"/>
        <v>44934</v>
      </c>
      <c r="P49" s="38"/>
      <c r="Q49" s="38"/>
    </row>
    <row r="50" spans="1:17">
      <c r="A50" s="173" t="s">
        <v>764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26"/>
    </row>
    <row r="51" spans="1:17">
      <c r="A51" s="66" t="s">
        <v>1</v>
      </c>
      <c r="B51" s="66" t="s">
        <v>2</v>
      </c>
      <c r="C51" s="285" t="s">
        <v>14</v>
      </c>
      <c r="D51" s="286"/>
      <c r="E51" s="285" t="s">
        <v>15</v>
      </c>
      <c r="F51" s="286"/>
      <c r="G51" s="285" t="s">
        <v>6</v>
      </c>
      <c r="H51" s="286"/>
      <c r="I51" s="287" t="s">
        <v>706</v>
      </c>
      <c r="J51" s="288"/>
      <c r="K51" s="66" t="s">
        <v>2</v>
      </c>
      <c r="L51" s="285" t="s">
        <v>14</v>
      </c>
      <c r="M51" s="286"/>
      <c r="N51" s="285" t="s">
        <v>15</v>
      </c>
      <c r="O51" s="286"/>
    </row>
    <row r="52" spans="1:17">
      <c r="A52" s="171" t="s">
        <v>765</v>
      </c>
      <c r="B52" s="171" t="s">
        <v>4</v>
      </c>
      <c r="C52" s="269" t="s">
        <v>11</v>
      </c>
      <c r="D52" s="270"/>
      <c r="E52" s="269" t="s">
        <v>8</v>
      </c>
      <c r="F52" s="270"/>
      <c r="G52" s="269" t="s">
        <v>9</v>
      </c>
      <c r="H52" s="270"/>
      <c r="I52" s="269" t="s">
        <v>10</v>
      </c>
      <c r="J52" s="270"/>
      <c r="K52" s="171" t="s">
        <v>4</v>
      </c>
      <c r="L52" s="269" t="s">
        <v>11</v>
      </c>
      <c r="M52" s="270"/>
      <c r="N52" s="269" t="s">
        <v>8</v>
      </c>
      <c r="O52" s="270"/>
    </row>
    <row r="53" spans="1:17" ht="16.399999999999999" customHeight="1">
      <c r="A53" s="172"/>
      <c r="B53" s="170"/>
      <c r="C53" s="269" t="s">
        <v>5</v>
      </c>
      <c r="D53" s="270"/>
      <c r="E53" s="269" t="s">
        <v>5</v>
      </c>
      <c r="F53" s="270"/>
      <c r="G53" s="269" t="s">
        <v>5</v>
      </c>
      <c r="H53" s="270"/>
      <c r="I53" s="269" t="s">
        <v>5</v>
      </c>
      <c r="J53" s="270"/>
      <c r="K53" s="170"/>
      <c r="L53" s="269" t="s">
        <v>5</v>
      </c>
      <c r="M53" s="270"/>
      <c r="N53" s="269" t="s">
        <v>5</v>
      </c>
      <c r="O53" s="270"/>
    </row>
    <row r="54" spans="1:17" ht="16.399999999999999" customHeight="1">
      <c r="A54" s="172"/>
      <c r="B54" s="170"/>
      <c r="C54" s="27" t="s">
        <v>12</v>
      </c>
      <c r="D54" s="27" t="s">
        <v>766</v>
      </c>
      <c r="E54" s="27" t="s">
        <v>13</v>
      </c>
      <c r="F54" s="27" t="s">
        <v>767</v>
      </c>
      <c r="G54" s="27" t="s">
        <v>768</v>
      </c>
      <c r="H54" s="27" t="s">
        <v>717</v>
      </c>
      <c r="I54" s="27" t="s">
        <v>769</v>
      </c>
      <c r="J54" s="27" t="s">
        <v>770</v>
      </c>
      <c r="K54" s="170"/>
      <c r="L54" s="27" t="s">
        <v>771</v>
      </c>
      <c r="M54" s="27" t="s">
        <v>766</v>
      </c>
      <c r="N54" s="27" t="s">
        <v>772</v>
      </c>
      <c r="O54" s="27" t="s">
        <v>767</v>
      </c>
    </row>
    <row r="55" spans="1:17" ht="16.399999999999999" hidden="1" customHeight="1">
      <c r="A55" s="81" t="s">
        <v>781</v>
      </c>
      <c r="B55" s="21" t="s">
        <v>720</v>
      </c>
      <c r="C55" s="19">
        <v>44924</v>
      </c>
      <c r="D55" s="19">
        <f t="shared" si="36"/>
        <v>44925</v>
      </c>
      <c r="E55" s="19">
        <f t="shared" si="36"/>
        <v>44926</v>
      </c>
      <c r="F55" s="56" t="s">
        <v>782</v>
      </c>
      <c r="G55" s="20">
        <v>44930</v>
      </c>
      <c r="H55" s="19">
        <v>44930</v>
      </c>
      <c r="I55" s="19">
        <v>44932</v>
      </c>
      <c r="J55" s="19">
        <v>44933</v>
      </c>
      <c r="K55" s="21" t="s">
        <v>721</v>
      </c>
      <c r="L55" s="48" t="s">
        <v>603</v>
      </c>
      <c r="M55" s="45" t="s">
        <v>783</v>
      </c>
      <c r="N55" s="45" t="s">
        <v>784</v>
      </c>
      <c r="O55" s="19">
        <v>44940</v>
      </c>
      <c r="P55" s="38"/>
      <c r="Q55" s="38"/>
    </row>
    <row r="56" spans="1:17" ht="16.399999999999999" hidden="1" customHeight="1">
      <c r="A56" s="21" t="s">
        <v>746</v>
      </c>
      <c r="B56" s="21" t="s">
        <v>720</v>
      </c>
      <c r="C56" s="19">
        <v>44931</v>
      </c>
      <c r="D56" s="19">
        <f t="shared" si="36"/>
        <v>44932</v>
      </c>
      <c r="E56" s="19">
        <f t="shared" si="36"/>
        <v>44933</v>
      </c>
      <c r="F56" s="56" t="s">
        <v>785</v>
      </c>
      <c r="G56" s="20">
        <v>44937</v>
      </c>
      <c r="H56" s="19">
        <v>44937</v>
      </c>
      <c r="I56" s="19">
        <v>44939</v>
      </c>
      <c r="J56" s="19">
        <v>44940</v>
      </c>
      <c r="K56" s="271" t="s">
        <v>722</v>
      </c>
      <c r="L56" s="272"/>
      <c r="M56" s="272"/>
      <c r="N56" s="272"/>
      <c r="O56" s="273"/>
      <c r="P56" s="38"/>
      <c r="Q56" s="38"/>
    </row>
    <row r="57" spans="1:17" ht="16.399999999999999" hidden="1" customHeight="1">
      <c r="A57" s="21" t="s">
        <v>786</v>
      </c>
      <c r="B57" s="21"/>
      <c r="C57" s="19"/>
      <c r="D57" s="19"/>
      <c r="E57" s="19"/>
      <c r="F57" s="19"/>
      <c r="G57" s="20"/>
      <c r="H57" s="90"/>
      <c r="I57" s="56">
        <v>44938</v>
      </c>
      <c r="J57" s="56">
        <v>44939</v>
      </c>
      <c r="K57" s="81" t="s">
        <v>721</v>
      </c>
      <c r="L57" s="56" t="s">
        <v>787</v>
      </c>
      <c r="M57" s="56" t="s">
        <v>788</v>
      </c>
      <c r="N57" s="56" t="s">
        <v>789</v>
      </c>
      <c r="O57" s="48" t="s">
        <v>790</v>
      </c>
      <c r="P57" s="38"/>
      <c r="Q57" s="38"/>
    </row>
    <row r="58" spans="1:17" ht="16.399999999999999" hidden="1" customHeight="1">
      <c r="A58" s="21" t="s">
        <v>781</v>
      </c>
      <c r="B58" s="21" t="s">
        <v>724</v>
      </c>
      <c r="C58" s="48" t="s">
        <v>603</v>
      </c>
      <c r="D58" s="45" t="s">
        <v>784</v>
      </c>
      <c r="E58" s="45" t="s">
        <v>791</v>
      </c>
      <c r="F58" s="56" t="s">
        <v>792</v>
      </c>
      <c r="G58" s="20">
        <v>44944</v>
      </c>
      <c r="H58" s="19">
        <v>44944</v>
      </c>
      <c r="I58" s="19">
        <v>44946</v>
      </c>
      <c r="J58" s="48" t="s">
        <v>722</v>
      </c>
      <c r="K58" s="81" t="s">
        <v>725</v>
      </c>
      <c r="L58" s="210" t="s">
        <v>793</v>
      </c>
      <c r="M58" s="274"/>
      <c r="N58" s="274"/>
      <c r="O58" s="211"/>
      <c r="P58" s="38"/>
      <c r="Q58" s="38"/>
    </row>
    <row r="59" spans="1:17" ht="16.399999999999999" hidden="1" customHeight="1">
      <c r="A59" s="81" t="s">
        <v>773</v>
      </c>
      <c r="B59" s="21" t="s">
        <v>724</v>
      </c>
      <c r="C59" s="56" t="s">
        <v>794</v>
      </c>
      <c r="D59" s="56" t="s">
        <v>795</v>
      </c>
      <c r="E59" s="56" t="s">
        <v>796</v>
      </c>
      <c r="F59" s="48" t="s">
        <v>797</v>
      </c>
      <c r="G59" s="20">
        <v>44951</v>
      </c>
      <c r="H59" s="19">
        <v>44951</v>
      </c>
      <c r="I59" s="19">
        <v>44953</v>
      </c>
      <c r="J59" s="19">
        <v>44954</v>
      </c>
      <c r="K59" s="21" t="s">
        <v>725</v>
      </c>
      <c r="L59" s="19">
        <v>44959</v>
      </c>
      <c r="M59" s="56" t="s">
        <v>738</v>
      </c>
      <c r="N59" s="56" t="s">
        <v>739</v>
      </c>
      <c r="O59" s="48" t="s">
        <v>790</v>
      </c>
      <c r="P59" s="38"/>
      <c r="Q59" s="38"/>
    </row>
    <row r="60" spans="1:17" ht="16" hidden="1" customHeight="1">
      <c r="A60" s="21" t="s">
        <v>781</v>
      </c>
      <c r="B60" s="21" t="s">
        <v>729</v>
      </c>
      <c r="C60" s="277" t="s">
        <v>793</v>
      </c>
      <c r="D60" s="278"/>
      <c r="E60" s="278"/>
      <c r="F60" s="278"/>
      <c r="G60" s="278"/>
      <c r="H60" s="279"/>
      <c r="I60" s="19">
        <v>44960</v>
      </c>
      <c r="J60" s="19">
        <v>44961</v>
      </c>
      <c r="K60" s="21" t="s">
        <v>730</v>
      </c>
      <c r="L60" s="19">
        <v>44966</v>
      </c>
      <c r="M60" s="19">
        <f t="shared" ref="M60:N60" si="38">L60+1</f>
        <v>44967</v>
      </c>
      <c r="N60" s="19">
        <f t="shared" si="38"/>
        <v>44968</v>
      </c>
      <c r="O60" s="19">
        <f>N60+1</f>
        <v>44969</v>
      </c>
      <c r="P60" s="38"/>
      <c r="Q60" s="38"/>
    </row>
    <row r="61" spans="1:17" ht="17.5" hidden="1" customHeight="1">
      <c r="A61" s="21" t="s">
        <v>735</v>
      </c>
      <c r="B61" s="21" t="s">
        <v>736</v>
      </c>
      <c r="C61" s="19">
        <v>44959</v>
      </c>
      <c r="D61" s="56" t="s">
        <v>738</v>
      </c>
      <c r="E61" s="56" t="s">
        <v>739</v>
      </c>
      <c r="F61" s="48" t="s">
        <v>797</v>
      </c>
      <c r="G61" s="144" t="s">
        <v>740</v>
      </c>
      <c r="H61" s="56" t="s">
        <v>741</v>
      </c>
      <c r="I61" s="19">
        <v>44967</v>
      </c>
      <c r="J61" s="19">
        <v>44968</v>
      </c>
      <c r="K61" s="271" t="s">
        <v>722</v>
      </c>
      <c r="L61" s="272"/>
      <c r="M61" s="272"/>
      <c r="N61" s="272"/>
      <c r="O61" s="273"/>
      <c r="P61" s="38"/>
      <c r="Q61" s="38"/>
    </row>
    <row r="62" spans="1:17" ht="17.5" hidden="1" customHeight="1">
      <c r="A62" s="21" t="s">
        <v>742</v>
      </c>
      <c r="B62" s="21"/>
      <c r="C62" s="19"/>
      <c r="D62" s="113"/>
      <c r="E62" s="113"/>
      <c r="F62" s="113"/>
      <c r="G62" s="20"/>
      <c r="H62" s="19"/>
      <c r="I62" s="19">
        <v>44970</v>
      </c>
      <c r="J62" s="19">
        <v>44970</v>
      </c>
      <c r="K62" s="21" t="s">
        <v>730</v>
      </c>
      <c r="L62" s="19">
        <v>44974</v>
      </c>
      <c r="M62" s="56" t="s">
        <v>732</v>
      </c>
      <c r="N62" s="193" t="s">
        <v>745</v>
      </c>
      <c r="O62" s="194"/>
      <c r="P62" s="38"/>
      <c r="Q62" s="38"/>
    </row>
    <row r="63" spans="1:17" ht="16.5" hidden="1" customHeight="1">
      <c r="A63" s="21" t="s">
        <v>781</v>
      </c>
      <c r="B63" s="21" t="s">
        <v>747</v>
      </c>
      <c r="C63" s="19">
        <v>44966</v>
      </c>
      <c r="D63" s="19">
        <f t="shared" ref="D63:E63" si="39">C63+1</f>
        <v>44967</v>
      </c>
      <c r="E63" s="19">
        <f t="shared" si="39"/>
        <v>44968</v>
      </c>
      <c r="F63" s="48" t="s">
        <v>797</v>
      </c>
      <c r="G63" s="20">
        <v>44972</v>
      </c>
      <c r="H63" s="19">
        <v>44972</v>
      </c>
      <c r="I63" s="19">
        <v>44974</v>
      </c>
      <c r="J63" s="19">
        <v>44975</v>
      </c>
      <c r="K63" s="21" t="s">
        <v>750</v>
      </c>
      <c r="L63" s="56" t="s">
        <v>798</v>
      </c>
      <c r="M63" s="19">
        <v>44984</v>
      </c>
      <c r="N63" s="19">
        <v>44986</v>
      </c>
      <c r="O63" s="19">
        <v>44986</v>
      </c>
      <c r="P63" s="38"/>
      <c r="Q63" s="38"/>
    </row>
    <row r="64" spans="1:17" ht="16" hidden="1" customHeight="1">
      <c r="A64" s="21" t="s">
        <v>742</v>
      </c>
      <c r="B64" s="21" t="s">
        <v>747</v>
      </c>
      <c r="C64" s="19">
        <v>44974</v>
      </c>
      <c r="D64" s="56" t="s">
        <v>732</v>
      </c>
      <c r="E64" s="56" t="s">
        <v>733</v>
      </c>
      <c r="F64" s="48" t="s">
        <v>797</v>
      </c>
      <c r="G64" s="20">
        <v>44979</v>
      </c>
      <c r="H64" s="19">
        <v>44979</v>
      </c>
      <c r="I64" s="19">
        <v>44981</v>
      </c>
      <c r="J64" s="19">
        <v>44982</v>
      </c>
      <c r="K64" s="280" t="s">
        <v>799</v>
      </c>
      <c r="L64" s="281"/>
      <c r="M64" s="281"/>
      <c r="N64" s="281"/>
      <c r="O64" s="282"/>
      <c r="P64" s="38"/>
      <c r="Q64" s="38"/>
    </row>
    <row r="65" spans="1:17" ht="16" hidden="1" customHeight="1">
      <c r="A65" s="82" t="s">
        <v>800</v>
      </c>
      <c r="B65" s="82" t="s">
        <v>720</v>
      </c>
      <c r="C65" s="277" t="s">
        <v>801</v>
      </c>
      <c r="D65" s="279"/>
      <c r="E65" s="277" t="s">
        <v>802</v>
      </c>
      <c r="F65" s="279"/>
      <c r="G65" s="283" t="s">
        <v>803</v>
      </c>
      <c r="H65" s="284"/>
      <c r="I65" s="19">
        <v>44984</v>
      </c>
      <c r="J65" s="19">
        <v>44985</v>
      </c>
      <c r="K65" s="21" t="s">
        <v>721</v>
      </c>
      <c r="L65" s="19">
        <v>44989</v>
      </c>
      <c r="M65" s="19">
        <f t="shared" ref="M65:O67" si="40">L65+1</f>
        <v>44990</v>
      </c>
      <c r="N65" s="19">
        <f t="shared" si="40"/>
        <v>44991</v>
      </c>
      <c r="O65" s="19">
        <v>44991</v>
      </c>
      <c r="P65" s="38"/>
      <c r="Q65" s="38"/>
    </row>
    <row r="66" spans="1:17" ht="16" customHeight="1">
      <c r="A66" s="81" t="s">
        <v>773</v>
      </c>
      <c r="B66" s="21" t="s">
        <v>752</v>
      </c>
      <c r="C66" s="19">
        <v>44980</v>
      </c>
      <c r="D66" s="19">
        <f t="shared" ref="D66:F74" si="41">C66+1</f>
        <v>44981</v>
      </c>
      <c r="E66" s="19">
        <f t="shared" si="41"/>
        <v>44982</v>
      </c>
      <c r="F66" s="19">
        <f t="shared" si="41"/>
        <v>44983</v>
      </c>
      <c r="G66" s="20">
        <v>44986</v>
      </c>
      <c r="H66" s="19">
        <v>44986</v>
      </c>
      <c r="I66" s="19">
        <v>44988</v>
      </c>
      <c r="J66" s="19">
        <v>44989</v>
      </c>
      <c r="K66" s="21" t="s">
        <v>753</v>
      </c>
      <c r="L66" s="48" t="s">
        <v>804</v>
      </c>
      <c r="M66" s="19">
        <v>44995</v>
      </c>
      <c r="N66" s="19">
        <f t="shared" si="40"/>
        <v>44996</v>
      </c>
      <c r="O66" s="19">
        <f t="shared" si="40"/>
        <v>44997</v>
      </c>
      <c r="P66" s="38"/>
      <c r="Q66" s="38"/>
    </row>
    <row r="67" spans="1:17" ht="16" customHeight="1">
      <c r="A67" s="21" t="s">
        <v>800</v>
      </c>
      <c r="B67" s="21" t="s">
        <v>724</v>
      </c>
      <c r="C67" s="19">
        <v>44989</v>
      </c>
      <c r="D67" s="19">
        <f t="shared" si="41"/>
        <v>44990</v>
      </c>
      <c r="E67" s="19">
        <f t="shared" si="41"/>
        <v>44991</v>
      </c>
      <c r="F67" s="19">
        <v>44991</v>
      </c>
      <c r="G67" s="193" t="s">
        <v>805</v>
      </c>
      <c r="H67" s="194"/>
      <c r="I67" s="177" t="s">
        <v>806</v>
      </c>
      <c r="J67" s="19">
        <v>44996</v>
      </c>
      <c r="K67" s="21" t="s">
        <v>725</v>
      </c>
      <c r="L67" s="48" t="s">
        <v>807</v>
      </c>
      <c r="M67" s="19">
        <v>45002</v>
      </c>
      <c r="N67" s="19">
        <f t="shared" si="40"/>
        <v>45003</v>
      </c>
      <c r="O67" s="19">
        <f t="shared" si="40"/>
        <v>45004</v>
      </c>
      <c r="P67" s="38"/>
      <c r="Q67" s="38"/>
    </row>
    <row r="68" spans="1:17" ht="16" customHeight="1">
      <c r="A68" s="21" t="s">
        <v>773</v>
      </c>
      <c r="B68" s="21" t="s">
        <v>756</v>
      </c>
      <c r="C68" s="48" t="s">
        <v>804</v>
      </c>
      <c r="D68" s="19">
        <v>44995</v>
      </c>
      <c r="E68" s="19">
        <f t="shared" si="41"/>
        <v>44996</v>
      </c>
      <c r="F68" s="19">
        <f t="shared" si="41"/>
        <v>44997</v>
      </c>
      <c r="G68" s="20">
        <v>45000</v>
      </c>
      <c r="H68" s="19">
        <v>45000</v>
      </c>
      <c r="I68" s="19">
        <v>45002</v>
      </c>
      <c r="J68" s="19">
        <v>45003</v>
      </c>
      <c r="K68" s="21" t="s">
        <v>757</v>
      </c>
      <c r="L68" s="113">
        <v>45008</v>
      </c>
      <c r="M68" s="113">
        <v>45009</v>
      </c>
      <c r="N68" s="107">
        <v>45010</v>
      </c>
      <c r="O68" s="48" t="s">
        <v>657</v>
      </c>
      <c r="P68" s="38"/>
      <c r="Q68" s="38"/>
    </row>
    <row r="69" spans="1:17" ht="16" customHeight="1">
      <c r="A69" s="21" t="s">
        <v>800</v>
      </c>
      <c r="B69" s="81" t="s">
        <v>729</v>
      </c>
      <c r="C69" s="48" t="s">
        <v>807</v>
      </c>
      <c r="D69" s="19">
        <v>45002</v>
      </c>
      <c r="E69" s="19">
        <f t="shared" si="41"/>
        <v>45003</v>
      </c>
      <c r="F69" s="19">
        <f t="shared" si="41"/>
        <v>45004</v>
      </c>
      <c r="G69" s="193" t="s">
        <v>808</v>
      </c>
      <c r="H69" s="194"/>
      <c r="I69" s="19">
        <v>45009</v>
      </c>
      <c r="J69" s="19">
        <v>45010</v>
      </c>
      <c r="K69" s="21" t="s">
        <v>730</v>
      </c>
      <c r="L69" s="48" t="s">
        <v>809</v>
      </c>
      <c r="M69" s="19">
        <v>45016</v>
      </c>
      <c r="N69" s="19">
        <f t="shared" ref="N69:O74" si="42">M69+1</f>
        <v>45017</v>
      </c>
      <c r="O69" s="19">
        <f t="shared" si="42"/>
        <v>45018</v>
      </c>
      <c r="P69" s="38"/>
      <c r="Q69" s="38"/>
    </row>
    <row r="70" spans="1:17" ht="16" customHeight="1">
      <c r="A70" s="95" t="s">
        <v>735</v>
      </c>
      <c r="B70" s="95" t="s">
        <v>810</v>
      </c>
      <c r="C70" s="19">
        <v>45010</v>
      </c>
      <c r="D70" s="19">
        <f t="shared" ref="D70" si="43">C70+1</f>
        <v>45011</v>
      </c>
      <c r="E70" s="19">
        <f t="shared" si="41"/>
        <v>45012</v>
      </c>
      <c r="F70" s="19">
        <f t="shared" si="41"/>
        <v>45013</v>
      </c>
      <c r="G70" s="193" t="s">
        <v>811</v>
      </c>
      <c r="H70" s="194"/>
      <c r="I70" s="19">
        <v>45017</v>
      </c>
      <c r="J70" s="19">
        <v>45018</v>
      </c>
      <c r="K70" s="95" t="s">
        <v>725</v>
      </c>
      <c r="L70" s="19">
        <v>45022</v>
      </c>
      <c r="M70" s="19">
        <v>45023</v>
      </c>
      <c r="N70" s="19">
        <f t="shared" si="42"/>
        <v>45024</v>
      </c>
      <c r="O70" s="19">
        <f t="shared" si="42"/>
        <v>45025</v>
      </c>
      <c r="P70" s="38"/>
      <c r="Q70" s="38"/>
    </row>
    <row r="71" spans="1:17" ht="16" customHeight="1">
      <c r="A71" s="21" t="s">
        <v>800</v>
      </c>
      <c r="B71" s="21" t="s">
        <v>747</v>
      </c>
      <c r="C71" s="48" t="s">
        <v>809</v>
      </c>
      <c r="D71" s="19">
        <v>45016</v>
      </c>
      <c r="E71" s="19">
        <f t="shared" si="41"/>
        <v>45017</v>
      </c>
      <c r="F71" s="19">
        <f t="shared" si="41"/>
        <v>45018</v>
      </c>
      <c r="G71" s="20">
        <v>45021</v>
      </c>
      <c r="H71" s="19">
        <v>45021</v>
      </c>
      <c r="I71" s="19">
        <v>45023</v>
      </c>
      <c r="J71" s="19">
        <v>45024</v>
      </c>
      <c r="K71" s="21" t="s">
        <v>750</v>
      </c>
      <c r="L71" s="19">
        <v>45029</v>
      </c>
      <c r="M71" s="19">
        <f t="shared" ref="M71:M74" si="44">L71+1</f>
        <v>45030</v>
      </c>
      <c r="N71" s="19">
        <f t="shared" si="42"/>
        <v>45031</v>
      </c>
      <c r="O71" s="19">
        <f t="shared" si="42"/>
        <v>45032</v>
      </c>
      <c r="P71" s="38"/>
      <c r="Q71" s="38"/>
    </row>
    <row r="72" spans="1:17" ht="16.5" customHeight="1">
      <c r="A72" s="21" t="s">
        <v>735</v>
      </c>
      <c r="B72" s="21" t="s">
        <v>729</v>
      </c>
      <c r="C72" s="19">
        <v>45022</v>
      </c>
      <c r="D72" s="19">
        <f t="shared" ref="D72:D74" si="45">C72+1</f>
        <v>45023</v>
      </c>
      <c r="E72" s="19">
        <f t="shared" si="41"/>
        <v>45024</v>
      </c>
      <c r="F72" s="19">
        <f t="shared" si="41"/>
        <v>45025</v>
      </c>
      <c r="G72" s="20">
        <v>45028</v>
      </c>
      <c r="H72" s="19">
        <v>45028</v>
      </c>
      <c r="I72" s="19">
        <v>45030</v>
      </c>
      <c r="J72" s="19">
        <v>45031</v>
      </c>
      <c r="K72" s="21" t="s">
        <v>730</v>
      </c>
      <c r="L72" s="19">
        <v>45036</v>
      </c>
      <c r="M72" s="19">
        <f t="shared" si="44"/>
        <v>45037</v>
      </c>
      <c r="N72" s="19">
        <f t="shared" si="42"/>
        <v>45038</v>
      </c>
      <c r="O72" s="19">
        <f t="shared" si="42"/>
        <v>45039</v>
      </c>
      <c r="P72" s="38"/>
      <c r="Q72" s="38"/>
    </row>
    <row r="73" spans="1:17" ht="16.5" customHeight="1">
      <c r="A73" s="21" t="s">
        <v>800</v>
      </c>
      <c r="B73" s="21" t="s">
        <v>752</v>
      </c>
      <c r="C73" s="19">
        <v>45029</v>
      </c>
      <c r="D73" s="19">
        <f t="shared" si="45"/>
        <v>45030</v>
      </c>
      <c r="E73" s="19">
        <f t="shared" si="41"/>
        <v>45031</v>
      </c>
      <c r="F73" s="19">
        <f t="shared" si="41"/>
        <v>45032</v>
      </c>
      <c r="G73" s="20">
        <v>45035</v>
      </c>
      <c r="H73" s="19">
        <v>45035</v>
      </c>
      <c r="I73" s="19">
        <v>45037</v>
      </c>
      <c r="J73" s="19">
        <v>45038</v>
      </c>
      <c r="K73" s="21" t="s">
        <v>753</v>
      </c>
      <c r="L73" s="19">
        <v>45043</v>
      </c>
      <c r="M73" s="19">
        <f t="shared" si="44"/>
        <v>45044</v>
      </c>
      <c r="N73" s="19">
        <f t="shared" si="42"/>
        <v>45045</v>
      </c>
      <c r="O73" s="19">
        <f t="shared" si="42"/>
        <v>45046</v>
      </c>
      <c r="P73" s="38"/>
      <c r="Q73" s="38"/>
    </row>
    <row r="74" spans="1:17" ht="16" customHeight="1">
      <c r="A74" s="21" t="s">
        <v>735</v>
      </c>
      <c r="B74" s="21" t="s">
        <v>747</v>
      </c>
      <c r="C74" s="19">
        <v>45036</v>
      </c>
      <c r="D74" s="19">
        <f t="shared" si="45"/>
        <v>45037</v>
      </c>
      <c r="E74" s="19">
        <f t="shared" si="41"/>
        <v>45038</v>
      </c>
      <c r="F74" s="19">
        <f t="shared" si="41"/>
        <v>45039</v>
      </c>
      <c r="G74" s="20">
        <v>45042</v>
      </c>
      <c r="H74" s="19">
        <v>45042</v>
      </c>
      <c r="I74" s="19">
        <v>45044</v>
      </c>
      <c r="J74" s="19">
        <v>45045</v>
      </c>
      <c r="K74" s="21" t="s">
        <v>750</v>
      </c>
      <c r="L74" s="19">
        <v>45050</v>
      </c>
      <c r="M74" s="19">
        <f t="shared" si="44"/>
        <v>45051</v>
      </c>
      <c r="N74" s="19">
        <f t="shared" si="42"/>
        <v>45052</v>
      </c>
      <c r="O74" s="19">
        <f t="shared" si="42"/>
        <v>45053</v>
      </c>
      <c r="P74" s="38"/>
      <c r="Q74" s="38"/>
    </row>
    <row r="75" spans="1:17" ht="16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38"/>
      <c r="M75" s="38"/>
      <c r="N75" s="38"/>
      <c r="O75" s="38"/>
      <c r="P75" s="39"/>
      <c r="Q75" s="38"/>
    </row>
    <row r="76" spans="1:17" ht="16" customHeight="1">
      <c r="A76" s="213" t="s">
        <v>17</v>
      </c>
      <c r="B76" s="214"/>
      <c r="C76" s="215" t="s">
        <v>812</v>
      </c>
      <c r="D76" s="215"/>
      <c r="E76" s="215"/>
      <c r="F76" s="215"/>
      <c r="G76" s="215"/>
      <c r="H76" s="215"/>
      <c r="I76" s="215"/>
      <c r="J76" s="215"/>
      <c r="K76" s="215"/>
      <c r="L76" s="169"/>
      <c r="M76" s="169"/>
      <c r="N76" s="61"/>
      <c r="O76" s="169"/>
      <c r="P76" s="169"/>
      <c r="Q76" s="169"/>
    </row>
    <row r="77" spans="1:17" ht="16" customHeight="1">
      <c r="A77" s="216" t="s">
        <v>18</v>
      </c>
      <c r="B77" s="216"/>
      <c r="C77" s="212" t="s">
        <v>813</v>
      </c>
      <c r="D77" s="212"/>
      <c r="E77" s="212"/>
      <c r="F77" s="212"/>
      <c r="G77" s="212"/>
      <c r="H77" s="212"/>
      <c r="I77" s="212"/>
      <c r="J77" s="212"/>
      <c r="K77" s="212"/>
      <c r="L77" s="169"/>
      <c r="M77" s="169"/>
      <c r="N77" s="169"/>
      <c r="O77" s="169"/>
      <c r="P77" s="169"/>
      <c r="Q77" s="169"/>
    </row>
    <row r="78" spans="1:17" ht="16.5" customHeight="1">
      <c r="A78" s="186" t="s">
        <v>19</v>
      </c>
      <c r="B78" s="186"/>
      <c r="C78" s="212" t="s">
        <v>814</v>
      </c>
      <c r="D78" s="212"/>
      <c r="E78" s="212"/>
      <c r="F78" s="212"/>
      <c r="G78" s="212"/>
      <c r="H78" s="212"/>
      <c r="I78" s="212"/>
      <c r="J78" s="212"/>
      <c r="K78" s="212"/>
      <c r="L78" s="169"/>
      <c r="M78" s="169"/>
      <c r="N78" s="169"/>
      <c r="O78" s="169"/>
      <c r="P78" s="169"/>
      <c r="Q78" s="169"/>
    </row>
    <row r="79" spans="1:17" ht="16.5" customHeight="1">
      <c r="A79" s="147" t="s">
        <v>815</v>
      </c>
      <c r="B79" s="148"/>
      <c r="C79" s="183" t="s">
        <v>816</v>
      </c>
      <c r="D79" s="184"/>
      <c r="E79" s="184"/>
      <c r="F79" s="184"/>
      <c r="G79" s="184"/>
      <c r="H79" s="184"/>
      <c r="I79" s="184"/>
      <c r="J79" s="184"/>
      <c r="K79" s="185"/>
      <c r="L79" s="169"/>
      <c r="M79" s="169"/>
      <c r="N79" s="169"/>
      <c r="O79" s="169"/>
      <c r="P79" s="169"/>
      <c r="Q79" s="169"/>
    </row>
    <row r="80" spans="1:17" ht="16" customHeight="1">
      <c r="A80" s="181" t="s">
        <v>815</v>
      </c>
      <c r="B80" s="182"/>
      <c r="C80" s="266" t="s">
        <v>817</v>
      </c>
      <c r="D80" s="267"/>
      <c r="E80" s="267"/>
      <c r="F80" s="267"/>
      <c r="G80" s="267"/>
      <c r="H80" s="267"/>
      <c r="I80" s="267"/>
      <c r="J80" s="267"/>
      <c r="K80" s="268"/>
      <c r="L80" s="169"/>
      <c r="M80" s="169"/>
      <c r="N80" s="169"/>
      <c r="O80" s="169"/>
      <c r="P80" s="169"/>
      <c r="Q80" s="169"/>
    </row>
    <row r="81" spans="1:17" ht="16" customHeight="1">
      <c r="A81" s="181" t="s">
        <v>818</v>
      </c>
      <c r="B81" s="182"/>
      <c r="C81" s="264" t="s">
        <v>819</v>
      </c>
      <c r="D81" s="264"/>
      <c r="E81" s="264"/>
      <c r="F81" s="264"/>
      <c r="G81" s="264"/>
      <c r="H81" s="264"/>
      <c r="I81" s="264"/>
      <c r="J81" s="264"/>
      <c r="K81" s="264"/>
      <c r="L81" s="169"/>
      <c r="M81" s="169"/>
      <c r="N81" s="169"/>
      <c r="O81" s="169"/>
      <c r="P81" s="169"/>
      <c r="Q81" s="169"/>
    </row>
    <row r="82" spans="1:17" ht="16" customHeight="1">
      <c r="A82" s="181" t="s">
        <v>21</v>
      </c>
      <c r="B82" s="182"/>
      <c r="C82" s="212" t="s">
        <v>820</v>
      </c>
      <c r="D82" s="212"/>
      <c r="E82" s="212"/>
      <c r="F82" s="212"/>
      <c r="G82" s="212"/>
      <c r="H82" s="212"/>
      <c r="I82" s="212"/>
      <c r="J82" s="212"/>
      <c r="K82" s="212"/>
      <c r="L82" s="169"/>
      <c r="M82" s="169"/>
      <c r="N82" s="169"/>
      <c r="O82" s="169"/>
      <c r="P82" s="169"/>
      <c r="Q82" s="169"/>
    </row>
    <row r="83" spans="1:17" ht="16" customHeight="1">
      <c r="A83" s="181" t="s">
        <v>821</v>
      </c>
      <c r="B83" s="182"/>
      <c r="C83" s="212" t="s">
        <v>822</v>
      </c>
      <c r="D83" s="212"/>
      <c r="E83" s="212"/>
      <c r="F83" s="212"/>
      <c r="G83" s="212"/>
      <c r="H83" s="212"/>
      <c r="I83" s="212"/>
      <c r="J83" s="212"/>
      <c r="K83" s="212"/>
      <c r="L83" s="169"/>
      <c r="M83" s="169"/>
      <c r="N83" s="169"/>
      <c r="O83" s="169"/>
      <c r="P83" s="169"/>
      <c r="Q83" s="169"/>
    </row>
    <row r="84" spans="1:17" ht="16">
      <c r="A84" s="181" t="s">
        <v>823</v>
      </c>
      <c r="B84" s="182"/>
      <c r="C84" s="226" t="s">
        <v>80</v>
      </c>
      <c r="D84" s="226"/>
      <c r="E84" s="226"/>
      <c r="F84" s="226"/>
      <c r="G84" s="226"/>
      <c r="H84" s="226"/>
      <c r="I84" s="226"/>
      <c r="J84" s="226"/>
      <c r="K84" s="226"/>
      <c r="L84" s="2"/>
      <c r="M84" s="2"/>
      <c r="N84" s="2"/>
      <c r="O84" s="2"/>
      <c r="P84" s="2"/>
    </row>
    <row r="85" spans="1:17" ht="16.5" customHeight="1">
      <c r="A85" s="263" t="s">
        <v>22</v>
      </c>
      <c r="B85" s="263"/>
      <c r="C85" s="264" t="s">
        <v>824</v>
      </c>
      <c r="D85" s="264"/>
      <c r="E85" s="264"/>
      <c r="F85" s="264"/>
      <c r="G85" s="264"/>
      <c r="H85" s="264"/>
      <c r="I85" s="264"/>
      <c r="J85" s="264"/>
      <c r="K85" s="264"/>
      <c r="L85" s="169"/>
      <c r="M85" s="169"/>
      <c r="N85" s="169"/>
      <c r="O85" s="169"/>
      <c r="P85" s="169"/>
      <c r="Q85" s="169"/>
    </row>
    <row r="86" spans="1:17" ht="16.5" customHeight="1">
      <c r="A86" s="263" t="s">
        <v>22</v>
      </c>
      <c r="B86" s="263"/>
      <c r="C86" s="265" t="s">
        <v>825</v>
      </c>
      <c r="D86" s="265"/>
      <c r="E86" s="265"/>
      <c r="F86" s="265"/>
      <c r="G86" s="265"/>
      <c r="H86" s="265"/>
      <c r="I86" s="265"/>
      <c r="J86" s="265"/>
      <c r="K86" s="265"/>
      <c r="L86" s="169"/>
      <c r="M86" s="169"/>
      <c r="N86" s="169"/>
      <c r="O86" s="169"/>
      <c r="P86" s="169"/>
      <c r="Q86" s="169"/>
    </row>
  </sheetData>
  <mergeCells count="165">
    <mergeCell ref="A76:B76"/>
    <mergeCell ref="C76:K76"/>
    <mergeCell ref="A77:B77"/>
    <mergeCell ref="C77:K77"/>
    <mergeCell ref="A78:B78"/>
    <mergeCell ref="C78:K78"/>
    <mergeCell ref="C79:K79"/>
    <mergeCell ref="C42:D42"/>
    <mergeCell ref="E42:F42"/>
    <mergeCell ref="G42:H42"/>
    <mergeCell ref="I42:J42"/>
    <mergeCell ref="L42:M42"/>
    <mergeCell ref="N42:O42"/>
    <mergeCell ref="C43:D43"/>
    <mergeCell ref="E43:F43"/>
    <mergeCell ref="G43:H43"/>
    <mergeCell ref="I43:J43"/>
    <mergeCell ref="G29:H29"/>
    <mergeCell ref="I29:J29"/>
    <mergeCell ref="K29:L29"/>
    <mergeCell ref="N29:O29"/>
    <mergeCell ref="R29:S29"/>
    <mergeCell ref="C30:D30"/>
    <mergeCell ref="E30:F30"/>
    <mergeCell ref="G30:H30"/>
    <mergeCell ref="I30:J30"/>
    <mergeCell ref="K30:L30"/>
    <mergeCell ref="N30:O30"/>
    <mergeCell ref="P30:Q30"/>
    <mergeCell ref="R30:S30"/>
    <mergeCell ref="R15:S15"/>
    <mergeCell ref="P18:S18"/>
    <mergeCell ref="P19:Q19"/>
    <mergeCell ref="C21:D21"/>
    <mergeCell ref="C22:D22"/>
    <mergeCell ref="M22:S22"/>
    <mergeCell ref="C31:D31"/>
    <mergeCell ref="E31:F31"/>
    <mergeCell ref="G31:H31"/>
    <mergeCell ref="N23:O23"/>
    <mergeCell ref="P23:Q23"/>
    <mergeCell ref="R23:S23"/>
    <mergeCell ref="C24:D24"/>
    <mergeCell ref="E24:F24"/>
    <mergeCell ref="E25:F25"/>
    <mergeCell ref="P29:Q29"/>
    <mergeCell ref="I31:J31"/>
    <mergeCell ref="K31:L31"/>
    <mergeCell ref="N31:O31"/>
    <mergeCell ref="P31:Q31"/>
    <mergeCell ref="R31:S31"/>
    <mergeCell ref="A28:S28"/>
    <mergeCell ref="C29:D29"/>
    <mergeCell ref="E29:F29"/>
    <mergeCell ref="C15:D15"/>
    <mergeCell ref="E15:F15"/>
    <mergeCell ref="G15:H15"/>
    <mergeCell ref="I15:J15"/>
    <mergeCell ref="K15:L15"/>
    <mergeCell ref="N15:O15"/>
    <mergeCell ref="C18:D18"/>
    <mergeCell ref="E18:F18"/>
    <mergeCell ref="P15:Q15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K7:L7"/>
    <mergeCell ref="G7:H7"/>
    <mergeCell ref="P11:Q11"/>
    <mergeCell ref="R11:S11"/>
    <mergeCell ref="R7:S7"/>
    <mergeCell ref="N7:O7"/>
    <mergeCell ref="I7:J7"/>
    <mergeCell ref="A12:S12"/>
    <mergeCell ref="C13:D13"/>
    <mergeCell ref="E13:F13"/>
    <mergeCell ref="C20:L20"/>
    <mergeCell ref="P20:S20"/>
    <mergeCell ref="N13:O13"/>
    <mergeCell ref="P13:Q13"/>
    <mergeCell ref="R13:S13"/>
    <mergeCell ref="C14:D14"/>
    <mergeCell ref="E14:F14"/>
    <mergeCell ref="G14:H14"/>
    <mergeCell ref="I14:J14"/>
    <mergeCell ref="K14:L14"/>
    <mergeCell ref="N14:O14"/>
    <mergeCell ref="P14:Q14"/>
    <mergeCell ref="R14:S14"/>
    <mergeCell ref="G13:H13"/>
    <mergeCell ref="I13:J13"/>
    <mergeCell ref="K13:L13"/>
    <mergeCell ref="G70:H70"/>
    <mergeCell ref="C51:D51"/>
    <mergeCell ref="E51:F51"/>
    <mergeCell ref="G51:H51"/>
    <mergeCell ref="I51:J51"/>
    <mergeCell ref="L51:M51"/>
    <mergeCell ref="N51:O51"/>
    <mergeCell ref="C52:D52"/>
    <mergeCell ref="E52:F52"/>
    <mergeCell ref="G52:H52"/>
    <mergeCell ref="I52:J52"/>
    <mergeCell ref="L52:M52"/>
    <mergeCell ref="C60:H60"/>
    <mergeCell ref="K61:O61"/>
    <mergeCell ref="N62:O62"/>
    <mergeCell ref="K64:O64"/>
    <mergeCell ref="C65:D65"/>
    <mergeCell ref="E65:F65"/>
    <mergeCell ref="G65:H65"/>
    <mergeCell ref="G67:H67"/>
    <mergeCell ref="G69:H69"/>
    <mergeCell ref="L43:M43"/>
    <mergeCell ref="N43:O43"/>
    <mergeCell ref="C44:D44"/>
    <mergeCell ref="E44:F44"/>
    <mergeCell ref="G44:H44"/>
    <mergeCell ref="I44:J44"/>
    <mergeCell ref="L44:M44"/>
    <mergeCell ref="N44:O44"/>
    <mergeCell ref="C48:J48"/>
    <mergeCell ref="L48:O48"/>
    <mergeCell ref="N52:O52"/>
    <mergeCell ref="C53:D53"/>
    <mergeCell ref="E53:F53"/>
    <mergeCell ref="G53:H53"/>
    <mergeCell ref="I53:J53"/>
    <mergeCell ref="L53:M53"/>
    <mergeCell ref="N53:O53"/>
    <mergeCell ref="K56:O56"/>
    <mergeCell ref="L58:O58"/>
    <mergeCell ref="A85:B85"/>
    <mergeCell ref="C85:K85"/>
    <mergeCell ref="A86:B86"/>
    <mergeCell ref="C86:K86"/>
    <mergeCell ref="A80:B80"/>
    <mergeCell ref="C80:K80"/>
    <mergeCell ref="A81:B81"/>
    <mergeCell ref="C81:K81"/>
    <mergeCell ref="A82:B82"/>
    <mergeCell ref="C82:K82"/>
    <mergeCell ref="A83:B83"/>
    <mergeCell ref="C83:K83"/>
    <mergeCell ref="A84:B84"/>
    <mergeCell ref="C84:K84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N61"/>
  <sheetViews>
    <sheetView workbookViewId="0">
      <selection sqref="A1:XFD1048576"/>
    </sheetView>
  </sheetViews>
  <sheetFormatPr defaultRowHeight="17.149999999999999" customHeight="1"/>
  <cols>
    <col min="1" max="1" width="18.58203125" customWidth="1"/>
    <col min="2" max="25" width="7.58203125" customWidth="1"/>
  </cols>
  <sheetData>
    <row r="1" spans="1:248" ht="52.4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33"/>
      <c r="W1" s="33"/>
      <c r="X1" s="33"/>
      <c r="Y1" s="33"/>
    </row>
    <row r="2" spans="1:248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35"/>
      <c r="W2" s="35"/>
      <c r="X2" s="35"/>
      <c r="Y2" s="35"/>
    </row>
    <row r="3" spans="1:248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</row>
    <row r="4" spans="1:248" s="2" customFormat="1" ht="15.5" hidden="1">
      <c r="A4" s="303" t="s">
        <v>826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248" ht="15" hidden="1">
      <c r="A5" s="158" t="s">
        <v>1</v>
      </c>
      <c r="B5" s="158" t="s">
        <v>2</v>
      </c>
      <c r="C5" s="252" t="s">
        <v>827</v>
      </c>
      <c r="D5" s="188"/>
      <c r="E5" s="233" t="s">
        <v>828</v>
      </c>
      <c r="F5" s="233"/>
      <c r="G5" s="233" t="s">
        <v>829</v>
      </c>
      <c r="H5" s="233"/>
      <c r="I5" s="230" t="s">
        <v>830</v>
      </c>
      <c r="J5" s="234"/>
      <c r="K5" s="158" t="s">
        <v>2</v>
      </c>
      <c r="L5" s="252" t="s">
        <v>827</v>
      </c>
      <c r="M5" s="188"/>
      <c r="N5" s="233" t="s">
        <v>337</v>
      </c>
      <c r="O5" s="233"/>
      <c r="P5" s="233" t="s">
        <v>338</v>
      </c>
      <c r="Q5" s="233"/>
    </row>
    <row r="6" spans="1:248" ht="15" hidden="1">
      <c r="A6" s="232" t="s">
        <v>3</v>
      </c>
      <c r="B6" s="232" t="s">
        <v>4</v>
      </c>
      <c r="C6" s="188" t="s">
        <v>9</v>
      </c>
      <c r="D6" s="188"/>
      <c r="E6" s="187" t="s">
        <v>339</v>
      </c>
      <c r="F6" s="187"/>
      <c r="G6" s="187" t="s">
        <v>255</v>
      </c>
      <c r="H6" s="187"/>
      <c r="I6" s="189" t="s">
        <v>10</v>
      </c>
      <c r="J6" s="237"/>
      <c r="K6" s="232" t="s">
        <v>4</v>
      </c>
      <c r="L6" s="188" t="s">
        <v>9</v>
      </c>
      <c r="M6" s="188"/>
      <c r="N6" s="187" t="s">
        <v>339</v>
      </c>
      <c r="O6" s="187"/>
      <c r="P6" s="187" t="s">
        <v>255</v>
      </c>
      <c r="Q6" s="187"/>
    </row>
    <row r="7" spans="1:248" ht="15" hidden="1">
      <c r="A7" s="240"/>
      <c r="B7" s="240"/>
      <c r="C7" s="232" t="s">
        <v>5</v>
      </c>
      <c r="D7" s="232"/>
      <c r="E7" s="232" t="s">
        <v>5</v>
      </c>
      <c r="F7" s="232"/>
      <c r="G7" s="232" t="s">
        <v>5</v>
      </c>
      <c r="H7" s="232"/>
      <c r="I7" s="232" t="s">
        <v>5</v>
      </c>
      <c r="J7" s="232"/>
      <c r="K7" s="240"/>
      <c r="L7" s="232" t="s">
        <v>5</v>
      </c>
      <c r="M7" s="232"/>
      <c r="N7" s="232" t="s">
        <v>5</v>
      </c>
      <c r="O7" s="232"/>
      <c r="P7" s="232" t="s">
        <v>5</v>
      </c>
      <c r="Q7" s="232"/>
    </row>
    <row r="8" spans="1:248" ht="31.75" hidden="1" customHeight="1">
      <c r="A8" s="172"/>
      <c r="B8" s="170"/>
      <c r="C8" s="53" t="s">
        <v>340</v>
      </c>
      <c r="D8" s="53" t="s">
        <v>341</v>
      </c>
      <c r="E8" s="53" t="s">
        <v>342</v>
      </c>
      <c r="F8" s="53" t="s">
        <v>343</v>
      </c>
      <c r="G8" s="53" t="s">
        <v>344</v>
      </c>
      <c r="H8" s="53" t="s">
        <v>345</v>
      </c>
      <c r="I8" s="53" t="s">
        <v>346</v>
      </c>
      <c r="J8" s="53" t="s">
        <v>347</v>
      </c>
      <c r="K8" s="27"/>
      <c r="L8" s="53" t="s">
        <v>340</v>
      </c>
      <c r="M8" s="53" t="s">
        <v>341</v>
      </c>
      <c r="N8" s="53" t="s">
        <v>342</v>
      </c>
      <c r="O8" s="53" t="s">
        <v>831</v>
      </c>
      <c r="P8" s="53" t="s">
        <v>832</v>
      </c>
      <c r="Q8" s="53" t="s">
        <v>833</v>
      </c>
    </row>
    <row r="9" spans="1:248" ht="15" hidden="1">
      <c r="A9" s="7" t="s">
        <v>834</v>
      </c>
      <c r="B9" s="80" t="s">
        <v>92</v>
      </c>
      <c r="C9" s="174">
        <v>44840</v>
      </c>
      <c r="D9" s="174">
        <f t="shared" ref="D9:D10" si="0">C9</f>
        <v>44840</v>
      </c>
      <c r="E9" s="73" t="s">
        <v>603</v>
      </c>
      <c r="F9" s="73" t="s">
        <v>603</v>
      </c>
      <c r="G9" s="174">
        <v>44841</v>
      </c>
      <c r="H9" s="174">
        <f t="shared" ref="H9:H12" si="1">G9</f>
        <v>44841</v>
      </c>
      <c r="I9" s="174">
        <f t="shared" ref="I9:I12" si="2">H9+2</f>
        <v>44843</v>
      </c>
      <c r="J9" s="174">
        <f t="shared" ref="J9:J12" si="3">I9+1</f>
        <v>44844</v>
      </c>
      <c r="K9" s="80" t="s">
        <v>91</v>
      </c>
      <c r="L9" s="174">
        <f t="shared" ref="L9" si="4">J9+3</f>
        <v>44847</v>
      </c>
      <c r="M9" s="174">
        <f t="shared" ref="M9" si="5">L9</f>
        <v>44847</v>
      </c>
      <c r="N9" s="73" t="s">
        <v>603</v>
      </c>
      <c r="O9" s="73" t="s">
        <v>603</v>
      </c>
      <c r="P9" s="174">
        <v>44848</v>
      </c>
      <c r="Q9" s="174">
        <f t="shared" ref="Q9:Q11" si="6">P9</f>
        <v>44848</v>
      </c>
      <c r="R9" s="24"/>
      <c r="S9" s="24"/>
      <c r="T9" s="24"/>
      <c r="U9" s="24"/>
    </row>
    <row r="10" spans="1:248" ht="15" hidden="1">
      <c r="A10" s="7" t="s">
        <v>834</v>
      </c>
      <c r="B10" s="80" t="s">
        <v>94</v>
      </c>
      <c r="C10" s="174">
        <v>44847</v>
      </c>
      <c r="D10" s="174">
        <f t="shared" si="0"/>
        <v>44847</v>
      </c>
      <c r="E10" s="73" t="s">
        <v>603</v>
      </c>
      <c r="F10" s="73" t="s">
        <v>603</v>
      </c>
      <c r="G10" s="174">
        <v>44848</v>
      </c>
      <c r="H10" s="174">
        <f t="shared" si="1"/>
        <v>44848</v>
      </c>
      <c r="I10" s="174">
        <f t="shared" si="2"/>
        <v>44850</v>
      </c>
      <c r="J10" s="174">
        <f t="shared" si="3"/>
        <v>44851</v>
      </c>
      <c r="K10" s="80" t="s">
        <v>93</v>
      </c>
      <c r="L10" s="308" t="s">
        <v>835</v>
      </c>
      <c r="M10" s="309"/>
      <c r="N10" s="313" t="s">
        <v>836</v>
      </c>
      <c r="O10" s="314"/>
      <c r="P10" s="174">
        <v>44855</v>
      </c>
      <c r="Q10" s="174">
        <f t="shared" si="6"/>
        <v>44855</v>
      </c>
      <c r="R10" s="24"/>
      <c r="S10" s="24"/>
      <c r="T10" s="24"/>
      <c r="U10" s="24"/>
    </row>
    <row r="11" spans="1:248" ht="15" hidden="1">
      <c r="A11" s="7" t="s">
        <v>834</v>
      </c>
      <c r="B11" s="80" t="s">
        <v>96</v>
      </c>
      <c r="C11" s="308" t="s">
        <v>835</v>
      </c>
      <c r="D11" s="309"/>
      <c r="E11" s="313" t="s">
        <v>836</v>
      </c>
      <c r="F11" s="314"/>
      <c r="G11" s="174">
        <v>44855</v>
      </c>
      <c r="H11" s="174">
        <f t="shared" si="1"/>
        <v>44855</v>
      </c>
      <c r="I11" s="174">
        <f t="shared" si="2"/>
        <v>44857</v>
      </c>
      <c r="J11" s="174">
        <f t="shared" si="3"/>
        <v>44858</v>
      </c>
      <c r="K11" s="80" t="s">
        <v>95</v>
      </c>
      <c r="L11" s="308" t="s">
        <v>837</v>
      </c>
      <c r="M11" s="309"/>
      <c r="N11" s="313" t="s">
        <v>838</v>
      </c>
      <c r="O11" s="314"/>
      <c r="P11" s="174">
        <v>44862</v>
      </c>
      <c r="Q11" s="174">
        <f t="shared" si="6"/>
        <v>44862</v>
      </c>
      <c r="R11" s="24"/>
      <c r="S11" s="24"/>
      <c r="T11" s="24"/>
      <c r="U11" s="24"/>
    </row>
    <row r="12" spans="1:248" ht="15" hidden="1">
      <c r="A12" s="7" t="s">
        <v>834</v>
      </c>
      <c r="B12" s="80" t="s">
        <v>98</v>
      </c>
      <c r="C12" s="308" t="s">
        <v>837</v>
      </c>
      <c r="D12" s="309"/>
      <c r="E12" s="313" t="s">
        <v>838</v>
      </c>
      <c r="F12" s="314"/>
      <c r="G12" s="174">
        <v>44862</v>
      </c>
      <c r="H12" s="174">
        <f t="shared" si="1"/>
        <v>44862</v>
      </c>
      <c r="I12" s="174">
        <f t="shared" si="2"/>
        <v>44864</v>
      </c>
      <c r="J12" s="174">
        <f t="shared" si="3"/>
        <v>44865</v>
      </c>
      <c r="K12" s="310" t="s">
        <v>839</v>
      </c>
      <c r="L12" s="311"/>
      <c r="M12" s="311"/>
      <c r="N12" s="311"/>
      <c r="O12" s="311"/>
      <c r="P12" s="311"/>
      <c r="Q12" s="312"/>
      <c r="R12" s="24"/>
      <c r="S12" s="24"/>
      <c r="T12" s="24"/>
      <c r="U12" s="24"/>
    </row>
    <row r="13" spans="1:248" ht="15" hidden="1">
      <c r="A13" s="206" t="s">
        <v>840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207"/>
      <c r="R13" s="24"/>
      <c r="S13" s="24"/>
      <c r="T13" s="24"/>
      <c r="U13" s="24"/>
    </row>
    <row r="14" spans="1:248" ht="15" hidden="1">
      <c r="A14" s="7" t="s">
        <v>841</v>
      </c>
      <c r="B14" s="80" t="s">
        <v>842</v>
      </c>
      <c r="C14" s="308" t="s">
        <v>843</v>
      </c>
      <c r="D14" s="309"/>
      <c r="E14" s="73" t="s">
        <v>603</v>
      </c>
      <c r="F14" s="73" t="s">
        <v>603</v>
      </c>
      <c r="G14" s="308" t="s">
        <v>844</v>
      </c>
      <c r="H14" s="309"/>
      <c r="I14" s="174">
        <v>44879</v>
      </c>
      <c r="J14" s="174">
        <f t="shared" ref="J14:J22" si="7">I14+1</f>
        <v>44880</v>
      </c>
      <c r="K14" s="80" t="s">
        <v>845</v>
      </c>
      <c r="L14" s="174">
        <v>44882</v>
      </c>
      <c r="M14" s="174">
        <f t="shared" ref="M14:M21" si="8">L14</f>
        <v>44882</v>
      </c>
      <c r="N14" s="73" t="s">
        <v>603</v>
      </c>
      <c r="O14" s="73" t="s">
        <v>603</v>
      </c>
      <c r="P14" s="174">
        <v>44883</v>
      </c>
      <c r="Q14" s="174">
        <f t="shared" ref="Q14:Q21" si="9">P14</f>
        <v>44883</v>
      </c>
      <c r="R14" s="24"/>
      <c r="S14" s="24"/>
      <c r="T14" s="24"/>
      <c r="U14" s="24"/>
    </row>
    <row r="15" spans="1:248" ht="15" hidden="1">
      <c r="A15" s="7" t="s">
        <v>841</v>
      </c>
      <c r="B15" s="80" t="s">
        <v>846</v>
      </c>
      <c r="C15" s="174">
        <v>44882</v>
      </c>
      <c r="D15" s="174">
        <f t="shared" ref="D15:D22" si="10">C15</f>
        <v>44882</v>
      </c>
      <c r="E15" s="73" t="s">
        <v>603</v>
      </c>
      <c r="F15" s="73" t="s">
        <v>603</v>
      </c>
      <c r="G15" s="174">
        <v>44883</v>
      </c>
      <c r="H15" s="174">
        <f t="shared" ref="H15:H21" si="11">G15</f>
        <v>44883</v>
      </c>
      <c r="I15" s="174">
        <f t="shared" ref="I15:I21" si="12">H15+2</f>
        <v>44885</v>
      </c>
      <c r="J15" s="174">
        <f t="shared" si="7"/>
        <v>44886</v>
      </c>
      <c r="K15" s="80" t="s">
        <v>847</v>
      </c>
      <c r="L15" s="174">
        <f t="shared" ref="L15:L21" si="13">J15+3</f>
        <v>44889</v>
      </c>
      <c r="M15" s="174">
        <f t="shared" si="8"/>
        <v>44889</v>
      </c>
      <c r="N15" s="73" t="s">
        <v>603</v>
      </c>
      <c r="O15" s="73" t="s">
        <v>603</v>
      </c>
      <c r="P15" s="174">
        <v>44890</v>
      </c>
      <c r="Q15" s="174">
        <f t="shared" si="9"/>
        <v>44890</v>
      </c>
      <c r="R15" s="24"/>
      <c r="S15" s="24"/>
      <c r="T15" s="24"/>
      <c r="U15" s="24"/>
    </row>
    <row r="16" spans="1:248" ht="15" hidden="1">
      <c r="A16" s="7" t="s">
        <v>841</v>
      </c>
      <c r="B16" s="80" t="s">
        <v>92</v>
      </c>
      <c r="C16" s="174">
        <v>44889</v>
      </c>
      <c r="D16" s="174">
        <f t="shared" si="10"/>
        <v>44889</v>
      </c>
      <c r="E16" s="73" t="s">
        <v>603</v>
      </c>
      <c r="F16" s="73" t="s">
        <v>603</v>
      </c>
      <c r="G16" s="174">
        <v>44890</v>
      </c>
      <c r="H16" s="174">
        <f t="shared" si="11"/>
        <v>44890</v>
      </c>
      <c r="I16" s="174">
        <f t="shared" si="12"/>
        <v>44892</v>
      </c>
      <c r="J16" s="174">
        <f t="shared" si="7"/>
        <v>44893</v>
      </c>
      <c r="K16" s="80" t="s">
        <v>91</v>
      </c>
      <c r="L16" s="174">
        <f t="shared" si="13"/>
        <v>44896</v>
      </c>
      <c r="M16" s="174">
        <f t="shared" si="8"/>
        <v>44896</v>
      </c>
      <c r="N16" s="73" t="s">
        <v>603</v>
      </c>
      <c r="O16" s="73" t="s">
        <v>603</v>
      </c>
      <c r="P16" s="174">
        <v>44897</v>
      </c>
      <c r="Q16" s="174">
        <f t="shared" si="9"/>
        <v>44897</v>
      </c>
      <c r="R16" s="24"/>
      <c r="S16" s="24"/>
      <c r="T16" s="24"/>
      <c r="U16" s="24"/>
    </row>
    <row r="17" spans="1:21" ht="15" hidden="1" customHeight="1">
      <c r="A17" s="7" t="s">
        <v>841</v>
      </c>
      <c r="B17" s="80" t="s">
        <v>94</v>
      </c>
      <c r="C17" s="174">
        <v>44896</v>
      </c>
      <c r="D17" s="174">
        <f t="shared" si="10"/>
        <v>44896</v>
      </c>
      <c r="E17" s="73" t="s">
        <v>603</v>
      </c>
      <c r="F17" s="73" t="s">
        <v>603</v>
      </c>
      <c r="G17" s="174">
        <v>44897</v>
      </c>
      <c r="H17" s="174">
        <f t="shared" si="11"/>
        <v>44897</v>
      </c>
      <c r="I17" s="174">
        <f t="shared" si="12"/>
        <v>44899</v>
      </c>
      <c r="J17" s="174">
        <f t="shared" si="7"/>
        <v>44900</v>
      </c>
      <c r="K17" s="80" t="s">
        <v>93</v>
      </c>
      <c r="L17" s="174">
        <f t="shared" si="13"/>
        <v>44903</v>
      </c>
      <c r="M17" s="174">
        <f t="shared" si="8"/>
        <v>44903</v>
      </c>
      <c r="N17" s="73" t="s">
        <v>603</v>
      </c>
      <c r="O17" s="73" t="s">
        <v>603</v>
      </c>
      <c r="P17" s="174">
        <v>44904</v>
      </c>
      <c r="Q17" s="174">
        <f t="shared" si="9"/>
        <v>44904</v>
      </c>
      <c r="R17" s="24"/>
      <c r="S17" s="24"/>
      <c r="T17" s="24"/>
      <c r="U17" s="24"/>
    </row>
    <row r="18" spans="1:21" ht="15" hidden="1" customHeight="1">
      <c r="A18" s="7" t="s">
        <v>841</v>
      </c>
      <c r="B18" s="80" t="s">
        <v>96</v>
      </c>
      <c r="C18" s="174">
        <v>44903</v>
      </c>
      <c r="D18" s="174">
        <f t="shared" si="10"/>
        <v>44903</v>
      </c>
      <c r="E18" s="73" t="s">
        <v>603</v>
      </c>
      <c r="F18" s="73" t="s">
        <v>603</v>
      </c>
      <c r="G18" s="174">
        <v>44904</v>
      </c>
      <c r="H18" s="174">
        <f t="shared" si="11"/>
        <v>44904</v>
      </c>
      <c r="I18" s="174">
        <f t="shared" si="12"/>
        <v>44906</v>
      </c>
      <c r="J18" s="174">
        <f t="shared" si="7"/>
        <v>44907</v>
      </c>
      <c r="K18" s="80" t="s">
        <v>95</v>
      </c>
      <c r="L18" s="174">
        <f t="shared" si="13"/>
        <v>44910</v>
      </c>
      <c r="M18" s="174">
        <f t="shared" si="8"/>
        <v>44910</v>
      </c>
      <c r="N18" s="73" t="s">
        <v>603</v>
      </c>
      <c r="O18" s="73" t="s">
        <v>603</v>
      </c>
      <c r="P18" s="174">
        <v>44911</v>
      </c>
      <c r="Q18" s="174">
        <f t="shared" si="9"/>
        <v>44911</v>
      </c>
      <c r="R18" s="24"/>
      <c r="S18" s="24"/>
      <c r="T18" s="24"/>
      <c r="U18" s="24"/>
    </row>
    <row r="19" spans="1:21" ht="15" hidden="1" customHeight="1">
      <c r="A19" s="7" t="s">
        <v>841</v>
      </c>
      <c r="B19" s="80" t="s">
        <v>98</v>
      </c>
      <c r="C19" s="174">
        <v>44910</v>
      </c>
      <c r="D19" s="174">
        <f t="shared" si="10"/>
        <v>44910</v>
      </c>
      <c r="E19" s="73" t="s">
        <v>603</v>
      </c>
      <c r="F19" s="73" t="s">
        <v>603</v>
      </c>
      <c r="G19" s="174">
        <v>44911</v>
      </c>
      <c r="H19" s="174">
        <f t="shared" si="11"/>
        <v>44911</v>
      </c>
      <c r="I19" s="174">
        <f t="shared" si="12"/>
        <v>44913</v>
      </c>
      <c r="J19" s="174">
        <f t="shared" si="7"/>
        <v>44914</v>
      </c>
      <c r="K19" s="80" t="s">
        <v>97</v>
      </c>
      <c r="L19" s="174">
        <f t="shared" si="13"/>
        <v>44917</v>
      </c>
      <c r="M19" s="174">
        <f t="shared" si="8"/>
        <v>44917</v>
      </c>
      <c r="N19" s="73" t="s">
        <v>603</v>
      </c>
      <c r="O19" s="73" t="s">
        <v>603</v>
      </c>
      <c r="P19" s="174">
        <v>44918</v>
      </c>
      <c r="Q19" s="174">
        <f t="shared" si="9"/>
        <v>44918</v>
      </c>
      <c r="R19" s="24"/>
      <c r="S19" s="24"/>
      <c r="T19" s="24"/>
      <c r="U19" s="24"/>
    </row>
    <row r="20" spans="1:21" ht="15" hidden="1" customHeight="1">
      <c r="A20" s="7" t="s">
        <v>841</v>
      </c>
      <c r="B20" s="80" t="s">
        <v>100</v>
      </c>
      <c r="C20" s="174">
        <v>44917</v>
      </c>
      <c r="D20" s="174">
        <f t="shared" si="10"/>
        <v>44917</v>
      </c>
      <c r="E20" s="73" t="s">
        <v>603</v>
      </c>
      <c r="F20" s="73" t="s">
        <v>603</v>
      </c>
      <c r="G20" s="174">
        <v>44918</v>
      </c>
      <c r="H20" s="174">
        <f t="shared" si="11"/>
        <v>44918</v>
      </c>
      <c r="I20" s="174">
        <f t="shared" si="12"/>
        <v>44920</v>
      </c>
      <c r="J20" s="174">
        <f t="shared" si="7"/>
        <v>44921</v>
      </c>
      <c r="K20" s="80" t="s">
        <v>99</v>
      </c>
      <c r="L20" s="174">
        <f t="shared" si="13"/>
        <v>44924</v>
      </c>
      <c r="M20" s="174">
        <f t="shared" si="8"/>
        <v>44924</v>
      </c>
      <c r="N20" s="73" t="s">
        <v>603</v>
      </c>
      <c r="O20" s="73" t="s">
        <v>603</v>
      </c>
      <c r="P20" s="174">
        <v>44925</v>
      </c>
      <c r="Q20" s="174">
        <f t="shared" si="9"/>
        <v>44925</v>
      </c>
      <c r="R20" s="24"/>
      <c r="S20" s="24"/>
      <c r="T20" s="24"/>
      <c r="U20" s="24"/>
    </row>
    <row r="21" spans="1:21" ht="15" hidden="1" customHeight="1">
      <c r="A21" s="7" t="s">
        <v>841</v>
      </c>
      <c r="B21" s="80" t="s">
        <v>720</v>
      </c>
      <c r="C21" s="174">
        <v>44924</v>
      </c>
      <c r="D21" s="174">
        <f t="shared" si="10"/>
        <v>44924</v>
      </c>
      <c r="E21" s="73" t="s">
        <v>603</v>
      </c>
      <c r="F21" s="73" t="s">
        <v>603</v>
      </c>
      <c r="G21" s="174">
        <v>44925</v>
      </c>
      <c r="H21" s="174">
        <f t="shared" si="11"/>
        <v>44925</v>
      </c>
      <c r="I21" s="174">
        <f t="shared" si="12"/>
        <v>44927</v>
      </c>
      <c r="J21" s="174">
        <f t="shared" si="7"/>
        <v>44928</v>
      </c>
      <c r="K21" s="80" t="s">
        <v>721</v>
      </c>
      <c r="L21" s="174">
        <f t="shared" si="13"/>
        <v>44931</v>
      </c>
      <c r="M21" s="174">
        <f t="shared" si="8"/>
        <v>44931</v>
      </c>
      <c r="N21" s="73" t="s">
        <v>603</v>
      </c>
      <c r="O21" s="73" t="s">
        <v>603</v>
      </c>
      <c r="P21" s="174">
        <v>44567</v>
      </c>
      <c r="Q21" s="174">
        <f t="shared" si="9"/>
        <v>44567</v>
      </c>
      <c r="R21" s="24"/>
      <c r="S21" s="24"/>
      <c r="T21" s="24"/>
      <c r="U21" s="24"/>
    </row>
    <row r="22" spans="1:21" ht="15" hidden="1" customHeight="1">
      <c r="A22" s="7" t="s">
        <v>841</v>
      </c>
      <c r="B22" s="80" t="s">
        <v>136</v>
      </c>
      <c r="C22" s="174">
        <v>44931</v>
      </c>
      <c r="D22" s="174">
        <f t="shared" si="10"/>
        <v>44931</v>
      </c>
      <c r="E22" s="73" t="s">
        <v>603</v>
      </c>
      <c r="F22" s="73" t="s">
        <v>603</v>
      </c>
      <c r="G22" s="174">
        <v>44566</v>
      </c>
      <c r="H22" s="174">
        <v>44932</v>
      </c>
      <c r="I22" s="174">
        <v>44933</v>
      </c>
      <c r="J22" s="174">
        <f t="shared" si="7"/>
        <v>44934</v>
      </c>
      <c r="K22" s="80" t="s">
        <v>138</v>
      </c>
      <c r="L22" s="174">
        <v>44936</v>
      </c>
      <c r="M22" s="174">
        <v>44936</v>
      </c>
      <c r="N22" s="73" t="s">
        <v>603</v>
      </c>
      <c r="O22" s="73" t="s">
        <v>603</v>
      </c>
      <c r="P22" s="174">
        <v>44937</v>
      </c>
      <c r="Q22" s="175" t="s">
        <v>848</v>
      </c>
      <c r="R22" s="24"/>
      <c r="S22" s="24"/>
      <c r="T22" s="24"/>
      <c r="U22" s="24"/>
    </row>
    <row r="23" spans="1:21" s="2" customFormat="1" ht="15.5">
      <c r="A23" s="303" t="s">
        <v>849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</row>
    <row r="24" spans="1:21" ht="15">
      <c r="A24" s="158" t="s">
        <v>1</v>
      </c>
      <c r="B24" s="158" t="s">
        <v>2</v>
      </c>
      <c r="C24" s="252" t="s">
        <v>850</v>
      </c>
      <c r="D24" s="188"/>
      <c r="E24" s="252" t="s">
        <v>827</v>
      </c>
      <c r="F24" s="188"/>
      <c r="G24" s="233" t="s">
        <v>829</v>
      </c>
      <c r="H24" s="233"/>
      <c r="I24" s="230" t="s">
        <v>830</v>
      </c>
      <c r="J24" s="234"/>
      <c r="K24" s="158" t="s">
        <v>2</v>
      </c>
      <c r="L24" s="252" t="s">
        <v>850</v>
      </c>
      <c r="M24" s="188"/>
      <c r="N24" s="252" t="s">
        <v>827</v>
      </c>
      <c r="O24" s="188"/>
      <c r="P24" s="233" t="s">
        <v>829</v>
      </c>
      <c r="Q24" s="233"/>
    </row>
    <row r="25" spans="1:21" ht="15">
      <c r="A25" s="232" t="s">
        <v>3</v>
      </c>
      <c r="B25" s="232" t="s">
        <v>4</v>
      </c>
      <c r="C25" s="188" t="s">
        <v>851</v>
      </c>
      <c r="D25" s="188"/>
      <c r="E25" s="188" t="s">
        <v>9</v>
      </c>
      <c r="F25" s="188"/>
      <c r="G25" s="187" t="s">
        <v>627</v>
      </c>
      <c r="H25" s="187"/>
      <c r="I25" s="189" t="s">
        <v>10</v>
      </c>
      <c r="J25" s="237"/>
      <c r="K25" s="232" t="s">
        <v>4</v>
      </c>
      <c r="L25" s="188" t="s">
        <v>851</v>
      </c>
      <c r="M25" s="188"/>
      <c r="N25" s="188" t="s">
        <v>9</v>
      </c>
      <c r="O25" s="188"/>
      <c r="P25" s="187" t="s">
        <v>627</v>
      </c>
      <c r="Q25" s="187"/>
    </row>
    <row r="26" spans="1:21" ht="15">
      <c r="A26" s="240"/>
      <c r="B26" s="240"/>
      <c r="C26" s="189" t="s">
        <v>5</v>
      </c>
      <c r="D26" s="190"/>
      <c r="E26" s="232" t="s">
        <v>5</v>
      </c>
      <c r="F26" s="232"/>
      <c r="G26" s="232" t="s">
        <v>5</v>
      </c>
      <c r="H26" s="232"/>
      <c r="I26" s="232" t="s">
        <v>5</v>
      </c>
      <c r="J26" s="232"/>
      <c r="K26" s="240"/>
      <c r="L26" s="189" t="s">
        <v>5</v>
      </c>
      <c r="M26" s="190"/>
      <c r="N26" s="232" t="s">
        <v>5</v>
      </c>
      <c r="O26" s="232"/>
      <c r="P26" s="232" t="s">
        <v>5</v>
      </c>
      <c r="Q26" s="232"/>
    </row>
    <row r="27" spans="1:21" ht="26">
      <c r="A27" s="172"/>
      <c r="B27" s="170"/>
      <c r="C27" s="53" t="s">
        <v>852</v>
      </c>
      <c r="D27" s="53" t="s">
        <v>853</v>
      </c>
      <c r="E27" s="53" t="s">
        <v>854</v>
      </c>
      <c r="F27" s="53" t="s">
        <v>855</v>
      </c>
      <c r="G27" s="53" t="s">
        <v>856</v>
      </c>
      <c r="H27" s="53" t="s">
        <v>857</v>
      </c>
      <c r="I27" s="53" t="s">
        <v>858</v>
      </c>
      <c r="J27" s="53" t="s">
        <v>859</v>
      </c>
      <c r="K27" s="27"/>
      <c r="L27" s="53" t="s">
        <v>852</v>
      </c>
      <c r="M27" s="53" t="s">
        <v>853</v>
      </c>
      <c r="N27" s="53" t="s">
        <v>854</v>
      </c>
      <c r="O27" s="53" t="s">
        <v>855</v>
      </c>
      <c r="P27" s="53" t="s">
        <v>856</v>
      </c>
      <c r="Q27" s="53" t="s">
        <v>857</v>
      </c>
    </row>
    <row r="28" spans="1:21" ht="15">
      <c r="A28" s="7" t="s">
        <v>841</v>
      </c>
      <c r="B28" s="80" t="s">
        <v>148</v>
      </c>
      <c r="C28" s="174">
        <v>44963</v>
      </c>
      <c r="D28" s="174">
        <f t="shared" ref="D28:D29" si="14">C28</f>
        <v>44963</v>
      </c>
      <c r="E28" s="174">
        <f t="shared" ref="E28" si="15">D28+3</f>
        <v>44966</v>
      </c>
      <c r="F28" s="174">
        <f t="shared" ref="F28" si="16">E28</f>
        <v>44966</v>
      </c>
      <c r="G28" s="174">
        <f t="shared" ref="G28:G29" si="17">F28+1</f>
        <v>44967</v>
      </c>
      <c r="H28" s="133" t="s">
        <v>860</v>
      </c>
      <c r="I28" s="174">
        <v>44969</v>
      </c>
      <c r="J28" s="174">
        <f t="shared" ref="J28:J29" si="18">I28+1</f>
        <v>44970</v>
      </c>
      <c r="K28" s="80" t="s">
        <v>152</v>
      </c>
      <c r="L28" s="174">
        <f t="shared" ref="L28" si="19">J28</f>
        <v>44970</v>
      </c>
      <c r="M28" s="174">
        <f t="shared" ref="M28:M29" si="20">L28</f>
        <v>44970</v>
      </c>
      <c r="N28" s="45">
        <v>44973</v>
      </c>
      <c r="O28" s="45">
        <v>44973</v>
      </c>
      <c r="P28" s="175">
        <f t="shared" ref="P28" si="21">O28+1</f>
        <v>44974</v>
      </c>
      <c r="Q28" s="45">
        <v>44974</v>
      </c>
      <c r="R28" s="24"/>
      <c r="S28" s="24"/>
      <c r="T28" s="24"/>
      <c r="U28" s="24"/>
    </row>
    <row r="29" spans="1:21" ht="15">
      <c r="A29" s="7" t="s">
        <v>841</v>
      </c>
      <c r="B29" s="80" t="s">
        <v>159</v>
      </c>
      <c r="C29" s="174">
        <v>44970</v>
      </c>
      <c r="D29" s="174">
        <f t="shared" si="14"/>
        <v>44970</v>
      </c>
      <c r="E29" s="45">
        <v>44973</v>
      </c>
      <c r="F29" s="45">
        <v>44973</v>
      </c>
      <c r="G29" s="175">
        <f t="shared" si="17"/>
        <v>44974</v>
      </c>
      <c r="H29" s="45">
        <v>44974</v>
      </c>
      <c r="I29" s="174">
        <v>44976</v>
      </c>
      <c r="J29" s="174">
        <f t="shared" si="18"/>
        <v>44977</v>
      </c>
      <c r="K29" s="80" t="s">
        <v>158</v>
      </c>
      <c r="L29" s="174">
        <v>44977</v>
      </c>
      <c r="M29" s="174">
        <f t="shared" si="20"/>
        <v>44977</v>
      </c>
      <c r="N29" s="174">
        <v>44980</v>
      </c>
      <c r="O29" s="174">
        <v>44980</v>
      </c>
      <c r="P29" s="174">
        <v>44981</v>
      </c>
      <c r="Q29" s="175" t="s">
        <v>860</v>
      </c>
      <c r="R29" s="24"/>
      <c r="S29" s="24"/>
      <c r="T29" s="24"/>
      <c r="U29" s="24"/>
    </row>
    <row r="30" spans="1:21" s="2" customFormat="1" ht="15.5">
      <c r="A30" s="303" t="s">
        <v>861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</row>
    <row r="31" spans="1:21" ht="15">
      <c r="A31" s="158" t="s">
        <v>1</v>
      </c>
      <c r="B31" s="158" t="s">
        <v>2</v>
      </c>
      <c r="C31" s="252" t="s">
        <v>850</v>
      </c>
      <c r="D31" s="188"/>
      <c r="E31" s="252" t="s">
        <v>827</v>
      </c>
      <c r="F31" s="188"/>
      <c r="G31" s="233" t="s">
        <v>829</v>
      </c>
      <c r="H31" s="233"/>
      <c r="I31" s="230" t="s">
        <v>862</v>
      </c>
      <c r="J31" s="231"/>
      <c r="K31" s="230" t="s">
        <v>830</v>
      </c>
      <c r="L31" s="234"/>
      <c r="M31" s="158" t="s">
        <v>2</v>
      </c>
      <c r="N31" s="252" t="s">
        <v>850</v>
      </c>
      <c r="O31" s="188"/>
      <c r="P31" s="252" t="s">
        <v>827</v>
      </c>
      <c r="Q31" s="188"/>
      <c r="R31" s="233" t="s">
        <v>829</v>
      </c>
      <c r="S31" s="233"/>
      <c r="T31" s="230" t="s">
        <v>862</v>
      </c>
      <c r="U31" s="231"/>
    </row>
    <row r="32" spans="1:21" ht="17.149999999999999" customHeight="1">
      <c r="A32" s="232" t="s">
        <v>3</v>
      </c>
      <c r="B32" s="232" t="s">
        <v>4</v>
      </c>
      <c r="C32" s="188" t="s">
        <v>851</v>
      </c>
      <c r="D32" s="188"/>
      <c r="E32" s="188" t="s">
        <v>9</v>
      </c>
      <c r="F32" s="188"/>
      <c r="G32" s="187" t="s">
        <v>627</v>
      </c>
      <c r="H32" s="187"/>
      <c r="I32" s="189" t="s">
        <v>863</v>
      </c>
      <c r="J32" s="190"/>
      <c r="K32" s="189" t="s">
        <v>10</v>
      </c>
      <c r="L32" s="237"/>
      <c r="M32" s="232" t="s">
        <v>4</v>
      </c>
      <c r="N32" s="188" t="s">
        <v>851</v>
      </c>
      <c r="O32" s="188"/>
      <c r="P32" s="188" t="s">
        <v>9</v>
      </c>
      <c r="Q32" s="188"/>
      <c r="R32" s="187" t="s">
        <v>627</v>
      </c>
      <c r="S32" s="187"/>
      <c r="T32" s="189" t="s">
        <v>863</v>
      </c>
      <c r="U32" s="190"/>
    </row>
    <row r="33" spans="1:23" ht="15">
      <c r="A33" s="240"/>
      <c r="B33" s="240"/>
      <c r="C33" s="189" t="s">
        <v>5</v>
      </c>
      <c r="D33" s="190"/>
      <c r="E33" s="232" t="s">
        <v>5</v>
      </c>
      <c r="F33" s="232"/>
      <c r="G33" s="232" t="s">
        <v>5</v>
      </c>
      <c r="H33" s="232"/>
      <c r="I33" s="289" t="s">
        <v>5</v>
      </c>
      <c r="J33" s="289"/>
      <c r="K33" s="232" t="s">
        <v>5</v>
      </c>
      <c r="L33" s="232"/>
      <c r="M33" s="240"/>
      <c r="N33" s="189" t="s">
        <v>5</v>
      </c>
      <c r="O33" s="190"/>
      <c r="P33" s="232" t="s">
        <v>5</v>
      </c>
      <c r="Q33" s="232"/>
      <c r="R33" s="232" t="s">
        <v>5</v>
      </c>
      <c r="S33" s="232"/>
      <c r="T33" s="289" t="s">
        <v>5</v>
      </c>
      <c r="U33" s="289"/>
    </row>
    <row r="34" spans="1:23" ht="26">
      <c r="A34" s="172"/>
      <c r="B34" s="170"/>
      <c r="C34" s="53" t="s">
        <v>852</v>
      </c>
      <c r="D34" s="53" t="s">
        <v>853</v>
      </c>
      <c r="E34" s="53" t="s">
        <v>864</v>
      </c>
      <c r="F34" s="53" t="s">
        <v>865</v>
      </c>
      <c r="G34" s="53" t="s">
        <v>866</v>
      </c>
      <c r="H34" s="53" t="s">
        <v>867</v>
      </c>
      <c r="I34" s="53" t="s">
        <v>868</v>
      </c>
      <c r="J34" s="53" t="s">
        <v>869</v>
      </c>
      <c r="K34" s="53" t="s">
        <v>858</v>
      </c>
      <c r="L34" s="53" t="s">
        <v>859</v>
      </c>
      <c r="M34" s="27"/>
      <c r="N34" s="53" t="s">
        <v>852</v>
      </c>
      <c r="O34" s="53" t="s">
        <v>853</v>
      </c>
      <c r="P34" s="53" t="s">
        <v>864</v>
      </c>
      <c r="Q34" s="53" t="s">
        <v>865</v>
      </c>
      <c r="R34" s="53" t="s">
        <v>866</v>
      </c>
      <c r="S34" s="53" t="s">
        <v>867</v>
      </c>
      <c r="T34" s="53" t="s">
        <v>868</v>
      </c>
      <c r="U34" s="53" t="s">
        <v>869</v>
      </c>
    </row>
    <row r="35" spans="1:23" ht="15">
      <c r="A35" s="7" t="s">
        <v>841</v>
      </c>
      <c r="B35" s="80" t="s">
        <v>161</v>
      </c>
      <c r="C35" s="174">
        <v>44977</v>
      </c>
      <c r="D35" s="174">
        <f t="shared" ref="D35:D49" si="22">C35</f>
        <v>44977</v>
      </c>
      <c r="E35" s="174">
        <v>44980</v>
      </c>
      <c r="F35" s="174">
        <v>44980</v>
      </c>
      <c r="G35" s="174">
        <v>44981</v>
      </c>
      <c r="H35" s="174">
        <v>44981</v>
      </c>
      <c r="I35" s="175" t="s">
        <v>603</v>
      </c>
      <c r="J35" s="175" t="s">
        <v>603</v>
      </c>
      <c r="K35" s="174">
        <v>44983</v>
      </c>
      <c r="L35" s="174">
        <f t="shared" ref="L35:L49" si="23">K35+1</f>
        <v>44984</v>
      </c>
      <c r="M35" s="80" t="s">
        <v>160</v>
      </c>
      <c r="N35" s="174">
        <f t="shared" ref="N35:N49" si="24">L35</f>
        <v>44984</v>
      </c>
      <c r="O35" s="174">
        <f t="shared" ref="O35:O49" si="25">N35</f>
        <v>44984</v>
      </c>
      <c r="P35" s="174">
        <f t="shared" ref="P35:P49" si="26">O35+3</f>
        <v>44987</v>
      </c>
      <c r="Q35" s="174">
        <f t="shared" ref="Q35:U49" si="27">P35</f>
        <v>44987</v>
      </c>
      <c r="R35" s="174">
        <f t="shared" ref="R35:R49" si="28">Q35+1</f>
        <v>44988</v>
      </c>
      <c r="S35" s="174">
        <f t="shared" si="27"/>
        <v>44988</v>
      </c>
      <c r="T35" s="175" t="s">
        <v>603</v>
      </c>
      <c r="U35" s="175" t="s">
        <v>603</v>
      </c>
      <c r="V35" s="24"/>
      <c r="W35" s="24"/>
    </row>
    <row r="36" spans="1:23" ht="15.65" hidden="1" customHeight="1">
      <c r="A36" s="7" t="s">
        <v>841</v>
      </c>
      <c r="B36" s="80" t="s">
        <v>162</v>
      </c>
      <c r="C36" s="174">
        <v>44984</v>
      </c>
      <c r="D36" s="174">
        <f t="shared" si="22"/>
        <v>44984</v>
      </c>
      <c r="E36" s="174">
        <f t="shared" ref="E36:E49" si="29">D36+3</f>
        <v>44987</v>
      </c>
      <c r="F36" s="174">
        <f t="shared" ref="F36:F49" si="30">E36</f>
        <v>44987</v>
      </c>
      <c r="G36" s="174">
        <f t="shared" ref="G36:G49" si="31">F36+1</f>
        <v>44988</v>
      </c>
      <c r="H36" s="174">
        <f t="shared" ref="H36:J49" si="32">G36</f>
        <v>44988</v>
      </c>
      <c r="I36" s="175" t="s">
        <v>603</v>
      </c>
      <c r="J36" s="175" t="s">
        <v>603</v>
      </c>
      <c r="K36" s="174">
        <v>44990</v>
      </c>
      <c r="L36" s="174">
        <f t="shared" si="23"/>
        <v>44991</v>
      </c>
      <c r="M36" s="80" t="s">
        <v>163</v>
      </c>
      <c r="N36" s="174">
        <f t="shared" si="24"/>
        <v>44991</v>
      </c>
      <c r="O36" s="174">
        <f t="shared" si="25"/>
        <v>44991</v>
      </c>
      <c r="P36" s="174">
        <f t="shared" si="26"/>
        <v>44994</v>
      </c>
      <c r="Q36" s="174">
        <f t="shared" si="27"/>
        <v>44994</v>
      </c>
      <c r="R36" s="174">
        <f t="shared" si="28"/>
        <v>44995</v>
      </c>
      <c r="S36" s="174">
        <f t="shared" si="27"/>
        <v>44995</v>
      </c>
      <c r="T36" s="174">
        <f t="shared" si="27"/>
        <v>44995</v>
      </c>
      <c r="U36" s="174">
        <f t="shared" si="27"/>
        <v>44995</v>
      </c>
      <c r="V36" s="24"/>
      <c r="W36" s="24"/>
    </row>
    <row r="37" spans="1:23" s="2" customFormat="1" ht="15.5">
      <c r="A37" s="303" t="s">
        <v>861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</row>
    <row r="38" spans="1:23" ht="15.65" customHeight="1">
      <c r="A38" s="158" t="s">
        <v>1</v>
      </c>
      <c r="B38" s="158" t="s">
        <v>2</v>
      </c>
      <c r="C38" s="252" t="s">
        <v>850</v>
      </c>
      <c r="D38" s="188"/>
      <c r="E38" s="252" t="s">
        <v>827</v>
      </c>
      <c r="F38" s="188"/>
      <c r="G38" s="233" t="s">
        <v>829</v>
      </c>
      <c r="H38" s="233"/>
      <c r="I38" s="230" t="s">
        <v>862</v>
      </c>
      <c r="J38" s="231"/>
      <c r="K38" s="305" t="s">
        <v>870</v>
      </c>
      <c r="L38" s="306"/>
      <c r="M38" s="158" t="s">
        <v>2</v>
      </c>
      <c r="N38" s="252" t="s">
        <v>850</v>
      </c>
      <c r="O38" s="188"/>
      <c r="P38" s="252" t="s">
        <v>827</v>
      </c>
      <c r="Q38" s="188"/>
      <c r="R38" s="233" t="s">
        <v>829</v>
      </c>
      <c r="S38" s="233"/>
      <c r="T38" s="230" t="s">
        <v>862</v>
      </c>
      <c r="U38" s="231"/>
    </row>
    <row r="39" spans="1:23" ht="15.65" customHeight="1">
      <c r="A39" s="232" t="s">
        <v>3</v>
      </c>
      <c r="B39" s="232" t="s">
        <v>4</v>
      </c>
      <c r="C39" s="188" t="s">
        <v>851</v>
      </c>
      <c r="D39" s="188"/>
      <c r="E39" s="188" t="s">
        <v>9</v>
      </c>
      <c r="F39" s="188"/>
      <c r="G39" s="187" t="s">
        <v>627</v>
      </c>
      <c r="H39" s="187"/>
      <c r="I39" s="189" t="s">
        <v>863</v>
      </c>
      <c r="J39" s="190"/>
      <c r="K39" s="189" t="s">
        <v>10</v>
      </c>
      <c r="L39" s="237"/>
      <c r="M39" s="232" t="s">
        <v>4</v>
      </c>
      <c r="N39" s="188" t="s">
        <v>851</v>
      </c>
      <c r="O39" s="188"/>
      <c r="P39" s="188" t="s">
        <v>9</v>
      </c>
      <c r="Q39" s="188"/>
      <c r="R39" s="187" t="s">
        <v>627</v>
      </c>
      <c r="S39" s="187"/>
      <c r="T39" s="189" t="s">
        <v>863</v>
      </c>
      <c r="U39" s="190"/>
    </row>
    <row r="40" spans="1:23" ht="15.65" hidden="1" customHeight="1">
      <c r="A40" s="240"/>
      <c r="B40" s="240"/>
      <c r="C40" s="189" t="s">
        <v>5</v>
      </c>
      <c r="D40" s="190"/>
      <c r="E40" s="232" t="s">
        <v>5</v>
      </c>
      <c r="F40" s="232"/>
      <c r="G40" s="232" t="s">
        <v>5</v>
      </c>
      <c r="H40" s="232"/>
      <c r="I40" s="289" t="s">
        <v>5</v>
      </c>
      <c r="J40" s="289"/>
      <c r="K40" s="232" t="s">
        <v>5</v>
      </c>
      <c r="L40" s="232"/>
      <c r="M40" s="240"/>
      <c r="N40" s="189" t="s">
        <v>5</v>
      </c>
      <c r="O40" s="190"/>
      <c r="P40" s="232" t="s">
        <v>5</v>
      </c>
      <c r="Q40" s="232"/>
      <c r="R40" s="232" t="s">
        <v>5</v>
      </c>
      <c r="S40" s="232"/>
      <c r="T40" s="289" t="s">
        <v>5</v>
      </c>
      <c r="U40" s="289"/>
    </row>
    <row r="41" spans="1:23" ht="26">
      <c r="A41" s="172"/>
      <c r="B41" s="170"/>
      <c r="C41" s="53" t="s">
        <v>852</v>
      </c>
      <c r="D41" s="53" t="s">
        <v>853</v>
      </c>
      <c r="E41" s="53" t="s">
        <v>864</v>
      </c>
      <c r="F41" s="53" t="s">
        <v>865</v>
      </c>
      <c r="G41" s="53" t="s">
        <v>866</v>
      </c>
      <c r="H41" s="53" t="s">
        <v>867</v>
      </c>
      <c r="I41" s="53" t="s">
        <v>868</v>
      </c>
      <c r="J41" s="53" t="s">
        <v>869</v>
      </c>
      <c r="K41" s="53" t="s">
        <v>858</v>
      </c>
      <c r="L41" s="53" t="s">
        <v>859</v>
      </c>
      <c r="M41" s="27"/>
      <c r="N41" s="53" t="s">
        <v>852</v>
      </c>
      <c r="O41" s="53" t="s">
        <v>853</v>
      </c>
      <c r="P41" s="53" t="s">
        <v>864</v>
      </c>
      <c r="Q41" s="53" t="s">
        <v>865</v>
      </c>
      <c r="R41" s="53" t="s">
        <v>866</v>
      </c>
      <c r="S41" s="53" t="s">
        <v>867</v>
      </c>
      <c r="T41" s="53" t="s">
        <v>868</v>
      </c>
      <c r="U41" s="53" t="s">
        <v>869</v>
      </c>
    </row>
    <row r="42" spans="1:23" ht="15">
      <c r="A42" s="7" t="s">
        <v>841</v>
      </c>
      <c r="B42" s="80" t="s">
        <v>185</v>
      </c>
      <c r="C42" s="174">
        <v>44991</v>
      </c>
      <c r="D42" s="174">
        <f t="shared" si="22"/>
        <v>44991</v>
      </c>
      <c r="E42" s="174">
        <f t="shared" si="29"/>
        <v>44994</v>
      </c>
      <c r="F42" s="174">
        <f t="shared" si="30"/>
        <v>44994</v>
      </c>
      <c r="G42" s="174">
        <f t="shared" si="31"/>
        <v>44995</v>
      </c>
      <c r="H42" s="174">
        <f t="shared" si="32"/>
        <v>44995</v>
      </c>
      <c r="I42" s="174">
        <f t="shared" si="32"/>
        <v>44995</v>
      </c>
      <c r="J42" s="174">
        <f t="shared" si="32"/>
        <v>44995</v>
      </c>
      <c r="K42" s="174">
        <f t="shared" ref="K42:K49" si="33">H42+2</f>
        <v>44997</v>
      </c>
      <c r="L42" s="174">
        <f t="shared" si="23"/>
        <v>44998</v>
      </c>
      <c r="M42" s="80" t="s">
        <v>184</v>
      </c>
      <c r="N42" s="174">
        <f t="shared" si="24"/>
        <v>44998</v>
      </c>
      <c r="O42" s="174">
        <f t="shared" si="25"/>
        <v>44998</v>
      </c>
      <c r="P42" s="174">
        <f t="shared" si="26"/>
        <v>45001</v>
      </c>
      <c r="Q42" s="174">
        <f t="shared" si="27"/>
        <v>45001</v>
      </c>
      <c r="R42" s="174">
        <f t="shared" si="28"/>
        <v>45002</v>
      </c>
      <c r="S42" s="174">
        <f t="shared" si="27"/>
        <v>45002</v>
      </c>
      <c r="T42" s="175" t="s">
        <v>603</v>
      </c>
      <c r="U42" s="175" t="s">
        <v>603</v>
      </c>
      <c r="V42" s="24"/>
      <c r="W42" s="24"/>
    </row>
    <row r="43" spans="1:23" ht="17.149999999999999" customHeight="1">
      <c r="A43" s="7" t="s">
        <v>841</v>
      </c>
      <c r="B43" s="80" t="s">
        <v>187</v>
      </c>
      <c r="C43" s="174">
        <v>44998</v>
      </c>
      <c r="D43" s="174">
        <f t="shared" si="22"/>
        <v>44998</v>
      </c>
      <c r="E43" s="174">
        <f t="shared" si="29"/>
        <v>45001</v>
      </c>
      <c r="F43" s="174">
        <f t="shared" si="30"/>
        <v>45001</v>
      </c>
      <c r="G43" s="174">
        <f t="shared" si="31"/>
        <v>45002</v>
      </c>
      <c r="H43" s="174">
        <f t="shared" si="32"/>
        <v>45002</v>
      </c>
      <c r="I43" s="175" t="s">
        <v>603</v>
      </c>
      <c r="J43" s="175" t="s">
        <v>603</v>
      </c>
      <c r="K43" s="174">
        <v>45004</v>
      </c>
      <c r="L43" s="174">
        <f t="shared" si="23"/>
        <v>45005</v>
      </c>
      <c r="M43" s="80" t="s">
        <v>186</v>
      </c>
      <c r="N43" s="174">
        <f t="shared" si="24"/>
        <v>45005</v>
      </c>
      <c r="O43" s="174">
        <f t="shared" si="25"/>
        <v>45005</v>
      </c>
      <c r="P43" s="174">
        <f t="shared" si="26"/>
        <v>45008</v>
      </c>
      <c r="Q43" s="174">
        <f t="shared" si="27"/>
        <v>45008</v>
      </c>
      <c r="R43" s="174">
        <f t="shared" si="28"/>
        <v>45009</v>
      </c>
      <c r="S43" s="174">
        <f t="shared" si="27"/>
        <v>45009</v>
      </c>
      <c r="T43" s="175" t="s">
        <v>603</v>
      </c>
      <c r="U43" s="175" t="s">
        <v>603</v>
      </c>
      <c r="V43" s="24"/>
      <c r="W43" s="24"/>
    </row>
    <row r="44" spans="1:23" ht="17.149999999999999" customHeight="1">
      <c r="A44" s="7" t="s">
        <v>841</v>
      </c>
      <c r="B44" s="80" t="s">
        <v>189</v>
      </c>
      <c r="C44" s="174">
        <v>45005</v>
      </c>
      <c r="D44" s="174">
        <f t="shared" si="22"/>
        <v>45005</v>
      </c>
      <c r="E44" s="174">
        <f t="shared" si="29"/>
        <v>45008</v>
      </c>
      <c r="F44" s="174">
        <f t="shared" si="30"/>
        <v>45008</v>
      </c>
      <c r="G44" s="174">
        <f t="shared" si="31"/>
        <v>45009</v>
      </c>
      <c r="H44" s="174">
        <f t="shared" si="32"/>
        <v>45009</v>
      </c>
      <c r="I44" s="175" t="s">
        <v>603</v>
      </c>
      <c r="J44" s="175" t="s">
        <v>603</v>
      </c>
      <c r="K44" s="174">
        <v>45011</v>
      </c>
      <c r="L44" s="174">
        <f t="shared" si="23"/>
        <v>45012</v>
      </c>
      <c r="M44" s="80" t="s">
        <v>188</v>
      </c>
      <c r="N44" s="174">
        <f t="shared" si="24"/>
        <v>45012</v>
      </c>
      <c r="O44" s="174">
        <f t="shared" si="25"/>
        <v>45012</v>
      </c>
      <c r="P44" s="174">
        <f t="shared" si="26"/>
        <v>45015</v>
      </c>
      <c r="Q44" s="174">
        <f t="shared" si="27"/>
        <v>45015</v>
      </c>
      <c r="R44" s="174">
        <f t="shared" si="28"/>
        <v>45016</v>
      </c>
      <c r="S44" s="174">
        <f t="shared" si="27"/>
        <v>45016</v>
      </c>
      <c r="T44" s="174">
        <f t="shared" si="27"/>
        <v>45016</v>
      </c>
      <c r="U44" s="174">
        <f t="shared" si="27"/>
        <v>45016</v>
      </c>
      <c r="V44" s="24"/>
      <c r="W44" s="24"/>
    </row>
    <row r="45" spans="1:23" ht="17.149999999999999" customHeight="1">
      <c r="A45" s="7" t="s">
        <v>841</v>
      </c>
      <c r="B45" s="80" t="s">
        <v>198</v>
      </c>
      <c r="C45" s="174">
        <v>45012</v>
      </c>
      <c r="D45" s="174">
        <f t="shared" si="22"/>
        <v>45012</v>
      </c>
      <c r="E45" s="174">
        <f t="shared" si="29"/>
        <v>45015</v>
      </c>
      <c r="F45" s="174">
        <f t="shared" si="30"/>
        <v>45015</v>
      </c>
      <c r="G45" s="174">
        <f t="shared" si="31"/>
        <v>45016</v>
      </c>
      <c r="H45" s="174">
        <f t="shared" si="32"/>
        <v>45016</v>
      </c>
      <c r="I45" s="174">
        <f t="shared" si="32"/>
        <v>45016</v>
      </c>
      <c r="J45" s="174">
        <f t="shared" si="32"/>
        <v>45016</v>
      </c>
      <c r="K45" s="174">
        <f t="shared" si="33"/>
        <v>45018</v>
      </c>
      <c r="L45" s="174">
        <f t="shared" si="23"/>
        <v>45019</v>
      </c>
      <c r="M45" s="80" t="s">
        <v>199</v>
      </c>
      <c r="N45" s="174">
        <f t="shared" si="24"/>
        <v>45019</v>
      </c>
      <c r="O45" s="174">
        <f t="shared" si="25"/>
        <v>45019</v>
      </c>
      <c r="P45" s="174">
        <f t="shared" si="26"/>
        <v>45022</v>
      </c>
      <c r="Q45" s="174">
        <f t="shared" si="27"/>
        <v>45022</v>
      </c>
      <c r="R45" s="174">
        <f t="shared" si="28"/>
        <v>45023</v>
      </c>
      <c r="S45" s="174">
        <f t="shared" si="27"/>
        <v>45023</v>
      </c>
      <c r="T45" s="174">
        <f t="shared" si="27"/>
        <v>45023</v>
      </c>
      <c r="U45" s="174">
        <f t="shared" si="27"/>
        <v>45023</v>
      </c>
      <c r="V45" s="24"/>
      <c r="W45" s="24"/>
    </row>
    <row r="46" spans="1:23" ht="17.149999999999999" customHeight="1">
      <c r="A46" s="7" t="s">
        <v>841</v>
      </c>
      <c r="B46" s="80" t="s">
        <v>292</v>
      </c>
      <c r="C46" s="174">
        <v>45019</v>
      </c>
      <c r="D46" s="174">
        <f t="shared" si="22"/>
        <v>45019</v>
      </c>
      <c r="E46" s="174">
        <f t="shared" si="29"/>
        <v>45022</v>
      </c>
      <c r="F46" s="174">
        <f t="shared" si="30"/>
        <v>45022</v>
      </c>
      <c r="G46" s="174">
        <f t="shared" si="31"/>
        <v>45023</v>
      </c>
      <c r="H46" s="174">
        <f t="shared" si="32"/>
        <v>45023</v>
      </c>
      <c r="I46" s="174">
        <f t="shared" si="32"/>
        <v>45023</v>
      </c>
      <c r="J46" s="174">
        <f t="shared" si="32"/>
        <v>45023</v>
      </c>
      <c r="K46" s="174">
        <f t="shared" si="33"/>
        <v>45025</v>
      </c>
      <c r="L46" s="174">
        <f t="shared" si="23"/>
        <v>45026</v>
      </c>
      <c r="M46" s="80" t="s">
        <v>291</v>
      </c>
      <c r="N46" s="174">
        <f t="shared" si="24"/>
        <v>45026</v>
      </c>
      <c r="O46" s="174">
        <f t="shared" si="25"/>
        <v>45026</v>
      </c>
      <c r="P46" s="174">
        <f t="shared" si="26"/>
        <v>45029</v>
      </c>
      <c r="Q46" s="174">
        <f t="shared" si="27"/>
        <v>45029</v>
      </c>
      <c r="R46" s="174">
        <f t="shared" si="28"/>
        <v>45030</v>
      </c>
      <c r="S46" s="174">
        <f t="shared" si="27"/>
        <v>45030</v>
      </c>
      <c r="T46" s="174">
        <f t="shared" si="27"/>
        <v>45030</v>
      </c>
      <c r="U46" s="174">
        <f t="shared" si="27"/>
        <v>45030</v>
      </c>
      <c r="V46" s="24"/>
      <c r="W46" s="24"/>
    </row>
    <row r="47" spans="1:23" ht="17.149999999999999" customHeight="1">
      <c r="A47" s="7" t="s">
        <v>841</v>
      </c>
      <c r="B47" s="80" t="s">
        <v>294</v>
      </c>
      <c r="C47" s="174">
        <v>45026</v>
      </c>
      <c r="D47" s="174">
        <f t="shared" si="22"/>
        <v>45026</v>
      </c>
      <c r="E47" s="174">
        <f t="shared" si="29"/>
        <v>45029</v>
      </c>
      <c r="F47" s="174">
        <f t="shared" si="30"/>
        <v>45029</v>
      </c>
      <c r="G47" s="174">
        <f t="shared" si="31"/>
        <v>45030</v>
      </c>
      <c r="H47" s="174">
        <f t="shared" si="32"/>
        <v>45030</v>
      </c>
      <c r="I47" s="174">
        <f t="shared" si="32"/>
        <v>45030</v>
      </c>
      <c r="J47" s="174">
        <f t="shared" si="32"/>
        <v>45030</v>
      </c>
      <c r="K47" s="174">
        <f t="shared" si="33"/>
        <v>45032</v>
      </c>
      <c r="L47" s="174">
        <f t="shared" si="23"/>
        <v>45033</v>
      </c>
      <c r="M47" s="80" t="s">
        <v>293</v>
      </c>
      <c r="N47" s="174">
        <f t="shared" si="24"/>
        <v>45033</v>
      </c>
      <c r="O47" s="174">
        <f t="shared" si="25"/>
        <v>45033</v>
      </c>
      <c r="P47" s="174">
        <f t="shared" si="26"/>
        <v>45036</v>
      </c>
      <c r="Q47" s="174">
        <f t="shared" si="27"/>
        <v>45036</v>
      </c>
      <c r="R47" s="174">
        <f t="shared" si="28"/>
        <v>45037</v>
      </c>
      <c r="S47" s="174">
        <f t="shared" si="27"/>
        <v>45037</v>
      </c>
      <c r="T47" s="174">
        <f t="shared" si="27"/>
        <v>45037</v>
      </c>
      <c r="U47" s="174">
        <f t="shared" si="27"/>
        <v>45037</v>
      </c>
      <c r="V47" s="24"/>
      <c r="W47" s="24"/>
    </row>
    <row r="48" spans="1:23" ht="17.149999999999999" customHeight="1">
      <c r="A48" s="7" t="s">
        <v>841</v>
      </c>
      <c r="B48" s="80" t="s">
        <v>296</v>
      </c>
      <c r="C48" s="174">
        <v>45033</v>
      </c>
      <c r="D48" s="174">
        <f t="shared" si="22"/>
        <v>45033</v>
      </c>
      <c r="E48" s="174">
        <f t="shared" si="29"/>
        <v>45036</v>
      </c>
      <c r="F48" s="174">
        <f t="shared" si="30"/>
        <v>45036</v>
      </c>
      <c r="G48" s="174">
        <f t="shared" si="31"/>
        <v>45037</v>
      </c>
      <c r="H48" s="174">
        <f t="shared" si="32"/>
        <v>45037</v>
      </c>
      <c r="I48" s="174">
        <f t="shared" si="32"/>
        <v>45037</v>
      </c>
      <c r="J48" s="174">
        <f t="shared" si="32"/>
        <v>45037</v>
      </c>
      <c r="K48" s="174">
        <f t="shared" si="33"/>
        <v>45039</v>
      </c>
      <c r="L48" s="174">
        <f t="shared" si="23"/>
        <v>45040</v>
      </c>
      <c r="M48" s="80" t="s">
        <v>295</v>
      </c>
      <c r="N48" s="174">
        <f t="shared" si="24"/>
        <v>45040</v>
      </c>
      <c r="O48" s="174">
        <f t="shared" si="25"/>
        <v>45040</v>
      </c>
      <c r="P48" s="174">
        <f t="shared" si="26"/>
        <v>45043</v>
      </c>
      <c r="Q48" s="174">
        <f t="shared" si="27"/>
        <v>45043</v>
      </c>
      <c r="R48" s="174">
        <f t="shared" si="28"/>
        <v>45044</v>
      </c>
      <c r="S48" s="174">
        <f t="shared" si="27"/>
        <v>45044</v>
      </c>
      <c r="T48" s="174">
        <f t="shared" si="27"/>
        <v>45044</v>
      </c>
      <c r="U48" s="174">
        <f t="shared" si="27"/>
        <v>45044</v>
      </c>
      <c r="V48" s="24"/>
      <c r="W48" s="24"/>
    </row>
    <row r="49" spans="1:23" ht="17.149999999999999" customHeight="1">
      <c r="A49" s="7" t="s">
        <v>841</v>
      </c>
      <c r="B49" s="80" t="s">
        <v>348</v>
      </c>
      <c r="C49" s="174">
        <v>45040</v>
      </c>
      <c r="D49" s="174">
        <f t="shared" si="22"/>
        <v>45040</v>
      </c>
      <c r="E49" s="174">
        <f t="shared" si="29"/>
        <v>45043</v>
      </c>
      <c r="F49" s="174">
        <f t="shared" si="30"/>
        <v>45043</v>
      </c>
      <c r="G49" s="174">
        <f t="shared" si="31"/>
        <v>45044</v>
      </c>
      <c r="H49" s="174">
        <f t="shared" si="32"/>
        <v>45044</v>
      </c>
      <c r="I49" s="174">
        <f t="shared" si="32"/>
        <v>45044</v>
      </c>
      <c r="J49" s="174">
        <f t="shared" si="32"/>
        <v>45044</v>
      </c>
      <c r="K49" s="174">
        <f t="shared" si="33"/>
        <v>45046</v>
      </c>
      <c r="L49" s="174">
        <f t="shared" si="23"/>
        <v>45047</v>
      </c>
      <c r="M49" s="80" t="s">
        <v>349</v>
      </c>
      <c r="N49" s="174">
        <f t="shared" si="24"/>
        <v>45047</v>
      </c>
      <c r="O49" s="174">
        <f t="shared" si="25"/>
        <v>45047</v>
      </c>
      <c r="P49" s="174">
        <f t="shared" si="26"/>
        <v>45050</v>
      </c>
      <c r="Q49" s="174">
        <f t="shared" si="27"/>
        <v>45050</v>
      </c>
      <c r="R49" s="174">
        <f t="shared" si="28"/>
        <v>45051</v>
      </c>
      <c r="S49" s="174">
        <f t="shared" si="27"/>
        <v>45051</v>
      </c>
      <c r="T49" s="174">
        <f t="shared" si="27"/>
        <v>45051</v>
      </c>
      <c r="U49" s="174">
        <f t="shared" si="27"/>
        <v>45051</v>
      </c>
      <c r="V49" s="24"/>
      <c r="W49" s="24"/>
    </row>
    <row r="51" spans="1:23" ht="17.149999999999999" customHeight="1">
      <c r="A51" s="9" t="s">
        <v>604</v>
      </c>
      <c r="B51" s="229" t="s">
        <v>871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"/>
      <c r="O51" s="2"/>
      <c r="P51" s="2"/>
    </row>
    <row r="52" spans="1:23" ht="17.149999999999999" customHeight="1">
      <c r="A52" s="10" t="s">
        <v>872</v>
      </c>
      <c r="B52" s="226" t="s">
        <v>873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"/>
      <c r="O52" s="2"/>
      <c r="P52" s="178"/>
      <c r="Q52" s="2"/>
      <c r="R52" s="2"/>
    </row>
    <row r="53" spans="1:23" ht="17.149999999999999" customHeight="1">
      <c r="A53" s="155" t="s">
        <v>874</v>
      </c>
      <c r="B53" s="300" t="s">
        <v>875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2"/>
      <c r="O53" s="2"/>
      <c r="P53" s="2"/>
    </row>
    <row r="54" spans="1:23" ht="17.149999999999999" customHeight="1">
      <c r="A54" s="155" t="s">
        <v>876</v>
      </c>
      <c r="B54" s="301" t="s">
        <v>39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</row>
    <row r="55" spans="1:23" ht="17.149999999999999" customHeight="1">
      <c r="A55" s="155" t="s">
        <v>876</v>
      </c>
      <c r="B55" s="300" t="s">
        <v>877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167"/>
      <c r="O55" s="167"/>
      <c r="P55" s="167"/>
    </row>
    <row r="56" spans="1:23" ht="17.149999999999999" customHeight="1">
      <c r="A56" s="99" t="s">
        <v>590</v>
      </c>
      <c r="B56" s="264" t="s">
        <v>878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78"/>
      <c r="O56" s="78"/>
      <c r="P56" s="78"/>
      <c r="Q56" s="169"/>
      <c r="R56" s="169"/>
      <c r="S56" s="169"/>
      <c r="T56" s="169"/>
      <c r="U56" s="169"/>
    </row>
    <row r="57" spans="1:23" ht="17.149999999999999" customHeight="1">
      <c r="A57" s="99" t="s">
        <v>590</v>
      </c>
      <c r="B57" s="264" t="s">
        <v>879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91"/>
      <c r="O57" s="91"/>
      <c r="P57" s="91"/>
      <c r="Q57" s="169"/>
    </row>
    <row r="58" spans="1:23" ht="17.149999999999999" customHeight="1">
      <c r="A58" s="10" t="s">
        <v>880</v>
      </c>
      <c r="B58" s="160" t="s">
        <v>881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7"/>
      <c r="O58" s="167"/>
      <c r="P58" s="167"/>
    </row>
    <row r="59" spans="1:23" ht="17.149999999999999" customHeight="1">
      <c r="A59" s="10" t="s">
        <v>593</v>
      </c>
      <c r="B59" s="226" t="s">
        <v>882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167"/>
      <c r="O59" s="167"/>
      <c r="P59" s="167"/>
    </row>
    <row r="60" spans="1:23" ht="17.149999999999999" customHeight="1">
      <c r="A60" s="11" t="s">
        <v>883</v>
      </c>
      <c r="B60" s="302" t="s">
        <v>884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167"/>
      <c r="O60" s="167"/>
      <c r="P60" s="167"/>
    </row>
    <row r="61" spans="1:23" ht="17.149999999999999" customHeight="1">
      <c r="A61" s="11" t="s">
        <v>883</v>
      </c>
      <c r="B61" s="226" t="s">
        <v>885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167"/>
      <c r="O61" s="167"/>
      <c r="P61" s="167"/>
    </row>
  </sheetData>
  <mergeCells count="136">
    <mergeCell ref="N24:O24"/>
    <mergeCell ref="P24:Q24"/>
    <mergeCell ref="I24:J24"/>
    <mergeCell ref="L24:M24"/>
    <mergeCell ref="N7:O7"/>
    <mergeCell ref="C6:D6"/>
    <mergeCell ref="E6:F6"/>
    <mergeCell ref="G6:H6"/>
    <mergeCell ref="I6:J6"/>
    <mergeCell ref="K6:K7"/>
    <mergeCell ref="I7:J7"/>
    <mergeCell ref="K12:Q12"/>
    <mergeCell ref="L11:M11"/>
    <mergeCell ref="N11:O11"/>
    <mergeCell ref="C12:D12"/>
    <mergeCell ref="E12:F12"/>
    <mergeCell ref="L10:M10"/>
    <mergeCell ref="N10:O10"/>
    <mergeCell ref="C11:D11"/>
    <mergeCell ref="E11:F11"/>
    <mergeCell ref="A25:A26"/>
    <mergeCell ref="C26:D26"/>
    <mergeCell ref="E26:F26"/>
    <mergeCell ref="G26:H26"/>
    <mergeCell ref="B25:B26"/>
    <mergeCell ref="C25:D25"/>
    <mergeCell ref="E25:F25"/>
    <mergeCell ref="G25:H25"/>
    <mergeCell ref="A13:Q13"/>
    <mergeCell ref="I25:J25"/>
    <mergeCell ref="N25:O25"/>
    <mergeCell ref="P25:Q25"/>
    <mergeCell ref="I26:J26"/>
    <mergeCell ref="N26:O26"/>
    <mergeCell ref="P26:Q26"/>
    <mergeCell ref="L26:M26"/>
    <mergeCell ref="K25:K26"/>
    <mergeCell ref="L25:M25"/>
    <mergeCell ref="C14:D14"/>
    <mergeCell ref="G14:H14"/>
    <mergeCell ref="C24:D24"/>
    <mergeCell ref="E24:F24"/>
    <mergeCell ref="G24:H24"/>
    <mergeCell ref="A23:Q23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A6:A7"/>
    <mergeCell ref="B6:B7"/>
    <mergeCell ref="N6:O6"/>
    <mergeCell ref="P6:Q6"/>
    <mergeCell ref="C7:D7"/>
    <mergeCell ref="E7:F7"/>
    <mergeCell ref="G7:H7"/>
    <mergeCell ref="P7:Q7"/>
    <mergeCell ref="L7:M7"/>
    <mergeCell ref="L6:M6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1:U31"/>
    <mergeCell ref="A32:A33"/>
    <mergeCell ref="B32:B33"/>
    <mergeCell ref="C32:D32"/>
    <mergeCell ref="E32:F32"/>
    <mergeCell ref="G32:H32"/>
    <mergeCell ref="I32:J32"/>
    <mergeCell ref="K32:L32"/>
    <mergeCell ref="M32:M33"/>
    <mergeCell ref="N32:O32"/>
    <mergeCell ref="P32:Q32"/>
    <mergeCell ref="R32:S32"/>
    <mergeCell ref="T32:U32"/>
    <mergeCell ref="C33:D33"/>
    <mergeCell ref="E33:F33"/>
    <mergeCell ref="G33:H33"/>
    <mergeCell ref="I33:J33"/>
    <mergeCell ref="K33:L33"/>
    <mergeCell ref="N33:O33"/>
    <mergeCell ref="P33:Q33"/>
    <mergeCell ref="B51:M51"/>
    <mergeCell ref="R33:S33"/>
    <mergeCell ref="T33:U33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B52:M52"/>
    <mergeCell ref="B53:M53"/>
    <mergeCell ref="B54:P54"/>
    <mergeCell ref="B55:M55"/>
    <mergeCell ref="B56:M56"/>
    <mergeCell ref="B57:M57"/>
    <mergeCell ref="B59:M59"/>
    <mergeCell ref="B60:M60"/>
    <mergeCell ref="B61:M61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44"/>
  <sheetViews>
    <sheetView topLeftCell="A12" workbookViewId="0">
      <selection activeCell="A12" sqref="A1:XFD1048576"/>
    </sheetView>
  </sheetViews>
  <sheetFormatPr defaultRowHeight="15"/>
  <cols>
    <col min="1" max="1" width="19" customWidth="1"/>
    <col min="2" max="21" width="7.58203125" customWidth="1"/>
    <col min="22" max="23" width="7.33203125" customWidth="1"/>
  </cols>
  <sheetData>
    <row r="1" spans="1:242" ht="52.4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42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42" ht="19.75" customHeight="1">
      <c r="A3" s="16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</row>
    <row r="4" spans="1:242" s="2" customFormat="1" ht="17.149999999999999" hidden="1" customHeight="1">
      <c r="A4" s="315" t="s">
        <v>886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7"/>
    </row>
    <row r="5" spans="1:242" hidden="1">
      <c r="A5" s="158" t="s">
        <v>1</v>
      </c>
      <c r="B5" s="158" t="s">
        <v>2</v>
      </c>
      <c r="C5" s="233" t="s">
        <v>828</v>
      </c>
      <c r="D5" s="233"/>
      <c r="E5" s="230" t="s">
        <v>862</v>
      </c>
      <c r="F5" s="231"/>
      <c r="G5" s="233" t="s">
        <v>829</v>
      </c>
      <c r="H5" s="233"/>
      <c r="I5" s="252" t="s">
        <v>827</v>
      </c>
      <c r="J5" s="188"/>
      <c r="K5" s="230" t="s">
        <v>830</v>
      </c>
      <c r="L5" s="231"/>
      <c r="M5" s="158" t="s">
        <v>2</v>
      </c>
      <c r="N5" s="233" t="s">
        <v>828</v>
      </c>
      <c r="O5" s="233"/>
      <c r="P5" s="230" t="s">
        <v>862</v>
      </c>
      <c r="Q5" s="231"/>
      <c r="R5" s="233" t="s">
        <v>829</v>
      </c>
      <c r="S5" s="233"/>
      <c r="T5" s="252" t="s">
        <v>827</v>
      </c>
      <c r="U5" s="188"/>
    </row>
    <row r="6" spans="1:242" hidden="1">
      <c r="A6" s="232" t="s">
        <v>3</v>
      </c>
      <c r="B6" s="232" t="s">
        <v>4</v>
      </c>
      <c r="C6" s="187" t="s">
        <v>887</v>
      </c>
      <c r="D6" s="187"/>
      <c r="E6" s="189" t="s">
        <v>44</v>
      </c>
      <c r="F6" s="190"/>
      <c r="G6" s="189" t="s">
        <v>627</v>
      </c>
      <c r="H6" s="190"/>
      <c r="I6" s="256" t="s">
        <v>9</v>
      </c>
      <c r="J6" s="258"/>
      <c r="K6" s="189" t="s">
        <v>10</v>
      </c>
      <c r="L6" s="190"/>
      <c r="M6" s="232" t="s">
        <v>4</v>
      </c>
      <c r="N6" s="187" t="s">
        <v>887</v>
      </c>
      <c r="O6" s="187"/>
      <c r="P6" s="189" t="s">
        <v>863</v>
      </c>
      <c r="Q6" s="190"/>
      <c r="R6" s="189" t="s">
        <v>627</v>
      </c>
      <c r="S6" s="190"/>
      <c r="T6" s="256" t="s">
        <v>9</v>
      </c>
      <c r="U6" s="258"/>
    </row>
    <row r="7" spans="1:242" hidden="1">
      <c r="A7" s="240"/>
      <c r="B7" s="240"/>
      <c r="C7" s="232" t="s">
        <v>5</v>
      </c>
      <c r="D7" s="232"/>
      <c r="E7" s="189" t="s">
        <v>5</v>
      </c>
      <c r="F7" s="190"/>
      <c r="G7" s="189" t="s">
        <v>5</v>
      </c>
      <c r="H7" s="190"/>
      <c r="I7" s="189" t="s">
        <v>5</v>
      </c>
      <c r="J7" s="190"/>
      <c r="K7" s="189" t="s">
        <v>5</v>
      </c>
      <c r="L7" s="190"/>
      <c r="M7" s="240"/>
      <c r="N7" s="232" t="s">
        <v>5</v>
      </c>
      <c r="O7" s="232"/>
      <c r="P7" s="189" t="s">
        <v>5</v>
      </c>
      <c r="Q7" s="190"/>
      <c r="R7" s="189" t="s">
        <v>5</v>
      </c>
      <c r="S7" s="190"/>
      <c r="T7" s="189" t="s">
        <v>5</v>
      </c>
      <c r="U7" s="190"/>
    </row>
    <row r="8" spans="1:242" ht="31.75" hidden="1" customHeight="1">
      <c r="A8" s="172"/>
      <c r="B8" s="170"/>
      <c r="C8" s="53" t="s">
        <v>888</v>
      </c>
      <c r="D8" s="53" t="s">
        <v>889</v>
      </c>
      <c r="E8" s="53" t="s">
        <v>890</v>
      </c>
      <c r="F8" s="53" t="s">
        <v>891</v>
      </c>
      <c r="G8" s="53" t="s">
        <v>859</v>
      </c>
      <c r="H8" s="53" t="s">
        <v>892</v>
      </c>
      <c r="I8" s="53" t="s">
        <v>893</v>
      </c>
      <c r="J8" s="53" t="s">
        <v>894</v>
      </c>
      <c r="K8" s="53" t="s">
        <v>895</v>
      </c>
      <c r="L8" s="53" t="s">
        <v>896</v>
      </c>
      <c r="M8" s="27"/>
      <c r="N8" s="53" t="s">
        <v>888</v>
      </c>
      <c r="O8" s="53" t="s">
        <v>889</v>
      </c>
      <c r="P8" s="53" t="s">
        <v>890</v>
      </c>
      <c r="Q8" s="53" t="s">
        <v>891</v>
      </c>
      <c r="R8" s="53" t="s">
        <v>859</v>
      </c>
      <c r="S8" s="53" t="s">
        <v>892</v>
      </c>
      <c r="T8" s="53" t="s">
        <v>893</v>
      </c>
      <c r="U8" s="53" t="s">
        <v>894</v>
      </c>
      <c r="V8" s="60"/>
      <c r="W8" s="60"/>
    </row>
    <row r="9" spans="1:242" hidden="1">
      <c r="A9" s="7" t="s">
        <v>786</v>
      </c>
      <c r="B9" s="80" t="s">
        <v>102</v>
      </c>
      <c r="C9" s="174">
        <v>44898</v>
      </c>
      <c r="D9" s="174">
        <f t="shared" ref="D9" si="0">C9</f>
        <v>44898</v>
      </c>
      <c r="E9" s="18">
        <f t="shared" ref="E9" si="1">D9+1</f>
        <v>44899</v>
      </c>
      <c r="F9" s="18">
        <f t="shared" ref="F9:F11" si="2">E9</f>
        <v>44899</v>
      </c>
      <c r="G9" s="174">
        <f t="shared" ref="G9:G11" si="3">F9+1</f>
        <v>44900</v>
      </c>
      <c r="H9" s="174">
        <f t="shared" ref="H9:J11" si="4">G9</f>
        <v>44900</v>
      </c>
      <c r="I9" s="174">
        <f t="shared" si="4"/>
        <v>44900</v>
      </c>
      <c r="J9" s="174">
        <f t="shared" si="4"/>
        <v>44900</v>
      </c>
      <c r="K9" s="174">
        <f t="shared" ref="K9:K11" si="5">J9+2</f>
        <v>44902</v>
      </c>
      <c r="L9" s="174">
        <f t="shared" ref="L9:L11" si="6">K9+1</f>
        <v>44903</v>
      </c>
      <c r="M9" s="8" t="s">
        <v>101</v>
      </c>
      <c r="N9" s="73" t="s">
        <v>603</v>
      </c>
      <c r="O9" s="73" t="s">
        <v>603</v>
      </c>
      <c r="P9" s="174">
        <v>44906</v>
      </c>
      <c r="Q9" s="18">
        <f t="shared" ref="Q9:Q10" si="7">P9</f>
        <v>44906</v>
      </c>
      <c r="R9" s="174">
        <f t="shared" ref="R9:R10" si="8">Q9+1</f>
        <v>44907</v>
      </c>
      <c r="S9" s="174">
        <f t="shared" ref="S9:U10" si="9">R9</f>
        <v>44907</v>
      </c>
      <c r="T9" s="174">
        <f t="shared" si="9"/>
        <v>44907</v>
      </c>
      <c r="U9" s="174">
        <f t="shared" si="9"/>
        <v>44907</v>
      </c>
      <c r="V9" s="24"/>
      <c r="W9" s="24"/>
    </row>
    <row r="10" spans="1:242" hidden="1">
      <c r="A10" s="7" t="s">
        <v>786</v>
      </c>
      <c r="B10" s="80" t="s">
        <v>104</v>
      </c>
      <c r="C10" s="73" t="s">
        <v>603</v>
      </c>
      <c r="D10" s="73" t="s">
        <v>603</v>
      </c>
      <c r="E10" s="174">
        <v>44906</v>
      </c>
      <c r="F10" s="18">
        <f t="shared" si="2"/>
        <v>44906</v>
      </c>
      <c r="G10" s="174">
        <f t="shared" si="3"/>
        <v>44907</v>
      </c>
      <c r="H10" s="174">
        <f t="shared" si="4"/>
        <v>44907</v>
      </c>
      <c r="I10" s="174">
        <f t="shared" si="4"/>
        <v>44907</v>
      </c>
      <c r="J10" s="174">
        <f t="shared" si="4"/>
        <v>44907</v>
      </c>
      <c r="K10" s="174">
        <f t="shared" si="5"/>
        <v>44909</v>
      </c>
      <c r="L10" s="174">
        <f t="shared" si="6"/>
        <v>44910</v>
      </c>
      <c r="M10" s="8" t="s">
        <v>103</v>
      </c>
      <c r="N10" s="73" t="s">
        <v>603</v>
      </c>
      <c r="O10" s="73" t="s">
        <v>603</v>
      </c>
      <c r="P10" s="174">
        <v>44913</v>
      </c>
      <c r="Q10" s="18">
        <f t="shared" si="7"/>
        <v>44913</v>
      </c>
      <c r="R10" s="174">
        <f t="shared" si="8"/>
        <v>44914</v>
      </c>
      <c r="S10" s="174">
        <f t="shared" si="9"/>
        <v>44914</v>
      </c>
      <c r="T10" s="174">
        <f t="shared" si="9"/>
        <v>44914</v>
      </c>
      <c r="U10" s="174">
        <f t="shared" si="9"/>
        <v>44914</v>
      </c>
      <c r="V10" s="24"/>
      <c r="W10" s="24"/>
    </row>
    <row r="11" spans="1:242" hidden="1">
      <c r="A11" s="7" t="s">
        <v>786</v>
      </c>
      <c r="B11" s="80" t="s">
        <v>116</v>
      </c>
      <c r="C11" s="73" t="s">
        <v>603</v>
      </c>
      <c r="D11" s="73" t="s">
        <v>603</v>
      </c>
      <c r="E11" s="174">
        <v>44913</v>
      </c>
      <c r="F11" s="18">
        <f t="shared" si="2"/>
        <v>44913</v>
      </c>
      <c r="G11" s="174">
        <f t="shared" si="3"/>
        <v>44914</v>
      </c>
      <c r="H11" s="174">
        <f t="shared" si="4"/>
        <v>44914</v>
      </c>
      <c r="I11" s="174">
        <f t="shared" si="4"/>
        <v>44914</v>
      </c>
      <c r="J11" s="174">
        <f t="shared" si="4"/>
        <v>44914</v>
      </c>
      <c r="K11" s="174">
        <f t="shared" si="5"/>
        <v>44916</v>
      </c>
      <c r="L11" s="174">
        <f t="shared" si="6"/>
        <v>44917</v>
      </c>
      <c r="M11" s="8" t="s">
        <v>117</v>
      </c>
      <c r="N11" s="73" t="s">
        <v>603</v>
      </c>
      <c r="O11" s="73" t="s">
        <v>603</v>
      </c>
      <c r="P11" s="318" t="s">
        <v>897</v>
      </c>
      <c r="Q11" s="319"/>
      <c r="R11" s="249" t="s">
        <v>898</v>
      </c>
      <c r="S11" s="251"/>
      <c r="T11" s="249" t="s">
        <v>899</v>
      </c>
      <c r="U11" s="251"/>
      <c r="V11" s="24"/>
      <c r="W11" s="24"/>
    </row>
    <row r="12" spans="1:242" s="2" customFormat="1" ht="17.149999999999999" customHeight="1">
      <c r="A12" s="315" t="s">
        <v>886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/>
    </row>
    <row r="13" spans="1:242">
      <c r="A13" s="158" t="s">
        <v>1</v>
      </c>
      <c r="B13" s="158" t="s">
        <v>2</v>
      </c>
      <c r="C13" s="230" t="s">
        <v>862</v>
      </c>
      <c r="D13" s="231"/>
      <c r="E13" s="233" t="s">
        <v>829</v>
      </c>
      <c r="F13" s="233"/>
      <c r="G13" s="252" t="s">
        <v>827</v>
      </c>
      <c r="H13" s="188"/>
      <c r="I13" s="230" t="s">
        <v>830</v>
      </c>
      <c r="J13" s="231"/>
      <c r="K13" s="158" t="s">
        <v>2</v>
      </c>
      <c r="L13" s="230" t="s">
        <v>862</v>
      </c>
      <c r="M13" s="231"/>
      <c r="N13" s="233" t="s">
        <v>829</v>
      </c>
      <c r="O13" s="233"/>
      <c r="P13" s="252" t="s">
        <v>827</v>
      </c>
      <c r="Q13" s="188"/>
    </row>
    <row r="14" spans="1:242">
      <c r="A14" s="232" t="s">
        <v>3</v>
      </c>
      <c r="B14" s="232" t="s">
        <v>4</v>
      </c>
      <c r="C14" s="189" t="s">
        <v>863</v>
      </c>
      <c r="D14" s="190"/>
      <c r="E14" s="189" t="s">
        <v>627</v>
      </c>
      <c r="F14" s="190"/>
      <c r="G14" s="256" t="s">
        <v>9</v>
      </c>
      <c r="H14" s="258"/>
      <c r="I14" s="189" t="s">
        <v>10</v>
      </c>
      <c r="J14" s="190"/>
      <c r="K14" s="232" t="s">
        <v>4</v>
      </c>
      <c r="L14" s="189" t="s">
        <v>863</v>
      </c>
      <c r="M14" s="190"/>
      <c r="N14" s="189" t="s">
        <v>627</v>
      </c>
      <c r="O14" s="190"/>
      <c r="P14" s="256" t="s">
        <v>9</v>
      </c>
      <c r="Q14" s="258"/>
    </row>
    <row r="15" spans="1:242">
      <c r="A15" s="240"/>
      <c r="B15" s="240"/>
      <c r="C15" s="189" t="s">
        <v>5</v>
      </c>
      <c r="D15" s="190"/>
      <c r="E15" s="189" t="s">
        <v>5</v>
      </c>
      <c r="F15" s="190"/>
      <c r="G15" s="189" t="s">
        <v>5</v>
      </c>
      <c r="H15" s="190"/>
      <c r="I15" s="189" t="s">
        <v>5</v>
      </c>
      <c r="J15" s="190"/>
      <c r="K15" s="240"/>
      <c r="L15" s="189" t="s">
        <v>5</v>
      </c>
      <c r="M15" s="190"/>
      <c r="N15" s="189" t="s">
        <v>5</v>
      </c>
      <c r="O15" s="190"/>
      <c r="P15" s="189" t="s">
        <v>5</v>
      </c>
      <c r="Q15" s="190"/>
    </row>
    <row r="16" spans="1:242" ht="31.75" customHeight="1">
      <c r="A16" s="172"/>
      <c r="B16" s="170"/>
      <c r="C16" s="53" t="s">
        <v>890</v>
      </c>
      <c r="D16" s="53" t="s">
        <v>891</v>
      </c>
      <c r="E16" s="53" t="s">
        <v>859</v>
      </c>
      <c r="F16" s="53" t="s">
        <v>892</v>
      </c>
      <c r="G16" s="53" t="s">
        <v>893</v>
      </c>
      <c r="H16" s="53" t="s">
        <v>894</v>
      </c>
      <c r="I16" s="53" t="s">
        <v>895</v>
      </c>
      <c r="J16" s="53" t="s">
        <v>896</v>
      </c>
      <c r="K16" s="27"/>
      <c r="L16" s="53" t="s">
        <v>890</v>
      </c>
      <c r="M16" s="53" t="s">
        <v>891</v>
      </c>
      <c r="N16" s="53" t="s">
        <v>859</v>
      </c>
      <c r="O16" s="53" t="s">
        <v>892</v>
      </c>
      <c r="P16" s="53" t="s">
        <v>893</v>
      </c>
      <c r="Q16" s="53" t="s">
        <v>894</v>
      </c>
      <c r="R16" s="60"/>
      <c r="S16" s="60"/>
    </row>
    <row r="17" spans="1:19" ht="15" hidden="1" customHeight="1">
      <c r="A17" s="7" t="s">
        <v>786</v>
      </c>
      <c r="B17" s="80" t="s">
        <v>118</v>
      </c>
      <c r="C17" s="318" t="s">
        <v>897</v>
      </c>
      <c r="D17" s="319"/>
      <c r="E17" s="249" t="s">
        <v>898</v>
      </c>
      <c r="F17" s="251"/>
      <c r="G17" s="249" t="s">
        <v>899</v>
      </c>
      <c r="H17" s="251"/>
      <c r="I17" s="174">
        <v>44923</v>
      </c>
      <c r="J17" s="174">
        <f t="shared" ref="J17:J36" si="10">I17+1</f>
        <v>44924</v>
      </c>
      <c r="K17" s="8" t="s">
        <v>119</v>
      </c>
      <c r="L17" s="18">
        <v>44927</v>
      </c>
      <c r="M17" s="18">
        <f t="shared" ref="M17" si="11">L17</f>
        <v>44927</v>
      </c>
      <c r="N17" s="174">
        <f t="shared" ref="N17" si="12">M17+1</f>
        <v>44928</v>
      </c>
      <c r="O17" s="174">
        <f t="shared" ref="O17:Q17" si="13">N17</f>
        <v>44928</v>
      </c>
      <c r="P17" s="174">
        <f t="shared" si="13"/>
        <v>44928</v>
      </c>
      <c r="Q17" s="174">
        <f t="shared" si="13"/>
        <v>44928</v>
      </c>
      <c r="R17" s="24"/>
      <c r="S17" s="24"/>
    </row>
    <row r="18" spans="1:19" ht="15" hidden="1" customHeight="1">
      <c r="A18" s="7" t="s">
        <v>786</v>
      </c>
      <c r="B18" s="80" t="s">
        <v>720</v>
      </c>
      <c r="C18" s="18">
        <v>44927</v>
      </c>
      <c r="D18" s="18">
        <f t="shared" ref="D18:D22" si="14">C18</f>
        <v>44927</v>
      </c>
      <c r="E18" s="174">
        <f t="shared" ref="E18:E36" si="15">D18+1</f>
        <v>44928</v>
      </c>
      <c r="F18" s="174">
        <f t="shared" ref="F18:H33" si="16">E18</f>
        <v>44928</v>
      </c>
      <c r="G18" s="174">
        <f t="shared" si="16"/>
        <v>44928</v>
      </c>
      <c r="H18" s="174">
        <f t="shared" si="16"/>
        <v>44928</v>
      </c>
      <c r="I18" s="69">
        <v>44938</v>
      </c>
      <c r="J18" s="69">
        <f t="shared" si="10"/>
        <v>44939</v>
      </c>
      <c r="K18" s="320" t="s">
        <v>900</v>
      </c>
      <c r="L18" s="321"/>
      <c r="M18" s="321"/>
      <c r="N18" s="321"/>
      <c r="O18" s="321"/>
      <c r="P18" s="321"/>
      <c r="Q18" s="322"/>
      <c r="R18" s="24"/>
      <c r="S18" s="24"/>
    </row>
    <row r="19" spans="1:19" ht="15" hidden="1" customHeight="1">
      <c r="A19" s="130" t="s">
        <v>901</v>
      </c>
      <c r="B19" s="80" t="s">
        <v>724</v>
      </c>
      <c r="C19" s="18">
        <v>44933</v>
      </c>
      <c r="D19" s="18">
        <f t="shared" si="14"/>
        <v>44933</v>
      </c>
      <c r="E19" s="174">
        <f t="shared" si="15"/>
        <v>44934</v>
      </c>
      <c r="F19" s="174">
        <f t="shared" si="16"/>
        <v>44934</v>
      </c>
      <c r="G19" s="174">
        <f t="shared" si="16"/>
        <v>44934</v>
      </c>
      <c r="H19" s="174">
        <f t="shared" si="16"/>
        <v>44934</v>
      </c>
      <c r="I19" s="174">
        <f t="shared" ref="I19:I36" si="17">H19+2</f>
        <v>44936</v>
      </c>
      <c r="J19" s="174">
        <f t="shared" si="10"/>
        <v>44937</v>
      </c>
      <c r="K19" s="8" t="s">
        <v>725</v>
      </c>
      <c r="L19" s="128" t="s">
        <v>902</v>
      </c>
      <c r="M19" s="129" t="s">
        <v>903</v>
      </c>
      <c r="N19" s="175" t="s">
        <v>904</v>
      </c>
      <c r="O19" s="174">
        <v>44953</v>
      </c>
      <c r="P19" s="131"/>
      <c r="Q19" s="132"/>
      <c r="R19" s="24"/>
      <c r="S19" s="24"/>
    </row>
    <row r="20" spans="1:19" ht="15" hidden="1" customHeight="1">
      <c r="A20" s="7" t="s">
        <v>841</v>
      </c>
      <c r="B20" s="80" t="s">
        <v>747</v>
      </c>
      <c r="C20" s="323" t="s">
        <v>905</v>
      </c>
      <c r="D20" s="324"/>
      <c r="E20" s="174">
        <v>44943</v>
      </c>
      <c r="F20" s="174">
        <f t="shared" si="16"/>
        <v>44943</v>
      </c>
      <c r="G20" s="128" t="s">
        <v>906</v>
      </c>
      <c r="H20" s="175" t="s">
        <v>907</v>
      </c>
      <c r="I20" s="174">
        <v>44946</v>
      </c>
      <c r="J20" s="174">
        <f t="shared" si="10"/>
        <v>44947</v>
      </c>
      <c r="K20" s="8" t="s">
        <v>750</v>
      </c>
      <c r="L20" s="174">
        <v>44948</v>
      </c>
      <c r="M20" s="18">
        <f t="shared" ref="M20:M36" si="18">L20</f>
        <v>44948</v>
      </c>
      <c r="N20" s="174">
        <f t="shared" ref="N20:N36" si="19">M20+1</f>
        <v>44949</v>
      </c>
      <c r="O20" s="174">
        <f t="shared" ref="O20:Q35" si="20">N20</f>
        <v>44949</v>
      </c>
      <c r="P20" s="174">
        <f t="shared" si="20"/>
        <v>44949</v>
      </c>
      <c r="Q20" s="174">
        <f t="shared" si="20"/>
        <v>44949</v>
      </c>
      <c r="R20" s="24"/>
      <c r="S20" s="24"/>
    </row>
    <row r="21" spans="1:19" ht="15" hidden="1" customHeight="1">
      <c r="A21" s="7" t="s">
        <v>841</v>
      </c>
      <c r="B21" s="80" t="s">
        <v>752</v>
      </c>
      <c r="C21" s="174">
        <v>44948</v>
      </c>
      <c r="D21" s="18">
        <f t="shared" si="14"/>
        <v>44948</v>
      </c>
      <c r="E21" s="174">
        <f t="shared" si="15"/>
        <v>44949</v>
      </c>
      <c r="F21" s="174">
        <f t="shared" si="16"/>
        <v>44949</v>
      </c>
      <c r="G21" s="174">
        <f t="shared" si="16"/>
        <v>44949</v>
      </c>
      <c r="H21" s="174">
        <f t="shared" si="16"/>
        <v>44949</v>
      </c>
      <c r="I21" s="174">
        <f t="shared" si="17"/>
        <v>44951</v>
      </c>
      <c r="J21" s="174">
        <f t="shared" si="10"/>
        <v>44952</v>
      </c>
      <c r="K21" s="8" t="s">
        <v>753</v>
      </c>
      <c r="L21" s="174">
        <v>44955</v>
      </c>
      <c r="M21" s="18">
        <f t="shared" si="18"/>
        <v>44955</v>
      </c>
      <c r="N21" s="174">
        <f t="shared" si="19"/>
        <v>44956</v>
      </c>
      <c r="O21" s="174">
        <f t="shared" si="20"/>
        <v>44956</v>
      </c>
      <c r="P21" s="174">
        <f t="shared" si="20"/>
        <v>44956</v>
      </c>
      <c r="Q21" s="174">
        <f t="shared" si="20"/>
        <v>44956</v>
      </c>
      <c r="R21" s="24"/>
      <c r="S21" s="24"/>
    </row>
    <row r="22" spans="1:19" ht="15" hidden="1" customHeight="1">
      <c r="A22" s="7" t="s">
        <v>841</v>
      </c>
      <c r="B22" s="80" t="s">
        <v>756</v>
      </c>
      <c r="C22" s="174">
        <v>44955</v>
      </c>
      <c r="D22" s="18">
        <f t="shared" si="14"/>
        <v>44955</v>
      </c>
      <c r="E22" s="174">
        <f t="shared" si="15"/>
        <v>44956</v>
      </c>
      <c r="F22" s="174">
        <f t="shared" si="16"/>
        <v>44956</v>
      </c>
      <c r="G22" s="174">
        <f t="shared" si="16"/>
        <v>44956</v>
      </c>
      <c r="H22" s="174">
        <f t="shared" si="16"/>
        <v>44956</v>
      </c>
      <c r="I22" s="174">
        <f t="shared" si="17"/>
        <v>44958</v>
      </c>
      <c r="J22" s="174">
        <f t="shared" si="10"/>
        <v>44959</v>
      </c>
      <c r="K22" s="8" t="s">
        <v>757</v>
      </c>
      <c r="L22" s="318" t="s">
        <v>908</v>
      </c>
      <c r="M22" s="319"/>
      <c r="N22" s="249" t="s">
        <v>909</v>
      </c>
      <c r="O22" s="251"/>
      <c r="P22" s="133" t="s">
        <v>910</v>
      </c>
      <c r="Q22" s="133" t="s">
        <v>860</v>
      </c>
      <c r="R22" s="24"/>
      <c r="S22" s="24"/>
    </row>
    <row r="23" spans="1:19" ht="15" hidden="1" customHeight="1">
      <c r="A23" s="130" t="s">
        <v>901</v>
      </c>
      <c r="B23" s="80" t="s">
        <v>752</v>
      </c>
      <c r="C23" s="175" t="s">
        <v>911</v>
      </c>
      <c r="D23" s="174">
        <v>44962</v>
      </c>
      <c r="E23" s="174">
        <f t="shared" si="15"/>
        <v>44963</v>
      </c>
      <c r="F23" s="174">
        <f t="shared" si="16"/>
        <v>44963</v>
      </c>
      <c r="G23" s="174">
        <f t="shared" si="16"/>
        <v>44963</v>
      </c>
      <c r="H23" s="129" t="s">
        <v>912</v>
      </c>
      <c r="I23" s="174">
        <v>44965</v>
      </c>
      <c r="J23" s="174">
        <f t="shared" si="10"/>
        <v>44966</v>
      </c>
      <c r="K23" s="8" t="s">
        <v>753</v>
      </c>
      <c r="L23" s="174">
        <v>44969</v>
      </c>
      <c r="M23" s="18">
        <f t="shared" si="18"/>
        <v>44969</v>
      </c>
      <c r="N23" s="174">
        <f t="shared" si="19"/>
        <v>44970</v>
      </c>
      <c r="O23" s="174">
        <f t="shared" si="20"/>
        <v>44970</v>
      </c>
      <c r="P23" s="174">
        <f t="shared" si="20"/>
        <v>44970</v>
      </c>
      <c r="Q23" s="174">
        <f t="shared" si="20"/>
        <v>44970</v>
      </c>
      <c r="R23" s="24"/>
      <c r="S23" s="24"/>
    </row>
    <row r="24" spans="1:19" ht="15" hidden="1" customHeight="1">
      <c r="A24" s="130" t="s">
        <v>901</v>
      </c>
      <c r="B24" s="80" t="s">
        <v>147</v>
      </c>
      <c r="C24" s="174">
        <v>44969</v>
      </c>
      <c r="D24" s="18">
        <f t="shared" ref="D24:D36" si="21">C24</f>
        <v>44969</v>
      </c>
      <c r="E24" s="174">
        <f t="shared" si="15"/>
        <v>44970</v>
      </c>
      <c r="F24" s="174">
        <f t="shared" si="16"/>
        <v>44970</v>
      </c>
      <c r="G24" s="174">
        <f t="shared" si="16"/>
        <v>44970</v>
      </c>
      <c r="H24" s="174">
        <f t="shared" si="16"/>
        <v>44970</v>
      </c>
      <c r="I24" s="174">
        <f t="shared" si="17"/>
        <v>44972</v>
      </c>
      <c r="J24" s="174">
        <f t="shared" si="10"/>
        <v>44973</v>
      </c>
      <c r="K24" s="8" t="s">
        <v>151</v>
      </c>
      <c r="L24" s="142" t="s">
        <v>913</v>
      </c>
      <c r="M24" s="174">
        <v>44976</v>
      </c>
      <c r="N24" s="174">
        <f t="shared" si="19"/>
        <v>44977</v>
      </c>
      <c r="O24" s="174">
        <f t="shared" si="20"/>
        <v>44977</v>
      </c>
      <c r="P24" s="174">
        <f t="shared" si="20"/>
        <v>44977</v>
      </c>
      <c r="Q24" s="174">
        <f t="shared" si="20"/>
        <v>44977</v>
      </c>
      <c r="R24" s="24"/>
      <c r="S24" s="24"/>
    </row>
    <row r="25" spans="1:19" ht="15" hidden="1" customHeight="1">
      <c r="A25" s="130" t="s">
        <v>901</v>
      </c>
      <c r="B25" s="80" t="s">
        <v>148</v>
      </c>
      <c r="C25" s="142" t="s">
        <v>913</v>
      </c>
      <c r="D25" s="174">
        <v>44976</v>
      </c>
      <c r="E25" s="174">
        <f t="shared" si="15"/>
        <v>44977</v>
      </c>
      <c r="F25" s="174">
        <f t="shared" si="16"/>
        <v>44977</v>
      </c>
      <c r="G25" s="174">
        <f t="shared" si="16"/>
        <v>44977</v>
      </c>
      <c r="H25" s="174">
        <f t="shared" si="16"/>
        <v>44977</v>
      </c>
      <c r="I25" s="174">
        <f t="shared" si="17"/>
        <v>44979</v>
      </c>
      <c r="J25" s="174">
        <f t="shared" si="10"/>
        <v>44980</v>
      </c>
      <c r="K25" s="8" t="s">
        <v>152</v>
      </c>
      <c r="L25" s="174">
        <v>44983</v>
      </c>
      <c r="M25" s="18">
        <f t="shared" si="18"/>
        <v>44983</v>
      </c>
      <c r="N25" s="174">
        <f t="shared" si="19"/>
        <v>44984</v>
      </c>
      <c r="O25" s="174">
        <f t="shared" si="20"/>
        <v>44984</v>
      </c>
      <c r="P25" s="174">
        <f t="shared" si="20"/>
        <v>44984</v>
      </c>
      <c r="Q25" s="174">
        <f t="shared" si="20"/>
        <v>44984</v>
      </c>
      <c r="R25" s="24"/>
      <c r="S25" s="24"/>
    </row>
    <row r="26" spans="1:19">
      <c r="A26" s="130" t="s">
        <v>901</v>
      </c>
      <c r="B26" s="80" t="s">
        <v>159</v>
      </c>
      <c r="C26" s="174">
        <v>44983</v>
      </c>
      <c r="D26" s="18">
        <f t="shared" si="21"/>
        <v>44983</v>
      </c>
      <c r="E26" s="174">
        <f t="shared" si="15"/>
        <v>44984</v>
      </c>
      <c r="F26" s="174">
        <f t="shared" si="16"/>
        <v>44984</v>
      </c>
      <c r="G26" s="174">
        <f t="shared" si="16"/>
        <v>44984</v>
      </c>
      <c r="H26" s="174">
        <f t="shared" si="16"/>
        <v>44984</v>
      </c>
      <c r="I26" s="174">
        <f t="shared" si="17"/>
        <v>44986</v>
      </c>
      <c r="J26" s="174">
        <f t="shared" si="10"/>
        <v>44987</v>
      </c>
      <c r="K26" s="8" t="s">
        <v>158</v>
      </c>
      <c r="L26" s="174">
        <v>44990</v>
      </c>
      <c r="M26" s="18">
        <f t="shared" si="18"/>
        <v>44990</v>
      </c>
      <c r="N26" s="174">
        <f t="shared" si="19"/>
        <v>44991</v>
      </c>
      <c r="O26" s="174">
        <f t="shared" si="20"/>
        <v>44991</v>
      </c>
      <c r="P26" s="174">
        <f t="shared" si="20"/>
        <v>44991</v>
      </c>
      <c r="Q26" s="174">
        <f t="shared" si="20"/>
        <v>44991</v>
      </c>
      <c r="R26" s="24"/>
      <c r="S26" s="24"/>
    </row>
    <row r="27" spans="1:19">
      <c r="A27" s="130" t="s">
        <v>901</v>
      </c>
      <c r="B27" s="80" t="s">
        <v>161</v>
      </c>
      <c r="C27" s="174">
        <v>44990</v>
      </c>
      <c r="D27" s="18">
        <f t="shared" si="21"/>
        <v>44990</v>
      </c>
      <c r="E27" s="174">
        <f t="shared" si="15"/>
        <v>44991</v>
      </c>
      <c r="F27" s="174">
        <f t="shared" si="16"/>
        <v>44991</v>
      </c>
      <c r="G27" s="174">
        <f t="shared" si="16"/>
        <v>44991</v>
      </c>
      <c r="H27" s="174">
        <f t="shared" si="16"/>
        <v>44991</v>
      </c>
      <c r="I27" s="174">
        <f t="shared" si="17"/>
        <v>44993</v>
      </c>
      <c r="J27" s="174">
        <f t="shared" si="10"/>
        <v>44994</v>
      </c>
      <c r="K27" s="8" t="s">
        <v>160</v>
      </c>
      <c r="L27" s="174">
        <v>44997</v>
      </c>
      <c r="M27" s="18">
        <f t="shared" si="18"/>
        <v>44997</v>
      </c>
      <c r="N27" s="174">
        <f t="shared" si="19"/>
        <v>44998</v>
      </c>
      <c r="O27" s="174">
        <f t="shared" si="20"/>
        <v>44998</v>
      </c>
      <c r="P27" s="174">
        <f t="shared" si="20"/>
        <v>44998</v>
      </c>
      <c r="Q27" s="174">
        <f t="shared" si="20"/>
        <v>44998</v>
      </c>
      <c r="R27" s="24"/>
      <c r="S27" s="24"/>
    </row>
    <row r="28" spans="1:19">
      <c r="A28" s="130" t="s">
        <v>901</v>
      </c>
      <c r="B28" s="80" t="s">
        <v>162</v>
      </c>
      <c r="C28" s="174">
        <v>44997</v>
      </c>
      <c r="D28" s="18">
        <f t="shared" si="21"/>
        <v>44997</v>
      </c>
      <c r="E28" s="174">
        <f t="shared" si="15"/>
        <v>44998</v>
      </c>
      <c r="F28" s="174">
        <f t="shared" si="16"/>
        <v>44998</v>
      </c>
      <c r="G28" s="174">
        <f t="shared" si="16"/>
        <v>44998</v>
      </c>
      <c r="H28" s="174">
        <f t="shared" si="16"/>
        <v>44998</v>
      </c>
      <c r="I28" s="174">
        <f t="shared" si="17"/>
        <v>45000</v>
      </c>
      <c r="J28" s="174">
        <f t="shared" si="10"/>
        <v>45001</v>
      </c>
      <c r="K28" s="8" t="s">
        <v>163</v>
      </c>
      <c r="L28" s="174">
        <v>45004</v>
      </c>
      <c r="M28" s="18">
        <f t="shared" si="18"/>
        <v>45004</v>
      </c>
      <c r="N28" s="174">
        <f t="shared" si="19"/>
        <v>45005</v>
      </c>
      <c r="O28" s="174">
        <f t="shared" si="20"/>
        <v>45005</v>
      </c>
      <c r="P28" s="174">
        <f t="shared" si="20"/>
        <v>45005</v>
      </c>
      <c r="Q28" s="174">
        <f t="shared" si="20"/>
        <v>45005</v>
      </c>
      <c r="R28" s="24"/>
      <c r="S28" s="24"/>
    </row>
    <row r="29" spans="1:19">
      <c r="A29" s="130" t="s">
        <v>901</v>
      </c>
      <c r="B29" s="80" t="s">
        <v>185</v>
      </c>
      <c r="C29" s="174">
        <v>45004</v>
      </c>
      <c r="D29" s="18">
        <f t="shared" si="21"/>
        <v>45004</v>
      </c>
      <c r="E29" s="174">
        <f t="shared" si="15"/>
        <v>45005</v>
      </c>
      <c r="F29" s="174">
        <f t="shared" si="16"/>
        <v>45005</v>
      </c>
      <c r="G29" s="174">
        <f t="shared" si="16"/>
        <v>45005</v>
      </c>
      <c r="H29" s="174">
        <f t="shared" si="16"/>
        <v>45005</v>
      </c>
      <c r="I29" s="174">
        <f t="shared" si="17"/>
        <v>45007</v>
      </c>
      <c r="J29" s="174">
        <f t="shared" si="10"/>
        <v>45008</v>
      </c>
      <c r="K29" s="8" t="s">
        <v>184</v>
      </c>
      <c r="L29" s="118">
        <f>J29+3</f>
        <v>45011</v>
      </c>
      <c r="M29" s="132">
        <f>L29</f>
        <v>45011</v>
      </c>
      <c r="N29" s="174">
        <f>M29+1</f>
        <v>45012</v>
      </c>
      <c r="O29" s="174">
        <f>N29</f>
        <v>45012</v>
      </c>
      <c r="P29" s="118">
        <f>O29</f>
        <v>45012</v>
      </c>
      <c r="Q29" s="132">
        <f t="shared" si="20"/>
        <v>45012</v>
      </c>
      <c r="R29" s="24"/>
      <c r="S29" s="24"/>
    </row>
    <row r="30" spans="1:19">
      <c r="A30" s="130" t="s">
        <v>901</v>
      </c>
      <c r="B30" s="80" t="s">
        <v>187</v>
      </c>
      <c r="C30" s="174">
        <v>45011</v>
      </c>
      <c r="D30" s="18">
        <f>C30</f>
        <v>45011</v>
      </c>
      <c r="E30" s="174">
        <f t="shared" si="15"/>
        <v>45012</v>
      </c>
      <c r="F30" s="174">
        <f t="shared" si="16"/>
        <v>45012</v>
      </c>
      <c r="G30" s="174">
        <f t="shared" si="16"/>
        <v>45012</v>
      </c>
      <c r="H30" s="174">
        <f t="shared" si="16"/>
        <v>45012</v>
      </c>
      <c r="I30" s="174">
        <f>H30+1</f>
        <v>45013</v>
      </c>
      <c r="J30" s="174">
        <f t="shared" si="10"/>
        <v>45014</v>
      </c>
      <c r="K30" s="8" t="s">
        <v>914</v>
      </c>
      <c r="L30" s="249" t="s">
        <v>915</v>
      </c>
      <c r="M30" s="251"/>
      <c r="N30" s="174">
        <v>45016</v>
      </c>
      <c r="O30" s="174">
        <f>N30</f>
        <v>45016</v>
      </c>
      <c r="P30" s="249" t="s">
        <v>916</v>
      </c>
      <c r="Q30" s="251"/>
      <c r="R30" s="24"/>
      <c r="S30" s="24"/>
    </row>
    <row r="31" spans="1:19">
      <c r="A31" s="21" t="s">
        <v>917</v>
      </c>
      <c r="B31" s="80" t="s">
        <v>918</v>
      </c>
      <c r="C31" s="174">
        <v>45015</v>
      </c>
      <c r="D31" s="18">
        <f t="shared" si="21"/>
        <v>45015</v>
      </c>
      <c r="E31" s="174">
        <f>D31+1</f>
        <v>45016</v>
      </c>
      <c r="F31" s="174">
        <f t="shared" si="16"/>
        <v>45016</v>
      </c>
      <c r="G31" s="136" t="s">
        <v>919</v>
      </c>
      <c r="H31" s="174">
        <v>45017</v>
      </c>
      <c r="I31" s="174">
        <f>H31+2</f>
        <v>45019</v>
      </c>
      <c r="J31" s="174">
        <f>I31+1</f>
        <v>45020</v>
      </c>
      <c r="K31" s="8" t="s">
        <v>920</v>
      </c>
      <c r="L31" s="174">
        <v>45023</v>
      </c>
      <c r="M31" s="18">
        <f t="shared" si="18"/>
        <v>45023</v>
      </c>
      <c r="N31" s="174">
        <f t="shared" si="19"/>
        <v>45024</v>
      </c>
      <c r="O31" s="174">
        <f t="shared" si="20"/>
        <v>45024</v>
      </c>
      <c r="P31" s="174">
        <f t="shared" si="20"/>
        <v>45024</v>
      </c>
      <c r="Q31" s="174">
        <f>P31+1</f>
        <v>45025</v>
      </c>
      <c r="R31" s="24"/>
      <c r="S31" s="24"/>
    </row>
    <row r="32" spans="1:19" ht="15.65" customHeight="1">
      <c r="A32" s="21" t="s">
        <v>917</v>
      </c>
      <c r="B32" s="80" t="s">
        <v>921</v>
      </c>
      <c r="C32" s="174">
        <v>45023</v>
      </c>
      <c r="D32" s="18">
        <f t="shared" si="21"/>
        <v>45023</v>
      </c>
      <c r="E32" s="174">
        <f t="shared" si="15"/>
        <v>45024</v>
      </c>
      <c r="F32" s="174">
        <f t="shared" si="16"/>
        <v>45024</v>
      </c>
      <c r="G32" s="174">
        <f t="shared" si="16"/>
        <v>45024</v>
      </c>
      <c r="H32" s="174">
        <f>G32+1</f>
        <v>45025</v>
      </c>
      <c r="I32" s="174">
        <f t="shared" si="17"/>
        <v>45027</v>
      </c>
      <c r="J32" s="174">
        <f t="shared" si="10"/>
        <v>45028</v>
      </c>
      <c r="K32" s="8" t="s">
        <v>922</v>
      </c>
      <c r="L32" s="174">
        <v>45031</v>
      </c>
      <c r="M32" s="18">
        <f t="shared" si="18"/>
        <v>45031</v>
      </c>
      <c r="N32" s="174">
        <f t="shared" si="19"/>
        <v>45032</v>
      </c>
      <c r="O32" s="174">
        <f t="shared" si="20"/>
        <v>45032</v>
      </c>
      <c r="P32" s="174">
        <f t="shared" si="20"/>
        <v>45032</v>
      </c>
      <c r="Q32" s="174">
        <f>P32+1</f>
        <v>45033</v>
      </c>
      <c r="R32" s="24"/>
      <c r="S32" s="24"/>
    </row>
    <row r="33" spans="1:23">
      <c r="A33" s="21" t="s">
        <v>917</v>
      </c>
      <c r="B33" s="80" t="s">
        <v>161</v>
      </c>
      <c r="C33" s="174">
        <v>45031</v>
      </c>
      <c r="D33" s="18">
        <f t="shared" si="21"/>
        <v>45031</v>
      </c>
      <c r="E33" s="174">
        <f t="shared" si="15"/>
        <v>45032</v>
      </c>
      <c r="F33" s="174">
        <f t="shared" si="16"/>
        <v>45032</v>
      </c>
      <c r="G33" s="174">
        <f t="shared" si="16"/>
        <v>45032</v>
      </c>
      <c r="H33" s="174">
        <f>G33+1</f>
        <v>45033</v>
      </c>
      <c r="I33" s="174">
        <f t="shared" si="17"/>
        <v>45035</v>
      </c>
      <c r="J33" s="174">
        <f t="shared" si="10"/>
        <v>45036</v>
      </c>
      <c r="K33" s="8" t="s">
        <v>160</v>
      </c>
      <c r="L33" s="174">
        <v>45039</v>
      </c>
      <c r="M33" s="18">
        <f t="shared" si="18"/>
        <v>45039</v>
      </c>
      <c r="N33" s="174">
        <f t="shared" si="19"/>
        <v>45040</v>
      </c>
      <c r="O33" s="174">
        <f t="shared" si="20"/>
        <v>45040</v>
      </c>
      <c r="P33" s="174">
        <f t="shared" si="20"/>
        <v>45040</v>
      </c>
      <c r="Q33" s="174">
        <f t="shared" si="20"/>
        <v>45040</v>
      </c>
      <c r="R33" s="24"/>
      <c r="S33" s="24"/>
    </row>
    <row r="34" spans="1:23">
      <c r="A34" s="21" t="s">
        <v>917</v>
      </c>
      <c r="B34" s="80" t="s">
        <v>162</v>
      </c>
      <c r="C34" s="174">
        <v>45039</v>
      </c>
      <c r="D34" s="18">
        <f t="shared" si="21"/>
        <v>45039</v>
      </c>
      <c r="E34" s="174">
        <f t="shared" si="15"/>
        <v>45040</v>
      </c>
      <c r="F34" s="174">
        <f t="shared" ref="F34:H36" si="22">E34</f>
        <v>45040</v>
      </c>
      <c r="G34" s="174">
        <f t="shared" si="22"/>
        <v>45040</v>
      </c>
      <c r="H34" s="174">
        <f t="shared" si="22"/>
        <v>45040</v>
      </c>
      <c r="I34" s="174">
        <f t="shared" si="17"/>
        <v>45042</v>
      </c>
      <c r="J34" s="174">
        <f t="shared" si="10"/>
        <v>45043</v>
      </c>
      <c r="K34" s="8" t="s">
        <v>163</v>
      </c>
      <c r="L34" s="174">
        <f>J34+3</f>
        <v>45046</v>
      </c>
      <c r="M34" s="18">
        <f t="shared" si="18"/>
        <v>45046</v>
      </c>
      <c r="N34" s="174">
        <f t="shared" si="19"/>
        <v>45047</v>
      </c>
      <c r="O34" s="174">
        <f t="shared" si="20"/>
        <v>45047</v>
      </c>
      <c r="P34" s="174">
        <f t="shared" si="20"/>
        <v>45047</v>
      </c>
      <c r="Q34" s="174">
        <f t="shared" si="20"/>
        <v>45047</v>
      </c>
      <c r="R34" s="24"/>
      <c r="S34" s="24"/>
    </row>
    <row r="35" spans="1:23">
      <c r="A35" s="21" t="s">
        <v>917</v>
      </c>
      <c r="B35" s="80" t="s">
        <v>185</v>
      </c>
      <c r="C35" s="174">
        <v>45046</v>
      </c>
      <c r="D35" s="18">
        <f t="shared" si="21"/>
        <v>45046</v>
      </c>
      <c r="E35" s="174">
        <f t="shared" si="15"/>
        <v>45047</v>
      </c>
      <c r="F35" s="174">
        <f t="shared" si="22"/>
        <v>45047</v>
      </c>
      <c r="G35" s="174">
        <f t="shared" si="22"/>
        <v>45047</v>
      </c>
      <c r="H35" s="174">
        <f t="shared" si="22"/>
        <v>45047</v>
      </c>
      <c r="I35" s="174">
        <f t="shared" si="17"/>
        <v>45049</v>
      </c>
      <c r="J35" s="174">
        <f t="shared" si="10"/>
        <v>45050</v>
      </c>
      <c r="K35" s="8" t="s">
        <v>184</v>
      </c>
      <c r="L35" s="174">
        <f>J35+3</f>
        <v>45053</v>
      </c>
      <c r="M35" s="18">
        <f t="shared" si="18"/>
        <v>45053</v>
      </c>
      <c r="N35" s="174">
        <f t="shared" si="19"/>
        <v>45054</v>
      </c>
      <c r="O35" s="174">
        <f t="shared" si="20"/>
        <v>45054</v>
      </c>
      <c r="P35" s="174">
        <f t="shared" si="20"/>
        <v>45054</v>
      </c>
      <c r="Q35" s="174">
        <f t="shared" si="20"/>
        <v>45054</v>
      </c>
      <c r="R35" s="24"/>
      <c r="S35" s="24"/>
    </row>
    <row r="36" spans="1:23" ht="16.5" customHeight="1">
      <c r="A36" s="21" t="s">
        <v>917</v>
      </c>
      <c r="B36" s="80" t="s">
        <v>187</v>
      </c>
      <c r="C36" s="174">
        <v>45053</v>
      </c>
      <c r="D36" s="18">
        <f t="shared" si="21"/>
        <v>45053</v>
      </c>
      <c r="E36" s="174">
        <f t="shared" si="15"/>
        <v>45054</v>
      </c>
      <c r="F36" s="174">
        <f t="shared" si="22"/>
        <v>45054</v>
      </c>
      <c r="G36" s="174">
        <f t="shared" si="22"/>
        <v>45054</v>
      </c>
      <c r="H36" s="174">
        <f t="shared" si="22"/>
        <v>45054</v>
      </c>
      <c r="I36" s="174">
        <f t="shared" si="17"/>
        <v>45056</v>
      </c>
      <c r="J36" s="174">
        <f t="shared" si="10"/>
        <v>45057</v>
      </c>
      <c r="K36" s="8" t="s">
        <v>186</v>
      </c>
      <c r="L36" s="174">
        <f>J36+3</f>
        <v>45060</v>
      </c>
      <c r="M36" s="18">
        <f t="shared" si="18"/>
        <v>45060</v>
      </c>
      <c r="N36" s="174">
        <f t="shared" si="19"/>
        <v>45061</v>
      </c>
      <c r="O36" s="174">
        <f t="shared" ref="O36:Q36" si="23">N36</f>
        <v>45061</v>
      </c>
      <c r="P36" s="174">
        <f t="shared" si="23"/>
        <v>45061</v>
      </c>
      <c r="Q36" s="174">
        <f t="shared" si="23"/>
        <v>45061</v>
      </c>
      <c r="R36" s="24"/>
      <c r="S36" s="24"/>
    </row>
    <row r="37" spans="1:23">
      <c r="A37" s="79"/>
      <c r="B37" s="76"/>
      <c r="C37" s="24"/>
      <c r="D37" s="24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2"/>
      <c r="P37" s="24"/>
      <c r="Q37" s="24"/>
      <c r="R37" s="25"/>
      <c r="S37" s="25"/>
      <c r="T37" s="24"/>
      <c r="U37" s="24"/>
      <c r="V37" s="24"/>
      <c r="W37" s="24"/>
    </row>
    <row r="38" spans="1:23" ht="16.5">
      <c r="A38" s="9" t="s">
        <v>923</v>
      </c>
      <c r="B38" s="229" t="s">
        <v>924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</row>
    <row r="39" spans="1:23" ht="16.5">
      <c r="A39" s="10" t="s">
        <v>874</v>
      </c>
      <c r="B39" s="226" t="s">
        <v>875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"/>
      <c r="P39" s="2"/>
    </row>
    <row r="40" spans="1:23" ht="16.5">
      <c r="A40" s="10" t="s">
        <v>876</v>
      </c>
      <c r="B40" s="226" t="s">
        <v>925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</row>
    <row r="41" spans="1:23" ht="16.5" customHeight="1">
      <c r="A41" s="10" t="s">
        <v>876</v>
      </c>
      <c r="B41" s="226" t="s">
        <v>877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</row>
    <row r="42" spans="1:23" ht="16.5">
      <c r="A42" s="51" t="s">
        <v>590</v>
      </c>
      <c r="B42" s="212" t="s">
        <v>926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169"/>
      <c r="P42" s="169"/>
      <c r="Q42" s="169"/>
    </row>
    <row r="43" spans="1:23" ht="16.5">
      <c r="A43" s="10" t="s">
        <v>593</v>
      </c>
      <c r="B43" s="226" t="s">
        <v>882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23" ht="16.5">
      <c r="A44" s="11" t="s">
        <v>883</v>
      </c>
      <c r="B44" s="226" t="s">
        <v>885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</row>
  </sheetData>
  <mergeCells count="77">
    <mergeCell ref="B44:N44"/>
    <mergeCell ref="K18:Q18"/>
    <mergeCell ref="L22:M22"/>
    <mergeCell ref="N22:O22"/>
    <mergeCell ref="C20:D20"/>
    <mergeCell ref="L30:M30"/>
    <mergeCell ref="P30:Q30"/>
    <mergeCell ref="C13:D13"/>
    <mergeCell ref="E13:F13"/>
    <mergeCell ref="C17:D17"/>
    <mergeCell ref="E17:F17"/>
    <mergeCell ref="G17:H17"/>
    <mergeCell ref="A14:A15"/>
    <mergeCell ref="B14:B15"/>
    <mergeCell ref="C14:D14"/>
    <mergeCell ref="E14:F14"/>
    <mergeCell ref="G14:H14"/>
    <mergeCell ref="C15:D15"/>
    <mergeCell ref="E15:F15"/>
    <mergeCell ref="G15:H15"/>
    <mergeCell ref="R11:S11"/>
    <mergeCell ref="T11:U11"/>
    <mergeCell ref="P6:Q6"/>
    <mergeCell ref="R6:S6"/>
    <mergeCell ref="T6:U6"/>
    <mergeCell ref="P7:Q7"/>
    <mergeCell ref="R7:S7"/>
    <mergeCell ref="T7:U7"/>
    <mergeCell ref="G13:H13"/>
    <mergeCell ref="I13:J13"/>
    <mergeCell ref="L13:M13"/>
    <mergeCell ref="P13:Q13"/>
    <mergeCell ref="I15:J15"/>
    <mergeCell ref="L15:M15"/>
    <mergeCell ref="N14:O14"/>
    <mergeCell ref="P14:Q14"/>
    <mergeCell ref="K14:K15"/>
    <mergeCell ref="L14:M14"/>
    <mergeCell ref="I14:J14"/>
    <mergeCell ref="N15:O15"/>
    <mergeCell ref="P15:Q15"/>
    <mergeCell ref="N13:O13"/>
    <mergeCell ref="G6:H6"/>
    <mergeCell ref="I6:J6"/>
    <mergeCell ref="K6:L6"/>
    <mergeCell ref="A12:Q12"/>
    <mergeCell ref="E7:F7"/>
    <mergeCell ref="G7:H7"/>
    <mergeCell ref="I7:J7"/>
    <mergeCell ref="K7:L7"/>
    <mergeCell ref="A6:A7"/>
    <mergeCell ref="B6:B7"/>
    <mergeCell ref="C7:D7"/>
    <mergeCell ref="N6:O6"/>
    <mergeCell ref="N7:O7"/>
    <mergeCell ref="M6:M7"/>
    <mergeCell ref="P11:Q11"/>
    <mergeCell ref="B38:N38"/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B39:N39"/>
    <mergeCell ref="B40:N40"/>
    <mergeCell ref="B41:N41"/>
    <mergeCell ref="B42:N42"/>
    <mergeCell ref="B43:N43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21"/>
  <sheetViews>
    <sheetView workbookViewId="0">
      <selection sqref="A1:XFD1048576"/>
    </sheetView>
  </sheetViews>
  <sheetFormatPr defaultRowHeight="15"/>
  <cols>
    <col min="1" max="1" width="18.58203125" customWidth="1"/>
    <col min="2" max="13" width="7.58203125" customWidth="1"/>
  </cols>
  <sheetData>
    <row r="1" spans="1:232" ht="52.4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32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232" ht="19.75" customHeight="1">
      <c r="A3" s="167" t="s">
        <v>0</v>
      </c>
      <c r="B3" s="2"/>
      <c r="C3" s="2"/>
      <c r="D3" s="2"/>
      <c r="E3" s="2"/>
      <c r="F3" s="2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</row>
    <row r="4" spans="1:232" s="2" customFormat="1" ht="15.5">
      <c r="A4" s="325" t="s">
        <v>927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</row>
    <row r="5" spans="1:232">
      <c r="A5" s="158" t="s">
        <v>1</v>
      </c>
      <c r="B5" s="158" t="s">
        <v>2</v>
      </c>
      <c r="C5" s="252" t="s">
        <v>850</v>
      </c>
      <c r="D5" s="188"/>
      <c r="E5" s="252" t="s">
        <v>827</v>
      </c>
      <c r="F5" s="188"/>
      <c r="G5" s="233" t="s">
        <v>829</v>
      </c>
      <c r="H5" s="233"/>
      <c r="I5" s="230" t="s">
        <v>862</v>
      </c>
      <c r="J5" s="231"/>
      <c r="K5" s="287" t="s">
        <v>830</v>
      </c>
      <c r="L5" s="257"/>
      <c r="M5" s="158" t="s">
        <v>2</v>
      </c>
      <c r="N5" s="252" t="s">
        <v>850</v>
      </c>
      <c r="O5" s="188"/>
      <c r="P5" s="252" t="s">
        <v>827</v>
      </c>
      <c r="Q5" s="188"/>
      <c r="R5" s="233" t="s">
        <v>829</v>
      </c>
      <c r="S5" s="233"/>
      <c r="T5" s="230" t="s">
        <v>862</v>
      </c>
      <c r="U5" s="231"/>
    </row>
    <row r="6" spans="1:232">
      <c r="A6" s="232" t="s">
        <v>3</v>
      </c>
      <c r="B6" s="232" t="s">
        <v>4</v>
      </c>
      <c r="C6" s="188" t="s">
        <v>851</v>
      </c>
      <c r="D6" s="188"/>
      <c r="E6" s="188" t="s">
        <v>9</v>
      </c>
      <c r="F6" s="188"/>
      <c r="G6" s="189" t="s">
        <v>627</v>
      </c>
      <c r="H6" s="190"/>
      <c r="I6" s="189" t="s">
        <v>863</v>
      </c>
      <c r="J6" s="190"/>
      <c r="K6" s="256" t="s">
        <v>10</v>
      </c>
      <c r="L6" s="257"/>
      <c r="M6" s="232" t="s">
        <v>4</v>
      </c>
      <c r="N6" s="188" t="s">
        <v>851</v>
      </c>
      <c r="O6" s="188"/>
      <c r="P6" s="188" t="s">
        <v>9</v>
      </c>
      <c r="Q6" s="188"/>
      <c r="R6" s="189" t="s">
        <v>627</v>
      </c>
      <c r="S6" s="190"/>
      <c r="T6" s="189" t="s">
        <v>863</v>
      </c>
      <c r="U6" s="190"/>
    </row>
    <row r="7" spans="1:232">
      <c r="A7" s="240"/>
      <c r="B7" s="240"/>
      <c r="C7" s="189" t="s">
        <v>5</v>
      </c>
      <c r="D7" s="190"/>
      <c r="E7" s="189" t="s">
        <v>5</v>
      </c>
      <c r="F7" s="190"/>
      <c r="G7" s="289" t="s">
        <v>5</v>
      </c>
      <c r="H7" s="289"/>
      <c r="I7" s="289" t="s">
        <v>5</v>
      </c>
      <c r="J7" s="289"/>
      <c r="K7" s="289" t="s">
        <v>5</v>
      </c>
      <c r="L7" s="289"/>
      <c r="M7" s="240"/>
      <c r="N7" s="189" t="s">
        <v>5</v>
      </c>
      <c r="O7" s="190"/>
      <c r="P7" s="189" t="s">
        <v>5</v>
      </c>
      <c r="Q7" s="190"/>
      <c r="R7" s="289" t="s">
        <v>5</v>
      </c>
      <c r="S7" s="289"/>
      <c r="T7" s="289" t="s">
        <v>5</v>
      </c>
      <c r="U7" s="289"/>
    </row>
    <row r="8" spans="1:232" ht="31.75" customHeight="1">
      <c r="A8" s="172"/>
      <c r="B8" s="170"/>
      <c r="C8" s="15" t="s">
        <v>928</v>
      </c>
      <c r="D8" s="15" t="s">
        <v>929</v>
      </c>
      <c r="E8" s="53" t="s">
        <v>930</v>
      </c>
      <c r="F8" s="53" t="s">
        <v>931</v>
      </c>
      <c r="G8" s="15" t="s">
        <v>932</v>
      </c>
      <c r="H8" s="15" t="s">
        <v>933</v>
      </c>
      <c r="I8" s="15" t="s">
        <v>934</v>
      </c>
      <c r="J8" s="15" t="s">
        <v>935</v>
      </c>
      <c r="K8" s="53" t="s">
        <v>936</v>
      </c>
      <c r="L8" s="53" t="s">
        <v>937</v>
      </c>
      <c r="M8" s="27"/>
      <c r="N8" s="15" t="s">
        <v>928</v>
      </c>
      <c r="O8" s="15" t="s">
        <v>929</v>
      </c>
      <c r="P8" s="53" t="s">
        <v>930</v>
      </c>
      <c r="Q8" s="53" t="s">
        <v>931</v>
      </c>
      <c r="R8" s="15" t="s">
        <v>932</v>
      </c>
      <c r="S8" s="15" t="s">
        <v>933</v>
      </c>
      <c r="T8" s="15" t="s">
        <v>934</v>
      </c>
      <c r="U8" s="15" t="s">
        <v>935</v>
      </c>
    </row>
    <row r="9" spans="1:232">
      <c r="A9" s="7" t="s">
        <v>938</v>
      </c>
      <c r="B9" s="80" t="s">
        <v>133</v>
      </c>
      <c r="C9" s="18">
        <v>44914</v>
      </c>
      <c r="D9" s="18">
        <f t="shared" ref="D9:D12" si="0">C9</f>
        <v>44914</v>
      </c>
      <c r="E9" s="18">
        <f t="shared" ref="E9:E10" si="1">D9+2</f>
        <v>44916</v>
      </c>
      <c r="F9" s="18">
        <f t="shared" ref="F9:F10" si="2">E9</f>
        <v>44916</v>
      </c>
      <c r="G9" s="44" t="s">
        <v>603</v>
      </c>
      <c r="H9" s="44" t="s">
        <v>603</v>
      </c>
      <c r="I9" s="174">
        <v>44917</v>
      </c>
      <c r="J9" s="174">
        <f>I9</f>
        <v>44917</v>
      </c>
      <c r="K9" s="18">
        <f>J9+2</f>
        <v>44919</v>
      </c>
      <c r="L9" s="18">
        <f>K9+1</f>
        <v>44920</v>
      </c>
      <c r="M9" s="8" t="s">
        <v>132</v>
      </c>
      <c r="N9" s="18">
        <f>L9+1</f>
        <v>44921</v>
      </c>
      <c r="O9" s="18">
        <f t="shared" ref="O9:O11" si="3">N9</f>
        <v>44921</v>
      </c>
      <c r="P9" s="174">
        <f>O9+2</f>
        <v>44923</v>
      </c>
      <c r="Q9" s="174">
        <f t="shared" ref="Q9" si="4">P9</f>
        <v>44923</v>
      </c>
      <c r="R9" s="249" t="s">
        <v>939</v>
      </c>
      <c r="S9" s="251"/>
      <c r="T9" s="318" t="s">
        <v>940</v>
      </c>
      <c r="U9" s="319"/>
    </row>
    <row r="10" spans="1:232">
      <c r="A10" s="7" t="s">
        <v>938</v>
      </c>
      <c r="B10" s="80" t="s">
        <v>135</v>
      </c>
      <c r="C10" s="18">
        <v>44921</v>
      </c>
      <c r="D10" s="18">
        <f t="shared" si="0"/>
        <v>44921</v>
      </c>
      <c r="E10" s="18">
        <f t="shared" si="1"/>
        <v>44923</v>
      </c>
      <c r="F10" s="18">
        <f t="shared" si="2"/>
        <v>44923</v>
      </c>
      <c r="G10" s="249" t="s">
        <v>939</v>
      </c>
      <c r="H10" s="251"/>
      <c r="I10" s="318" t="s">
        <v>940</v>
      </c>
      <c r="J10" s="319"/>
      <c r="K10" s="18">
        <v>44926</v>
      </c>
      <c r="L10" s="18">
        <f>K10+1</f>
        <v>44927</v>
      </c>
      <c r="M10" s="8" t="s">
        <v>134</v>
      </c>
      <c r="N10" s="18">
        <v>44928</v>
      </c>
      <c r="O10" s="18">
        <f t="shared" si="3"/>
        <v>44928</v>
      </c>
      <c r="P10" s="326" t="s">
        <v>941</v>
      </c>
      <c r="Q10" s="327"/>
      <c r="R10" s="291" t="s">
        <v>942</v>
      </c>
      <c r="S10" s="293"/>
      <c r="T10" s="291" t="s">
        <v>943</v>
      </c>
      <c r="U10" s="293"/>
    </row>
    <row r="11" spans="1:232">
      <c r="A11" s="7" t="s">
        <v>938</v>
      </c>
      <c r="B11" s="80" t="s">
        <v>720</v>
      </c>
      <c r="C11" s="18">
        <v>44928</v>
      </c>
      <c r="D11" s="18">
        <f t="shared" si="0"/>
        <v>44928</v>
      </c>
      <c r="E11" s="326" t="s">
        <v>941</v>
      </c>
      <c r="F11" s="327"/>
      <c r="G11" s="291" t="s">
        <v>942</v>
      </c>
      <c r="H11" s="293"/>
      <c r="I11" s="291" t="s">
        <v>943</v>
      </c>
      <c r="J11" s="293"/>
      <c r="K11" s="18">
        <v>44933</v>
      </c>
      <c r="L11" s="18">
        <f t="shared" ref="L11:L12" si="5">K11+1</f>
        <v>44934</v>
      </c>
      <c r="M11" s="8" t="s">
        <v>721</v>
      </c>
      <c r="N11" s="18">
        <f t="shared" ref="N11" si="6">L11+1</f>
        <v>44935</v>
      </c>
      <c r="O11" s="18">
        <f t="shared" si="3"/>
        <v>44935</v>
      </c>
      <c r="P11" s="291" t="s">
        <v>944</v>
      </c>
      <c r="Q11" s="293"/>
      <c r="R11" s="291" t="s">
        <v>945</v>
      </c>
      <c r="S11" s="293"/>
      <c r="T11" s="291" t="s">
        <v>946</v>
      </c>
      <c r="U11" s="293"/>
    </row>
    <row r="12" spans="1:232">
      <c r="A12" s="7" t="s">
        <v>938</v>
      </c>
      <c r="B12" s="80" t="s">
        <v>136</v>
      </c>
      <c r="C12" s="18">
        <v>44935</v>
      </c>
      <c r="D12" s="18">
        <f t="shared" si="0"/>
        <v>44935</v>
      </c>
      <c r="E12" s="291" t="s">
        <v>944</v>
      </c>
      <c r="F12" s="293"/>
      <c r="G12" s="291" t="s">
        <v>945</v>
      </c>
      <c r="H12" s="293"/>
      <c r="I12" s="291" t="s">
        <v>946</v>
      </c>
      <c r="J12" s="293"/>
      <c r="K12" s="18">
        <v>44940</v>
      </c>
      <c r="L12" s="18">
        <f t="shared" si="5"/>
        <v>44941</v>
      </c>
      <c r="M12" s="8" t="s">
        <v>138</v>
      </c>
      <c r="N12" s="326" t="s">
        <v>947</v>
      </c>
      <c r="O12" s="327"/>
      <c r="P12" s="175" t="s">
        <v>948</v>
      </c>
      <c r="Q12" s="136" t="s">
        <v>949</v>
      </c>
      <c r="R12" s="18">
        <v>44942</v>
      </c>
      <c r="S12" s="18">
        <f t="shared" ref="S12" si="7">R12+1</f>
        <v>44943</v>
      </c>
      <c r="T12" s="174">
        <f t="shared" ref="T12:U12" si="8">S12</f>
        <v>44943</v>
      </c>
      <c r="U12" s="174">
        <f t="shared" si="8"/>
        <v>44943</v>
      </c>
    </row>
    <row r="14" spans="1:232" ht="16.5">
      <c r="A14" s="9" t="s">
        <v>604</v>
      </c>
      <c r="B14" s="229" t="s">
        <v>950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"/>
    </row>
    <row r="15" spans="1:232" ht="16.5" hidden="1">
      <c r="A15" s="10" t="s">
        <v>951</v>
      </c>
      <c r="B15" s="226" t="s">
        <v>952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"/>
      <c r="N15" s="2"/>
      <c r="O15" s="2"/>
      <c r="P15" s="2"/>
      <c r="Q15" s="2"/>
      <c r="R15" s="2"/>
    </row>
    <row r="16" spans="1:232" ht="16.5" hidden="1">
      <c r="A16" s="10" t="s">
        <v>821</v>
      </c>
      <c r="B16" s="226" t="s">
        <v>953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"/>
      <c r="N16" s="2"/>
      <c r="O16" s="2"/>
      <c r="P16" s="2"/>
      <c r="Q16" s="2"/>
      <c r="R16" s="2"/>
    </row>
    <row r="17" spans="1:18" ht="16.5">
      <c r="A17" s="10" t="s">
        <v>823</v>
      </c>
      <c r="B17" s="226" t="s">
        <v>954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"/>
      <c r="N17" s="2"/>
      <c r="O17" s="2"/>
      <c r="P17" s="2"/>
    </row>
    <row r="18" spans="1:18" ht="16.5">
      <c r="A18" s="10" t="s">
        <v>955</v>
      </c>
      <c r="B18" s="226" t="s">
        <v>956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"/>
      <c r="N18" s="2"/>
      <c r="O18" s="2"/>
      <c r="P18" s="2"/>
      <c r="Q18" s="2"/>
      <c r="R18" s="2"/>
    </row>
    <row r="19" spans="1:18" ht="16.5">
      <c r="A19" s="10" t="s">
        <v>821</v>
      </c>
      <c r="B19" s="226" t="s">
        <v>957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"/>
      <c r="N19" s="2"/>
      <c r="O19" s="2"/>
      <c r="P19" s="2"/>
      <c r="Q19" s="2"/>
      <c r="R19" s="2"/>
    </row>
    <row r="20" spans="1:18" ht="16.5">
      <c r="A20" s="10" t="s">
        <v>958</v>
      </c>
      <c r="B20" s="226" t="s">
        <v>959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"/>
    </row>
    <row r="21" spans="1:18" ht="16.5">
      <c r="A21" s="10" t="s">
        <v>350</v>
      </c>
      <c r="B21" s="226" t="s">
        <v>960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"/>
    </row>
  </sheetData>
  <mergeCells count="58">
    <mergeCell ref="T11:U11"/>
    <mergeCell ref="E12:F12"/>
    <mergeCell ref="G12:H12"/>
    <mergeCell ref="I12:J12"/>
    <mergeCell ref="N12:O12"/>
    <mergeCell ref="T9:U9"/>
    <mergeCell ref="G10:H10"/>
    <mergeCell ref="I10:J10"/>
    <mergeCell ref="P10:Q10"/>
    <mergeCell ref="R10:S10"/>
    <mergeCell ref="T10:U10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C6:D6"/>
    <mergeCell ref="E6:F6"/>
    <mergeCell ref="G6:H6"/>
    <mergeCell ref="I6:J6"/>
    <mergeCell ref="K6:L6"/>
    <mergeCell ref="M6:M7"/>
    <mergeCell ref="P6:Q6"/>
    <mergeCell ref="R6:S6"/>
    <mergeCell ref="B20:L20"/>
    <mergeCell ref="B21:L21"/>
    <mergeCell ref="B17:L17"/>
    <mergeCell ref="B18:L18"/>
    <mergeCell ref="B19:L19"/>
    <mergeCell ref="B14:L14"/>
    <mergeCell ref="B16:L16"/>
    <mergeCell ref="B15:L15"/>
    <mergeCell ref="R9:S9"/>
    <mergeCell ref="E11:F11"/>
    <mergeCell ref="G11:H11"/>
    <mergeCell ref="I11:J11"/>
    <mergeCell ref="R11:S11"/>
    <mergeCell ref="A6:A7"/>
    <mergeCell ref="B6:B7"/>
    <mergeCell ref="B1:Q1"/>
    <mergeCell ref="B2:Q2"/>
    <mergeCell ref="P11:Q11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N6:O6"/>
  </mergeCells>
  <phoneticPr fontId="38" type="noConversion"/>
  <pageMargins left="0.7" right="0.7" top="0.75" bottom="0.75" header="0.3" footer="0.3"/>
  <pageSetup paperSize="9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54"/>
  <sheetViews>
    <sheetView workbookViewId="0">
      <selection activeCell="A4" sqref="A1:XFD1048576"/>
    </sheetView>
  </sheetViews>
  <sheetFormatPr defaultRowHeight="15"/>
  <cols>
    <col min="1" max="1" width="18.58203125" customWidth="1"/>
    <col min="2" max="10" width="7.83203125" customWidth="1"/>
    <col min="11" max="12" width="8.33203125" customWidth="1"/>
    <col min="13" max="17" width="7.83203125" customWidth="1"/>
  </cols>
  <sheetData>
    <row r="1" spans="1:232" ht="52.4" customHeight="1">
      <c r="B1" s="204" t="s">
        <v>511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32" ht="17.149999999999999" customHeight="1">
      <c r="B2" s="205" t="s">
        <v>512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232" ht="19.75" customHeight="1">
      <c r="A3" s="167" t="s">
        <v>0</v>
      </c>
      <c r="B3" s="2"/>
      <c r="C3" s="2"/>
      <c r="D3" s="2"/>
      <c r="E3" s="2"/>
      <c r="F3" s="2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</row>
    <row r="4" spans="1:232" s="2" customFormat="1" ht="15.5">
      <c r="A4" s="325" t="s">
        <v>961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232">
      <c r="A5" s="158" t="s">
        <v>1</v>
      </c>
      <c r="B5" s="158" t="s">
        <v>2</v>
      </c>
      <c r="C5" s="252" t="s">
        <v>6</v>
      </c>
      <c r="D5" s="188"/>
      <c r="E5" s="233" t="s">
        <v>829</v>
      </c>
      <c r="F5" s="233"/>
      <c r="G5" s="230" t="s">
        <v>862</v>
      </c>
      <c r="H5" s="231"/>
      <c r="I5" s="230" t="s">
        <v>620</v>
      </c>
      <c r="J5" s="231"/>
      <c r="K5" s="158" t="s">
        <v>2</v>
      </c>
      <c r="L5" s="252" t="s">
        <v>6</v>
      </c>
      <c r="M5" s="188"/>
      <c r="N5" s="233" t="s">
        <v>829</v>
      </c>
      <c r="O5" s="233"/>
      <c r="P5" s="230" t="s">
        <v>862</v>
      </c>
      <c r="Q5" s="231"/>
    </row>
    <row r="6" spans="1:232">
      <c r="A6" s="232" t="s">
        <v>3</v>
      </c>
      <c r="B6" s="232" t="s">
        <v>4</v>
      </c>
      <c r="C6" s="188" t="s">
        <v>9</v>
      </c>
      <c r="D6" s="188"/>
      <c r="E6" s="189" t="s">
        <v>627</v>
      </c>
      <c r="F6" s="190"/>
      <c r="G6" s="189" t="s">
        <v>863</v>
      </c>
      <c r="H6" s="190"/>
      <c r="I6" s="189" t="s">
        <v>626</v>
      </c>
      <c r="J6" s="190"/>
      <c r="K6" s="232" t="s">
        <v>4</v>
      </c>
      <c r="L6" s="188" t="s">
        <v>9</v>
      </c>
      <c r="M6" s="188"/>
      <c r="N6" s="189" t="s">
        <v>627</v>
      </c>
      <c r="O6" s="190"/>
      <c r="P6" s="189" t="s">
        <v>863</v>
      </c>
      <c r="Q6" s="190"/>
    </row>
    <row r="7" spans="1:232">
      <c r="A7" s="240"/>
      <c r="B7" s="240"/>
      <c r="C7" s="189" t="s">
        <v>5</v>
      </c>
      <c r="D7" s="190"/>
      <c r="E7" s="189" t="s">
        <v>5</v>
      </c>
      <c r="F7" s="190"/>
      <c r="G7" s="289" t="s">
        <v>5</v>
      </c>
      <c r="H7" s="289"/>
      <c r="I7" s="289" t="s">
        <v>5</v>
      </c>
      <c r="J7" s="289"/>
      <c r="K7" s="240"/>
      <c r="L7" s="189" t="s">
        <v>5</v>
      </c>
      <c r="M7" s="190"/>
      <c r="N7" s="189" t="s">
        <v>5</v>
      </c>
      <c r="O7" s="190"/>
      <c r="P7" s="289" t="s">
        <v>5</v>
      </c>
      <c r="Q7" s="289"/>
    </row>
    <row r="8" spans="1:232" ht="26">
      <c r="A8" s="172"/>
      <c r="B8" s="170"/>
      <c r="C8" s="27" t="s">
        <v>962</v>
      </c>
      <c r="D8" s="27" t="s">
        <v>963</v>
      </c>
      <c r="E8" s="27" t="s">
        <v>964</v>
      </c>
      <c r="F8" s="27" t="s">
        <v>965</v>
      </c>
      <c r="G8" s="27" t="s">
        <v>966</v>
      </c>
      <c r="H8" s="27" t="s">
        <v>967</v>
      </c>
      <c r="I8" s="27" t="s">
        <v>968</v>
      </c>
      <c r="J8" s="27" t="s">
        <v>969</v>
      </c>
      <c r="K8" s="27"/>
      <c r="L8" s="27" t="s">
        <v>962</v>
      </c>
      <c r="M8" s="27" t="s">
        <v>963</v>
      </c>
      <c r="N8" s="27" t="s">
        <v>964</v>
      </c>
      <c r="O8" s="27" t="s">
        <v>965</v>
      </c>
      <c r="P8" s="27" t="s">
        <v>966</v>
      </c>
      <c r="Q8" s="27" t="s">
        <v>967</v>
      </c>
    </row>
    <row r="9" spans="1:232" hidden="1">
      <c r="A9" s="329" t="s">
        <v>970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1"/>
    </row>
    <row r="10" spans="1:232" hidden="1">
      <c r="A10" s="329" t="s">
        <v>970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1"/>
    </row>
    <row r="11" spans="1:232" hidden="1">
      <c r="A11" s="7" t="s">
        <v>971</v>
      </c>
      <c r="B11" s="80" t="s">
        <v>972</v>
      </c>
      <c r="C11" s="18">
        <v>44851</v>
      </c>
      <c r="D11" s="18">
        <f t="shared" ref="D11:E12" si="0">C11</f>
        <v>44851</v>
      </c>
      <c r="E11" s="18">
        <f t="shared" si="0"/>
        <v>44851</v>
      </c>
      <c r="F11" s="18">
        <f t="shared" ref="F11:F12" si="1">E11+1</f>
        <v>44852</v>
      </c>
      <c r="G11" s="174">
        <f t="shared" ref="G11:G12" si="2">F11</f>
        <v>44852</v>
      </c>
      <c r="H11" s="174">
        <f t="shared" ref="H11:H12" si="3">G11+1</f>
        <v>44853</v>
      </c>
      <c r="I11" s="174">
        <f t="shared" ref="I11" si="4">H11+2</f>
        <v>44855</v>
      </c>
      <c r="J11" s="174">
        <f t="shared" ref="J11" si="5">I11</f>
        <v>44855</v>
      </c>
      <c r="K11" s="8" t="s">
        <v>973</v>
      </c>
      <c r="L11" s="18">
        <f>J11+3</f>
        <v>44858</v>
      </c>
      <c r="M11" s="18">
        <f t="shared" ref="M11:N11" si="6">L11</f>
        <v>44858</v>
      </c>
      <c r="N11" s="174">
        <f t="shared" si="6"/>
        <v>44858</v>
      </c>
      <c r="O11" s="174">
        <f t="shared" ref="O11" si="7">N11+1</f>
        <v>44859</v>
      </c>
      <c r="P11" s="174">
        <f t="shared" ref="P11" si="8">O11</f>
        <v>44859</v>
      </c>
      <c r="Q11" s="174">
        <f t="shared" ref="Q11" si="9">P11+1</f>
        <v>44860</v>
      </c>
    </row>
    <row r="12" spans="1:232" hidden="1">
      <c r="A12" s="7" t="s">
        <v>971</v>
      </c>
      <c r="B12" s="80" t="s">
        <v>102</v>
      </c>
      <c r="C12" s="18">
        <v>44858</v>
      </c>
      <c r="D12" s="18">
        <f t="shared" si="0"/>
        <v>44858</v>
      </c>
      <c r="E12" s="18">
        <f t="shared" si="0"/>
        <v>44858</v>
      </c>
      <c r="F12" s="18">
        <f t="shared" si="1"/>
        <v>44859</v>
      </c>
      <c r="G12" s="174">
        <f t="shared" si="2"/>
        <v>44859</v>
      </c>
      <c r="H12" s="174">
        <f t="shared" si="3"/>
        <v>44860</v>
      </c>
      <c r="I12" s="175" t="s">
        <v>974</v>
      </c>
      <c r="J12" s="18">
        <v>44863</v>
      </c>
      <c r="K12" s="8" t="s">
        <v>101</v>
      </c>
      <c r="L12" s="249" t="s">
        <v>975</v>
      </c>
      <c r="M12" s="251"/>
      <c r="N12" s="249" t="s">
        <v>976</v>
      </c>
      <c r="O12" s="251"/>
      <c r="P12" s="249" t="s">
        <v>977</v>
      </c>
      <c r="Q12" s="251"/>
    </row>
    <row r="13" spans="1:232" hidden="1">
      <c r="A13" s="332" t="s">
        <v>978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4"/>
    </row>
    <row r="14" spans="1:232" hidden="1">
      <c r="A14" s="7" t="s">
        <v>971</v>
      </c>
      <c r="B14" s="80" t="s">
        <v>104</v>
      </c>
      <c r="C14" s="249" t="s">
        <v>975</v>
      </c>
      <c r="D14" s="251"/>
      <c r="E14" s="249" t="s">
        <v>976</v>
      </c>
      <c r="F14" s="251"/>
      <c r="G14" s="249" t="s">
        <v>977</v>
      </c>
      <c r="H14" s="251"/>
      <c r="I14" s="175" t="s">
        <v>979</v>
      </c>
      <c r="J14" s="174">
        <v>44876</v>
      </c>
      <c r="K14" s="8" t="s">
        <v>103</v>
      </c>
      <c r="L14" s="18">
        <v>44879</v>
      </c>
      <c r="M14" s="18">
        <f t="shared" ref="M14:N16" si="10">L14</f>
        <v>44879</v>
      </c>
      <c r="N14" s="174">
        <f t="shared" si="10"/>
        <v>44879</v>
      </c>
      <c r="O14" s="174">
        <f t="shared" ref="O14:O16" si="11">N14+1</f>
        <v>44880</v>
      </c>
      <c r="P14" s="174">
        <f t="shared" ref="P14:P16" si="12">O14</f>
        <v>44880</v>
      </c>
      <c r="Q14" s="174">
        <f t="shared" ref="Q14:Q16" si="13">P14+1</f>
        <v>44881</v>
      </c>
    </row>
    <row r="15" spans="1:232" hidden="1">
      <c r="A15" s="7" t="s">
        <v>971</v>
      </c>
      <c r="B15" s="80" t="s">
        <v>116</v>
      </c>
      <c r="C15" s="18">
        <v>44879</v>
      </c>
      <c r="D15" s="18">
        <f t="shared" ref="D15:E22" si="14">C15</f>
        <v>44879</v>
      </c>
      <c r="E15" s="18">
        <f t="shared" si="14"/>
        <v>44879</v>
      </c>
      <c r="F15" s="18">
        <f t="shared" ref="F15:F22" si="15">E15+1</f>
        <v>44880</v>
      </c>
      <c r="G15" s="174">
        <f t="shared" ref="G15:G22" si="16">F15</f>
        <v>44880</v>
      </c>
      <c r="H15" s="174">
        <f t="shared" ref="H15:H22" si="17">G15+1</f>
        <v>44881</v>
      </c>
      <c r="I15" s="18">
        <v>44883</v>
      </c>
      <c r="J15" s="18">
        <f>I15</f>
        <v>44883</v>
      </c>
      <c r="K15" s="8" t="s">
        <v>117</v>
      </c>
      <c r="L15" s="18">
        <v>44886</v>
      </c>
      <c r="M15" s="18">
        <f t="shared" si="10"/>
        <v>44886</v>
      </c>
      <c r="N15" s="174">
        <f t="shared" si="10"/>
        <v>44886</v>
      </c>
      <c r="O15" s="174">
        <f t="shared" si="11"/>
        <v>44887</v>
      </c>
      <c r="P15" s="174">
        <f t="shared" si="12"/>
        <v>44887</v>
      </c>
      <c r="Q15" s="174">
        <f t="shared" si="13"/>
        <v>44888</v>
      </c>
    </row>
    <row r="16" spans="1:232" hidden="1">
      <c r="A16" s="7" t="s">
        <v>971</v>
      </c>
      <c r="B16" s="80" t="s">
        <v>118</v>
      </c>
      <c r="C16" s="18">
        <v>44886</v>
      </c>
      <c r="D16" s="18">
        <f t="shared" si="14"/>
        <v>44886</v>
      </c>
      <c r="E16" s="18">
        <f t="shared" si="14"/>
        <v>44886</v>
      </c>
      <c r="F16" s="18">
        <f t="shared" si="15"/>
        <v>44887</v>
      </c>
      <c r="G16" s="174">
        <f t="shared" si="16"/>
        <v>44887</v>
      </c>
      <c r="H16" s="174">
        <f t="shared" si="17"/>
        <v>44888</v>
      </c>
      <c r="I16" s="175" t="s">
        <v>980</v>
      </c>
      <c r="J16" s="18">
        <v>44891</v>
      </c>
      <c r="K16" s="8" t="s">
        <v>119</v>
      </c>
      <c r="L16" s="18">
        <v>44900</v>
      </c>
      <c r="M16" s="18">
        <f t="shared" si="10"/>
        <v>44900</v>
      </c>
      <c r="N16" s="18">
        <f t="shared" si="10"/>
        <v>44900</v>
      </c>
      <c r="O16" s="18">
        <f t="shared" si="11"/>
        <v>44901</v>
      </c>
      <c r="P16" s="174">
        <f t="shared" si="12"/>
        <v>44901</v>
      </c>
      <c r="Q16" s="174">
        <f t="shared" si="13"/>
        <v>44902</v>
      </c>
    </row>
    <row r="17" spans="1:19" ht="15" hidden="1" customHeight="1">
      <c r="A17" s="332" t="s">
        <v>978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4"/>
    </row>
    <row r="18" spans="1:19" ht="15" hidden="1" customHeight="1">
      <c r="A18" s="7" t="s">
        <v>971</v>
      </c>
      <c r="B18" s="80" t="s">
        <v>120</v>
      </c>
      <c r="C18" s="18">
        <v>44900</v>
      </c>
      <c r="D18" s="18">
        <f t="shared" ref="D18:E19" si="18">C18</f>
        <v>44900</v>
      </c>
      <c r="E18" s="18">
        <f t="shared" si="18"/>
        <v>44900</v>
      </c>
      <c r="F18" s="18">
        <f t="shared" ref="F18:F19" si="19">E18+1</f>
        <v>44901</v>
      </c>
      <c r="G18" s="174">
        <f t="shared" ref="G18:G19" si="20">F18</f>
        <v>44901</v>
      </c>
      <c r="H18" s="174">
        <f t="shared" ref="H18:H19" si="21">G18+1</f>
        <v>44902</v>
      </c>
      <c r="I18" s="175" t="s">
        <v>981</v>
      </c>
      <c r="J18" s="18">
        <v>44905</v>
      </c>
      <c r="K18" s="8" t="s">
        <v>121</v>
      </c>
      <c r="L18" s="18">
        <v>44907</v>
      </c>
      <c r="M18" s="18">
        <f t="shared" ref="M18:N19" si="22">L18</f>
        <v>44907</v>
      </c>
      <c r="N18" s="174">
        <f t="shared" si="22"/>
        <v>44907</v>
      </c>
      <c r="O18" s="174">
        <f t="shared" ref="O18:O19" si="23">N18+1</f>
        <v>44908</v>
      </c>
      <c r="P18" s="174">
        <f t="shared" ref="P18:P19" si="24">O18</f>
        <v>44908</v>
      </c>
      <c r="Q18" s="174">
        <f t="shared" ref="Q18:Q19" si="25">P18+1</f>
        <v>44909</v>
      </c>
    </row>
    <row r="19" spans="1:19" ht="15" hidden="1" customHeight="1">
      <c r="A19" s="7" t="s">
        <v>971</v>
      </c>
      <c r="B19" s="80" t="s">
        <v>122</v>
      </c>
      <c r="C19" s="18">
        <v>44907</v>
      </c>
      <c r="D19" s="18">
        <f t="shared" si="18"/>
        <v>44907</v>
      </c>
      <c r="E19" s="18">
        <f t="shared" si="18"/>
        <v>44907</v>
      </c>
      <c r="F19" s="18">
        <f t="shared" si="19"/>
        <v>44908</v>
      </c>
      <c r="G19" s="174">
        <f t="shared" si="20"/>
        <v>44908</v>
      </c>
      <c r="H19" s="174">
        <f t="shared" si="21"/>
        <v>44909</v>
      </c>
      <c r="I19" s="175" t="s">
        <v>982</v>
      </c>
      <c r="J19" s="174">
        <v>44912</v>
      </c>
      <c r="K19" s="8" t="s">
        <v>123</v>
      </c>
      <c r="L19" s="18">
        <v>44921</v>
      </c>
      <c r="M19" s="18">
        <f t="shared" si="22"/>
        <v>44921</v>
      </c>
      <c r="N19" s="174">
        <f t="shared" si="22"/>
        <v>44921</v>
      </c>
      <c r="O19" s="174">
        <f t="shared" si="23"/>
        <v>44922</v>
      </c>
      <c r="P19" s="174">
        <f t="shared" si="24"/>
        <v>44922</v>
      </c>
      <c r="Q19" s="174">
        <f t="shared" si="25"/>
        <v>44923</v>
      </c>
    </row>
    <row r="20" spans="1:19" ht="15" hidden="1" customHeight="1">
      <c r="A20" s="332" t="s">
        <v>978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4"/>
    </row>
    <row r="21" spans="1:19" ht="15" hidden="1" customHeight="1">
      <c r="A21" s="7" t="s">
        <v>971</v>
      </c>
      <c r="B21" s="80" t="s">
        <v>983</v>
      </c>
      <c r="C21" s="18">
        <v>44921</v>
      </c>
      <c r="D21" s="18">
        <f t="shared" si="14"/>
        <v>44921</v>
      </c>
      <c r="E21" s="18">
        <f t="shared" si="14"/>
        <v>44921</v>
      </c>
      <c r="F21" s="18">
        <f t="shared" si="15"/>
        <v>44922</v>
      </c>
      <c r="G21" s="174">
        <f t="shared" si="16"/>
        <v>44922</v>
      </c>
      <c r="H21" s="174">
        <f t="shared" si="17"/>
        <v>44923</v>
      </c>
      <c r="I21" s="174">
        <f t="shared" ref="I21" si="26">H21+2</f>
        <v>44925</v>
      </c>
      <c r="J21" s="174">
        <f t="shared" ref="J21" si="27">I21</f>
        <v>44925</v>
      </c>
      <c r="K21" s="8" t="s">
        <v>984</v>
      </c>
      <c r="L21" s="18">
        <f t="shared" ref="L21" si="28">J21+3</f>
        <v>44928</v>
      </c>
      <c r="M21" s="18">
        <f t="shared" ref="M21:N23" si="29">L21</f>
        <v>44928</v>
      </c>
      <c r="N21" s="174">
        <f t="shared" si="29"/>
        <v>44928</v>
      </c>
      <c r="O21" s="174">
        <f t="shared" ref="O21" si="30">N21+1</f>
        <v>44929</v>
      </c>
      <c r="P21" s="174">
        <f t="shared" ref="P21" si="31">O21</f>
        <v>44929</v>
      </c>
      <c r="Q21" s="174">
        <f t="shared" ref="Q21:Q22" si="32">P21+1</f>
        <v>44930</v>
      </c>
    </row>
    <row r="22" spans="1:19" ht="15" hidden="1" customHeight="1">
      <c r="A22" s="7" t="s">
        <v>971</v>
      </c>
      <c r="B22" s="80" t="s">
        <v>720</v>
      </c>
      <c r="C22" s="18">
        <v>44928</v>
      </c>
      <c r="D22" s="18">
        <f t="shared" si="14"/>
        <v>44928</v>
      </c>
      <c r="E22" s="18">
        <f t="shared" si="14"/>
        <v>44928</v>
      </c>
      <c r="F22" s="18">
        <f t="shared" si="15"/>
        <v>44929</v>
      </c>
      <c r="G22" s="174">
        <f t="shared" si="16"/>
        <v>44929</v>
      </c>
      <c r="H22" s="174">
        <f t="shared" si="17"/>
        <v>44930</v>
      </c>
      <c r="I22" s="175" t="s">
        <v>985</v>
      </c>
      <c r="J22" s="18">
        <v>44932</v>
      </c>
      <c r="K22" s="8" t="s">
        <v>721</v>
      </c>
      <c r="L22" s="18">
        <v>44935</v>
      </c>
      <c r="M22" s="18">
        <f t="shared" si="29"/>
        <v>44935</v>
      </c>
      <c r="N22" s="175" t="s">
        <v>603</v>
      </c>
      <c r="O22" s="175" t="s">
        <v>603</v>
      </c>
      <c r="P22" s="174">
        <v>44936</v>
      </c>
      <c r="Q22" s="174">
        <f t="shared" si="32"/>
        <v>44937</v>
      </c>
    </row>
    <row r="23" spans="1:19" ht="15" hidden="1" customHeight="1">
      <c r="A23" s="89" t="s">
        <v>841</v>
      </c>
      <c r="B23" s="80" t="s">
        <v>729</v>
      </c>
      <c r="C23" s="249" t="s">
        <v>986</v>
      </c>
      <c r="D23" s="251"/>
      <c r="E23" s="18">
        <v>44937</v>
      </c>
      <c r="F23" s="18">
        <f>E23</f>
        <v>44937</v>
      </c>
      <c r="G23" s="174">
        <v>44938</v>
      </c>
      <c r="H23" s="174">
        <f>G23</f>
        <v>44938</v>
      </c>
      <c r="I23" s="175" t="s">
        <v>987</v>
      </c>
      <c r="J23" s="118">
        <v>44942</v>
      </c>
      <c r="K23" s="8" t="s">
        <v>730</v>
      </c>
      <c r="L23" s="18">
        <v>44943</v>
      </c>
      <c r="M23" s="18">
        <f t="shared" si="29"/>
        <v>44943</v>
      </c>
      <c r="N23" s="174">
        <v>44943</v>
      </c>
      <c r="O23" s="174">
        <v>44943</v>
      </c>
      <c r="P23" s="128" t="s">
        <v>906</v>
      </c>
      <c r="Q23" s="175" t="s">
        <v>907</v>
      </c>
    </row>
    <row r="24" spans="1:19" ht="15" hidden="1" customHeight="1">
      <c r="A24" s="89" t="s">
        <v>938</v>
      </c>
      <c r="B24" s="80" t="s">
        <v>729</v>
      </c>
      <c r="C24" s="175" t="s">
        <v>948</v>
      </c>
      <c r="D24" s="136" t="s">
        <v>949</v>
      </c>
      <c r="E24" s="18">
        <v>44942</v>
      </c>
      <c r="F24" s="18">
        <f t="shared" ref="F24:F30" si="33">E24+1</f>
        <v>44943</v>
      </c>
      <c r="G24" s="174">
        <f t="shared" ref="G24:G30" si="34">F24</f>
        <v>44943</v>
      </c>
      <c r="H24" s="174">
        <f t="shared" ref="H24:H30" si="35">G24+1</f>
        <v>44944</v>
      </c>
      <c r="I24" s="175" t="s">
        <v>988</v>
      </c>
      <c r="J24" s="118">
        <v>44946</v>
      </c>
      <c r="K24" s="8" t="s">
        <v>730</v>
      </c>
      <c r="L24" s="175" t="s">
        <v>989</v>
      </c>
      <c r="M24" s="18">
        <v>44958</v>
      </c>
      <c r="N24" s="18">
        <v>44959</v>
      </c>
      <c r="O24" s="18">
        <v>44959</v>
      </c>
      <c r="P24" s="18">
        <v>44959</v>
      </c>
      <c r="Q24" s="18">
        <v>44960</v>
      </c>
    </row>
    <row r="25" spans="1:19" ht="15" hidden="1" customHeight="1">
      <c r="A25" s="89" t="s">
        <v>901</v>
      </c>
      <c r="B25" s="80" t="s">
        <v>145</v>
      </c>
      <c r="C25" s="249" t="s">
        <v>902</v>
      </c>
      <c r="D25" s="251"/>
      <c r="E25" s="129" t="s">
        <v>903</v>
      </c>
      <c r="F25" s="175" t="s">
        <v>904</v>
      </c>
      <c r="G25" s="249" t="s">
        <v>990</v>
      </c>
      <c r="H25" s="251"/>
      <c r="I25" s="175" t="s">
        <v>991</v>
      </c>
      <c r="J25" s="18">
        <v>44956</v>
      </c>
      <c r="K25" s="8" t="s">
        <v>149</v>
      </c>
      <c r="L25" s="175" t="s">
        <v>911</v>
      </c>
      <c r="M25" s="128" t="s">
        <v>992</v>
      </c>
      <c r="N25" s="18">
        <v>44963</v>
      </c>
      <c r="O25" s="18">
        <v>44963</v>
      </c>
      <c r="P25" s="175" t="s">
        <v>993</v>
      </c>
      <c r="Q25" s="129" t="s">
        <v>912</v>
      </c>
    </row>
    <row r="26" spans="1:19" ht="15" hidden="1" customHeight="1">
      <c r="A26" s="7" t="s">
        <v>938</v>
      </c>
      <c r="B26" s="80" t="s">
        <v>747</v>
      </c>
      <c r="C26" s="175" t="s">
        <v>989</v>
      </c>
      <c r="D26" s="18">
        <v>44958</v>
      </c>
      <c r="E26" s="18">
        <v>44959</v>
      </c>
      <c r="F26" s="18">
        <v>44959</v>
      </c>
      <c r="G26" s="18">
        <v>44959</v>
      </c>
      <c r="H26" s="129" t="s">
        <v>994</v>
      </c>
      <c r="I26" s="175" t="s">
        <v>995</v>
      </c>
      <c r="J26" s="18">
        <v>44961</v>
      </c>
      <c r="K26" s="8" t="s">
        <v>750</v>
      </c>
      <c r="L26" s="73" t="s">
        <v>996</v>
      </c>
      <c r="M26" s="18">
        <v>44963</v>
      </c>
      <c r="N26" s="174">
        <f t="shared" ref="M26:N30" si="36">M26</f>
        <v>44963</v>
      </c>
      <c r="O26" s="174">
        <v>44963</v>
      </c>
      <c r="P26" s="174">
        <f t="shared" ref="P26:P29" si="37">O26</f>
        <v>44963</v>
      </c>
      <c r="Q26" s="174">
        <f t="shared" ref="Q26:Q29" si="38">P26+1</f>
        <v>44964</v>
      </c>
    </row>
    <row r="27" spans="1:19" ht="15" hidden="1" customHeight="1">
      <c r="A27" s="7" t="s">
        <v>938</v>
      </c>
      <c r="B27" s="80" t="s">
        <v>146</v>
      </c>
      <c r="C27" s="73" t="s">
        <v>996</v>
      </c>
      <c r="D27" s="18">
        <v>44963</v>
      </c>
      <c r="E27" s="174">
        <f t="shared" ref="E27:E30" si="39">D27</f>
        <v>44963</v>
      </c>
      <c r="F27" s="174">
        <f t="shared" ref="F27" si="40">E27+1</f>
        <v>44964</v>
      </c>
      <c r="G27" s="174">
        <f t="shared" ref="G27" si="41">F27</f>
        <v>44964</v>
      </c>
      <c r="H27" s="174">
        <f t="shared" ref="H27" si="42">G27+1</f>
        <v>44965</v>
      </c>
      <c r="I27" s="175" t="s">
        <v>997</v>
      </c>
      <c r="J27" s="18">
        <f>H27+2</f>
        <v>44967</v>
      </c>
      <c r="K27" s="8" t="s">
        <v>150</v>
      </c>
      <c r="L27" s="101">
        <f t="shared" ref="L27" si="43">J27+3</f>
        <v>44970</v>
      </c>
      <c r="M27" s="18">
        <f t="shared" si="36"/>
        <v>44970</v>
      </c>
      <c r="N27" s="174">
        <f t="shared" si="36"/>
        <v>44970</v>
      </c>
      <c r="O27" s="174">
        <f t="shared" ref="O27:O29" si="44">N27+1</f>
        <v>44971</v>
      </c>
      <c r="P27" s="174">
        <f t="shared" si="37"/>
        <v>44971</v>
      </c>
      <c r="Q27" s="174">
        <f t="shared" si="38"/>
        <v>44972</v>
      </c>
    </row>
    <row r="28" spans="1:19" ht="15" hidden="1" customHeight="1">
      <c r="A28" s="7" t="s">
        <v>938</v>
      </c>
      <c r="B28" s="80" t="s">
        <v>147</v>
      </c>
      <c r="C28" s="174">
        <v>44970</v>
      </c>
      <c r="D28" s="18">
        <f t="shared" ref="D28:D29" si="45">C28</f>
        <v>44970</v>
      </c>
      <c r="E28" s="174">
        <f t="shared" si="39"/>
        <v>44970</v>
      </c>
      <c r="F28" s="174">
        <f t="shared" si="33"/>
        <v>44971</v>
      </c>
      <c r="G28" s="174">
        <f t="shared" si="34"/>
        <v>44971</v>
      </c>
      <c r="H28" s="174">
        <f t="shared" si="35"/>
        <v>44972</v>
      </c>
      <c r="I28" s="175" t="s">
        <v>998</v>
      </c>
      <c r="J28" s="174">
        <v>44975</v>
      </c>
      <c r="K28" s="8" t="s">
        <v>151</v>
      </c>
      <c r="L28" s="101">
        <f>J28+2</f>
        <v>44977</v>
      </c>
      <c r="M28" s="18">
        <f t="shared" si="36"/>
        <v>44977</v>
      </c>
      <c r="N28" s="174">
        <f t="shared" si="36"/>
        <v>44977</v>
      </c>
      <c r="O28" s="174">
        <f t="shared" si="44"/>
        <v>44978</v>
      </c>
      <c r="P28" s="174">
        <f t="shared" si="37"/>
        <v>44978</v>
      </c>
      <c r="Q28" s="174">
        <f t="shared" si="38"/>
        <v>44979</v>
      </c>
      <c r="R28" s="24"/>
      <c r="S28" s="24"/>
    </row>
    <row r="29" spans="1:19" ht="15" hidden="1" customHeight="1">
      <c r="A29" s="7" t="s">
        <v>938</v>
      </c>
      <c r="B29" s="80" t="s">
        <v>148</v>
      </c>
      <c r="C29" s="18">
        <v>44977</v>
      </c>
      <c r="D29" s="18">
        <f t="shared" si="45"/>
        <v>44977</v>
      </c>
      <c r="E29" s="174">
        <f t="shared" si="39"/>
        <v>44977</v>
      </c>
      <c r="F29" s="174">
        <f t="shared" si="33"/>
        <v>44978</v>
      </c>
      <c r="G29" s="174">
        <f t="shared" si="34"/>
        <v>44978</v>
      </c>
      <c r="H29" s="174">
        <f t="shared" si="35"/>
        <v>44979</v>
      </c>
      <c r="I29" s="175" t="s">
        <v>999</v>
      </c>
      <c r="J29" s="18">
        <v>44982</v>
      </c>
      <c r="K29" s="8" t="s">
        <v>152</v>
      </c>
      <c r="L29" s="73" t="s">
        <v>1000</v>
      </c>
      <c r="M29" s="18">
        <v>44985</v>
      </c>
      <c r="N29" s="174">
        <f t="shared" si="36"/>
        <v>44985</v>
      </c>
      <c r="O29" s="174">
        <f t="shared" si="44"/>
        <v>44986</v>
      </c>
      <c r="P29" s="174">
        <f t="shared" si="37"/>
        <v>44986</v>
      </c>
      <c r="Q29" s="174">
        <f t="shared" si="38"/>
        <v>44987</v>
      </c>
      <c r="R29" s="24"/>
      <c r="S29" s="24"/>
    </row>
    <row r="30" spans="1:19">
      <c r="A30" s="7" t="s">
        <v>938</v>
      </c>
      <c r="B30" s="80" t="s">
        <v>159</v>
      </c>
      <c r="C30" s="73" t="s">
        <v>1000</v>
      </c>
      <c r="D30" s="18">
        <v>44985</v>
      </c>
      <c r="E30" s="174">
        <f t="shared" si="39"/>
        <v>44985</v>
      </c>
      <c r="F30" s="174">
        <f t="shared" si="33"/>
        <v>44986</v>
      </c>
      <c r="G30" s="174">
        <f t="shared" si="34"/>
        <v>44986</v>
      </c>
      <c r="H30" s="174">
        <f t="shared" si="35"/>
        <v>44987</v>
      </c>
      <c r="I30" s="175" t="s">
        <v>1001</v>
      </c>
      <c r="J30" s="73" t="s">
        <v>1002</v>
      </c>
      <c r="K30" s="8" t="s">
        <v>158</v>
      </c>
      <c r="L30" s="174">
        <v>44991</v>
      </c>
      <c r="M30" s="18">
        <f t="shared" si="36"/>
        <v>44991</v>
      </c>
      <c r="N30" s="249" t="s">
        <v>1003</v>
      </c>
      <c r="O30" s="251"/>
      <c r="P30" s="249" t="s">
        <v>1004</v>
      </c>
      <c r="Q30" s="251"/>
      <c r="R30" s="24"/>
      <c r="S30" s="24"/>
    </row>
    <row r="31" spans="1:19">
      <c r="A31" s="7" t="s">
        <v>938</v>
      </c>
      <c r="B31" s="80" t="s">
        <v>161</v>
      </c>
      <c r="C31" s="174">
        <v>44991</v>
      </c>
      <c r="D31" s="18">
        <f t="shared" ref="D31" si="46">C31</f>
        <v>44991</v>
      </c>
      <c r="E31" s="249" t="s">
        <v>1003</v>
      </c>
      <c r="F31" s="251"/>
      <c r="G31" s="249" t="s">
        <v>1004</v>
      </c>
      <c r="H31" s="251"/>
      <c r="I31" s="175" t="s">
        <v>1005</v>
      </c>
      <c r="J31" s="18">
        <v>44996</v>
      </c>
      <c r="K31" s="8" t="s">
        <v>160</v>
      </c>
      <c r="L31" s="174">
        <v>44999</v>
      </c>
      <c r="M31" s="18">
        <v>44999</v>
      </c>
      <c r="N31" s="174">
        <f t="shared" ref="N31" si="47">M31</f>
        <v>44999</v>
      </c>
      <c r="O31" s="174">
        <f t="shared" ref="O31" si="48">N31+1</f>
        <v>45000</v>
      </c>
      <c r="P31" s="174">
        <f t="shared" ref="P31" si="49">O31</f>
        <v>45000</v>
      </c>
      <c r="Q31" s="174">
        <f t="shared" ref="Q31" si="50">P31+1</f>
        <v>45001</v>
      </c>
      <c r="R31" s="24"/>
      <c r="S31" s="24"/>
    </row>
    <row r="32" spans="1:19">
      <c r="A32" s="7" t="s">
        <v>938</v>
      </c>
      <c r="B32" s="80" t="s">
        <v>162</v>
      </c>
      <c r="C32" s="174">
        <v>44999</v>
      </c>
      <c r="D32" s="18">
        <v>44999</v>
      </c>
      <c r="E32" s="174">
        <f t="shared" ref="E32" si="51">D32</f>
        <v>44999</v>
      </c>
      <c r="F32" s="174">
        <f t="shared" ref="F32" si="52">E32+1</f>
        <v>45000</v>
      </c>
      <c r="G32" s="174">
        <f t="shared" ref="G32" si="53">F32</f>
        <v>45000</v>
      </c>
      <c r="H32" s="174">
        <f t="shared" ref="H32" si="54">G32+1</f>
        <v>45001</v>
      </c>
      <c r="I32" s="175" t="s">
        <v>1006</v>
      </c>
      <c r="J32" s="18">
        <v>45003</v>
      </c>
      <c r="K32" s="8" t="s">
        <v>163</v>
      </c>
      <c r="L32" s="44" t="s">
        <v>603</v>
      </c>
      <c r="M32" s="44" t="s">
        <v>603</v>
      </c>
      <c r="N32" s="249" t="s">
        <v>1007</v>
      </c>
      <c r="O32" s="251"/>
      <c r="P32" s="249" t="s">
        <v>1008</v>
      </c>
      <c r="Q32" s="251"/>
      <c r="R32" s="24"/>
      <c r="S32" s="24"/>
    </row>
    <row r="33" spans="1:21">
      <c r="A33" s="89" t="s">
        <v>786</v>
      </c>
      <c r="B33" s="179" t="s">
        <v>756</v>
      </c>
      <c r="C33" s="176" t="s">
        <v>1009</v>
      </c>
      <c r="D33" s="44" t="s">
        <v>603</v>
      </c>
      <c r="E33" s="18">
        <v>45008</v>
      </c>
      <c r="F33" s="174">
        <v>45008</v>
      </c>
      <c r="G33" s="174">
        <v>45009</v>
      </c>
      <c r="H33" s="174">
        <v>45009</v>
      </c>
      <c r="I33" s="175" t="s">
        <v>1010</v>
      </c>
      <c r="J33" s="18">
        <v>45013</v>
      </c>
      <c r="K33" s="70" t="s">
        <v>757</v>
      </c>
      <c r="L33" s="249" t="s">
        <v>1011</v>
      </c>
      <c r="M33" s="251"/>
      <c r="N33" s="249" t="s">
        <v>1012</v>
      </c>
      <c r="O33" s="251"/>
      <c r="P33" s="136" t="s">
        <v>1013</v>
      </c>
      <c r="Q33" s="180" t="s">
        <v>1014</v>
      </c>
      <c r="R33" s="24"/>
      <c r="S33" s="24"/>
    </row>
    <row r="34" spans="1:21" s="2" customFormat="1" ht="15.5">
      <c r="A34" s="325" t="s">
        <v>1015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</row>
    <row r="35" spans="1:21">
      <c r="A35" s="158" t="s">
        <v>1</v>
      </c>
      <c r="B35" s="158" t="s">
        <v>2</v>
      </c>
      <c r="C35" s="252" t="s">
        <v>6</v>
      </c>
      <c r="D35" s="188"/>
      <c r="E35" s="233" t="s">
        <v>829</v>
      </c>
      <c r="F35" s="233"/>
      <c r="G35" s="230" t="s">
        <v>862</v>
      </c>
      <c r="H35" s="231"/>
      <c r="I35" s="230" t="s">
        <v>830</v>
      </c>
      <c r="J35" s="231"/>
      <c r="K35" s="230" t="s">
        <v>620</v>
      </c>
      <c r="L35" s="231"/>
      <c r="M35" s="158" t="s">
        <v>2</v>
      </c>
      <c r="N35" s="252" t="s">
        <v>6</v>
      </c>
      <c r="O35" s="188"/>
      <c r="P35" s="233" t="s">
        <v>829</v>
      </c>
      <c r="Q35" s="233"/>
      <c r="R35" s="230" t="s">
        <v>862</v>
      </c>
      <c r="S35" s="231"/>
    </row>
    <row r="36" spans="1:21">
      <c r="A36" s="232" t="s">
        <v>3</v>
      </c>
      <c r="B36" s="232" t="s">
        <v>4</v>
      </c>
      <c r="C36" s="188" t="s">
        <v>9</v>
      </c>
      <c r="D36" s="188"/>
      <c r="E36" s="189" t="s">
        <v>627</v>
      </c>
      <c r="F36" s="190"/>
      <c r="G36" s="189" t="s">
        <v>863</v>
      </c>
      <c r="H36" s="190"/>
      <c r="I36" s="189" t="s">
        <v>10</v>
      </c>
      <c r="J36" s="190"/>
      <c r="K36" s="189" t="s">
        <v>626</v>
      </c>
      <c r="L36" s="190"/>
      <c r="M36" s="232" t="s">
        <v>4</v>
      </c>
      <c r="N36" s="188" t="s">
        <v>9</v>
      </c>
      <c r="O36" s="188"/>
      <c r="P36" s="189" t="s">
        <v>627</v>
      </c>
      <c r="Q36" s="190"/>
      <c r="R36" s="189" t="s">
        <v>863</v>
      </c>
      <c r="S36" s="190"/>
    </row>
    <row r="37" spans="1:21">
      <c r="A37" s="240"/>
      <c r="B37" s="240"/>
      <c r="C37" s="189" t="s">
        <v>5</v>
      </c>
      <c r="D37" s="190"/>
      <c r="E37" s="189" t="s">
        <v>5</v>
      </c>
      <c r="F37" s="190"/>
      <c r="G37" s="289" t="s">
        <v>5</v>
      </c>
      <c r="H37" s="289"/>
      <c r="I37" s="189" t="s">
        <v>5</v>
      </c>
      <c r="J37" s="190"/>
      <c r="K37" s="289" t="s">
        <v>5</v>
      </c>
      <c r="L37" s="289"/>
      <c r="M37" s="240"/>
      <c r="N37" s="189" t="s">
        <v>5</v>
      </c>
      <c r="O37" s="190"/>
      <c r="P37" s="189" t="s">
        <v>5</v>
      </c>
      <c r="Q37" s="190"/>
      <c r="R37" s="289" t="s">
        <v>5</v>
      </c>
      <c r="S37" s="289"/>
    </row>
    <row r="38" spans="1:21" ht="16.5" hidden="1" customHeight="1">
      <c r="A38" s="172"/>
      <c r="B38" s="170"/>
      <c r="C38" s="27" t="s">
        <v>962</v>
      </c>
      <c r="D38" s="27" t="s">
        <v>963</v>
      </c>
      <c r="E38" s="27" t="s">
        <v>964</v>
      </c>
      <c r="F38" s="27" t="s">
        <v>965</v>
      </c>
      <c r="G38" s="27" t="s">
        <v>966</v>
      </c>
      <c r="H38" s="27" t="s">
        <v>967</v>
      </c>
      <c r="I38" s="53" t="s">
        <v>1016</v>
      </c>
      <c r="J38" s="53" t="s">
        <v>865</v>
      </c>
      <c r="K38" s="27" t="s">
        <v>769</v>
      </c>
      <c r="L38" s="27" t="s">
        <v>1017</v>
      </c>
      <c r="M38" s="27"/>
      <c r="N38" s="27" t="s">
        <v>962</v>
      </c>
      <c r="O38" s="27" t="s">
        <v>963</v>
      </c>
      <c r="P38" s="27" t="s">
        <v>964</v>
      </c>
      <c r="Q38" s="27" t="s">
        <v>965</v>
      </c>
      <c r="R38" s="27" t="s">
        <v>966</v>
      </c>
      <c r="S38" s="27" t="s">
        <v>967</v>
      </c>
    </row>
    <row r="39" spans="1:21">
      <c r="A39" s="130" t="s">
        <v>901</v>
      </c>
      <c r="B39" s="80" t="s">
        <v>1018</v>
      </c>
      <c r="C39" s="174">
        <v>45015</v>
      </c>
      <c r="D39" s="18">
        <f t="shared" ref="D39" si="55">C39</f>
        <v>45015</v>
      </c>
      <c r="E39" s="174">
        <f>D39</f>
        <v>45015</v>
      </c>
      <c r="F39" s="174">
        <f>E39+1</f>
        <v>45016</v>
      </c>
      <c r="G39" s="174">
        <f>F39</f>
        <v>45016</v>
      </c>
      <c r="H39" s="174">
        <f t="shared" ref="H39:I41" si="56">G39+1</f>
        <v>45017</v>
      </c>
      <c r="I39" s="174">
        <f t="shared" si="56"/>
        <v>45018</v>
      </c>
      <c r="J39" s="174">
        <f>I39</f>
        <v>45018</v>
      </c>
      <c r="K39" s="174">
        <f>J39+1</f>
        <v>45019</v>
      </c>
      <c r="L39" s="174">
        <f>K39</f>
        <v>45019</v>
      </c>
      <c r="M39" s="8" t="s">
        <v>1019</v>
      </c>
      <c r="N39" s="101">
        <f>L39+2</f>
        <v>45021</v>
      </c>
      <c r="O39" s="18">
        <f>N39</f>
        <v>45021</v>
      </c>
      <c r="P39" s="174">
        <f t="shared" ref="O39:P44" si="57">O39</f>
        <v>45021</v>
      </c>
      <c r="Q39" s="174">
        <f t="shared" ref="Q39" si="58">P39+1</f>
        <v>45022</v>
      </c>
      <c r="R39" s="174">
        <f t="shared" ref="R39" si="59">Q39</f>
        <v>45022</v>
      </c>
      <c r="S39" s="174">
        <f>R39+1</f>
        <v>45023</v>
      </c>
      <c r="T39" s="24"/>
      <c r="U39" s="24"/>
    </row>
    <row r="40" spans="1:21">
      <c r="A40" s="130" t="s">
        <v>901</v>
      </c>
      <c r="B40" s="80" t="s">
        <v>1020</v>
      </c>
      <c r="C40" s="101">
        <v>45021</v>
      </c>
      <c r="D40" s="18">
        <f>C40</f>
        <v>45021</v>
      </c>
      <c r="E40" s="174">
        <f t="shared" ref="E40:E42" si="60">D40</f>
        <v>45021</v>
      </c>
      <c r="F40" s="174">
        <f>E40+1</f>
        <v>45022</v>
      </c>
      <c r="G40" s="174">
        <f>F40</f>
        <v>45022</v>
      </c>
      <c r="H40" s="174">
        <f t="shared" si="56"/>
        <v>45023</v>
      </c>
      <c r="I40" s="174">
        <f t="shared" si="56"/>
        <v>45024</v>
      </c>
      <c r="J40" s="174">
        <f>I40</f>
        <v>45024</v>
      </c>
      <c r="K40" s="18">
        <f>J40+1</f>
        <v>45025</v>
      </c>
      <c r="L40" s="18">
        <f>K40</f>
        <v>45025</v>
      </c>
      <c r="M40" s="8" t="s">
        <v>1021</v>
      </c>
      <c r="N40" s="101">
        <v>45027</v>
      </c>
      <c r="O40" s="18">
        <f>N40</f>
        <v>45027</v>
      </c>
      <c r="P40" s="174">
        <f t="shared" si="57"/>
        <v>45027</v>
      </c>
      <c r="Q40" s="174">
        <f>P40+1</f>
        <v>45028</v>
      </c>
      <c r="R40" s="174">
        <f>Q40</f>
        <v>45028</v>
      </c>
      <c r="S40" s="174">
        <f>R40+1</f>
        <v>45029</v>
      </c>
      <c r="T40" s="24"/>
      <c r="U40" s="24"/>
    </row>
    <row r="41" spans="1:21">
      <c r="A41" s="130" t="s">
        <v>901</v>
      </c>
      <c r="B41" s="80" t="s">
        <v>292</v>
      </c>
      <c r="C41" s="101">
        <v>45027</v>
      </c>
      <c r="D41" s="18">
        <f>C41</f>
        <v>45027</v>
      </c>
      <c r="E41" s="174">
        <f t="shared" si="60"/>
        <v>45027</v>
      </c>
      <c r="F41" s="174">
        <f>E41+1</f>
        <v>45028</v>
      </c>
      <c r="G41" s="174">
        <f>F41</f>
        <v>45028</v>
      </c>
      <c r="H41" s="174">
        <f t="shared" si="56"/>
        <v>45029</v>
      </c>
      <c r="I41" s="174">
        <f t="shared" si="56"/>
        <v>45030</v>
      </c>
      <c r="J41" s="174">
        <f>I41</f>
        <v>45030</v>
      </c>
      <c r="K41" s="18">
        <f t="shared" ref="K41:K44" si="61">J41+1</f>
        <v>45031</v>
      </c>
      <c r="L41" s="18">
        <f>K41</f>
        <v>45031</v>
      </c>
      <c r="M41" s="8" t="s">
        <v>291</v>
      </c>
      <c r="N41" s="101">
        <v>45033</v>
      </c>
      <c r="O41" s="18">
        <v>45033</v>
      </c>
      <c r="P41" s="174">
        <f t="shared" si="57"/>
        <v>45033</v>
      </c>
      <c r="Q41" s="174">
        <f>P41+1</f>
        <v>45034</v>
      </c>
      <c r="R41" s="174">
        <v>45034</v>
      </c>
      <c r="S41" s="174">
        <f>R41+1</f>
        <v>45035</v>
      </c>
      <c r="T41" s="24"/>
      <c r="U41" s="24"/>
    </row>
    <row r="42" spans="1:21">
      <c r="A42" s="130" t="s">
        <v>901</v>
      </c>
      <c r="B42" s="80" t="s">
        <v>294</v>
      </c>
      <c r="C42" s="101">
        <v>45033</v>
      </c>
      <c r="D42" s="18">
        <v>45033</v>
      </c>
      <c r="E42" s="174">
        <f t="shared" si="60"/>
        <v>45033</v>
      </c>
      <c r="F42" s="174">
        <f>E42+1</f>
        <v>45034</v>
      </c>
      <c r="G42" s="174">
        <v>45034</v>
      </c>
      <c r="H42" s="174">
        <f>G42+1</f>
        <v>45035</v>
      </c>
      <c r="I42" s="174">
        <v>45036</v>
      </c>
      <c r="J42" s="174">
        <f t="shared" ref="J42:J44" si="62">I42</f>
        <v>45036</v>
      </c>
      <c r="K42" s="18">
        <f t="shared" si="61"/>
        <v>45037</v>
      </c>
      <c r="L42" s="18">
        <f>K42</f>
        <v>45037</v>
      </c>
      <c r="M42" s="8" t="s">
        <v>293</v>
      </c>
      <c r="N42" s="101">
        <f t="shared" ref="N42:N44" si="63">L42+3</f>
        <v>45040</v>
      </c>
      <c r="O42" s="18">
        <f t="shared" si="57"/>
        <v>45040</v>
      </c>
      <c r="P42" s="174">
        <f t="shared" si="57"/>
        <v>45040</v>
      </c>
      <c r="Q42" s="174">
        <f t="shared" ref="Q42:Q44" si="64">P42+1</f>
        <v>45041</v>
      </c>
      <c r="R42" s="174">
        <f t="shared" ref="R42:R44" si="65">Q42</f>
        <v>45041</v>
      </c>
      <c r="S42" s="174">
        <f t="shared" ref="S42:S44" si="66">R42+1</f>
        <v>45042</v>
      </c>
      <c r="T42" s="24"/>
      <c r="U42" s="24"/>
    </row>
    <row r="43" spans="1:21">
      <c r="A43" s="130" t="s">
        <v>901</v>
      </c>
      <c r="B43" s="80" t="s">
        <v>296</v>
      </c>
      <c r="C43" s="174">
        <v>45040</v>
      </c>
      <c r="D43" s="18">
        <f t="shared" ref="D43:E44" si="67">C43</f>
        <v>45040</v>
      </c>
      <c r="E43" s="174">
        <f t="shared" si="67"/>
        <v>45040</v>
      </c>
      <c r="F43" s="174">
        <f t="shared" ref="F43:F44" si="68">E43+1</f>
        <v>45041</v>
      </c>
      <c r="G43" s="174">
        <f t="shared" ref="G43:G44" si="69">F43</f>
        <v>45041</v>
      </c>
      <c r="H43" s="174">
        <f t="shared" ref="H43:I44" si="70">G43+1</f>
        <v>45042</v>
      </c>
      <c r="I43" s="174">
        <f t="shared" si="70"/>
        <v>45043</v>
      </c>
      <c r="J43" s="174">
        <f t="shared" si="62"/>
        <v>45043</v>
      </c>
      <c r="K43" s="18">
        <f t="shared" si="61"/>
        <v>45044</v>
      </c>
      <c r="L43" s="18">
        <f t="shared" ref="L43" si="71">K43</f>
        <v>45044</v>
      </c>
      <c r="M43" s="8" t="s">
        <v>295</v>
      </c>
      <c r="N43" s="101">
        <f t="shared" si="63"/>
        <v>45047</v>
      </c>
      <c r="O43" s="18">
        <f t="shared" si="57"/>
        <v>45047</v>
      </c>
      <c r="P43" s="174">
        <f t="shared" si="57"/>
        <v>45047</v>
      </c>
      <c r="Q43" s="174">
        <f t="shared" si="64"/>
        <v>45048</v>
      </c>
      <c r="R43" s="174">
        <f t="shared" si="65"/>
        <v>45048</v>
      </c>
      <c r="S43" s="174">
        <f t="shared" si="66"/>
        <v>45049</v>
      </c>
      <c r="T43" s="24"/>
      <c r="U43" s="24"/>
    </row>
    <row r="44" spans="1:21">
      <c r="A44" s="130" t="s">
        <v>901</v>
      </c>
      <c r="B44" s="80" t="s">
        <v>348</v>
      </c>
      <c r="C44" s="18">
        <v>45047</v>
      </c>
      <c r="D44" s="18">
        <f t="shared" si="67"/>
        <v>45047</v>
      </c>
      <c r="E44" s="174">
        <f t="shared" si="67"/>
        <v>45047</v>
      </c>
      <c r="F44" s="174">
        <f t="shared" si="68"/>
        <v>45048</v>
      </c>
      <c r="G44" s="174">
        <f t="shared" si="69"/>
        <v>45048</v>
      </c>
      <c r="H44" s="174">
        <f t="shared" si="70"/>
        <v>45049</v>
      </c>
      <c r="I44" s="174">
        <f t="shared" si="70"/>
        <v>45050</v>
      </c>
      <c r="J44" s="174">
        <f t="shared" si="62"/>
        <v>45050</v>
      </c>
      <c r="K44" s="18">
        <f t="shared" si="61"/>
        <v>45051</v>
      </c>
      <c r="L44" s="18">
        <f>K44</f>
        <v>45051</v>
      </c>
      <c r="M44" s="8" t="s">
        <v>349</v>
      </c>
      <c r="N44" s="101">
        <f t="shared" si="63"/>
        <v>45054</v>
      </c>
      <c r="O44" s="18">
        <f t="shared" si="57"/>
        <v>45054</v>
      </c>
      <c r="P44" s="174">
        <f t="shared" si="57"/>
        <v>45054</v>
      </c>
      <c r="Q44" s="174">
        <f t="shared" si="64"/>
        <v>45055</v>
      </c>
      <c r="R44" s="174">
        <f t="shared" si="65"/>
        <v>45055</v>
      </c>
      <c r="S44" s="174">
        <f t="shared" si="66"/>
        <v>45056</v>
      </c>
      <c r="T44" s="24"/>
      <c r="U44" s="24"/>
    </row>
    <row r="46" spans="1:21" ht="16.5">
      <c r="A46" s="9" t="s">
        <v>604</v>
      </c>
      <c r="B46" s="229" t="s">
        <v>1022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"/>
    </row>
    <row r="47" spans="1:21" ht="16.5">
      <c r="A47" s="10" t="s">
        <v>958</v>
      </c>
      <c r="B47" s="226" t="s">
        <v>959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"/>
    </row>
    <row r="48" spans="1:21" ht="16.5">
      <c r="A48" s="10" t="s">
        <v>951</v>
      </c>
      <c r="B48" s="219" t="s">
        <v>952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1"/>
      <c r="M48" s="2"/>
      <c r="N48" s="2"/>
      <c r="O48" s="2"/>
      <c r="P48" s="2"/>
    </row>
    <row r="49" spans="1:23" ht="16.5">
      <c r="A49" s="10" t="s">
        <v>951</v>
      </c>
      <c r="B49" s="219" t="s">
        <v>1023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1"/>
      <c r="M49" s="2"/>
      <c r="N49" s="2"/>
      <c r="O49" s="2"/>
      <c r="P49" s="2"/>
    </row>
    <row r="50" spans="1:23" ht="16.5">
      <c r="A50" s="10" t="s">
        <v>821</v>
      </c>
      <c r="B50" s="226" t="s">
        <v>953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"/>
      <c r="N50" s="2"/>
      <c r="O50" s="2"/>
      <c r="P50" s="2"/>
      <c r="Q50" s="2"/>
      <c r="R50" s="2"/>
    </row>
    <row r="51" spans="1:23" ht="16.5">
      <c r="A51" s="10" t="s">
        <v>1024</v>
      </c>
      <c r="B51" s="226" t="s">
        <v>692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"/>
    </row>
    <row r="52" spans="1:23" ht="16.5">
      <c r="A52" s="10" t="s">
        <v>1025</v>
      </c>
      <c r="B52" s="328" t="s">
        <v>690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</row>
    <row r="53" spans="1:23" ht="16.5">
      <c r="A53" s="10" t="s">
        <v>1026</v>
      </c>
      <c r="B53" s="219" t="s">
        <v>960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1"/>
      <c r="M53" s="2"/>
      <c r="N53" s="2"/>
      <c r="O53" s="2"/>
      <c r="P53" s="2"/>
      <c r="Q53" s="2"/>
      <c r="R53" s="2"/>
    </row>
    <row r="54" spans="1:23" ht="16.5">
      <c r="A54" s="10" t="s">
        <v>1027</v>
      </c>
      <c r="B54" s="226" t="s">
        <v>1028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"/>
    </row>
  </sheetData>
  <mergeCells count="86">
    <mergeCell ref="B54:L54"/>
    <mergeCell ref="R37:S37"/>
    <mergeCell ref="B50:L50"/>
    <mergeCell ref="B51:L51"/>
    <mergeCell ref="B52:L52"/>
    <mergeCell ref="B53:L53"/>
    <mergeCell ref="G37:H37"/>
    <mergeCell ref="I37:J37"/>
    <mergeCell ref="K37:L37"/>
    <mergeCell ref="N37:O37"/>
    <mergeCell ref="P37:Q37"/>
    <mergeCell ref="N35:O35"/>
    <mergeCell ref="P35:Q35"/>
    <mergeCell ref="R35:S35"/>
    <mergeCell ref="A36:A37"/>
    <mergeCell ref="B36:B37"/>
    <mergeCell ref="C36:D36"/>
    <mergeCell ref="E36:F36"/>
    <mergeCell ref="G36:H36"/>
    <mergeCell ref="I36:J36"/>
    <mergeCell ref="K36:L36"/>
    <mergeCell ref="M36:M37"/>
    <mergeCell ref="N36:O36"/>
    <mergeCell ref="P36:Q36"/>
    <mergeCell ref="R36:S36"/>
    <mergeCell ref="C37:D37"/>
    <mergeCell ref="E37:F37"/>
    <mergeCell ref="B1:Q1"/>
    <mergeCell ref="B2:Q2"/>
    <mergeCell ref="C7:D7"/>
    <mergeCell ref="E7:F7"/>
    <mergeCell ref="G7:H7"/>
    <mergeCell ref="E5:F5"/>
    <mergeCell ref="G5:H5"/>
    <mergeCell ref="C5:D5"/>
    <mergeCell ref="I5:J5"/>
    <mergeCell ref="L5:M5"/>
    <mergeCell ref="N5:O5"/>
    <mergeCell ref="P5:Q5"/>
    <mergeCell ref="B6:B7"/>
    <mergeCell ref="I7:J7"/>
    <mergeCell ref="L7:M7"/>
    <mergeCell ref="N7:O7"/>
    <mergeCell ref="G6:H6"/>
    <mergeCell ref="G14:H14"/>
    <mergeCell ref="A17:Q17"/>
    <mergeCell ref="P12:Q12"/>
    <mergeCell ref="A13:Q13"/>
    <mergeCell ref="E31:F31"/>
    <mergeCell ref="G31:H31"/>
    <mergeCell ref="N32:O32"/>
    <mergeCell ref="P32:Q32"/>
    <mergeCell ref="L33:M33"/>
    <mergeCell ref="C25:D25"/>
    <mergeCell ref="G25:H25"/>
    <mergeCell ref="A20:Q20"/>
    <mergeCell ref="C14:D14"/>
    <mergeCell ref="N30:O30"/>
    <mergeCell ref="P30:Q30"/>
    <mergeCell ref="A4:Q4"/>
    <mergeCell ref="L12:M12"/>
    <mergeCell ref="C23:D23"/>
    <mergeCell ref="N12:O12"/>
    <mergeCell ref="P7:Q7"/>
    <mergeCell ref="A9:Q9"/>
    <mergeCell ref="A10:Q10"/>
    <mergeCell ref="A6:A7"/>
    <mergeCell ref="I6:J6"/>
    <mergeCell ref="K6:K7"/>
    <mergeCell ref="L6:M6"/>
    <mergeCell ref="N6:O6"/>
    <mergeCell ref="P6:Q6"/>
    <mergeCell ref="C6:D6"/>
    <mergeCell ref="E14:F14"/>
    <mergeCell ref="E6:F6"/>
    <mergeCell ref="B49:L49"/>
    <mergeCell ref="N33:O33"/>
    <mergeCell ref="B46:L46"/>
    <mergeCell ref="B47:L47"/>
    <mergeCell ref="B48:L48"/>
    <mergeCell ref="A34:S34"/>
    <mergeCell ref="C35:D35"/>
    <mergeCell ref="E35:F35"/>
    <mergeCell ref="G35:H35"/>
    <mergeCell ref="I35:J35"/>
    <mergeCell ref="K35:L35"/>
  </mergeCells>
  <phoneticPr fontId="39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</vt:i4>
      </vt:variant>
    </vt:vector>
  </HeadingPairs>
  <TitlesOfParts>
    <vt:vector size="24" baseType="lpstr">
      <vt:lpstr>ACX</vt:lpstr>
      <vt:lpstr>PJX</vt:lpstr>
      <vt:lpstr>PJX2</vt:lpstr>
      <vt:lpstr>JCV</vt:lpstr>
      <vt:lpstr>HHX1&amp;HHX2</vt:lpstr>
      <vt:lpstr>BVX</vt:lpstr>
      <vt:lpstr>BVX2</vt:lpstr>
      <vt:lpstr>BVX3</vt:lpstr>
      <vt:lpstr>BDX</vt:lpstr>
      <vt:lpstr>BPX</vt:lpstr>
      <vt:lpstr>BHX</vt:lpstr>
      <vt:lpstr>CTK</vt:lpstr>
      <vt:lpstr>CVT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ASLQD</cp:lastModifiedBy>
  <cp:lastPrinted>2020-01-12T14:46:40Z</cp:lastPrinted>
  <dcterms:created xsi:type="dcterms:W3CDTF">2016-09-23T06:43:55Z</dcterms:created>
  <dcterms:modified xsi:type="dcterms:W3CDTF">2023-03-22T09:13:13Z</dcterms:modified>
</cp:coreProperties>
</file>