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10" yWindow="-110" windowWidth="19420" windowHeight="10300" tabRatio="738"/>
  </bookViews>
  <sheets>
    <sheet name="ACX" sheetId="44" r:id="rId1"/>
    <sheet name="PJX" sheetId="2" r:id="rId2"/>
    <sheet name="PJX2" sheetId="52" r:id="rId3"/>
    <sheet name="JCV" sheetId="22" r:id="rId4"/>
    <sheet name="HHX1&amp;HHX2" sheetId="3" r:id="rId5"/>
    <sheet name="BVX" sheetId="25" r:id="rId6"/>
    <sheet name="BVX2" sheetId="27" r:id="rId7"/>
    <sheet name="BVX3" sheetId="40" r:id="rId8"/>
    <sheet name="BDX" sheetId="42" r:id="rId9"/>
    <sheet name="BPX" sheetId="33" state="hidden" r:id="rId10"/>
    <sheet name="CTK" sheetId="56" r:id="rId11"/>
    <sheet name="CVT" sheetId="50" r:id="rId12"/>
    <sheet name="CSE" sheetId="23" r:id="rId13"/>
    <sheet name="RBC" sheetId="26" r:id="rId14"/>
    <sheet name="KCS" sheetId="15" r:id="rId15"/>
    <sheet name="CHINA-1" sheetId="7" r:id="rId16"/>
    <sheet name="NCX" sheetId="28" r:id="rId17"/>
    <sheet name="NCX2(HCM)" sheetId="35" r:id="rId18"/>
    <sheet name="SCT" sheetId="47" r:id="rId19"/>
    <sheet name="NPX" sheetId="38" r:id="rId20"/>
    <sheet name="NPX2" sheetId="51" r:id="rId21"/>
    <sheet name="SCP" sheetId="54" r:id="rId22"/>
  </sheets>
  <definedNames>
    <definedName name="_xlnm.Print_Area" localSheetId="4">'HHX1&amp;HHX2'!$A$3:$U$61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44"/>
  <c r="G26" s="1"/>
  <c r="H26" s="1"/>
  <c r="I26" s="1"/>
  <c r="J26" s="1"/>
  <c r="K26" s="1"/>
  <c r="L26" s="1"/>
  <c r="M26" s="1"/>
  <c r="N26" s="1"/>
  <c r="O26" s="1"/>
  <c r="P26" s="1"/>
  <c r="R26" s="1"/>
  <c r="S26" s="1"/>
  <c r="T26" s="1"/>
  <c r="U26" s="1"/>
  <c r="V26" s="1"/>
  <c r="W26" s="1"/>
  <c r="X26" s="1"/>
  <c r="Y26" s="1"/>
  <c r="E26"/>
  <c r="D26"/>
  <c r="D25"/>
  <c r="E25" s="1"/>
  <c r="F25" s="1"/>
  <c r="G25" s="1"/>
  <c r="H25" s="1"/>
  <c r="I25" s="1"/>
  <c r="J25" s="1"/>
  <c r="K25" s="1"/>
  <c r="L25" s="1"/>
  <c r="M25" s="1"/>
  <c r="N25" s="1"/>
  <c r="O25" s="1"/>
  <c r="P25" s="1"/>
  <c r="R25" s="1"/>
  <c r="S25" s="1"/>
  <c r="T25" s="1"/>
  <c r="U25" s="1"/>
  <c r="V25" s="1"/>
  <c r="W25" s="1"/>
  <c r="X25" s="1"/>
  <c r="Y25" s="1"/>
  <c r="D24"/>
  <c r="E24" s="1"/>
  <c r="F24" s="1"/>
  <c r="G24" s="1"/>
  <c r="H24" s="1"/>
  <c r="I24" s="1"/>
  <c r="J24" s="1"/>
  <c r="K24" s="1"/>
  <c r="L24" s="1"/>
  <c r="M24" s="1"/>
  <c r="N24" s="1"/>
  <c r="O24" s="1"/>
  <c r="P24" s="1"/>
  <c r="R24" s="1"/>
  <c r="S24" s="1"/>
  <c r="T24" s="1"/>
  <c r="U24" s="1"/>
  <c r="V24" s="1"/>
  <c r="W24" s="1"/>
  <c r="X24" s="1"/>
  <c r="Y24" s="1"/>
  <c r="E23"/>
  <c r="F23" s="1"/>
  <c r="G23" s="1"/>
  <c r="H23" s="1"/>
  <c r="I23" s="1"/>
  <c r="J23" s="1"/>
  <c r="K23" s="1"/>
  <c r="L23" s="1"/>
  <c r="M23" s="1"/>
  <c r="N23" s="1"/>
  <c r="O23" s="1"/>
  <c r="P23" s="1"/>
  <c r="R23" s="1"/>
  <c r="S23" s="1"/>
  <c r="T23" s="1"/>
  <c r="U23" s="1"/>
  <c r="V23" s="1"/>
  <c r="W23" s="1"/>
  <c r="X23" s="1"/>
  <c r="Y23" s="1"/>
  <c r="D23"/>
  <c r="F22"/>
  <c r="G22" s="1"/>
  <c r="H22" s="1"/>
  <c r="I22" s="1"/>
  <c r="J22" s="1"/>
  <c r="K22" s="1"/>
  <c r="L22" s="1"/>
  <c r="M22" s="1"/>
  <c r="N22" s="1"/>
  <c r="O22" s="1"/>
  <c r="P22" s="1"/>
  <c r="R22" s="1"/>
  <c r="S22" s="1"/>
  <c r="T22" s="1"/>
  <c r="U22" s="1"/>
  <c r="V22" s="1"/>
  <c r="W22" s="1"/>
  <c r="X22" s="1"/>
  <c r="Y22" s="1"/>
  <c r="E22"/>
  <c r="D22"/>
  <c r="D21"/>
  <c r="E21" s="1"/>
  <c r="F21" s="1"/>
  <c r="G21" s="1"/>
  <c r="H21" s="1"/>
  <c r="I21" s="1"/>
  <c r="J21" s="1"/>
  <c r="K21" s="1"/>
  <c r="L21" s="1"/>
  <c r="M21" s="1"/>
  <c r="N21" s="1"/>
  <c r="O21" s="1"/>
  <c r="P21" s="1"/>
  <c r="R21" s="1"/>
  <c r="S21" s="1"/>
  <c r="T21" s="1"/>
  <c r="U21" s="1"/>
  <c r="V21" s="1"/>
  <c r="W21" s="1"/>
  <c r="X21" s="1"/>
  <c r="Y21" s="1"/>
  <c r="L20"/>
  <c r="M20" s="1"/>
  <c r="N20" s="1"/>
  <c r="O20" s="1"/>
  <c r="P20" s="1"/>
  <c r="R20" s="1"/>
  <c r="S20" s="1"/>
  <c r="T20" s="1"/>
  <c r="U20" s="1"/>
  <c r="V20" s="1"/>
  <c r="W20" s="1"/>
  <c r="X20" s="1"/>
  <c r="Y20" s="1"/>
  <c r="K20"/>
  <c r="K19"/>
  <c r="L19" s="1"/>
  <c r="M19" s="1"/>
  <c r="N19" s="1"/>
  <c r="O19" s="1"/>
  <c r="P19" s="1"/>
  <c r="R19" s="1"/>
  <c r="S19" s="1"/>
  <c r="T19" s="1"/>
  <c r="U19" s="1"/>
  <c r="V19" s="1"/>
  <c r="W19" s="1"/>
  <c r="X19" s="1"/>
  <c r="Y19" s="1"/>
  <c r="I19"/>
  <c r="M18"/>
  <c r="N18" s="1"/>
  <c r="O18" s="1"/>
  <c r="P18" s="1"/>
  <c r="R18" s="1"/>
  <c r="S18" s="1"/>
  <c r="T18" s="1"/>
  <c r="U18" s="1"/>
  <c r="V18" s="1"/>
  <c r="W18" s="1"/>
  <c r="X18" s="1"/>
  <c r="Y18" s="1"/>
  <c r="L18"/>
  <c r="K18"/>
  <c r="X17"/>
  <c r="Y17" s="1"/>
  <c r="W17"/>
  <c r="F17"/>
  <c r="G17" s="1"/>
  <c r="H17" s="1"/>
  <c r="I17" s="1"/>
  <c r="J17" s="1"/>
  <c r="K17" s="1"/>
  <c r="L17" s="1"/>
  <c r="M17" s="1"/>
  <c r="N17" s="1"/>
  <c r="O17" s="1"/>
  <c r="P17" s="1"/>
  <c r="E17"/>
  <c r="D17"/>
  <c r="K16"/>
  <c r="L16" s="1"/>
  <c r="M16" s="1"/>
  <c r="N16" s="1"/>
  <c r="O16" s="1"/>
  <c r="P16" s="1"/>
  <c r="F16"/>
  <c r="G16" s="1"/>
  <c r="H16" s="1"/>
  <c r="I16" s="1"/>
  <c r="E16"/>
  <c r="S15"/>
  <c r="T15" s="1"/>
  <c r="U15" s="1"/>
  <c r="V15" s="1"/>
  <c r="W15" s="1"/>
  <c r="X15" s="1"/>
  <c r="Y15" s="1"/>
  <c r="P15"/>
  <c r="O15"/>
  <c r="M15"/>
  <c r="J15"/>
  <c r="F15"/>
  <c r="E15"/>
  <c r="P10"/>
  <c r="Q10" s="1"/>
  <c r="R10" s="1"/>
  <c r="S10" s="1"/>
  <c r="T10" s="1"/>
  <c r="M10"/>
  <c r="K10"/>
  <c r="D10"/>
  <c r="E10" s="1"/>
  <c r="F10" s="1"/>
  <c r="G10" s="1"/>
  <c r="H10" s="1"/>
  <c r="I10" s="1"/>
  <c r="M9"/>
  <c r="L9"/>
  <c r="K9"/>
  <c r="Q8"/>
  <c r="R8" s="1"/>
  <c r="S8" s="1"/>
  <c r="T8" s="1"/>
  <c r="U8" s="1"/>
  <c r="N8"/>
  <c r="M8"/>
  <c r="K8"/>
  <c r="I8"/>
  <c r="M10" i="2"/>
  <c r="N10" s="1"/>
  <c r="O10" s="1"/>
  <c r="P10" s="1"/>
  <c r="O22" i="52"/>
  <c r="G22"/>
  <c r="H22" s="1"/>
  <c r="I22" s="1"/>
  <c r="J22" s="1"/>
  <c r="K22" s="1"/>
  <c r="L22" s="1"/>
  <c r="P22" s="1"/>
  <c r="Q22" s="1"/>
  <c r="F22"/>
  <c r="D22"/>
  <c r="O21"/>
  <c r="G21"/>
  <c r="H21" s="1"/>
  <c r="I21" s="1"/>
  <c r="J21" s="1"/>
  <c r="K21" s="1"/>
  <c r="L21" s="1"/>
  <c r="P21" s="1"/>
  <c r="Q21" s="1"/>
  <c r="F21"/>
  <c r="D21"/>
  <c r="O20"/>
  <c r="F20"/>
  <c r="G20" s="1"/>
  <c r="H20" s="1"/>
  <c r="I20" s="1"/>
  <c r="J20" s="1"/>
  <c r="K20" s="1"/>
  <c r="L20" s="1"/>
  <c r="P20" s="1"/>
  <c r="Q20" s="1"/>
  <c r="D20"/>
  <c r="O19"/>
  <c r="F19"/>
  <c r="G19" s="1"/>
  <c r="H19" s="1"/>
  <c r="I19" s="1"/>
  <c r="J19" s="1"/>
  <c r="K19" s="1"/>
  <c r="L19" s="1"/>
  <c r="P19" s="1"/>
  <c r="Q19" s="1"/>
  <c r="D19"/>
  <c r="O18"/>
  <c r="F18"/>
  <c r="G18" s="1"/>
  <c r="H18" s="1"/>
  <c r="I18" s="1"/>
  <c r="J18" s="1"/>
  <c r="K18" s="1"/>
  <c r="L18" s="1"/>
  <c r="P18" s="1"/>
  <c r="Q18" s="1"/>
  <c r="D18"/>
  <c r="O17"/>
  <c r="F17"/>
  <c r="G17" s="1"/>
  <c r="H17" s="1"/>
  <c r="I17" s="1"/>
  <c r="J17" s="1"/>
  <c r="K17" s="1"/>
  <c r="L17" s="1"/>
  <c r="P17" s="1"/>
  <c r="Q17" s="1"/>
  <c r="D17"/>
  <c r="O16"/>
  <c r="F16"/>
  <c r="G16" s="1"/>
  <c r="H16" s="1"/>
  <c r="I16" s="1"/>
  <c r="J16" s="1"/>
  <c r="K16" s="1"/>
  <c r="L16" s="1"/>
  <c r="P16" s="1"/>
  <c r="Q16" s="1"/>
  <c r="D16"/>
  <c r="O15"/>
  <c r="G15"/>
  <c r="H15" s="1"/>
  <c r="I15" s="1"/>
  <c r="J15" s="1"/>
  <c r="K15" s="1"/>
  <c r="L15" s="1"/>
  <c r="P15" s="1"/>
  <c r="Q15" s="1"/>
  <c r="F15"/>
  <c r="D15"/>
  <c r="O14"/>
  <c r="G14"/>
  <c r="H14" s="1"/>
  <c r="I14" s="1"/>
  <c r="J14" s="1"/>
  <c r="K14" s="1"/>
  <c r="L14" s="1"/>
  <c r="P14" s="1"/>
  <c r="Q14" s="1"/>
  <c r="F14"/>
  <c r="D14"/>
  <c r="O11"/>
  <c r="G11"/>
  <c r="H11" s="1"/>
  <c r="I11" s="1"/>
  <c r="J11" s="1"/>
  <c r="K11" s="1"/>
  <c r="L11" s="1"/>
  <c r="P11" s="1"/>
  <c r="Q11" s="1"/>
  <c r="F11"/>
  <c r="D11"/>
  <c r="O10"/>
  <c r="F10"/>
  <c r="G10" s="1"/>
  <c r="H10" s="1"/>
  <c r="I10" s="1"/>
  <c r="J10" s="1"/>
  <c r="K10" s="1"/>
  <c r="L10" s="1"/>
  <c r="P10" s="1"/>
  <c r="Q10" s="1"/>
  <c r="F9"/>
  <c r="G9" s="1"/>
  <c r="H9" s="1"/>
  <c r="I9" s="1"/>
  <c r="J9" s="1"/>
  <c r="K9" s="1"/>
  <c r="L9" s="1"/>
  <c r="P9" s="1"/>
  <c r="Q9" s="1"/>
  <c r="E26" i="22"/>
  <c r="F26" s="1"/>
  <c r="G26" s="1"/>
  <c r="H26" s="1"/>
  <c r="I26" s="1"/>
  <c r="D26"/>
  <c r="D25"/>
  <c r="E25" s="1"/>
  <c r="F25" s="1"/>
  <c r="G25" s="1"/>
  <c r="H25" s="1"/>
  <c r="I25" s="1"/>
  <c r="D24"/>
  <c r="E24" s="1"/>
  <c r="F24" s="1"/>
  <c r="G24" s="1"/>
  <c r="H24" s="1"/>
  <c r="I24" s="1"/>
  <c r="D23"/>
  <c r="E23" s="1"/>
  <c r="F23" s="1"/>
  <c r="G23" s="1"/>
  <c r="H23" s="1"/>
  <c r="I23" s="1"/>
  <c r="F22"/>
  <c r="G22" s="1"/>
  <c r="H22" s="1"/>
  <c r="I22" s="1"/>
  <c r="E22"/>
  <c r="D22"/>
  <c r="D21"/>
  <c r="E21" s="1"/>
  <c r="F21" s="1"/>
  <c r="G21" s="1"/>
  <c r="H21" s="1"/>
  <c r="I21" s="1"/>
  <c r="Q20"/>
  <c r="P20"/>
  <c r="O20"/>
  <c r="L20"/>
  <c r="K20"/>
  <c r="J20"/>
  <c r="I20"/>
  <c r="E20"/>
  <c r="F20" s="1"/>
  <c r="D20"/>
  <c r="P19"/>
  <c r="Q19" s="1"/>
  <c r="O19"/>
  <c r="L19"/>
  <c r="K19"/>
  <c r="J19"/>
  <c r="F19"/>
  <c r="E19"/>
  <c r="D19"/>
  <c r="K18"/>
  <c r="L18" s="1"/>
  <c r="N18" s="1"/>
  <c r="O18" s="1"/>
  <c r="P18" s="1"/>
  <c r="Q18" s="1"/>
  <c r="D17"/>
  <c r="E17" s="1"/>
  <c r="F17" s="1"/>
  <c r="E16"/>
  <c r="F16" s="1"/>
  <c r="D16"/>
  <c r="E15"/>
  <c r="F15" s="1"/>
  <c r="D15"/>
  <c r="E14"/>
  <c r="F14" s="1"/>
  <c r="D14"/>
  <c r="D13"/>
  <c r="E13" s="1"/>
  <c r="F13" s="1"/>
  <c r="F12"/>
  <c r="E12"/>
  <c r="D12"/>
  <c r="D11"/>
  <c r="E11" s="1"/>
  <c r="F11" s="1"/>
  <c r="D10"/>
  <c r="E10" s="1"/>
  <c r="F10" s="1"/>
  <c r="O9"/>
  <c r="P9" s="1"/>
  <c r="Q9" s="1"/>
  <c r="I9"/>
  <c r="J9" s="1"/>
  <c r="F9"/>
  <c r="E9"/>
  <c r="D9"/>
  <c r="M67" i="3"/>
  <c r="N67" s="1"/>
  <c r="O67" s="1"/>
  <c r="D67"/>
  <c r="E67" s="1"/>
  <c r="F67" s="1"/>
  <c r="N66"/>
  <c r="D65"/>
  <c r="E65" s="1"/>
  <c r="F65" s="1"/>
  <c r="O64"/>
  <c r="N64"/>
  <c r="M64"/>
  <c r="F64"/>
  <c r="E64"/>
  <c r="D64"/>
  <c r="N63"/>
  <c r="O63" s="1"/>
  <c r="M63"/>
  <c r="E63"/>
  <c r="D63"/>
  <c r="O62"/>
  <c r="N62"/>
  <c r="M62"/>
  <c r="E62"/>
  <c r="F62" s="1"/>
  <c r="D62"/>
  <c r="N61"/>
  <c r="M61"/>
  <c r="E59"/>
  <c r="D59"/>
  <c r="M56"/>
  <c r="N56" s="1"/>
  <c r="O56" s="1"/>
  <c r="E52"/>
  <c r="D52"/>
  <c r="D51"/>
  <c r="E51" s="1"/>
  <c r="O45"/>
  <c r="N45"/>
  <c r="M45"/>
  <c r="F45"/>
  <c r="E45"/>
  <c r="D45"/>
  <c r="N43"/>
  <c r="O43" s="1"/>
  <c r="M43"/>
  <c r="E43"/>
  <c r="D43"/>
  <c r="N42"/>
  <c r="M42"/>
  <c r="D42"/>
  <c r="E42" s="1"/>
  <c r="F42" s="1"/>
  <c r="S35"/>
  <c r="R35"/>
  <c r="Q35"/>
  <c r="J35"/>
  <c r="E35"/>
  <c r="F35" s="1"/>
  <c r="G35" s="1"/>
  <c r="H35" s="1"/>
  <c r="D35"/>
  <c r="J34"/>
  <c r="G34"/>
  <c r="H34" s="1"/>
  <c r="F34"/>
  <c r="E34"/>
  <c r="D34"/>
  <c r="S33"/>
  <c r="R33"/>
  <c r="Q33"/>
  <c r="J33"/>
  <c r="D33"/>
  <c r="E33" s="1"/>
  <c r="F33" s="1"/>
  <c r="G33" s="1"/>
  <c r="H33" s="1"/>
  <c r="S27"/>
  <c r="R27"/>
  <c r="Q27"/>
  <c r="J27"/>
  <c r="E27"/>
  <c r="F27" s="1"/>
  <c r="G27" s="1"/>
  <c r="H27" s="1"/>
  <c r="D27"/>
  <c r="Q26"/>
  <c r="R26" s="1"/>
  <c r="S26" s="1"/>
  <c r="L26"/>
  <c r="J26"/>
  <c r="G26"/>
  <c r="H26" s="1"/>
  <c r="S25"/>
  <c r="R25"/>
  <c r="Q25"/>
  <c r="S24"/>
  <c r="R24"/>
  <c r="Q24"/>
  <c r="L24"/>
  <c r="J24"/>
  <c r="L21"/>
  <c r="J21"/>
  <c r="H21"/>
  <c r="L19"/>
  <c r="J19"/>
  <c r="J18"/>
  <c r="R17"/>
  <c r="S17" s="1"/>
  <c r="Q17"/>
  <c r="L17"/>
  <c r="J17"/>
  <c r="L11"/>
  <c r="J11"/>
  <c r="H11"/>
  <c r="G11"/>
  <c r="S10"/>
  <c r="R10"/>
  <c r="Q10"/>
  <c r="L10"/>
  <c r="J10"/>
  <c r="S9"/>
  <c r="R9"/>
  <c r="Q9"/>
  <c r="L9"/>
  <c r="J9"/>
  <c r="H9"/>
  <c r="E40" i="25"/>
  <c r="F40" s="1"/>
  <c r="G40" s="1"/>
  <c r="H40" s="1"/>
  <c r="D40"/>
  <c r="D39"/>
  <c r="E39" s="1"/>
  <c r="F39" s="1"/>
  <c r="G39" s="1"/>
  <c r="H39" s="1"/>
  <c r="D38"/>
  <c r="E38" s="1"/>
  <c r="F38" s="1"/>
  <c r="G38" s="1"/>
  <c r="H38" s="1"/>
  <c r="E37"/>
  <c r="F37" s="1"/>
  <c r="G37" s="1"/>
  <c r="H37" s="1"/>
  <c r="D37"/>
  <c r="D36"/>
  <c r="E36" s="1"/>
  <c r="F36" s="1"/>
  <c r="G36" s="1"/>
  <c r="H36" s="1"/>
  <c r="L35"/>
  <c r="N35" s="1"/>
  <c r="O35" s="1"/>
  <c r="P35" s="1"/>
  <c r="Q35" s="1"/>
  <c r="R35" s="1"/>
  <c r="S35" s="1"/>
  <c r="T35" s="1"/>
  <c r="U35" s="1"/>
  <c r="D35"/>
  <c r="M29"/>
  <c r="J29"/>
  <c r="G29"/>
  <c r="D29"/>
  <c r="P28"/>
  <c r="L28"/>
  <c r="M28" s="1"/>
  <c r="J28"/>
  <c r="D28"/>
  <c r="E28" s="1"/>
  <c r="F28" s="1"/>
  <c r="G28" s="1"/>
  <c r="J22"/>
  <c r="D22"/>
  <c r="Q21"/>
  <c r="H21"/>
  <c r="I21" s="1"/>
  <c r="J21" s="1"/>
  <c r="L21" s="1"/>
  <c r="M21" s="1"/>
  <c r="D21"/>
  <c r="Q20"/>
  <c r="H20"/>
  <c r="I20" s="1"/>
  <c r="J20" s="1"/>
  <c r="L20" s="1"/>
  <c r="M20" s="1"/>
  <c r="D20"/>
  <c r="Q19"/>
  <c r="I19"/>
  <c r="J19" s="1"/>
  <c r="L19" s="1"/>
  <c r="M19" s="1"/>
  <c r="H19"/>
  <c r="D19"/>
  <c r="Q18"/>
  <c r="H18"/>
  <c r="I18" s="1"/>
  <c r="J18" s="1"/>
  <c r="L18" s="1"/>
  <c r="M18" s="1"/>
  <c r="D18"/>
  <c r="Q17"/>
  <c r="I17"/>
  <c r="J17" s="1"/>
  <c r="L17" s="1"/>
  <c r="M17" s="1"/>
  <c r="H17"/>
  <c r="D17"/>
  <c r="Q16"/>
  <c r="H16"/>
  <c r="I16" s="1"/>
  <c r="J16" s="1"/>
  <c r="L16" s="1"/>
  <c r="M16" s="1"/>
  <c r="D16"/>
  <c r="Q15"/>
  <c r="H15"/>
  <c r="I15" s="1"/>
  <c r="J15" s="1"/>
  <c r="L15" s="1"/>
  <c r="M15" s="1"/>
  <c r="D15"/>
  <c r="Q14"/>
  <c r="M14"/>
  <c r="J14"/>
  <c r="I12"/>
  <c r="J12" s="1"/>
  <c r="H12"/>
  <c r="Q11"/>
  <c r="H11"/>
  <c r="I11" s="1"/>
  <c r="J11" s="1"/>
  <c r="Q10"/>
  <c r="I10"/>
  <c r="J10" s="1"/>
  <c r="H10"/>
  <c r="D10"/>
  <c r="Q9"/>
  <c r="H9"/>
  <c r="I9" s="1"/>
  <c r="J9" s="1"/>
  <c r="L9" s="1"/>
  <c r="M9" s="1"/>
  <c r="D9"/>
  <c r="M30" i="27"/>
  <c r="N30" s="1"/>
  <c r="O30" s="1"/>
  <c r="P30" s="1"/>
  <c r="Q30" s="1"/>
  <c r="E30"/>
  <c r="F30" s="1"/>
  <c r="G30" s="1"/>
  <c r="H30" s="1"/>
  <c r="I30" s="1"/>
  <c r="J30" s="1"/>
  <c r="D30"/>
  <c r="O29"/>
  <c r="P29" s="1"/>
  <c r="Q29" s="1"/>
  <c r="N29"/>
  <c r="M29"/>
  <c r="E29"/>
  <c r="F29" s="1"/>
  <c r="G29" s="1"/>
  <c r="H29" s="1"/>
  <c r="I29" s="1"/>
  <c r="J29" s="1"/>
  <c r="D29"/>
  <c r="M28"/>
  <c r="N28" s="1"/>
  <c r="O28" s="1"/>
  <c r="P28" s="1"/>
  <c r="Q28" s="1"/>
  <c r="E28"/>
  <c r="F28" s="1"/>
  <c r="G28" s="1"/>
  <c r="H28" s="1"/>
  <c r="I28" s="1"/>
  <c r="J28" s="1"/>
  <c r="D28"/>
  <c r="O27"/>
  <c r="P27" s="1"/>
  <c r="Q27" s="1"/>
  <c r="N27"/>
  <c r="M27"/>
  <c r="E27"/>
  <c r="F27" s="1"/>
  <c r="G27" s="1"/>
  <c r="H27" s="1"/>
  <c r="I27" s="1"/>
  <c r="J27" s="1"/>
  <c r="D27"/>
  <c r="M26"/>
  <c r="N26" s="1"/>
  <c r="O26" s="1"/>
  <c r="P26" s="1"/>
  <c r="Q26" s="1"/>
  <c r="E26"/>
  <c r="F26" s="1"/>
  <c r="G26" s="1"/>
  <c r="H26" s="1"/>
  <c r="I26" s="1"/>
  <c r="J26" s="1"/>
  <c r="D26"/>
  <c r="O25"/>
  <c r="P25" s="1"/>
  <c r="Q25" s="1"/>
  <c r="N25"/>
  <c r="M25"/>
  <c r="E25"/>
  <c r="F25" s="1"/>
  <c r="G25" s="1"/>
  <c r="H25" s="1"/>
  <c r="I25" s="1"/>
  <c r="J25" s="1"/>
  <c r="N24"/>
  <c r="O24" s="1"/>
  <c r="P24" s="1"/>
  <c r="Q24" s="1"/>
  <c r="D24"/>
  <c r="E24" s="1"/>
  <c r="F24" s="1"/>
  <c r="G24" s="1"/>
  <c r="H24" s="1"/>
  <c r="I24" s="1"/>
  <c r="J24" s="1"/>
  <c r="M23"/>
  <c r="N23" s="1"/>
  <c r="O23" s="1"/>
  <c r="P23" s="1"/>
  <c r="Q23" s="1"/>
  <c r="J23"/>
  <c r="E23"/>
  <c r="F23" s="1"/>
  <c r="G23" s="1"/>
  <c r="D22"/>
  <c r="E22" s="1"/>
  <c r="F22" s="1"/>
  <c r="G22" s="1"/>
  <c r="H22" s="1"/>
  <c r="I22" s="1"/>
  <c r="J22" s="1"/>
  <c r="M21"/>
  <c r="N21" s="1"/>
  <c r="O21" s="1"/>
  <c r="P21" s="1"/>
  <c r="Q21" s="1"/>
  <c r="E21"/>
  <c r="F21" s="1"/>
  <c r="G21" s="1"/>
  <c r="H21" s="1"/>
  <c r="I21" s="1"/>
  <c r="J21" s="1"/>
  <c r="D21"/>
  <c r="M20"/>
  <c r="N20" s="1"/>
  <c r="O20" s="1"/>
  <c r="P20" s="1"/>
  <c r="Q20" s="1"/>
  <c r="J20"/>
  <c r="F20"/>
  <c r="E19"/>
  <c r="F19" s="1"/>
  <c r="G19" s="1"/>
  <c r="H19" s="1"/>
  <c r="I19" s="1"/>
  <c r="J19" s="1"/>
  <c r="D19"/>
  <c r="J18"/>
  <c r="D18"/>
  <c r="E18" s="1"/>
  <c r="F18" s="1"/>
  <c r="G18" s="1"/>
  <c r="H18" s="1"/>
  <c r="M17"/>
  <c r="N17" s="1"/>
  <c r="O17" s="1"/>
  <c r="P17" s="1"/>
  <c r="Q17" s="1"/>
  <c r="J17"/>
  <c r="F11"/>
  <c r="G11" s="1"/>
  <c r="H11" s="1"/>
  <c r="I11" s="1"/>
  <c r="J11" s="1"/>
  <c r="K11" s="1"/>
  <c r="L11" s="1"/>
  <c r="R10"/>
  <c r="S10" s="1"/>
  <c r="T10" s="1"/>
  <c r="U10" s="1"/>
  <c r="Q10"/>
  <c r="F10"/>
  <c r="G10" s="1"/>
  <c r="H10" s="1"/>
  <c r="I10" s="1"/>
  <c r="J10" s="1"/>
  <c r="K10" s="1"/>
  <c r="L10" s="1"/>
  <c r="R9"/>
  <c r="S9" s="1"/>
  <c r="T9" s="1"/>
  <c r="U9" s="1"/>
  <c r="Q9"/>
  <c r="F9"/>
  <c r="G9" s="1"/>
  <c r="H9" s="1"/>
  <c r="I9" s="1"/>
  <c r="J9" s="1"/>
  <c r="K9" s="1"/>
  <c r="L9" s="1"/>
  <c r="E9"/>
  <c r="D9"/>
  <c r="T12" i="40"/>
  <c r="U12" s="1"/>
  <c r="S12"/>
  <c r="L12"/>
  <c r="D12"/>
  <c r="O11"/>
  <c r="N11"/>
  <c r="L11"/>
  <c r="D11"/>
  <c r="O10"/>
  <c r="L10"/>
  <c r="D10"/>
  <c r="E10" s="1"/>
  <c r="F10" s="1"/>
  <c r="J9"/>
  <c r="K9" s="1"/>
  <c r="L9" s="1"/>
  <c r="N9" s="1"/>
  <c r="O9" s="1"/>
  <c r="P9" s="1"/>
  <c r="Q9" s="1"/>
  <c r="F9"/>
  <c r="E9"/>
  <c r="D9"/>
  <c r="E34" i="42"/>
  <c r="F34" s="1"/>
  <c r="G34" s="1"/>
  <c r="H34" s="1"/>
  <c r="I34" s="1"/>
  <c r="J34" s="1"/>
  <c r="L34" s="1"/>
  <c r="M34" s="1"/>
  <c r="N34" s="1"/>
  <c r="O34" s="1"/>
  <c r="P34" s="1"/>
  <c r="Q34" s="1"/>
  <c r="D34"/>
  <c r="E33"/>
  <c r="F33" s="1"/>
  <c r="D33"/>
  <c r="D32"/>
  <c r="E32" s="1"/>
  <c r="F32" s="1"/>
  <c r="D31"/>
  <c r="E31" s="1"/>
  <c r="F31" s="1"/>
  <c r="G31" s="1"/>
  <c r="H31" s="1"/>
  <c r="I31" s="1"/>
  <c r="J31" s="1"/>
  <c r="L31" s="1"/>
  <c r="M31" s="1"/>
  <c r="N31" s="1"/>
  <c r="O31" s="1"/>
  <c r="P31" s="1"/>
  <c r="Q31" s="1"/>
  <c r="I30"/>
  <c r="J30" s="1"/>
  <c r="L30" s="1"/>
  <c r="M30" s="1"/>
  <c r="N30" s="1"/>
  <c r="O30" s="1"/>
  <c r="P30" s="1"/>
  <c r="Q30" s="1"/>
  <c r="F30"/>
  <c r="G30" s="1"/>
  <c r="H30" s="1"/>
  <c r="E30"/>
  <c r="N29"/>
  <c r="O29" s="1"/>
  <c r="P29" s="1"/>
  <c r="Q29" s="1"/>
  <c r="D29"/>
  <c r="E29" s="1"/>
  <c r="F29" s="1"/>
  <c r="G29" s="1"/>
  <c r="H29" s="1"/>
  <c r="L28"/>
  <c r="M28" s="1"/>
  <c r="N28" s="1"/>
  <c r="O28" s="1"/>
  <c r="P28" s="1"/>
  <c r="Q28" s="1"/>
  <c r="D28"/>
  <c r="E28" s="1"/>
  <c r="F28" s="1"/>
  <c r="G28" s="1"/>
  <c r="H28" s="1"/>
  <c r="E27"/>
  <c r="F27" s="1"/>
  <c r="G27" s="1"/>
  <c r="H27" s="1"/>
  <c r="J27" s="1"/>
  <c r="L27" s="1"/>
  <c r="M27" s="1"/>
  <c r="N27" s="1"/>
  <c r="O27" s="1"/>
  <c r="P27" s="1"/>
  <c r="Q27" s="1"/>
  <c r="P26"/>
  <c r="Q26" s="1"/>
  <c r="N26"/>
  <c r="G24"/>
  <c r="H24" s="1"/>
  <c r="F24"/>
  <c r="M23"/>
  <c r="H23"/>
  <c r="F23"/>
  <c r="Q22"/>
  <c r="M22"/>
  <c r="D22"/>
  <c r="E22" s="1"/>
  <c r="F22" s="1"/>
  <c r="G22" s="1"/>
  <c r="H22" s="1"/>
  <c r="D21"/>
  <c r="E21" s="1"/>
  <c r="F21" s="1"/>
  <c r="G21" s="1"/>
  <c r="H21" s="1"/>
  <c r="I21" s="1"/>
  <c r="J21" s="1"/>
  <c r="L21" s="1"/>
  <c r="M21" s="1"/>
  <c r="N21" s="1"/>
  <c r="O21" s="1"/>
  <c r="P21" s="1"/>
  <c r="Q21" s="1"/>
  <c r="M19"/>
  <c r="N19" s="1"/>
  <c r="O19" s="1"/>
  <c r="P19" s="1"/>
  <c r="Q19" s="1"/>
  <c r="F19"/>
  <c r="G19" s="1"/>
  <c r="H19" s="1"/>
  <c r="E19"/>
  <c r="D19"/>
  <c r="O18"/>
  <c r="P18" s="1"/>
  <c r="Q18" s="1"/>
  <c r="N18"/>
  <c r="M18"/>
  <c r="E18"/>
  <c r="F18" s="1"/>
  <c r="G18" s="1"/>
  <c r="H18" s="1"/>
  <c r="D18"/>
  <c r="N16"/>
  <c r="O16" s="1"/>
  <c r="P16" s="1"/>
  <c r="Q16" s="1"/>
  <c r="M16"/>
  <c r="E16"/>
  <c r="F16" s="1"/>
  <c r="G16" s="1"/>
  <c r="H16" s="1"/>
  <c r="D16"/>
  <c r="M15"/>
  <c r="N15" s="1"/>
  <c r="O15" s="1"/>
  <c r="P15" s="1"/>
  <c r="Q15" s="1"/>
  <c r="J15"/>
  <c r="E15"/>
  <c r="F15" s="1"/>
  <c r="G15" s="1"/>
  <c r="H15" s="1"/>
  <c r="D15"/>
  <c r="N14"/>
  <c r="O14" s="1"/>
  <c r="P14" s="1"/>
  <c r="Q14" s="1"/>
  <c r="M14"/>
  <c r="D12"/>
  <c r="E12" s="1"/>
  <c r="F12" s="1"/>
  <c r="G12" s="1"/>
  <c r="H12" s="1"/>
  <c r="D11"/>
  <c r="E11" s="1"/>
  <c r="F11" s="1"/>
  <c r="G11" s="1"/>
  <c r="H11" s="1"/>
  <c r="I11" s="1"/>
  <c r="J11" s="1"/>
  <c r="L11" s="1"/>
  <c r="M11" s="1"/>
  <c r="N11" s="1"/>
  <c r="O11" s="1"/>
  <c r="P11" s="1"/>
  <c r="Q11" s="1"/>
  <c r="G23" i="15"/>
  <c r="H23" s="1"/>
  <c r="I23" s="1"/>
  <c r="J23" s="1"/>
  <c r="K23" s="1"/>
  <c r="L23" s="1"/>
  <c r="M23" s="1"/>
  <c r="F23"/>
  <c r="D23"/>
  <c r="D22"/>
  <c r="F22" s="1"/>
  <c r="G22" s="1"/>
  <c r="H22" s="1"/>
  <c r="I22" s="1"/>
  <c r="J22" s="1"/>
  <c r="K22" s="1"/>
  <c r="L22" s="1"/>
  <c r="M22" s="1"/>
  <c r="F21"/>
  <c r="G21" s="1"/>
  <c r="H21" s="1"/>
  <c r="I21" s="1"/>
  <c r="J21" s="1"/>
  <c r="K21" s="1"/>
  <c r="L21" s="1"/>
  <c r="M21" s="1"/>
  <c r="D21"/>
  <c r="G20"/>
  <c r="H20" s="1"/>
  <c r="I20" s="1"/>
  <c r="J20" s="1"/>
  <c r="K20" s="1"/>
  <c r="L20" s="1"/>
  <c r="M20" s="1"/>
  <c r="F20"/>
  <c r="D20"/>
  <c r="H19"/>
  <c r="I19" s="1"/>
  <c r="J19" s="1"/>
  <c r="K19" s="1"/>
  <c r="L19" s="1"/>
  <c r="M19" s="1"/>
  <c r="G19"/>
  <c r="F19"/>
  <c r="D19"/>
  <c r="D18"/>
  <c r="F18" s="1"/>
  <c r="G18" s="1"/>
  <c r="H18" s="1"/>
  <c r="I18" s="1"/>
  <c r="J18" s="1"/>
  <c r="K18" s="1"/>
  <c r="L18" s="1"/>
  <c r="M18" s="1"/>
  <c r="D17"/>
  <c r="F17" s="1"/>
  <c r="G17" s="1"/>
  <c r="H17" s="1"/>
  <c r="I17" s="1"/>
  <c r="J17" s="1"/>
  <c r="K17" s="1"/>
  <c r="L17" s="1"/>
  <c r="M17" s="1"/>
  <c r="F16"/>
  <c r="G16" s="1"/>
  <c r="H16" s="1"/>
  <c r="I16" s="1"/>
  <c r="J16" s="1"/>
  <c r="K16" s="1"/>
  <c r="L16" s="1"/>
  <c r="M16" s="1"/>
  <c r="D16"/>
  <c r="M15"/>
  <c r="K15"/>
  <c r="I15"/>
  <c r="G14"/>
  <c r="H14" s="1"/>
  <c r="I14" s="1"/>
  <c r="J14" s="1"/>
  <c r="K14" s="1"/>
  <c r="L14" s="1"/>
  <c r="M14" s="1"/>
  <c r="F14"/>
  <c r="D14"/>
  <c r="M12"/>
  <c r="K12"/>
  <c r="I12"/>
  <c r="M11"/>
  <c r="K11"/>
  <c r="I10"/>
  <c r="I9"/>
  <c r="M8"/>
  <c r="K8"/>
  <c r="I8"/>
  <c r="F25" i="7"/>
  <c r="H25" s="1"/>
  <c r="I25" s="1"/>
  <c r="J25" s="1"/>
  <c r="K25" s="1"/>
  <c r="L25" s="1"/>
  <c r="M25" s="1"/>
  <c r="E25"/>
  <c r="D25"/>
  <c r="D24"/>
  <c r="E24" s="1"/>
  <c r="F24" s="1"/>
  <c r="H24" s="1"/>
  <c r="I24" s="1"/>
  <c r="J24" s="1"/>
  <c r="K24" s="1"/>
  <c r="L24" s="1"/>
  <c r="M24" s="1"/>
  <c r="D23"/>
  <c r="E23" s="1"/>
  <c r="F23" s="1"/>
  <c r="H23" s="1"/>
  <c r="I23" s="1"/>
  <c r="J23" s="1"/>
  <c r="K23" s="1"/>
  <c r="L23" s="1"/>
  <c r="M23" s="1"/>
  <c r="D22"/>
  <c r="E22" s="1"/>
  <c r="F22" s="1"/>
  <c r="H22" s="1"/>
  <c r="I22" s="1"/>
  <c r="J22" s="1"/>
  <c r="K22" s="1"/>
  <c r="L22" s="1"/>
  <c r="M22" s="1"/>
  <c r="I21"/>
  <c r="J21" s="1"/>
  <c r="K21" s="1"/>
  <c r="D21"/>
  <c r="E21" s="1"/>
  <c r="F21" s="1"/>
  <c r="D20"/>
  <c r="E20" s="1"/>
  <c r="F20" s="1"/>
  <c r="H20" s="1"/>
  <c r="I20" s="1"/>
  <c r="J20" s="1"/>
  <c r="K20" s="1"/>
  <c r="L20" s="1"/>
  <c r="M20" s="1"/>
  <c r="I19"/>
  <c r="J19" s="1"/>
  <c r="K19" s="1"/>
  <c r="F19"/>
  <c r="E19"/>
  <c r="D19"/>
  <c r="D18"/>
  <c r="E18" s="1"/>
  <c r="F18" s="1"/>
  <c r="H18" s="1"/>
  <c r="I18" s="1"/>
  <c r="J18" s="1"/>
  <c r="K18" s="1"/>
  <c r="L18" s="1"/>
  <c r="M18" s="1"/>
  <c r="J17"/>
  <c r="K17" s="1"/>
  <c r="I17"/>
  <c r="E17"/>
  <c r="F17" s="1"/>
  <c r="D17"/>
  <c r="F14"/>
  <c r="H14" s="1"/>
  <c r="I14" s="1"/>
  <c r="J14" s="1"/>
  <c r="K14" s="1"/>
  <c r="L14" s="1"/>
  <c r="M14" s="1"/>
  <c r="E14"/>
  <c r="D14"/>
  <c r="I13"/>
  <c r="J13" s="1"/>
  <c r="K13" s="1"/>
  <c r="D13"/>
  <c r="E13" s="1"/>
  <c r="F13" s="1"/>
  <c r="M12"/>
  <c r="L12"/>
  <c r="I12"/>
  <c r="J12" s="1"/>
  <c r="D12"/>
  <c r="E12" s="1"/>
  <c r="F12" s="1"/>
  <c r="J11"/>
  <c r="I11"/>
  <c r="D11"/>
  <c r="E11" s="1"/>
  <c r="F11" s="1"/>
  <c r="I10"/>
  <c r="J10" s="1"/>
  <c r="K10" s="1"/>
  <c r="F9"/>
  <c r="E9"/>
  <c r="D9"/>
  <c r="I8"/>
  <c r="J8" s="1"/>
  <c r="K8" s="1"/>
  <c r="D8"/>
  <c r="E8" s="1"/>
  <c r="F8" s="1"/>
  <c r="I7"/>
  <c r="J7" s="1"/>
  <c r="K7" s="1"/>
  <c r="E7"/>
  <c r="F7" s="1"/>
  <c r="D7"/>
  <c r="D29" i="28"/>
  <c r="E29" s="1"/>
  <c r="F29" s="1"/>
  <c r="G29" s="1"/>
  <c r="H29" s="1"/>
  <c r="I29" s="1"/>
  <c r="J29" s="1"/>
  <c r="N29" s="1"/>
  <c r="O29" s="1"/>
  <c r="P29" s="1"/>
  <c r="Q29" s="1"/>
  <c r="R29" s="1"/>
  <c r="S29" s="1"/>
  <c r="T29" s="1"/>
  <c r="U29" s="1"/>
  <c r="V29" s="1"/>
  <c r="W29" s="1"/>
  <c r="E28"/>
  <c r="F28" s="1"/>
  <c r="G28" s="1"/>
  <c r="H28" s="1"/>
  <c r="I28" s="1"/>
  <c r="J28" s="1"/>
  <c r="N28" s="1"/>
  <c r="O28" s="1"/>
  <c r="P28" s="1"/>
  <c r="Q28" s="1"/>
  <c r="R28" s="1"/>
  <c r="S28" s="1"/>
  <c r="T28" s="1"/>
  <c r="U28" s="1"/>
  <c r="V28" s="1"/>
  <c r="W28" s="1"/>
  <c r="D28"/>
  <c r="D27"/>
  <c r="E27" s="1"/>
  <c r="F27" s="1"/>
  <c r="G27" s="1"/>
  <c r="H27" s="1"/>
  <c r="I27" s="1"/>
  <c r="J27" s="1"/>
  <c r="N27" s="1"/>
  <c r="O27" s="1"/>
  <c r="P27" s="1"/>
  <c r="Q27" s="1"/>
  <c r="R27" s="1"/>
  <c r="S27" s="1"/>
  <c r="T27" s="1"/>
  <c r="U27" s="1"/>
  <c r="V27" s="1"/>
  <c r="W27" s="1"/>
  <c r="D26"/>
  <c r="E26" s="1"/>
  <c r="F26" s="1"/>
  <c r="G26" s="1"/>
  <c r="H26" s="1"/>
  <c r="I26" s="1"/>
  <c r="J26" s="1"/>
  <c r="N26" s="1"/>
  <c r="O26" s="1"/>
  <c r="P26" s="1"/>
  <c r="Q26" s="1"/>
  <c r="R26" s="1"/>
  <c r="S26" s="1"/>
  <c r="T26" s="1"/>
  <c r="U26" s="1"/>
  <c r="V26" s="1"/>
  <c r="W26" s="1"/>
  <c r="E25"/>
  <c r="F25" s="1"/>
  <c r="G25" s="1"/>
  <c r="H25" s="1"/>
  <c r="I25" s="1"/>
  <c r="J25" s="1"/>
  <c r="N25" s="1"/>
  <c r="O25" s="1"/>
  <c r="P25" s="1"/>
  <c r="Q25" s="1"/>
  <c r="R25" s="1"/>
  <c r="S25" s="1"/>
  <c r="T25" s="1"/>
  <c r="U25" s="1"/>
  <c r="V25" s="1"/>
  <c r="W25" s="1"/>
  <c r="D25"/>
  <c r="F24"/>
  <c r="G24" s="1"/>
  <c r="H24" s="1"/>
  <c r="I24" s="1"/>
  <c r="J24" s="1"/>
  <c r="N24" s="1"/>
  <c r="O24" s="1"/>
  <c r="P24" s="1"/>
  <c r="Q24" s="1"/>
  <c r="R24" s="1"/>
  <c r="S24" s="1"/>
  <c r="T24" s="1"/>
  <c r="U24" s="1"/>
  <c r="V24" s="1"/>
  <c r="W24" s="1"/>
  <c r="E24"/>
  <c r="D24"/>
  <c r="D23"/>
  <c r="E23" s="1"/>
  <c r="F23" s="1"/>
  <c r="G23" s="1"/>
  <c r="H23" s="1"/>
  <c r="I23" s="1"/>
  <c r="J23" s="1"/>
  <c r="N23" s="1"/>
  <c r="O23" s="1"/>
  <c r="P23" s="1"/>
  <c r="Q23" s="1"/>
  <c r="R23" s="1"/>
  <c r="S23" s="1"/>
  <c r="T23" s="1"/>
  <c r="U23" s="1"/>
  <c r="V23" s="1"/>
  <c r="W23" s="1"/>
  <c r="P22"/>
  <c r="Q22" s="1"/>
  <c r="R22" s="1"/>
  <c r="S22" s="1"/>
  <c r="T22" s="1"/>
  <c r="U22" s="1"/>
  <c r="V22" s="1"/>
  <c r="W22" s="1"/>
  <c r="O22"/>
  <c r="D22"/>
  <c r="E22" s="1"/>
  <c r="F22" s="1"/>
  <c r="G22" s="1"/>
  <c r="H22" s="1"/>
  <c r="I22" s="1"/>
  <c r="J22" s="1"/>
  <c r="P21"/>
  <c r="Q21" s="1"/>
  <c r="R21" s="1"/>
  <c r="S21" s="1"/>
  <c r="T21" s="1"/>
  <c r="U21" s="1"/>
  <c r="V21" s="1"/>
  <c r="W21" s="1"/>
  <c r="O21"/>
  <c r="D21"/>
  <c r="E21" s="1"/>
  <c r="F21" s="1"/>
  <c r="G21" s="1"/>
  <c r="H21" s="1"/>
  <c r="I21" s="1"/>
  <c r="J21" s="1"/>
  <c r="Q20"/>
  <c r="R20" s="1"/>
  <c r="S20" s="1"/>
  <c r="T20" s="1"/>
  <c r="U20" s="1"/>
  <c r="P20"/>
  <c r="O20"/>
  <c r="E20"/>
  <c r="F20" s="1"/>
  <c r="G20" s="1"/>
  <c r="H20" s="1"/>
  <c r="I20" s="1"/>
  <c r="J20" s="1"/>
  <c r="D20"/>
  <c r="Q19"/>
  <c r="R19" s="1"/>
  <c r="S19" s="1"/>
  <c r="T19" s="1"/>
  <c r="U19" s="1"/>
  <c r="V19" s="1"/>
  <c r="W19" s="1"/>
  <c r="P19"/>
  <c r="O19"/>
  <c r="F19"/>
  <c r="G19" s="1"/>
  <c r="H19" s="1"/>
  <c r="I19" s="1"/>
  <c r="J19" s="1"/>
  <c r="O18"/>
  <c r="P18" s="1"/>
  <c r="Q18" s="1"/>
  <c r="R18" s="1"/>
  <c r="S18" s="1"/>
  <c r="T18" s="1"/>
  <c r="U18" s="1"/>
  <c r="V18" s="1"/>
  <c r="W18" s="1"/>
  <c r="F18"/>
  <c r="G18" s="1"/>
  <c r="H18" s="1"/>
  <c r="I18" s="1"/>
  <c r="J18" s="1"/>
  <c r="D18"/>
  <c r="O16"/>
  <c r="P16" s="1"/>
  <c r="Q16" s="1"/>
  <c r="R16" s="1"/>
  <c r="S16" s="1"/>
  <c r="T16" s="1"/>
  <c r="U16" s="1"/>
  <c r="V16" s="1"/>
  <c r="W16" s="1"/>
  <c r="G16"/>
  <c r="H16" s="1"/>
  <c r="I16" s="1"/>
  <c r="J16" s="1"/>
  <c r="F16"/>
  <c r="D16"/>
  <c r="P15"/>
  <c r="Q15" s="1"/>
  <c r="R15" s="1"/>
  <c r="S15" s="1"/>
  <c r="T15" s="1"/>
  <c r="U15" s="1"/>
  <c r="V15" s="1"/>
  <c r="W15" s="1"/>
  <c r="O15"/>
  <c r="F15"/>
  <c r="G15" s="1"/>
  <c r="H15" s="1"/>
  <c r="I15" s="1"/>
  <c r="J15" s="1"/>
  <c r="P14"/>
  <c r="Q14" s="1"/>
  <c r="R14" s="1"/>
  <c r="S14" s="1"/>
  <c r="T14" s="1"/>
  <c r="U14" s="1"/>
  <c r="V14" s="1"/>
  <c r="W14" s="1"/>
  <c r="O14"/>
  <c r="G14"/>
  <c r="H14" s="1"/>
  <c r="I14" s="1"/>
  <c r="J14" s="1"/>
  <c r="F14"/>
  <c r="O13"/>
  <c r="P13" s="1"/>
  <c r="Q13" s="1"/>
  <c r="R13" s="1"/>
  <c r="S13" s="1"/>
  <c r="T13" s="1"/>
  <c r="U13" s="1"/>
  <c r="F12"/>
  <c r="G12" s="1"/>
  <c r="H12" s="1"/>
  <c r="I12" s="1"/>
  <c r="J12" s="1"/>
  <c r="P11"/>
  <c r="Q11" s="1"/>
  <c r="R11" s="1"/>
  <c r="S11" s="1"/>
  <c r="T11" s="1"/>
  <c r="U11" s="1"/>
  <c r="V11" s="1"/>
  <c r="W11" s="1"/>
  <c r="O11"/>
  <c r="F11"/>
  <c r="G11" s="1"/>
  <c r="H11" s="1"/>
  <c r="I11" s="1"/>
  <c r="J11" s="1"/>
  <c r="D11"/>
  <c r="O10"/>
  <c r="P10" s="1"/>
  <c r="Q10" s="1"/>
  <c r="R10" s="1"/>
  <c r="S10" s="1"/>
  <c r="T10" s="1"/>
  <c r="U10" s="1"/>
  <c r="F10"/>
  <c r="G10" s="1"/>
  <c r="H10" s="1"/>
  <c r="I10" s="1"/>
  <c r="J10" s="1"/>
  <c r="O9"/>
  <c r="P9" s="1"/>
  <c r="Q9" s="1"/>
  <c r="R9" s="1"/>
  <c r="S9" s="1"/>
  <c r="T9" s="1"/>
  <c r="U9" s="1"/>
  <c r="G9"/>
  <c r="H9" s="1"/>
  <c r="I9" s="1"/>
  <c r="J9" s="1"/>
  <c r="F9"/>
  <c r="O8"/>
  <c r="P8" s="1"/>
  <c r="Q8" s="1"/>
  <c r="R8" s="1"/>
  <c r="S8" s="1"/>
  <c r="T8" s="1"/>
  <c r="U8" s="1"/>
  <c r="V8" s="1"/>
  <c r="W8" s="1"/>
  <c r="F8"/>
  <c r="G8" s="1"/>
  <c r="H8" s="1"/>
  <c r="I8" s="1"/>
  <c r="J8" s="1"/>
  <c r="D8"/>
  <c r="E106" i="38"/>
  <c r="F106" s="1"/>
  <c r="G106" s="1"/>
  <c r="H106" s="1"/>
  <c r="I106" s="1"/>
  <c r="J106" s="1"/>
  <c r="L106" s="1"/>
  <c r="M106" s="1"/>
  <c r="N106" s="1"/>
  <c r="O106" s="1"/>
  <c r="P106" s="1"/>
  <c r="Q106" s="1"/>
  <c r="D106"/>
  <c r="D105"/>
  <c r="E105" s="1"/>
  <c r="F105" s="1"/>
  <c r="G105" s="1"/>
  <c r="H105" s="1"/>
  <c r="I105" s="1"/>
  <c r="J105" s="1"/>
  <c r="L105" s="1"/>
  <c r="M105" s="1"/>
  <c r="N105" s="1"/>
  <c r="O105" s="1"/>
  <c r="P105" s="1"/>
  <c r="Q105" s="1"/>
  <c r="E104"/>
  <c r="F104" s="1"/>
  <c r="G104" s="1"/>
  <c r="H104" s="1"/>
  <c r="I104" s="1"/>
  <c r="J104" s="1"/>
  <c r="L104" s="1"/>
  <c r="M104" s="1"/>
  <c r="N104" s="1"/>
  <c r="O104" s="1"/>
  <c r="P104" s="1"/>
  <c r="Q104" s="1"/>
  <c r="D104"/>
  <c r="D103"/>
  <c r="E103" s="1"/>
  <c r="F103" s="1"/>
  <c r="G103" s="1"/>
  <c r="H103" s="1"/>
  <c r="I103" s="1"/>
  <c r="J103" s="1"/>
  <c r="L103" s="1"/>
  <c r="M103" s="1"/>
  <c r="N103" s="1"/>
  <c r="O103" s="1"/>
  <c r="P103" s="1"/>
  <c r="Q103" s="1"/>
  <c r="G101"/>
  <c r="H101" s="1"/>
  <c r="I101" s="1"/>
  <c r="J101" s="1"/>
  <c r="L101" s="1"/>
  <c r="M101" s="1"/>
  <c r="N101" s="1"/>
  <c r="O101" s="1"/>
  <c r="P101" s="1"/>
  <c r="Q101" s="1"/>
  <c r="F101"/>
  <c r="E101"/>
  <c r="D101"/>
  <c r="D96"/>
  <c r="E96" s="1"/>
  <c r="F96" s="1"/>
  <c r="G96" s="1"/>
  <c r="H96" s="1"/>
  <c r="I96" s="1"/>
  <c r="J96" s="1"/>
  <c r="L96" s="1"/>
  <c r="M96" s="1"/>
  <c r="N96" s="1"/>
  <c r="O96" s="1"/>
  <c r="P96" s="1"/>
  <c r="Q96" s="1"/>
  <c r="D95"/>
  <c r="E95" s="1"/>
  <c r="F95" s="1"/>
  <c r="G95" s="1"/>
  <c r="H95" s="1"/>
  <c r="I95" s="1"/>
  <c r="J95" s="1"/>
  <c r="L95" s="1"/>
  <c r="M95" s="1"/>
  <c r="N95" s="1"/>
  <c r="O95" s="1"/>
  <c r="P95" s="1"/>
  <c r="Q95" s="1"/>
  <c r="E94"/>
  <c r="F94" s="1"/>
  <c r="G94" s="1"/>
  <c r="H94" s="1"/>
  <c r="I94" s="1"/>
  <c r="J94" s="1"/>
  <c r="L94" s="1"/>
  <c r="M94" s="1"/>
  <c r="N94" s="1"/>
  <c r="O94" s="1"/>
  <c r="P94" s="1"/>
  <c r="Q94" s="1"/>
  <c r="D94"/>
  <c r="D93"/>
  <c r="E93" s="1"/>
  <c r="F93" s="1"/>
  <c r="G93" s="1"/>
  <c r="H93" s="1"/>
  <c r="I93" s="1"/>
  <c r="J93" s="1"/>
  <c r="L93" s="1"/>
  <c r="M93" s="1"/>
  <c r="N93" s="1"/>
  <c r="O93" s="1"/>
  <c r="P93" s="1"/>
  <c r="Q93" s="1"/>
  <c r="Q91"/>
  <c r="G91"/>
  <c r="H91" s="1"/>
  <c r="I91" s="1"/>
  <c r="J91" s="1"/>
  <c r="L91" s="1"/>
  <c r="M91" s="1"/>
  <c r="N91" s="1"/>
  <c r="O91" s="1"/>
  <c r="F91"/>
  <c r="E91"/>
  <c r="D91"/>
  <c r="Q90"/>
  <c r="M90"/>
  <c r="J90"/>
  <c r="G90"/>
  <c r="H90" s="1"/>
  <c r="F90"/>
  <c r="E90"/>
  <c r="D90"/>
  <c r="W84"/>
  <c r="X84" s="1"/>
  <c r="Y84" s="1"/>
  <c r="Z84" s="1"/>
  <c r="AA84" s="1"/>
  <c r="S84"/>
  <c r="R84"/>
  <c r="G84"/>
  <c r="H84" s="1"/>
  <c r="Z83"/>
  <c r="Y83"/>
  <c r="W83"/>
  <c r="S83"/>
  <c r="R83"/>
  <c r="F83"/>
  <c r="G83" s="1"/>
  <c r="H83" s="1"/>
  <c r="E83"/>
  <c r="D83"/>
  <c r="Z82"/>
  <c r="AA82" s="1"/>
  <c r="Y82"/>
  <c r="X82"/>
  <c r="W82"/>
  <c r="S82"/>
  <c r="R82"/>
  <c r="L82"/>
  <c r="J82"/>
  <c r="F82"/>
  <c r="E82"/>
  <c r="D82"/>
  <c r="U80"/>
  <c r="S80"/>
  <c r="Q80"/>
  <c r="F80"/>
  <c r="G80" s="1"/>
  <c r="H80" s="1"/>
  <c r="E80"/>
  <c r="D80"/>
  <c r="Z79"/>
  <c r="AA79" s="1"/>
  <c r="Y79"/>
  <c r="X79"/>
  <c r="W79"/>
  <c r="F79"/>
  <c r="G79" s="1"/>
  <c r="H79" s="1"/>
  <c r="E79"/>
  <c r="D79"/>
  <c r="Z78"/>
  <c r="AA78" s="1"/>
  <c r="Y78"/>
  <c r="X78"/>
  <c r="W78"/>
  <c r="Q78"/>
  <c r="R78" s="1"/>
  <c r="S78" s="1"/>
  <c r="T78" s="1"/>
  <c r="U78" s="1"/>
  <c r="N78"/>
  <c r="F78"/>
  <c r="G78" s="1"/>
  <c r="H78" s="1"/>
  <c r="E78"/>
  <c r="D78"/>
  <c r="J77"/>
  <c r="D77"/>
  <c r="E77" s="1"/>
  <c r="F77" s="1"/>
  <c r="G77" s="1"/>
  <c r="H77" s="1"/>
  <c r="K77" s="1"/>
  <c r="L77" s="1"/>
  <c r="M77" s="1"/>
  <c r="N77" s="1"/>
  <c r="P77" s="1"/>
  <c r="Q77" s="1"/>
  <c r="R77" s="1"/>
  <c r="S77" s="1"/>
  <c r="T77" s="1"/>
  <c r="U77" s="1"/>
  <c r="V77" s="1"/>
  <c r="W77" s="1"/>
  <c r="X77" s="1"/>
  <c r="Y77" s="1"/>
  <c r="Z77" s="1"/>
  <c r="AA77" s="1"/>
  <c r="X76"/>
  <c r="Y76" s="1"/>
  <c r="Z76" s="1"/>
  <c r="AA76" s="1"/>
  <c r="W76"/>
  <c r="U76"/>
  <c r="R76"/>
  <c r="S76" s="1"/>
  <c r="Q76"/>
  <c r="N76"/>
  <c r="L76"/>
  <c r="F76"/>
  <c r="G76" s="1"/>
  <c r="H76" s="1"/>
  <c r="I76" s="1"/>
  <c r="J76" s="1"/>
  <c r="E76"/>
  <c r="D76"/>
  <c r="J75"/>
  <c r="D75"/>
  <c r="E75" s="1"/>
  <c r="F75" s="1"/>
  <c r="G75" s="1"/>
  <c r="H75" s="1"/>
  <c r="K75" s="1"/>
  <c r="L75" s="1"/>
  <c r="M75" s="1"/>
  <c r="N75" s="1"/>
  <c r="P75" s="1"/>
  <c r="Q75" s="1"/>
  <c r="R75" s="1"/>
  <c r="S75" s="1"/>
  <c r="T75" s="1"/>
  <c r="U75" s="1"/>
  <c r="V75" s="1"/>
  <c r="W75" s="1"/>
  <c r="X75" s="1"/>
  <c r="Y75" s="1"/>
  <c r="Z75" s="1"/>
  <c r="AA75" s="1"/>
  <c r="P74"/>
  <c r="Q74" s="1"/>
  <c r="R74" s="1"/>
  <c r="S74" s="1"/>
  <c r="T74" s="1"/>
  <c r="U74" s="1"/>
  <c r="V74" s="1"/>
  <c r="W74" s="1"/>
  <c r="X74" s="1"/>
  <c r="Y74" s="1"/>
  <c r="Z74" s="1"/>
  <c r="AA74" s="1"/>
  <c r="N74"/>
  <c r="M74"/>
  <c r="L74"/>
  <c r="F74"/>
  <c r="I74" s="1"/>
  <c r="J74" s="1"/>
  <c r="E74"/>
  <c r="D74"/>
  <c r="R67"/>
  <c r="S67" s="1"/>
  <c r="T67" s="1"/>
  <c r="U67" s="1"/>
  <c r="V67" s="1"/>
  <c r="W67" s="1"/>
  <c r="X67" s="1"/>
  <c r="Y67" s="1"/>
  <c r="Z67" s="1"/>
  <c r="AA67" s="1"/>
  <c r="Q67"/>
  <c r="P67"/>
  <c r="N67"/>
  <c r="K67"/>
  <c r="J67"/>
  <c r="S61"/>
  <c r="Q61"/>
  <c r="O61"/>
  <c r="L61"/>
  <c r="H61"/>
  <c r="F61"/>
  <c r="D61"/>
  <c r="U60"/>
  <c r="H60"/>
  <c r="I60" s="1"/>
  <c r="J60" s="1"/>
  <c r="K60" s="1"/>
  <c r="L60" s="1"/>
  <c r="N60" s="1"/>
  <c r="O60" s="1"/>
  <c r="P60" s="1"/>
  <c r="Q60" s="1"/>
  <c r="R60" s="1"/>
  <c r="S60" s="1"/>
  <c r="D60"/>
  <c r="W59"/>
  <c r="U59"/>
  <c r="Q59"/>
  <c r="L59"/>
  <c r="H59"/>
  <c r="I59" s="1"/>
  <c r="J59" s="1"/>
  <c r="E59"/>
  <c r="D59"/>
  <c r="U58"/>
  <c r="J58"/>
  <c r="K58" s="1"/>
  <c r="L58" s="1"/>
  <c r="N58" s="1"/>
  <c r="O58" s="1"/>
  <c r="P58" s="1"/>
  <c r="Q58" s="1"/>
  <c r="R58" s="1"/>
  <c r="S58" s="1"/>
  <c r="I58"/>
  <c r="H58"/>
  <c r="D58"/>
  <c r="S57"/>
  <c r="Q57"/>
  <c r="O57"/>
  <c r="L57"/>
  <c r="F57"/>
  <c r="G57" s="1"/>
  <c r="H57" s="1"/>
  <c r="I57" s="1"/>
  <c r="J57" s="1"/>
  <c r="E57"/>
  <c r="D57"/>
  <c r="D56"/>
  <c r="E56" s="1"/>
  <c r="F56" s="1"/>
  <c r="G56" s="1"/>
  <c r="H56" s="1"/>
  <c r="I56" s="1"/>
  <c r="J56" s="1"/>
  <c r="K56" s="1"/>
  <c r="L56" s="1"/>
  <c r="N56" s="1"/>
  <c r="O56" s="1"/>
  <c r="P56" s="1"/>
  <c r="Q56" s="1"/>
  <c r="R56" s="1"/>
  <c r="S56" s="1"/>
  <c r="T56" s="1"/>
  <c r="U56" s="1"/>
  <c r="V56" s="1"/>
  <c r="U55"/>
  <c r="S55"/>
  <c r="Q55"/>
  <c r="O55"/>
  <c r="L55"/>
  <c r="H55"/>
  <c r="I55" s="1"/>
  <c r="J55" s="1"/>
  <c r="W54"/>
  <c r="V54"/>
  <c r="U54"/>
  <c r="Q54"/>
  <c r="I54"/>
  <c r="J54" s="1"/>
  <c r="K54" s="1"/>
  <c r="L54" s="1"/>
  <c r="H54"/>
  <c r="H53"/>
  <c r="I53" s="1"/>
  <c r="J53" s="1"/>
  <c r="D53"/>
  <c r="U52"/>
  <c r="V52" s="1"/>
  <c r="W52" s="1"/>
  <c r="G52"/>
  <c r="H52" s="1"/>
  <c r="I52" s="1"/>
  <c r="J52" s="1"/>
  <c r="K52" s="1"/>
  <c r="L52" s="1"/>
  <c r="N52" s="1"/>
  <c r="O52" s="1"/>
  <c r="P52" s="1"/>
  <c r="Q52" s="1"/>
  <c r="R52" s="1"/>
  <c r="S52" s="1"/>
  <c r="S51"/>
  <c r="Q51"/>
  <c r="O51"/>
  <c r="L51"/>
  <c r="H51"/>
  <c r="F51"/>
  <c r="D51"/>
  <c r="H50"/>
  <c r="I50" s="1"/>
  <c r="J50" s="1"/>
  <c r="K50" s="1"/>
  <c r="L50" s="1"/>
  <c r="F50"/>
  <c r="D50"/>
  <c r="W49"/>
  <c r="D49"/>
  <c r="E49" s="1"/>
  <c r="F49" s="1"/>
  <c r="G49" s="1"/>
  <c r="H49" s="1"/>
  <c r="I49" s="1"/>
  <c r="J49" s="1"/>
  <c r="K49" s="1"/>
  <c r="L49" s="1"/>
  <c r="N49" s="1"/>
  <c r="O49" s="1"/>
  <c r="P49" s="1"/>
  <c r="Q49" s="1"/>
  <c r="R49" s="1"/>
  <c r="S49" s="1"/>
  <c r="T49" s="1"/>
  <c r="U49" s="1"/>
  <c r="W48"/>
  <c r="F48"/>
  <c r="G48" s="1"/>
  <c r="H48" s="1"/>
  <c r="I48" s="1"/>
  <c r="J48" s="1"/>
  <c r="K48" s="1"/>
  <c r="L48" s="1"/>
  <c r="N48" s="1"/>
  <c r="O48" s="1"/>
  <c r="P48" s="1"/>
  <c r="Q48" s="1"/>
  <c r="R48" s="1"/>
  <c r="S48" s="1"/>
  <c r="T48" s="1"/>
  <c r="U48" s="1"/>
  <c r="E48"/>
  <c r="D48"/>
  <c r="W47"/>
  <c r="H47"/>
  <c r="I47" s="1"/>
  <c r="J47" s="1"/>
  <c r="K47" s="1"/>
  <c r="L47" s="1"/>
  <c r="N47" s="1"/>
  <c r="O47" s="1"/>
  <c r="P47" s="1"/>
  <c r="Q47" s="1"/>
  <c r="R47" s="1"/>
  <c r="S47" s="1"/>
  <c r="T47" s="1"/>
  <c r="U47" s="1"/>
  <c r="F47"/>
  <c r="D47"/>
  <c r="V46"/>
  <c r="W46" s="1"/>
  <c r="U46"/>
  <c r="H46"/>
  <c r="I46" s="1"/>
  <c r="J46" s="1"/>
  <c r="K46" s="1"/>
  <c r="L46" s="1"/>
  <c r="N46" s="1"/>
  <c r="O46" s="1"/>
  <c r="P46" s="1"/>
  <c r="Q46" s="1"/>
  <c r="R46" s="1"/>
  <c r="S46" s="1"/>
  <c r="F46"/>
  <c r="E46"/>
  <c r="D46"/>
  <c r="W45"/>
  <c r="V45"/>
  <c r="U45"/>
  <c r="H45"/>
  <c r="I45" s="1"/>
  <c r="J45" s="1"/>
  <c r="K45" s="1"/>
  <c r="L45" s="1"/>
  <c r="N45" s="1"/>
  <c r="O45" s="1"/>
  <c r="P45" s="1"/>
  <c r="Q45" s="1"/>
  <c r="R45" s="1"/>
  <c r="S45" s="1"/>
  <c r="F45"/>
  <c r="S39"/>
  <c r="Q39"/>
  <c r="P39"/>
  <c r="O39"/>
  <c r="N39"/>
  <c r="M39"/>
  <c r="K39"/>
  <c r="F39"/>
  <c r="D39"/>
  <c r="N38"/>
  <c r="O38" s="1"/>
  <c r="P38" s="1"/>
  <c r="Q38" s="1"/>
  <c r="R38" s="1"/>
  <c r="S38" s="1"/>
  <c r="M38"/>
  <c r="J38"/>
  <c r="K38" s="1"/>
  <c r="D38"/>
  <c r="S37"/>
  <c r="O37"/>
  <c r="P37" s="1"/>
  <c r="Q37" s="1"/>
  <c r="N37"/>
  <c r="L37"/>
  <c r="K37"/>
  <c r="F37"/>
  <c r="P36"/>
  <c r="Q36" s="1"/>
  <c r="R36" s="1"/>
  <c r="S36" s="1"/>
  <c r="O36"/>
  <c r="N36"/>
  <c r="L36"/>
  <c r="K36"/>
  <c r="D36"/>
  <c r="E36" s="1"/>
  <c r="F36" s="1"/>
  <c r="S35"/>
  <c r="M35"/>
  <c r="O34"/>
  <c r="M34"/>
  <c r="L34"/>
  <c r="K34"/>
  <c r="D34"/>
  <c r="E34" s="1"/>
  <c r="F34" s="1"/>
  <c r="Q33"/>
  <c r="R33" s="1"/>
  <c r="S33" s="1"/>
  <c r="P33"/>
  <c r="O33"/>
  <c r="K33"/>
  <c r="E33"/>
  <c r="F33" s="1"/>
  <c r="D33"/>
  <c r="O32"/>
  <c r="M32"/>
  <c r="P32" s="1"/>
  <c r="Q32" s="1"/>
  <c r="R32" s="1"/>
  <c r="S32" s="1"/>
  <c r="K32"/>
  <c r="D32"/>
  <c r="E32" s="1"/>
  <c r="F32" s="1"/>
  <c r="R26"/>
  <c r="S26" s="1"/>
  <c r="T26" s="1"/>
  <c r="U26" s="1"/>
  <c r="Q26"/>
  <c r="O26"/>
  <c r="I26"/>
  <c r="J26" s="1"/>
  <c r="F26"/>
  <c r="E26"/>
  <c r="D26"/>
  <c r="J20"/>
  <c r="L20" s="1"/>
  <c r="M20" s="1"/>
  <c r="N20" s="1"/>
  <c r="O20" s="1"/>
  <c r="F20"/>
  <c r="E20"/>
  <c r="O19"/>
  <c r="N18"/>
  <c r="O18" s="1"/>
  <c r="L18"/>
  <c r="I18"/>
  <c r="I17"/>
  <c r="K11"/>
  <c r="L9"/>
  <c r="J9"/>
  <c r="E9"/>
  <c r="F9" s="1"/>
  <c r="E33" i="51"/>
  <c r="F33" s="1"/>
  <c r="G33" s="1"/>
  <c r="H33" s="1"/>
  <c r="I33" s="1"/>
  <c r="J33" s="1"/>
  <c r="L33" s="1"/>
  <c r="M33" s="1"/>
  <c r="N33" s="1"/>
  <c r="O33" s="1"/>
  <c r="P33" s="1"/>
  <c r="Q33" s="1"/>
  <c r="D33"/>
  <c r="D32"/>
  <c r="E32" s="1"/>
  <c r="F32" s="1"/>
  <c r="G32" s="1"/>
  <c r="H32" s="1"/>
  <c r="I32" s="1"/>
  <c r="J32" s="1"/>
  <c r="L32" s="1"/>
  <c r="M32" s="1"/>
  <c r="N32" s="1"/>
  <c r="O32" s="1"/>
  <c r="P32" s="1"/>
  <c r="Q32" s="1"/>
  <c r="D31"/>
  <c r="E31" s="1"/>
  <c r="F31" s="1"/>
  <c r="G31" s="1"/>
  <c r="H31" s="1"/>
  <c r="I31" s="1"/>
  <c r="J31" s="1"/>
  <c r="L31" s="1"/>
  <c r="M31" s="1"/>
  <c r="N31" s="1"/>
  <c r="O31" s="1"/>
  <c r="P31" s="1"/>
  <c r="Q31" s="1"/>
  <c r="D30"/>
  <c r="E30" s="1"/>
  <c r="F30" s="1"/>
  <c r="G30" s="1"/>
  <c r="H30" s="1"/>
  <c r="I30" s="1"/>
  <c r="J30" s="1"/>
  <c r="L30" s="1"/>
  <c r="M30" s="1"/>
  <c r="N30" s="1"/>
  <c r="O30" s="1"/>
  <c r="P30" s="1"/>
  <c r="Q30" s="1"/>
  <c r="L29"/>
  <c r="M29" s="1"/>
  <c r="N29" s="1"/>
  <c r="O29" s="1"/>
  <c r="P29" s="1"/>
  <c r="Q29" s="1"/>
  <c r="E29"/>
  <c r="F29" s="1"/>
  <c r="G29" s="1"/>
  <c r="H29" s="1"/>
  <c r="O23"/>
  <c r="P23" s="1"/>
  <c r="Q23" s="1"/>
  <c r="N23"/>
  <c r="M23"/>
  <c r="L23"/>
  <c r="D23"/>
  <c r="E23" s="1"/>
  <c r="F23" s="1"/>
  <c r="G23" s="1"/>
  <c r="H23" s="1"/>
  <c r="D22"/>
  <c r="E22" s="1"/>
  <c r="F22" s="1"/>
  <c r="G22" s="1"/>
  <c r="H22" s="1"/>
  <c r="I22" s="1"/>
  <c r="J22" s="1"/>
  <c r="L22" s="1"/>
  <c r="M22" s="1"/>
  <c r="N22" s="1"/>
  <c r="O22" s="1"/>
  <c r="P22" s="1"/>
  <c r="Q22" s="1"/>
  <c r="O21"/>
  <c r="P21" s="1"/>
  <c r="Q21" s="1"/>
  <c r="N21"/>
  <c r="M21"/>
  <c r="L21"/>
  <c r="D21"/>
  <c r="E21" s="1"/>
  <c r="F21" s="1"/>
  <c r="G21" s="1"/>
  <c r="H21" s="1"/>
  <c r="W15"/>
  <c r="X15" s="1"/>
  <c r="Y15" s="1"/>
  <c r="Z15" s="1"/>
  <c r="AA15" s="1"/>
  <c r="L15"/>
  <c r="J15"/>
  <c r="F15"/>
  <c r="L14"/>
  <c r="D14"/>
  <c r="E14" s="1"/>
  <c r="F14" s="1"/>
  <c r="S12"/>
  <c r="F12"/>
  <c r="G12" s="1"/>
  <c r="H12" s="1"/>
  <c r="E12"/>
  <c r="D12"/>
  <c r="AA11"/>
  <c r="Y11"/>
  <c r="S11"/>
  <c r="G11"/>
  <c r="H11" s="1"/>
  <c r="X10"/>
  <c r="Y10" s="1"/>
  <c r="Z10" s="1"/>
  <c r="AA10" s="1"/>
  <c r="R10"/>
  <c r="S10" s="1"/>
  <c r="G10"/>
  <c r="H10" s="1"/>
  <c r="I10" s="1"/>
  <c r="F10"/>
  <c r="Z9"/>
  <c r="AA9" s="1"/>
  <c r="M9"/>
  <c r="N9" s="1"/>
  <c r="P9" s="1"/>
  <c r="Q9" s="1"/>
  <c r="R9" s="1"/>
  <c r="S9" s="1"/>
  <c r="T9" s="1"/>
  <c r="U9" s="1"/>
  <c r="D9"/>
  <c r="E9" s="1"/>
  <c r="F9" s="1"/>
  <c r="G9" s="1"/>
  <c r="H9" s="1"/>
  <c r="D16" i="54"/>
  <c r="E16" s="1"/>
  <c r="F16" s="1"/>
  <c r="G16" s="1"/>
  <c r="H16" s="1"/>
  <c r="I16" s="1"/>
  <c r="J16" s="1"/>
  <c r="K16" s="1"/>
  <c r="L16" s="1"/>
  <c r="N16" s="1"/>
  <c r="O16" s="1"/>
  <c r="P16" s="1"/>
  <c r="Q16" s="1"/>
  <c r="R16" s="1"/>
  <c r="S16" s="1"/>
  <c r="D15"/>
  <c r="E15" s="1"/>
  <c r="F15" s="1"/>
  <c r="G15" s="1"/>
  <c r="H15" s="1"/>
  <c r="I15" s="1"/>
  <c r="J15" s="1"/>
  <c r="K15" s="1"/>
  <c r="L15" s="1"/>
  <c r="N15" s="1"/>
  <c r="O15" s="1"/>
  <c r="P15" s="1"/>
  <c r="Q15" s="1"/>
  <c r="R15" s="1"/>
  <c r="S15" s="1"/>
  <c r="D14"/>
  <c r="E14" s="1"/>
  <c r="F14" s="1"/>
  <c r="G14" s="1"/>
  <c r="H14" s="1"/>
  <c r="I14" s="1"/>
  <c r="J14" s="1"/>
  <c r="K14" s="1"/>
  <c r="L14" s="1"/>
  <c r="N14" s="1"/>
  <c r="O14" s="1"/>
  <c r="P14" s="1"/>
  <c r="Q14" s="1"/>
  <c r="R14" s="1"/>
  <c r="S14" s="1"/>
  <c r="D13"/>
  <c r="E13" s="1"/>
  <c r="F13" s="1"/>
  <c r="G13" s="1"/>
  <c r="H13" s="1"/>
  <c r="I13" s="1"/>
  <c r="J13" s="1"/>
  <c r="K13" s="1"/>
  <c r="L13" s="1"/>
  <c r="N13" s="1"/>
  <c r="O13" s="1"/>
  <c r="P13" s="1"/>
  <c r="Q13" s="1"/>
  <c r="R13" s="1"/>
  <c r="S13" s="1"/>
  <c r="F12"/>
  <c r="G12" s="1"/>
  <c r="H12" s="1"/>
  <c r="I12" s="1"/>
  <c r="J12" s="1"/>
  <c r="K12" s="1"/>
  <c r="L12" s="1"/>
  <c r="N12" s="1"/>
  <c r="O12" s="1"/>
  <c r="P12" s="1"/>
  <c r="Q12" s="1"/>
  <c r="R12" s="1"/>
  <c r="S12" s="1"/>
  <c r="E12"/>
  <c r="D12"/>
  <c r="E11"/>
  <c r="F11" s="1"/>
  <c r="G11" s="1"/>
  <c r="H11" s="1"/>
  <c r="I11" s="1"/>
  <c r="J11" s="1"/>
  <c r="K11" s="1"/>
  <c r="L11" s="1"/>
  <c r="N11" s="1"/>
  <c r="O11" s="1"/>
  <c r="P11" s="1"/>
  <c r="Q11" s="1"/>
  <c r="R11" s="1"/>
  <c r="S11" s="1"/>
  <c r="D11"/>
  <c r="D10"/>
  <c r="E10" s="1"/>
  <c r="F10" s="1"/>
  <c r="G10" s="1"/>
  <c r="H10" s="1"/>
  <c r="I10" s="1"/>
  <c r="J10" s="1"/>
  <c r="K10" s="1"/>
  <c r="L10" s="1"/>
  <c r="N10" s="1"/>
  <c r="O10" s="1"/>
  <c r="P10" s="1"/>
  <c r="Q10" s="1"/>
  <c r="R10" s="1"/>
  <c r="S10" s="1"/>
  <c r="E9"/>
  <c r="F9" s="1"/>
  <c r="G9" s="1"/>
  <c r="H9" s="1"/>
  <c r="I9" s="1"/>
  <c r="J9" s="1"/>
  <c r="K9" s="1"/>
  <c r="L9" s="1"/>
  <c r="N9" s="1"/>
  <c r="O9" s="1"/>
  <c r="P9" s="1"/>
  <c r="Q9" s="1"/>
  <c r="R9" s="1"/>
  <c r="S9" s="1"/>
  <c r="D9"/>
  <c r="D34" i="47"/>
  <c r="E34" s="1"/>
  <c r="F34" s="1"/>
  <c r="G34" s="1"/>
  <c r="H34" s="1"/>
  <c r="I34" s="1"/>
  <c r="J34" s="1"/>
  <c r="K34" s="1"/>
  <c r="L34" s="1"/>
  <c r="N34" s="1"/>
  <c r="O34" s="1"/>
  <c r="P34" s="1"/>
  <c r="Q34" s="1"/>
  <c r="D33"/>
  <c r="E33" s="1"/>
  <c r="F33" s="1"/>
  <c r="G33" s="1"/>
  <c r="H33" s="1"/>
  <c r="I33" s="1"/>
  <c r="J33" s="1"/>
  <c r="K33" s="1"/>
  <c r="L33" s="1"/>
  <c r="N33" s="1"/>
  <c r="O33" s="1"/>
  <c r="P33" s="1"/>
  <c r="Q33" s="1"/>
  <c r="D32"/>
  <c r="E32" s="1"/>
  <c r="F32" s="1"/>
  <c r="G32" s="1"/>
  <c r="H32" s="1"/>
  <c r="I32" s="1"/>
  <c r="J32" s="1"/>
  <c r="K32" s="1"/>
  <c r="L32" s="1"/>
  <c r="N32" s="1"/>
  <c r="O32" s="1"/>
  <c r="P32" s="1"/>
  <c r="Q32" s="1"/>
  <c r="E31"/>
  <c r="F31" s="1"/>
  <c r="G31" s="1"/>
  <c r="H31" s="1"/>
  <c r="I31" s="1"/>
  <c r="J31" s="1"/>
  <c r="K31" s="1"/>
  <c r="L31" s="1"/>
  <c r="N31" s="1"/>
  <c r="O31" s="1"/>
  <c r="P31" s="1"/>
  <c r="Q31" s="1"/>
  <c r="D31"/>
  <c r="F30"/>
  <c r="G30" s="1"/>
  <c r="H30" s="1"/>
  <c r="I30" s="1"/>
  <c r="J30" s="1"/>
  <c r="K30" s="1"/>
  <c r="L30" s="1"/>
  <c r="N30" s="1"/>
  <c r="O30" s="1"/>
  <c r="P30" s="1"/>
  <c r="Q30" s="1"/>
  <c r="E30"/>
  <c r="D30"/>
  <c r="E29"/>
  <c r="F29" s="1"/>
  <c r="G29" s="1"/>
  <c r="H29" s="1"/>
  <c r="I29" s="1"/>
  <c r="J29" s="1"/>
  <c r="K29" s="1"/>
  <c r="L29" s="1"/>
  <c r="N29" s="1"/>
  <c r="O29" s="1"/>
  <c r="P29" s="1"/>
  <c r="Q29" s="1"/>
  <c r="D29"/>
  <c r="D28"/>
  <c r="E28" s="1"/>
  <c r="F28" s="1"/>
  <c r="G28" s="1"/>
  <c r="H28" s="1"/>
  <c r="I28" s="1"/>
  <c r="J28" s="1"/>
  <c r="K28" s="1"/>
  <c r="L28" s="1"/>
  <c r="N28" s="1"/>
  <c r="O28" s="1"/>
  <c r="P28" s="1"/>
  <c r="Q28" s="1"/>
  <c r="E27"/>
  <c r="F27" s="1"/>
  <c r="G27" s="1"/>
  <c r="H27" s="1"/>
  <c r="I27" s="1"/>
  <c r="J27" s="1"/>
  <c r="K27" s="1"/>
  <c r="L27" s="1"/>
  <c r="N27" s="1"/>
  <c r="O27" s="1"/>
  <c r="P27" s="1"/>
  <c r="Q27" s="1"/>
  <c r="D27"/>
  <c r="J25"/>
  <c r="K25" s="1"/>
  <c r="L25" s="1"/>
  <c r="N25" s="1"/>
  <c r="O25" s="1"/>
  <c r="P25" s="1"/>
  <c r="Q25" s="1"/>
  <c r="E24"/>
  <c r="F24" s="1"/>
  <c r="G24" s="1"/>
  <c r="H24" s="1"/>
  <c r="I24" s="1"/>
  <c r="J24" s="1"/>
  <c r="K24" s="1"/>
  <c r="L24" s="1"/>
  <c r="N24" s="1"/>
  <c r="O24" s="1"/>
  <c r="P24" s="1"/>
  <c r="Q24" s="1"/>
  <c r="D24"/>
  <c r="D23"/>
  <c r="E23" s="1"/>
  <c r="F23" s="1"/>
  <c r="G23" s="1"/>
  <c r="H23" s="1"/>
  <c r="I23" s="1"/>
  <c r="J23" s="1"/>
  <c r="E22"/>
  <c r="F22" s="1"/>
  <c r="G22" s="1"/>
  <c r="H22" s="1"/>
  <c r="I22" s="1"/>
  <c r="J22" s="1"/>
  <c r="K22" s="1"/>
  <c r="L22" s="1"/>
  <c r="N22" s="1"/>
  <c r="O22" s="1"/>
  <c r="P22" s="1"/>
  <c r="Q22" s="1"/>
  <c r="D22"/>
  <c r="D20"/>
  <c r="E20" s="1"/>
  <c r="F20" s="1"/>
  <c r="G20" s="1"/>
  <c r="H20" s="1"/>
  <c r="I20" s="1"/>
  <c r="J20" s="1"/>
  <c r="K20" s="1"/>
  <c r="L20" s="1"/>
  <c r="N20" s="1"/>
  <c r="O20" s="1"/>
  <c r="P20" s="1"/>
  <c r="Q20" s="1"/>
  <c r="D19"/>
  <c r="E19" s="1"/>
  <c r="F19" s="1"/>
  <c r="G19" s="1"/>
  <c r="H19" s="1"/>
  <c r="I19" s="1"/>
  <c r="J19" s="1"/>
  <c r="K19" s="1"/>
  <c r="L19" s="1"/>
  <c r="N19" s="1"/>
  <c r="O19" s="1"/>
  <c r="P19" s="1"/>
  <c r="Q19" s="1"/>
  <c r="D18"/>
  <c r="E18" s="1"/>
  <c r="F18" s="1"/>
  <c r="G18" s="1"/>
  <c r="H18" s="1"/>
  <c r="I18" s="1"/>
  <c r="J18" s="1"/>
  <c r="K18" s="1"/>
  <c r="L18" s="1"/>
  <c r="N18" s="1"/>
  <c r="O18" s="1"/>
  <c r="P18" s="1"/>
  <c r="Q18" s="1"/>
  <c r="E17"/>
  <c r="F17" s="1"/>
  <c r="G17" s="1"/>
  <c r="H17" s="1"/>
  <c r="I17" s="1"/>
  <c r="J17" s="1"/>
  <c r="K17" s="1"/>
  <c r="L17" s="1"/>
  <c r="N17" s="1"/>
  <c r="O17" s="1"/>
  <c r="P17" s="1"/>
  <c r="Q17" s="1"/>
  <c r="D17"/>
  <c r="F16"/>
  <c r="G16" s="1"/>
  <c r="H16" s="1"/>
  <c r="I16" s="1"/>
  <c r="J16" s="1"/>
  <c r="K16" s="1"/>
  <c r="L16" s="1"/>
  <c r="N16" s="1"/>
  <c r="O16" s="1"/>
  <c r="P16" s="1"/>
  <c r="Q16" s="1"/>
  <c r="E16"/>
  <c r="D16"/>
  <c r="E15"/>
  <c r="F15" s="1"/>
  <c r="G15" s="1"/>
  <c r="H15" s="1"/>
  <c r="I15" s="1"/>
  <c r="J15" s="1"/>
  <c r="K15" s="1"/>
  <c r="L15" s="1"/>
  <c r="N15" s="1"/>
  <c r="O15" s="1"/>
  <c r="P15" s="1"/>
  <c r="Q15" s="1"/>
  <c r="D15"/>
  <c r="D14"/>
  <c r="E14" s="1"/>
  <c r="F14" s="1"/>
  <c r="G14" s="1"/>
  <c r="H14" s="1"/>
  <c r="I14" s="1"/>
  <c r="J14" s="1"/>
  <c r="K14" s="1"/>
  <c r="L14" s="1"/>
  <c r="N14" s="1"/>
  <c r="O14" s="1"/>
  <c r="P14" s="1"/>
  <c r="Q14" s="1"/>
  <c r="E13"/>
  <c r="F13" s="1"/>
  <c r="G13" s="1"/>
  <c r="H13" s="1"/>
  <c r="I13" s="1"/>
  <c r="J13" s="1"/>
  <c r="K13" s="1"/>
  <c r="L13" s="1"/>
  <c r="N13" s="1"/>
  <c r="O13" s="1"/>
  <c r="P13" s="1"/>
  <c r="Q13" s="1"/>
  <c r="D13"/>
  <c r="D12"/>
  <c r="E12" s="1"/>
  <c r="F12" s="1"/>
  <c r="G12" s="1"/>
  <c r="H12" s="1"/>
  <c r="I12" s="1"/>
  <c r="J12" s="1"/>
  <c r="K12" s="1"/>
  <c r="L12" s="1"/>
  <c r="N12" s="1"/>
  <c r="D11"/>
  <c r="E11" s="1"/>
  <c r="F11" s="1"/>
  <c r="G11" s="1"/>
  <c r="H11" s="1"/>
  <c r="I11" s="1"/>
  <c r="J11" s="1"/>
  <c r="K11" s="1"/>
  <c r="L11" s="1"/>
  <c r="N11" s="1"/>
  <c r="O11" s="1"/>
  <c r="P11" s="1"/>
  <c r="Q11" s="1"/>
  <c r="E10"/>
  <c r="F10" s="1"/>
  <c r="G10" s="1"/>
  <c r="H10" s="1"/>
  <c r="I10" s="1"/>
  <c r="J10" s="1"/>
  <c r="K10" s="1"/>
  <c r="L10" s="1"/>
  <c r="N10" s="1"/>
  <c r="O10" s="1"/>
  <c r="P10" s="1"/>
  <c r="Q10" s="1"/>
  <c r="D10"/>
  <c r="F8"/>
  <c r="G8" s="1"/>
  <c r="H8" s="1"/>
  <c r="I8" s="1"/>
  <c r="J8" s="1"/>
  <c r="K8" s="1"/>
  <c r="L8" s="1"/>
  <c r="N8" s="1"/>
  <c r="O8" s="1"/>
  <c r="P8" s="1"/>
  <c r="Q8" s="1"/>
  <c r="E8"/>
  <c r="D8"/>
  <c r="F28" i="35"/>
  <c r="G28" s="1"/>
  <c r="H28" s="1"/>
  <c r="I28" s="1"/>
  <c r="J28" s="1"/>
  <c r="K28" s="1"/>
  <c r="L28" s="1"/>
  <c r="N28" s="1"/>
  <c r="O28" s="1"/>
  <c r="P28" s="1"/>
  <c r="Q28" s="1"/>
  <c r="R28" s="1"/>
  <c r="S28" s="1"/>
  <c r="E28"/>
  <c r="D28"/>
  <c r="E27"/>
  <c r="F27" s="1"/>
  <c r="G27" s="1"/>
  <c r="H27" s="1"/>
  <c r="I27" s="1"/>
  <c r="J27" s="1"/>
  <c r="K27" s="1"/>
  <c r="L27" s="1"/>
  <c r="N27" s="1"/>
  <c r="O27" s="1"/>
  <c r="P27" s="1"/>
  <c r="Q27" s="1"/>
  <c r="R27" s="1"/>
  <c r="S27" s="1"/>
  <c r="D27"/>
  <c r="D26"/>
  <c r="E26" s="1"/>
  <c r="F26" s="1"/>
  <c r="G26" s="1"/>
  <c r="H26" s="1"/>
  <c r="I26" s="1"/>
  <c r="J26" s="1"/>
  <c r="K26" s="1"/>
  <c r="L26" s="1"/>
  <c r="N26" s="1"/>
  <c r="O26" s="1"/>
  <c r="P26" s="1"/>
  <c r="Q26" s="1"/>
  <c r="R26" s="1"/>
  <c r="S26" s="1"/>
  <c r="E25"/>
  <c r="F25" s="1"/>
  <c r="G25" s="1"/>
  <c r="H25" s="1"/>
  <c r="I25" s="1"/>
  <c r="J25" s="1"/>
  <c r="K25" s="1"/>
  <c r="L25" s="1"/>
  <c r="N25" s="1"/>
  <c r="O25" s="1"/>
  <c r="P25" s="1"/>
  <c r="Q25" s="1"/>
  <c r="R25" s="1"/>
  <c r="S25" s="1"/>
  <c r="D25"/>
  <c r="D24"/>
  <c r="E24" s="1"/>
  <c r="F24" s="1"/>
  <c r="G24" s="1"/>
  <c r="H24" s="1"/>
  <c r="I24" s="1"/>
  <c r="J24" s="1"/>
  <c r="K24" s="1"/>
  <c r="L24" s="1"/>
  <c r="N24" s="1"/>
  <c r="O24" s="1"/>
  <c r="P24" s="1"/>
  <c r="Q24" s="1"/>
  <c r="R24" s="1"/>
  <c r="S24" s="1"/>
  <c r="D23"/>
  <c r="E23" s="1"/>
  <c r="F23" s="1"/>
  <c r="G23" s="1"/>
  <c r="H23" s="1"/>
  <c r="I23" s="1"/>
  <c r="J23" s="1"/>
  <c r="K23" s="1"/>
  <c r="L23" s="1"/>
  <c r="N23" s="1"/>
  <c r="O23" s="1"/>
  <c r="P23" s="1"/>
  <c r="Q23" s="1"/>
  <c r="R23" s="1"/>
  <c r="S23" s="1"/>
  <c r="H22"/>
  <c r="I22" s="1"/>
  <c r="J22" s="1"/>
  <c r="K22" s="1"/>
  <c r="L22" s="1"/>
  <c r="N22" s="1"/>
  <c r="O22" s="1"/>
  <c r="P22" s="1"/>
  <c r="Q22" s="1"/>
  <c r="R22" s="1"/>
  <c r="S22" s="1"/>
  <c r="G22"/>
  <c r="F22"/>
  <c r="E22"/>
  <c r="D22"/>
  <c r="G21"/>
  <c r="H21" s="1"/>
  <c r="I21" s="1"/>
  <c r="J21" s="1"/>
  <c r="K21" s="1"/>
  <c r="L21" s="1"/>
  <c r="N21" s="1"/>
  <c r="O21" s="1"/>
  <c r="P21" s="1"/>
  <c r="Q21" s="1"/>
  <c r="R21" s="1"/>
  <c r="S21" s="1"/>
  <c r="F21"/>
  <c r="E21"/>
  <c r="D21"/>
  <c r="F20"/>
  <c r="G20" s="1"/>
  <c r="H20" s="1"/>
  <c r="I20" s="1"/>
  <c r="J20" s="1"/>
  <c r="K20" s="1"/>
  <c r="L20" s="1"/>
  <c r="N20" s="1"/>
  <c r="O20" s="1"/>
  <c r="P20" s="1"/>
  <c r="Q20" s="1"/>
  <c r="R20" s="1"/>
  <c r="S20" s="1"/>
  <c r="E20"/>
  <c r="D20"/>
  <c r="E19"/>
  <c r="F19" s="1"/>
  <c r="G19" s="1"/>
  <c r="H19" s="1"/>
  <c r="I19" s="1"/>
  <c r="J19" s="1"/>
  <c r="K19" s="1"/>
  <c r="L19" s="1"/>
  <c r="N19" s="1"/>
  <c r="O19" s="1"/>
  <c r="P19" s="1"/>
  <c r="Q19" s="1"/>
  <c r="R19" s="1"/>
  <c r="S19" s="1"/>
  <c r="D19"/>
  <c r="D17"/>
  <c r="E17" s="1"/>
  <c r="F17" s="1"/>
  <c r="G17" s="1"/>
  <c r="H17" s="1"/>
  <c r="I17" s="1"/>
  <c r="J17" s="1"/>
  <c r="K17" s="1"/>
  <c r="L17" s="1"/>
  <c r="N17" s="1"/>
  <c r="O17" s="1"/>
  <c r="P17" s="1"/>
  <c r="Q17" s="1"/>
  <c r="R17" s="1"/>
  <c r="S17" s="1"/>
  <c r="E16"/>
  <c r="F16" s="1"/>
  <c r="G16" s="1"/>
  <c r="H16" s="1"/>
  <c r="I16" s="1"/>
  <c r="J16" s="1"/>
  <c r="K16" s="1"/>
  <c r="L16" s="1"/>
  <c r="N16" s="1"/>
  <c r="O16" s="1"/>
  <c r="P16" s="1"/>
  <c r="Q16" s="1"/>
  <c r="R16" s="1"/>
  <c r="S16" s="1"/>
  <c r="D16"/>
  <c r="S13"/>
  <c r="R13"/>
  <c r="Q13"/>
  <c r="P13"/>
  <c r="O13"/>
  <c r="I13"/>
  <c r="J13" s="1"/>
  <c r="K13" s="1"/>
  <c r="L13" s="1"/>
  <c r="H13"/>
  <c r="G13"/>
  <c r="F13"/>
  <c r="E13"/>
  <c r="D13"/>
  <c r="Q12"/>
  <c r="R12" s="1"/>
  <c r="S12" s="1"/>
  <c r="P12"/>
  <c r="O12"/>
  <c r="G12"/>
  <c r="H12" s="1"/>
  <c r="I12" s="1"/>
  <c r="J12" s="1"/>
  <c r="K12" s="1"/>
  <c r="L12" s="1"/>
  <c r="F12"/>
  <c r="E12"/>
  <c r="D12"/>
  <c r="P11"/>
  <c r="O11"/>
  <c r="D11"/>
  <c r="E11" s="1"/>
  <c r="F11" s="1"/>
  <c r="G11" s="1"/>
  <c r="H11" s="1"/>
  <c r="I11" s="1"/>
  <c r="J11" s="1"/>
  <c r="K11" s="1"/>
  <c r="L11" s="1"/>
  <c r="R10"/>
  <c r="S10" s="1"/>
  <c r="Q10"/>
  <c r="P10"/>
  <c r="O10"/>
  <c r="N10"/>
  <c r="J9"/>
  <c r="H9"/>
  <c r="D9"/>
  <c r="D8"/>
  <c r="E8" s="1"/>
  <c r="F8" s="1"/>
  <c r="G8" s="1"/>
  <c r="H8" s="1"/>
  <c r="I8" s="1"/>
  <c r="J8" s="1"/>
  <c r="K8" s="1"/>
  <c r="L8" s="1"/>
  <c r="N8" s="1"/>
  <c r="O8" s="1"/>
  <c r="P8" s="1"/>
  <c r="Q8" s="1"/>
  <c r="R8" s="1"/>
  <c r="S8" s="1"/>
  <c r="C25" i="26"/>
  <c r="D25" s="1"/>
  <c r="E25" s="1"/>
  <c r="F25" s="1"/>
  <c r="G25" s="1"/>
  <c r="I25" s="1"/>
  <c r="J25" s="1"/>
  <c r="K25" s="1"/>
  <c r="L25" s="1"/>
  <c r="D24"/>
  <c r="E24" s="1"/>
  <c r="F24" s="1"/>
  <c r="G24" s="1"/>
  <c r="I24" s="1"/>
  <c r="J24" s="1"/>
  <c r="K24" s="1"/>
  <c r="L24" s="1"/>
  <c r="C24"/>
  <c r="C23"/>
  <c r="D23" s="1"/>
  <c r="E23" s="1"/>
  <c r="F23" s="1"/>
  <c r="G23" s="1"/>
  <c r="I23" s="1"/>
  <c r="J23" s="1"/>
  <c r="K23" s="1"/>
  <c r="L23" s="1"/>
  <c r="D22"/>
  <c r="E22" s="1"/>
  <c r="F22" s="1"/>
  <c r="G22" s="1"/>
  <c r="I22" s="1"/>
  <c r="J22" s="1"/>
  <c r="K22" s="1"/>
  <c r="L22" s="1"/>
  <c r="C22"/>
  <c r="C21"/>
  <c r="D21" s="1"/>
  <c r="E21" s="1"/>
  <c r="F21" s="1"/>
  <c r="G21" s="1"/>
  <c r="I21" s="1"/>
  <c r="J21" s="1"/>
  <c r="K21" s="1"/>
  <c r="L21" s="1"/>
  <c r="C20"/>
  <c r="D20" s="1"/>
  <c r="E20" s="1"/>
  <c r="F20" s="1"/>
  <c r="G20" s="1"/>
  <c r="I20" s="1"/>
  <c r="J20" s="1"/>
  <c r="K20" s="1"/>
  <c r="L20" s="1"/>
  <c r="D19"/>
  <c r="E19" s="1"/>
  <c r="F19" s="1"/>
  <c r="G19" s="1"/>
  <c r="I19" s="1"/>
  <c r="J19" s="1"/>
  <c r="K19" s="1"/>
  <c r="L19" s="1"/>
  <c r="C19"/>
  <c r="E18"/>
  <c r="F18" s="1"/>
  <c r="G18" s="1"/>
  <c r="I18" s="1"/>
  <c r="J18" s="1"/>
  <c r="K18" s="1"/>
  <c r="L18" s="1"/>
  <c r="D18"/>
  <c r="C18"/>
  <c r="C17"/>
  <c r="D17" s="1"/>
  <c r="E17" s="1"/>
  <c r="F17" s="1"/>
  <c r="G17" s="1"/>
  <c r="I17" s="1"/>
  <c r="J17" s="1"/>
  <c r="K17" s="1"/>
  <c r="L17" s="1"/>
  <c r="D16"/>
  <c r="E16" s="1"/>
  <c r="F16" s="1"/>
  <c r="G16" s="1"/>
  <c r="I16" s="1"/>
  <c r="J16" s="1"/>
  <c r="K16" s="1"/>
  <c r="L16" s="1"/>
  <c r="C16"/>
  <c r="C13"/>
  <c r="D13" s="1"/>
  <c r="E13" s="1"/>
  <c r="F13" s="1"/>
  <c r="G13" s="1"/>
  <c r="I13" s="1"/>
  <c r="J13" s="1"/>
  <c r="K13" s="1"/>
  <c r="L13" s="1"/>
  <c r="D11"/>
  <c r="E11" s="1"/>
  <c r="F11" s="1"/>
  <c r="G11" s="1"/>
  <c r="I11" s="1"/>
  <c r="J11" s="1"/>
  <c r="K11" s="1"/>
  <c r="L11" s="1"/>
  <c r="C11"/>
  <c r="C10"/>
  <c r="D10" s="1"/>
  <c r="E10" s="1"/>
  <c r="F10" s="1"/>
  <c r="G10" s="1"/>
  <c r="I10" s="1"/>
  <c r="J10" s="1"/>
  <c r="K10" s="1"/>
  <c r="L10" s="1"/>
  <c r="C9"/>
  <c r="D9" s="1"/>
  <c r="E9" s="1"/>
  <c r="F9" s="1"/>
  <c r="G9" s="1"/>
  <c r="I9" s="1"/>
  <c r="J9" s="1"/>
  <c r="K9" s="1"/>
  <c r="L9" s="1"/>
  <c r="D8"/>
  <c r="E8" s="1"/>
  <c r="F8" s="1"/>
  <c r="G8" s="1"/>
  <c r="I8" s="1"/>
  <c r="J8" s="1"/>
  <c r="K8" s="1"/>
  <c r="L8" s="1"/>
  <c r="C8"/>
  <c r="D22" i="23"/>
  <c r="E22" s="1"/>
  <c r="F22" s="1"/>
  <c r="G22" s="1"/>
  <c r="H22" s="1"/>
  <c r="I22" s="1"/>
  <c r="J22" s="1"/>
  <c r="D21"/>
  <c r="E21" s="1"/>
  <c r="F21" s="1"/>
  <c r="G21" s="1"/>
  <c r="H21" s="1"/>
  <c r="I21" s="1"/>
  <c r="J21" s="1"/>
  <c r="E20"/>
  <c r="F20" s="1"/>
  <c r="G20" s="1"/>
  <c r="H20" s="1"/>
  <c r="I20" s="1"/>
  <c r="J20" s="1"/>
  <c r="D20"/>
  <c r="D19"/>
  <c r="E19" s="1"/>
  <c r="F19" s="1"/>
  <c r="G19" s="1"/>
  <c r="H19" s="1"/>
  <c r="I19" s="1"/>
  <c r="J19" s="1"/>
  <c r="D18"/>
  <c r="E18" s="1"/>
  <c r="F18" s="1"/>
  <c r="G18" s="1"/>
  <c r="D17"/>
  <c r="E17" s="1"/>
  <c r="F17" s="1"/>
  <c r="G17" s="1"/>
  <c r="F16"/>
  <c r="G16" s="1"/>
  <c r="E16"/>
  <c r="D16"/>
  <c r="E15"/>
  <c r="F15" s="1"/>
  <c r="G15" s="1"/>
  <c r="D15"/>
  <c r="D13"/>
  <c r="E13" s="1"/>
  <c r="F13" s="1"/>
  <c r="G13" s="1"/>
  <c r="D12"/>
  <c r="E12" s="1"/>
  <c r="F12" s="1"/>
  <c r="G12" s="1"/>
  <c r="D11"/>
  <c r="E11" s="1"/>
  <c r="F11" s="1"/>
  <c r="G11" s="1"/>
  <c r="D10"/>
  <c r="E10" s="1"/>
  <c r="F10" s="1"/>
  <c r="G10" s="1"/>
  <c r="E9"/>
  <c r="F9" s="1"/>
  <c r="G9" s="1"/>
  <c r="D9"/>
  <c r="D8"/>
  <c r="E8" s="1"/>
  <c r="F8" s="1"/>
  <c r="G8" s="1"/>
  <c r="E28" i="50"/>
  <c r="F28" s="1"/>
  <c r="G28" s="1"/>
  <c r="H28" s="1"/>
  <c r="I28" s="1"/>
  <c r="J28" s="1"/>
  <c r="K28" s="1"/>
  <c r="L28" s="1"/>
  <c r="N28" s="1"/>
  <c r="O28" s="1"/>
  <c r="P28" s="1"/>
  <c r="Q28" s="1"/>
  <c r="D28"/>
  <c r="D26"/>
  <c r="E26" s="1"/>
  <c r="F26" s="1"/>
  <c r="G26" s="1"/>
  <c r="H26" s="1"/>
  <c r="I26" s="1"/>
  <c r="J26" s="1"/>
  <c r="K26" s="1"/>
  <c r="L26" s="1"/>
  <c r="N26" s="1"/>
  <c r="O26" s="1"/>
  <c r="P26" s="1"/>
  <c r="Q26" s="1"/>
  <c r="D25"/>
  <c r="E25" s="1"/>
  <c r="F25" s="1"/>
  <c r="G25" s="1"/>
  <c r="H25" s="1"/>
  <c r="I25" s="1"/>
  <c r="J25" s="1"/>
  <c r="K25" s="1"/>
  <c r="L25" s="1"/>
  <c r="N25" s="1"/>
  <c r="O25" s="1"/>
  <c r="P25" s="1"/>
  <c r="Q25" s="1"/>
  <c r="D23"/>
  <c r="E23" s="1"/>
  <c r="F23" s="1"/>
  <c r="G23" s="1"/>
  <c r="H23" s="1"/>
  <c r="I23" s="1"/>
  <c r="J23" s="1"/>
  <c r="K23" s="1"/>
  <c r="L23" s="1"/>
  <c r="N23" s="1"/>
  <c r="O23" s="1"/>
  <c r="P23" s="1"/>
  <c r="Q23" s="1"/>
  <c r="F22"/>
  <c r="G22" s="1"/>
  <c r="H22" s="1"/>
  <c r="I22" s="1"/>
  <c r="J22" s="1"/>
  <c r="K22" s="1"/>
  <c r="L22" s="1"/>
  <c r="N22" s="1"/>
  <c r="O22" s="1"/>
  <c r="P22" s="1"/>
  <c r="Q22" s="1"/>
  <c r="E22"/>
  <c r="D22"/>
  <c r="D18"/>
  <c r="E18" s="1"/>
  <c r="F18" s="1"/>
  <c r="G18" s="1"/>
  <c r="H18" s="1"/>
  <c r="I18" s="1"/>
  <c r="J18" s="1"/>
  <c r="K18" s="1"/>
  <c r="L18" s="1"/>
  <c r="N18" s="1"/>
  <c r="O18" s="1"/>
  <c r="P18" s="1"/>
  <c r="Q18" s="1"/>
  <c r="E16"/>
  <c r="F16" s="1"/>
  <c r="G16" s="1"/>
  <c r="H16" s="1"/>
  <c r="I16" s="1"/>
  <c r="J16" s="1"/>
  <c r="K16" s="1"/>
  <c r="L16" s="1"/>
  <c r="N16" s="1"/>
  <c r="O16" s="1"/>
  <c r="P16" s="1"/>
  <c r="Q16" s="1"/>
  <c r="D16"/>
  <c r="E14"/>
  <c r="F14" s="1"/>
  <c r="G14" s="1"/>
  <c r="H14" s="1"/>
  <c r="I14" s="1"/>
  <c r="J14" s="1"/>
  <c r="K14" s="1"/>
  <c r="L14" s="1"/>
  <c r="N14" s="1"/>
  <c r="O14" s="1"/>
  <c r="P14" s="1"/>
  <c r="Q14" s="1"/>
  <c r="D14"/>
  <c r="E13"/>
  <c r="F13" s="1"/>
  <c r="G13" s="1"/>
  <c r="H13" s="1"/>
  <c r="I13" s="1"/>
  <c r="J13" s="1"/>
  <c r="K13" s="1"/>
  <c r="L13" s="1"/>
  <c r="N13" s="1"/>
  <c r="O13" s="1"/>
  <c r="P13" s="1"/>
  <c r="Q13" s="1"/>
  <c r="D13"/>
  <c r="D11"/>
  <c r="E11" s="1"/>
  <c r="F11" s="1"/>
  <c r="G11" s="1"/>
  <c r="H11" s="1"/>
  <c r="I11" s="1"/>
  <c r="J11" s="1"/>
  <c r="K11" s="1"/>
  <c r="L11" s="1"/>
  <c r="N11" s="1"/>
  <c r="O11" s="1"/>
  <c r="P11" s="1"/>
  <c r="Q11" s="1"/>
  <c r="D10"/>
  <c r="E10" s="1"/>
  <c r="F10" s="1"/>
  <c r="G10" s="1"/>
  <c r="H10" s="1"/>
  <c r="I10" s="1"/>
  <c r="J10" s="1"/>
  <c r="K10" s="1"/>
  <c r="L10" s="1"/>
  <c r="N10" s="1"/>
  <c r="O10" s="1"/>
  <c r="P10" s="1"/>
  <c r="Q10" s="1"/>
  <c r="D9"/>
  <c r="E9" s="1"/>
  <c r="F9" s="1"/>
  <c r="G9" s="1"/>
  <c r="H9" s="1"/>
  <c r="F8"/>
  <c r="G8" s="1"/>
  <c r="H8" s="1"/>
  <c r="I8" s="1"/>
  <c r="J8" s="1"/>
  <c r="K8" s="1"/>
  <c r="L8" s="1"/>
  <c r="N8" s="1"/>
  <c r="O8" s="1"/>
  <c r="P8" s="1"/>
  <c r="Q8" s="1"/>
  <c r="E8"/>
  <c r="D8"/>
  <c r="E17" i="56"/>
  <c r="F17" s="1"/>
  <c r="G17" s="1"/>
  <c r="H17" s="1"/>
  <c r="I17" s="1"/>
  <c r="J17" s="1"/>
  <c r="K17" s="1"/>
  <c r="L17" s="1"/>
  <c r="N17" s="1"/>
  <c r="O17" s="1"/>
  <c r="P17" s="1"/>
  <c r="Q17" s="1"/>
  <c r="D17"/>
  <c r="D16"/>
  <c r="E16" s="1"/>
  <c r="F16" s="1"/>
  <c r="G16" s="1"/>
  <c r="H16" s="1"/>
  <c r="I16" s="1"/>
  <c r="J16" s="1"/>
  <c r="K16" s="1"/>
  <c r="L16" s="1"/>
  <c r="N16" s="1"/>
  <c r="O16" s="1"/>
  <c r="P16" s="1"/>
  <c r="Q16" s="1"/>
  <c r="E15"/>
  <c r="F15" s="1"/>
  <c r="G15" s="1"/>
  <c r="H15" s="1"/>
  <c r="I15" s="1"/>
  <c r="J15" s="1"/>
  <c r="K15" s="1"/>
  <c r="L15" s="1"/>
  <c r="N15" s="1"/>
  <c r="O15" s="1"/>
  <c r="P15" s="1"/>
  <c r="Q15" s="1"/>
  <c r="D15"/>
  <c r="D14"/>
  <c r="E14" s="1"/>
  <c r="F14" s="1"/>
  <c r="G14" s="1"/>
  <c r="H14" s="1"/>
  <c r="I14" s="1"/>
  <c r="J14" s="1"/>
  <c r="K14" s="1"/>
  <c r="L14" s="1"/>
  <c r="N14" s="1"/>
  <c r="O14" s="1"/>
  <c r="P14" s="1"/>
  <c r="Q14" s="1"/>
  <c r="G13"/>
  <c r="H13" s="1"/>
  <c r="I13" s="1"/>
  <c r="J13" s="1"/>
  <c r="K13" s="1"/>
  <c r="L13" s="1"/>
  <c r="N13" s="1"/>
  <c r="O13" s="1"/>
  <c r="P13" s="1"/>
  <c r="Q13" s="1"/>
  <c r="F13"/>
  <c r="E13"/>
  <c r="D13"/>
  <c r="D12"/>
  <c r="E12" s="1"/>
  <c r="F12" s="1"/>
  <c r="G12" s="1"/>
  <c r="H12" s="1"/>
  <c r="I12" s="1"/>
  <c r="J12" s="1"/>
  <c r="K12" s="1"/>
  <c r="L12" s="1"/>
  <c r="N12" s="1"/>
  <c r="O12" s="1"/>
  <c r="P12" s="1"/>
  <c r="Q12" s="1"/>
  <c r="D11"/>
  <c r="E11" s="1"/>
  <c r="F11" s="1"/>
  <c r="G11" s="1"/>
  <c r="H11" s="1"/>
  <c r="I11" s="1"/>
  <c r="J11" s="1"/>
  <c r="K11" s="1"/>
  <c r="L11" s="1"/>
  <c r="N11" s="1"/>
  <c r="O11" s="1"/>
  <c r="P11" s="1"/>
  <c r="Q11" s="1"/>
  <c r="F10"/>
  <c r="G10" s="1"/>
  <c r="H10" s="1"/>
  <c r="I10" s="1"/>
  <c r="J10" s="1"/>
  <c r="K10" s="1"/>
  <c r="L10" s="1"/>
  <c r="N10" s="1"/>
  <c r="O10" s="1"/>
  <c r="P10" s="1"/>
  <c r="Q10" s="1"/>
  <c r="E10"/>
  <c r="D10"/>
  <c r="F9"/>
  <c r="G9" s="1"/>
  <c r="H9" s="1"/>
  <c r="I9" s="1"/>
  <c r="J9" s="1"/>
  <c r="K9" s="1"/>
  <c r="L9" s="1"/>
  <c r="N9" s="1"/>
  <c r="O9" s="1"/>
  <c r="P9" s="1"/>
  <c r="Q9" s="1"/>
  <c r="E9"/>
  <c r="D9"/>
  <c r="J21" i="22" l="1"/>
  <c r="K21"/>
  <c r="L21" s="1"/>
  <c r="N21" s="1"/>
  <c r="O21" s="1"/>
  <c r="P21" s="1"/>
  <c r="Q21" s="1"/>
  <c r="J25"/>
  <c r="K25"/>
  <c r="L25" s="1"/>
  <c r="N25" s="1"/>
  <c r="O25" s="1"/>
  <c r="P25" s="1"/>
  <c r="Q25" s="1"/>
  <c r="J26"/>
  <c r="K26"/>
  <c r="L26" s="1"/>
  <c r="N26" s="1"/>
  <c r="O26" s="1"/>
  <c r="P26" s="1"/>
  <c r="Q26" s="1"/>
  <c r="K24"/>
  <c r="L24" s="1"/>
  <c r="N24" s="1"/>
  <c r="O24" s="1"/>
  <c r="P24" s="1"/>
  <c r="Q24" s="1"/>
  <c r="J24"/>
  <c r="J23"/>
  <c r="K23"/>
  <c r="L23" s="1"/>
  <c r="N23" s="1"/>
  <c r="O23" s="1"/>
  <c r="P23" s="1"/>
  <c r="Q23" s="1"/>
  <c r="J22"/>
  <c r="K22"/>
  <c r="L22" s="1"/>
  <c r="N22" s="1"/>
  <c r="O22" s="1"/>
  <c r="P22" s="1"/>
  <c r="Q22" s="1"/>
  <c r="K9"/>
  <c r="L9" s="1"/>
  <c r="I40" i="25"/>
  <c r="J40" s="1"/>
  <c r="K40"/>
  <c r="L40" s="1"/>
  <c r="N40" s="1"/>
  <c r="O40" s="1"/>
  <c r="P40" s="1"/>
  <c r="Q40" s="1"/>
  <c r="R40" s="1"/>
  <c r="S40" s="1"/>
  <c r="T40" s="1"/>
  <c r="U40" s="1"/>
  <c r="I39"/>
  <c r="J39" s="1"/>
  <c r="K39"/>
  <c r="L39" s="1"/>
  <c r="N39" s="1"/>
  <c r="O39" s="1"/>
  <c r="P39" s="1"/>
  <c r="Q39" s="1"/>
  <c r="R39" s="1"/>
  <c r="S39" s="1"/>
  <c r="T39" s="1"/>
  <c r="U39" s="1"/>
  <c r="I38"/>
  <c r="J38" s="1"/>
  <c r="K38"/>
  <c r="L38" s="1"/>
  <c r="N38" s="1"/>
  <c r="O38" s="1"/>
  <c r="P38" s="1"/>
  <c r="Q38" s="1"/>
  <c r="R38" s="1"/>
  <c r="S38" s="1"/>
  <c r="T38" s="1"/>
  <c r="U38" s="1"/>
  <c r="I37"/>
  <c r="J37" s="1"/>
  <c r="K37"/>
  <c r="L37" s="1"/>
  <c r="N37" s="1"/>
  <c r="O37" s="1"/>
  <c r="P37" s="1"/>
  <c r="Q37" s="1"/>
  <c r="R37" s="1"/>
  <c r="S37" s="1"/>
  <c r="T37" s="1"/>
  <c r="U37" s="1"/>
  <c r="I36"/>
  <c r="J36" s="1"/>
  <c r="K36"/>
  <c r="L36" s="1"/>
  <c r="N36" s="1"/>
  <c r="O36" s="1"/>
  <c r="P36" s="1"/>
  <c r="Q36" s="1"/>
  <c r="R36" s="1"/>
  <c r="S36" s="1"/>
  <c r="T36" s="1"/>
  <c r="U36" s="1"/>
  <c r="G33" i="42"/>
  <c r="H33" s="1"/>
  <c r="I33"/>
  <c r="J33" s="1"/>
  <c r="L33" s="1"/>
  <c r="M33" s="1"/>
  <c r="N33" s="1"/>
  <c r="O33" s="1"/>
  <c r="P33" s="1"/>
  <c r="Q33" s="1"/>
  <c r="G32"/>
  <c r="H32" s="1"/>
  <c r="I32"/>
  <c r="J32" s="1"/>
  <c r="L32" s="1"/>
  <c r="M32" s="1"/>
  <c r="N32" s="1"/>
  <c r="O32" s="1"/>
  <c r="P32" s="1"/>
  <c r="Q32" s="1"/>
  <c r="I78" i="38"/>
  <c r="J78" s="1"/>
  <c r="K78"/>
  <c r="L78" s="1"/>
  <c r="I80"/>
  <c r="J80" s="1"/>
  <c r="K80"/>
  <c r="L80" s="1"/>
  <c r="I79"/>
  <c r="J79" s="1"/>
  <c r="K79"/>
  <c r="L79" s="1"/>
  <c r="M79" s="1"/>
  <c r="N79" s="1"/>
  <c r="G74"/>
  <c r="H74" s="1"/>
  <c r="I9" i="23"/>
  <c r="J9" s="1"/>
  <c r="H9"/>
  <c r="H8"/>
  <c r="I8"/>
  <c r="J8" s="1"/>
  <c r="H13"/>
  <c r="I13"/>
  <c r="J13" s="1"/>
  <c r="I12"/>
  <c r="J12" s="1"/>
  <c r="H12"/>
  <c r="I18"/>
  <c r="J18" s="1"/>
  <c r="H18"/>
  <c r="H17"/>
  <c r="I17"/>
  <c r="J17" s="1"/>
  <c r="H10"/>
  <c r="I10"/>
  <c r="J10" s="1"/>
  <c r="I16"/>
  <c r="J16" s="1"/>
  <c r="H16"/>
  <c r="F9" i="33" l="1"/>
  <c r="G9" s="1"/>
  <c r="H9" s="1"/>
  <c r="I9" s="1"/>
  <c r="J9" s="1"/>
  <c r="K9" s="1"/>
  <c r="L9" s="1"/>
  <c r="D12" l="1"/>
  <c r="E12" s="1"/>
  <c r="F12" s="1"/>
  <c r="G12" s="1"/>
  <c r="H12" s="1"/>
  <c r="D10"/>
  <c r="E10" s="1"/>
  <c r="F10" s="1"/>
  <c r="G10" s="1"/>
  <c r="H10" s="1"/>
  <c r="I10" s="1"/>
  <c r="I12" l="1"/>
  <c r="J12" s="1"/>
  <c r="K12" l="1"/>
  <c r="L12" s="1"/>
  <c r="N12" s="1"/>
  <c r="O12" s="1"/>
  <c r="P12" s="1"/>
  <c r="Q12" s="1"/>
  <c r="R12" s="1"/>
  <c r="S12" s="1"/>
  <c r="D11" l="1"/>
  <c r="E11" s="1"/>
  <c r="F11" s="1"/>
  <c r="G11" s="1"/>
  <c r="H11" s="1"/>
  <c r="I11" s="1"/>
  <c r="J10"/>
  <c r="K10" l="1"/>
  <c r="L10" s="1"/>
  <c r="N10" s="1"/>
  <c r="O10" s="1"/>
  <c r="P10" s="1"/>
  <c r="Q10" s="1"/>
  <c r="R10" s="1"/>
  <c r="S10" s="1"/>
  <c r="J11"/>
  <c r="K11" l="1"/>
  <c r="L11" s="1"/>
  <c r="N11" s="1"/>
  <c r="O11" s="1"/>
  <c r="P11" s="1"/>
  <c r="Q11" s="1"/>
  <c r="R11" s="1"/>
  <c r="S11" s="1"/>
</calcChain>
</file>

<file path=xl/sharedStrings.xml><?xml version="1.0" encoding="utf-8"?>
<sst xmlns="http://schemas.openxmlformats.org/spreadsheetml/2006/main" count="3970" uniqueCount="1561">
  <si>
    <t>MOC-ML00252</t>
  </si>
  <si>
    <t>船名</t>
  </si>
  <si>
    <t>航次</t>
  </si>
  <si>
    <t>VESSEL</t>
  </si>
  <si>
    <t>VOY NO</t>
  </si>
  <si>
    <t>ETB/ETD</t>
  </si>
  <si>
    <t>香港(CMCS)</t>
  </si>
  <si>
    <t>NINGBO</t>
  </si>
  <si>
    <t>SHANGHAI</t>
  </si>
  <si>
    <t>HONG KONG</t>
  </si>
  <si>
    <t>HAIPHONG</t>
  </si>
  <si>
    <t>QINGDAO</t>
  </si>
  <si>
    <t>THU          1600</t>
  </si>
  <si>
    <t>SAT          2300</t>
  </si>
  <si>
    <t>青岛</t>
  </si>
  <si>
    <t>上海</t>
  </si>
  <si>
    <t>海防</t>
  </si>
  <si>
    <t>Port</t>
  </si>
  <si>
    <t>Qingdao</t>
  </si>
  <si>
    <t>Shanghai</t>
  </si>
  <si>
    <t>Ningbo</t>
  </si>
  <si>
    <t>Hong Kong</t>
  </si>
  <si>
    <t>Haiphong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</si>
  <si>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</si>
  <si>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</si>
  <si>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r>
      <rPr>
        <sz val="12"/>
        <rFont val="宋体"/>
        <family val="3"/>
        <charset val="134"/>
      </rPr>
      <t>上海</t>
    </r>
  </si>
  <si>
    <t>雅加达</t>
  </si>
  <si>
    <t>泗水</t>
  </si>
  <si>
    <t>JAKARTA</t>
  </si>
  <si>
    <t>SURABAYA</t>
  </si>
  <si>
    <t>MANILA</t>
  </si>
  <si>
    <t>ETA/ETD</t>
  </si>
  <si>
    <t>THU/FRI</t>
  </si>
  <si>
    <t>SAT/SAT</t>
  </si>
  <si>
    <t>SAT/SUN</t>
  </si>
  <si>
    <t xml:space="preserve">Terminal at each port for CHINA-1 service
</t>
  </si>
  <si>
    <t>Jakarta</t>
  </si>
  <si>
    <t>Surabaya</t>
  </si>
  <si>
    <t>Manila (S)</t>
  </si>
  <si>
    <t>Hong Kong Merchants container Service  (CMCS)</t>
  </si>
  <si>
    <t>SAT          1400</t>
  </si>
  <si>
    <t>蛇口(MCT)</t>
    <phoneticPr fontId="3" type="noConversion"/>
  </si>
  <si>
    <t>广州南沙(NICT)</t>
    <phoneticPr fontId="3" type="noConversion"/>
  </si>
  <si>
    <t>SHEKOU</t>
    <phoneticPr fontId="3" type="noConversion"/>
  </si>
  <si>
    <t>NANSHA</t>
    <phoneticPr fontId="3" type="noConversion"/>
  </si>
  <si>
    <t>马尼拉北港</t>
    <phoneticPr fontId="3" type="noConversion"/>
  </si>
  <si>
    <t>MANILA(N)</t>
    <phoneticPr fontId="35" type="noConversion"/>
  </si>
  <si>
    <t>马尼拉南港</t>
    <phoneticPr fontId="3" type="noConversion"/>
  </si>
  <si>
    <t>MANILA(S)</t>
    <phoneticPr fontId="35" type="noConversion"/>
  </si>
  <si>
    <t>亚  海  航  运  有   限   公   司</t>
    <phoneticPr fontId="3" type="noConversion"/>
  </si>
  <si>
    <t>ASEAN SEAS LINE CO., LIMITED</t>
    <phoneticPr fontId="3" type="noConversion"/>
  </si>
  <si>
    <t>广州南沙(NICT)</t>
    <phoneticPr fontId="3" type="noConversion"/>
  </si>
  <si>
    <t>NANSHA</t>
    <phoneticPr fontId="3" type="noConversion"/>
  </si>
  <si>
    <t>MON         1200</t>
    <phoneticPr fontId="3" type="noConversion"/>
  </si>
  <si>
    <t>MON       2000</t>
    <phoneticPr fontId="3" type="noConversion"/>
  </si>
  <si>
    <t>MON          2300</t>
    <phoneticPr fontId="3" type="noConversion"/>
  </si>
  <si>
    <t>TUE           0800</t>
    <phoneticPr fontId="3" type="noConversion"/>
  </si>
  <si>
    <t>TUE          1500</t>
    <phoneticPr fontId="3" type="noConversion"/>
  </si>
  <si>
    <t>TUE          2200</t>
    <phoneticPr fontId="3" type="noConversion"/>
  </si>
  <si>
    <t>FRI            0600</t>
    <phoneticPr fontId="3" type="noConversion"/>
  </si>
  <si>
    <t>FRI         1800</t>
    <phoneticPr fontId="3" type="noConversion"/>
  </si>
  <si>
    <t>FRI          2000</t>
    <phoneticPr fontId="3" type="noConversion"/>
  </si>
  <si>
    <t>SAT     0600</t>
    <phoneticPr fontId="3" type="noConversion"/>
  </si>
  <si>
    <t>MON         1200</t>
    <phoneticPr fontId="3" type="noConversion"/>
  </si>
  <si>
    <t>MON       2000</t>
    <phoneticPr fontId="3" type="noConversion"/>
  </si>
  <si>
    <t>MON          2300</t>
    <phoneticPr fontId="3" type="noConversion"/>
  </si>
  <si>
    <t>TUE           0800</t>
    <phoneticPr fontId="3" type="noConversion"/>
  </si>
  <si>
    <t>TUE          1500</t>
    <phoneticPr fontId="3" type="noConversion"/>
  </si>
  <si>
    <t>TUE          2200</t>
    <phoneticPr fontId="3" type="noConversion"/>
  </si>
  <si>
    <t>Port</t>
    <phoneticPr fontId="3" type="noConversion"/>
  </si>
  <si>
    <t>Hong Kong</t>
    <phoneticPr fontId="3" type="noConversion"/>
  </si>
  <si>
    <t>Shekou</t>
    <phoneticPr fontId="3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</si>
  <si>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</si>
  <si>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</si>
  <si>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t>Manila(S)</t>
    <phoneticPr fontId="3" type="noConversion"/>
  </si>
  <si>
    <t>Mannila South Harbour-ASIAN TERMINAL INCORPORATED (ATI)</t>
    <phoneticPr fontId="3" type="noConversion"/>
  </si>
  <si>
    <t>Manila(N)</t>
    <phoneticPr fontId="3" type="noConversion"/>
  </si>
  <si>
    <t>Mannila North Harbour-INTERNATIONAL CONTAINER TERMINAL SERVICES INCORPORATED  (ICTSI)</t>
    <phoneticPr fontId="3" type="noConversion"/>
  </si>
  <si>
    <t>Terminal at each port for BPX service</t>
    <phoneticPr fontId="3" type="noConversion"/>
  </si>
  <si>
    <t xml:space="preserve">      BPX: HKHKG-CHSHK-CNNSA-PHMNN-PHMNS-HKHKG-CNSHK-CNNSA  FULL CONTAINER WEEKLY SERVICE  </t>
    <phoneticPr fontId="3" type="noConversion"/>
  </si>
  <si>
    <t>Yantian International Container Terminals (YICT)</t>
  </si>
  <si>
    <r>
      <t xml:space="preserve">Chiwan Container Terminal Co., Ltd (MCT zone) - </t>
    </r>
    <r>
      <rPr>
        <sz val="12"/>
        <rFont val="宋体"/>
        <family val="3"/>
        <charset val="134"/>
      </rPr>
      <t>赤湾集装箱码头有限公司（妈湾港区）</t>
    </r>
    <phoneticPr fontId="3" type="noConversion"/>
  </si>
  <si>
    <t>FENG ZE YUAN</t>
    <phoneticPr fontId="3" type="noConversion"/>
  </si>
  <si>
    <t>2202S</t>
    <phoneticPr fontId="3" type="noConversion"/>
  </si>
  <si>
    <t>2202N</t>
    <phoneticPr fontId="3" type="noConversion"/>
  </si>
  <si>
    <t>DICT: Yumeshima Container Terminal</t>
  </si>
  <si>
    <t>24/Jan-10/Feb YANTIAN</t>
    <phoneticPr fontId="3" type="noConversion"/>
  </si>
  <si>
    <t>21/Feb QINGDAO</t>
    <phoneticPr fontId="3" type="noConversion"/>
  </si>
  <si>
    <t>23/Feb SHANGHAI</t>
    <phoneticPr fontId="3" type="noConversion"/>
  </si>
  <si>
    <t>P/I NPX line</t>
    <phoneticPr fontId="3" type="noConversion"/>
  </si>
  <si>
    <t>Xiamen Container Terminal Group Co.,Ltd Haitian Branch (XCTG)</t>
  </si>
  <si>
    <t>2234E</t>
  </si>
  <si>
    <t>2234W</t>
  </si>
  <si>
    <t>2235E</t>
  </si>
  <si>
    <t>2235W</t>
  </si>
  <si>
    <t>2236E</t>
  </si>
  <si>
    <t>2236W</t>
  </si>
  <si>
    <t>2237E</t>
  </si>
  <si>
    <t>2237W</t>
  </si>
  <si>
    <t>2238E</t>
  </si>
  <si>
    <t>2238W</t>
  </si>
  <si>
    <t>2244E</t>
  </si>
  <si>
    <t>2244W</t>
  </si>
  <si>
    <t>2245E</t>
  </si>
  <si>
    <t>2245W</t>
  </si>
  <si>
    <t>BLANK SAILING</t>
  </si>
  <si>
    <t>2244N</t>
  </si>
  <si>
    <t>2244S</t>
  </si>
  <si>
    <t>2245S</t>
  </si>
  <si>
    <t>2245N</t>
  </si>
  <si>
    <t>2246S</t>
  </si>
  <si>
    <t>2246N</t>
  </si>
  <si>
    <t>2247S</t>
  </si>
  <si>
    <t>2247N</t>
  </si>
  <si>
    <t>2248S</t>
  </si>
  <si>
    <t>2248N</t>
  </si>
  <si>
    <t>2246W</t>
  </si>
  <si>
    <t>2246E</t>
  </si>
  <si>
    <t>2247W</t>
  </si>
  <si>
    <t>2247E</t>
  </si>
  <si>
    <t>2248W</t>
  </si>
  <si>
    <t>2248E</t>
  </si>
  <si>
    <t>2249W</t>
  </si>
  <si>
    <t>2249E</t>
  </si>
  <si>
    <t>2249S</t>
  </si>
  <si>
    <t>2249N</t>
  </si>
  <si>
    <t>2250S</t>
  </si>
  <si>
    <t>2250N</t>
  </si>
  <si>
    <t>2250E</t>
  </si>
  <si>
    <t>2250W</t>
  </si>
  <si>
    <t>2251E</t>
  </si>
  <si>
    <t>2251W</t>
  </si>
  <si>
    <t>2252E</t>
  </si>
  <si>
    <t>2252W</t>
  </si>
  <si>
    <t>2253E</t>
  </si>
  <si>
    <t>2253W</t>
  </si>
  <si>
    <t>2302W</t>
  </si>
  <si>
    <t>2303W</t>
  </si>
  <si>
    <t>2302E</t>
  </si>
  <si>
    <t>2303E</t>
  </si>
  <si>
    <t>Mannila South Harbour-ASIAN TERMINAL INCORPORATED (ATI)</t>
  </si>
  <si>
    <t>2251S</t>
  </si>
  <si>
    <t>2252S</t>
  </si>
  <si>
    <t>2251N</t>
  </si>
  <si>
    <t>2252N</t>
  </si>
  <si>
    <t>2304W</t>
  </si>
  <si>
    <t>2305W</t>
  </si>
  <si>
    <t>2306W</t>
  </si>
  <si>
    <t>2307W</t>
  </si>
  <si>
    <t>2304E</t>
  </si>
  <si>
    <t>2305E</t>
  </si>
  <si>
    <t>2306E</t>
  </si>
  <si>
    <t>2307E</t>
  </si>
  <si>
    <t>2303S</t>
  </si>
  <si>
    <t>2302S</t>
  </si>
  <si>
    <t>2303N</t>
  </si>
  <si>
    <t>2304N</t>
  </si>
  <si>
    <t>2304S</t>
  </si>
  <si>
    <t>2308E</t>
  </si>
  <si>
    <t>2308W</t>
  </si>
  <si>
    <t>2309E</t>
  </si>
  <si>
    <t>2309W</t>
  </si>
  <si>
    <t>2310W</t>
  </si>
  <si>
    <t>2310E</t>
  </si>
  <si>
    <t>SHEKOU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</si>
  <si>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</si>
  <si>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</si>
  <si>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上海(WGQ4)</t>
    <phoneticPr fontId="3" type="noConversion"/>
  </si>
  <si>
    <t>岘港(TIEN SA)</t>
    <phoneticPr fontId="3" type="noConversion"/>
  </si>
  <si>
    <t>DA NANG</t>
    <phoneticPr fontId="3" type="noConversion"/>
  </si>
  <si>
    <t>OMIT</t>
    <phoneticPr fontId="3" type="noConversion"/>
  </si>
  <si>
    <t>P/O</t>
    <phoneticPr fontId="3" type="noConversion"/>
  </si>
  <si>
    <t>SHANGHAI</t>
    <phoneticPr fontId="3" type="noConversion"/>
  </si>
  <si>
    <t>Cat Lai</t>
    <phoneticPr fontId="3" type="noConversion"/>
  </si>
  <si>
    <t>TIEN SA seaport</t>
    <phoneticPr fontId="3" type="noConversion"/>
  </si>
  <si>
    <t>2301W</t>
    <phoneticPr fontId="3" type="noConversion"/>
  </si>
  <si>
    <t>2301E</t>
    <phoneticPr fontId="3" type="noConversion"/>
  </si>
  <si>
    <t>2303W</t>
    <phoneticPr fontId="3" type="noConversion"/>
  </si>
  <si>
    <t>2303E</t>
    <phoneticPr fontId="3" type="noConversion"/>
  </si>
  <si>
    <t>2304W</t>
    <phoneticPr fontId="3" type="noConversion"/>
  </si>
  <si>
    <t>2304E</t>
    <phoneticPr fontId="3" type="noConversion"/>
  </si>
  <si>
    <t>Ningbo</t>
    <phoneticPr fontId="3" type="noConversion"/>
  </si>
  <si>
    <t>BLANK SAILING</t>
    <phoneticPr fontId="3" type="noConversion"/>
  </si>
  <si>
    <r>
      <t>蛇口(</t>
    </r>
    <r>
      <rPr>
        <b/>
        <sz val="10"/>
        <rFont val="宋体"/>
        <family val="3"/>
        <charset val="134"/>
      </rPr>
      <t>SCT</t>
    </r>
    <r>
      <rPr>
        <sz val="10"/>
        <rFont val="宋体"/>
        <family val="3"/>
        <charset val="134"/>
      </rPr>
      <t>)</t>
    </r>
    <phoneticPr fontId="3" type="noConversion"/>
  </si>
  <si>
    <t>BOHAI STAR</t>
    <phoneticPr fontId="3" type="noConversion"/>
  </si>
  <si>
    <t>Haiphong</t>
    <phoneticPr fontId="3" type="noConversion"/>
  </si>
  <si>
    <t>Nam Hai port</t>
    <phoneticPr fontId="3" type="noConversion"/>
  </si>
  <si>
    <t>RUN LONG</t>
    <phoneticPr fontId="3" type="noConversion"/>
  </si>
  <si>
    <t>24/Jan NSA</t>
    <phoneticPr fontId="3" type="noConversion"/>
  </si>
  <si>
    <t>26/Jan CMCS</t>
    <phoneticPr fontId="3" type="noConversion"/>
  </si>
  <si>
    <t>26/Jan HIT</t>
    <phoneticPr fontId="3" type="noConversion"/>
  </si>
  <si>
    <t>18/Jan NSA</t>
    <phoneticPr fontId="3" type="noConversion"/>
  </si>
  <si>
    <t>18/Jan HIT</t>
    <phoneticPr fontId="3" type="noConversion"/>
  </si>
  <si>
    <t>4/Feb XMN</t>
    <phoneticPr fontId="3" type="noConversion"/>
  </si>
  <si>
    <t>MON         1800</t>
    <phoneticPr fontId="3" type="noConversion"/>
  </si>
  <si>
    <t xml:space="preserve">WED        0300 </t>
    <phoneticPr fontId="3" type="noConversion"/>
  </si>
  <si>
    <t>FRI          0800</t>
    <phoneticPr fontId="3" type="noConversion"/>
  </si>
  <si>
    <t>6/Nov NSA</t>
    <phoneticPr fontId="3" type="noConversion"/>
  </si>
  <si>
    <t>8/Nov HKG</t>
    <phoneticPr fontId="3" type="noConversion"/>
  </si>
  <si>
    <t>Slide one week</t>
    <phoneticPr fontId="3" type="noConversion"/>
  </si>
  <si>
    <t>10/Nov HPH</t>
    <phoneticPr fontId="3" type="noConversion"/>
  </si>
  <si>
    <t>16/Dec HPH</t>
    <phoneticPr fontId="3" type="noConversion"/>
  </si>
  <si>
    <t>2250W</t>
    <phoneticPr fontId="3" type="noConversion"/>
  </si>
  <si>
    <t>5/Jan HPH</t>
    <phoneticPr fontId="3" type="noConversion"/>
  </si>
  <si>
    <t>19/Jan HPH</t>
    <phoneticPr fontId="3" type="noConversion"/>
  </si>
  <si>
    <t>27/Jan SHK</t>
    <phoneticPr fontId="3" type="noConversion"/>
  </si>
  <si>
    <t>29/Jan HPH</t>
    <phoneticPr fontId="37" type="noConversion"/>
  </si>
  <si>
    <t>6/Feb HIT</t>
    <phoneticPr fontId="3" type="noConversion"/>
  </si>
  <si>
    <t>3/Feb CMCS</t>
    <phoneticPr fontId="3" type="noConversion"/>
  </si>
  <si>
    <t>OMIT HIT</t>
    <phoneticPr fontId="3" type="noConversion"/>
  </si>
  <si>
    <t>Shekou Container Terminals Ltd. (SCT) - from BIENDONG FREIGHTER V.2232E/2233W</t>
    <phoneticPr fontId="3" type="noConversion"/>
  </si>
  <si>
    <t>LAEM CHABANG</t>
    <phoneticPr fontId="3" type="noConversion"/>
  </si>
  <si>
    <t>Shanghai</t>
    <phoneticPr fontId="3" type="noConversion"/>
  </si>
  <si>
    <t>Bangkok</t>
    <phoneticPr fontId="3" type="noConversion"/>
  </si>
  <si>
    <t>Laem Chabang</t>
    <phoneticPr fontId="3" type="noConversion"/>
  </si>
  <si>
    <t>SAT/SAT</t>
    <phoneticPr fontId="3" type="noConversion"/>
  </si>
  <si>
    <t>NINGBO</t>
    <phoneticPr fontId="3" type="noConversion"/>
  </si>
  <si>
    <t xml:space="preserve">      CSE: CNNGB-CNSHA-THLCH-THBKK  FULL CONTAINER WEEKLY SERVICE  </t>
    <phoneticPr fontId="3" type="noConversion"/>
  </si>
  <si>
    <t>宁波(MSICT)</t>
    <phoneticPr fontId="3" type="noConversion"/>
  </si>
  <si>
    <t>上海(WGQ5)</t>
    <phoneticPr fontId="3" type="noConversion"/>
  </si>
  <si>
    <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  <phoneticPr fontId="3" type="noConversion"/>
  </si>
  <si>
    <t>曼谷</t>
    <phoneticPr fontId="3" type="noConversion"/>
  </si>
  <si>
    <t>BANGKOK(PAT)</t>
    <phoneticPr fontId="3" type="noConversion"/>
  </si>
  <si>
    <t>MON/MON</t>
    <phoneticPr fontId="3" type="noConversion"/>
  </si>
  <si>
    <t>SUN/MON</t>
    <phoneticPr fontId="3" type="noConversion"/>
  </si>
  <si>
    <t>MON/WED</t>
    <phoneticPr fontId="3" type="noConversion"/>
  </si>
  <si>
    <t>MELLUM</t>
    <phoneticPr fontId="3" type="noConversion"/>
  </si>
  <si>
    <t>0XSSVS</t>
    <phoneticPr fontId="3" type="noConversion"/>
  </si>
  <si>
    <t>CNC PLUTO</t>
    <phoneticPr fontId="3" type="noConversion"/>
  </si>
  <si>
    <t>0XSG3S</t>
    <phoneticPr fontId="3" type="noConversion"/>
  </si>
  <si>
    <t>CNC MARS</t>
    <phoneticPr fontId="3" type="noConversion"/>
  </si>
  <si>
    <t>0XSG5S</t>
    <phoneticPr fontId="3" type="noConversion"/>
  </si>
  <si>
    <t>CNC JAGUAR</t>
    <phoneticPr fontId="3" type="noConversion"/>
  </si>
  <si>
    <t>0XSG7S</t>
    <phoneticPr fontId="3" type="noConversion"/>
  </si>
  <si>
    <t>GUANGZHOU TRADER</t>
    <phoneticPr fontId="3" type="noConversion"/>
  </si>
  <si>
    <t>0XSG9S</t>
    <phoneticPr fontId="3" type="noConversion"/>
  </si>
  <si>
    <t>KUO LONG</t>
    <phoneticPr fontId="3" type="noConversion"/>
  </si>
  <si>
    <t>0XSGBS</t>
    <phoneticPr fontId="3" type="noConversion"/>
  </si>
  <si>
    <t>0XSGFS</t>
    <phoneticPr fontId="3" type="noConversion"/>
  </si>
  <si>
    <t>CMA CGM MAPUTO</t>
    <phoneticPr fontId="3" type="noConversion"/>
  </si>
  <si>
    <t>0XSGDS</t>
    <phoneticPr fontId="3" type="noConversion"/>
  </si>
  <si>
    <t>0XSGHS</t>
    <phoneticPr fontId="3" type="noConversion"/>
  </si>
  <si>
    <t>0XSGJS</t>
    <phoneticPr fontId="3" type="noConversion"/>
  </si>
  <si>
    <t>0XSGLS</t>
    <phoneticPr fontId="3" type="noConversion"/>
  </si>
  <si>
    <t>0XSGNS</t>
    <phoneticPr fontId="3" type="noConversion"/>
  </si>
  <si>
    <t>CNC SATURN</t>
    <phoneticPr fontId="3" type="noConversion"/>
  </si>
  <si>
    <t>0XSGPS</t>
    <phoneticPr fontId="3" type="noConversion"/>
  </si>
  <si>
    <t>0XSGRS</t>
    <phoneticPr fontId="3" type="noConversion"/>
  </si>
  <si>
    <t>0XSGTS</t>
    <phoneticPr fontId="3" type="noConversion"/>
  </si>
  <si>
    <t xml:space="preserve">Terminal at each port for CTX service
</t>
    <phoneticPr fontId="3" type="noConversion"/>
  </si>
  <si>
    <t xml:space="preserve">Ningbo Beilun Second Container Terminals Co., LTD (NBSCT) from Invicta 006S
</t>
    <phoneticPr fontId="3" type="noConversion"/>
  </si>
  <si>
    <t>Meishan International Container Terminal (MSICT) from MOUNT NICHOLSON 0NC4PS</t>
    <phoneticPr fontId="3" type="noConversion"/>
  </si>
  <si>
    <t>Wai Gao Qiao Terminal Phase 5 (WGQ5)</t>
    <phoneticPr fontId="3" type="noConversion"/>
  </si>
  <si>
    <t>Port Authority of Thailand (PAT)</t>
    <phoneticPr fontId="3" type="noConversion"/>
  </si>
  <si>
    <t>Thai Sugar Container Terminal (TSTE)</t>
    <phoneticPr fontId="3" type="noConversion"/>
  </si>
  <si>
    <t>Laem Chabang Int'l Tml (ESCO B3)</t>
    <phoneticPr fontId="3" type="noConversion"/>
  </si>
  <si>
    <t>TIPS Co., Ltd (TIPS)</t>
    <phoneticPr fontId="3" type="noConversion"/>
  </si>
  <si>
    <t>Manila Int'l Container Tml (MICT)</t>
    <phoneticPr fontId="3" type="noConversion"/>
  </si>
  <si>
    <t>INDURO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</si>
  <si>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</si>
  <si>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</si>
  <si>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蛇口</t>
    <phoneticPr fontId="3" type="noConversion"/>
  </si>
  <si>
    <t>QINGDAO</t>
    <phoneticPr fontId="3" type="noConversion"/>
  </si>
  <si>
    <t>SHEKOU</t>
    <phoneticPr fontId="3" type="noConversion"/>
  </si>
  <si>
    <t>南沙</t>
    <phoneticPr fontId="3" type="noConversion"/>
  </si>
  <si>
    <t>NANSHA</t>
    <phoneticPr fontId="3" type="noConversion"/>
  </si>
  <si>
    <t>2301S</t>
    <phoneticPr fontId="3" type="noConversion"/>
  </si>
  <si>
    <t>2301N</t>
    <phoneticPr fontId="3" type="noConversion"/>
  </si>
  <si>
    <t>2302S</t>
    <phoneticPr fontId="3" type="noConversion"/>
  </si>
  <si>
    <t xml:space="preserve">Shanghai Mingdong  Container Terminal Co., Ltd (SMCT) - WGQ 5
</t>
    <phoneticPr fontId="3" type="noConversion"/>
  </si>
  <si>
    <t>青岛(QQCT)</t>
    <phoneticPr fontId="3" type="noConversion"/>
  </si>
  <si>
    <t>XINGANG</t>
    <phoneticPr fontId="3" type="noConversion"/>
  </si>
  <si>
    <t>TOKYO</t>
    <phoneticPr fontId="3" type="noConversion"/>
  </si>
  <si>
    <t>YOKOHAMA</t>
    <phoneticPr fontId="3" type="noConversion"/>
  </si>
  <si>
    <t>OMIT</t>
    <phoneticPr fontId="3" type="noConversion"/>
  </si>
  <si>
    <t>2311E</t>
  </si>
  <si>
    <t>2311W</t>
  </si>
  <si>
    <t>2312E</t>
  </si>
  <si>
    <t>2312W</t>
  </si>
  <si>
    <t>2313E</t>
  </si>
  <si>
    <t>2313W</t>
  </si>
  <si>
    <t>BLANK SAILING</t>
    <phoneticPr fontId="3" type="noConversion"/>
  </si>
  <si>
    <t>Port</t>
    <phoneticPr fontId="3" type="noConversion"/>
  </si>
  <si>
    <t>东京</t>
    <phoneticPr fontId="3" type="noConversion"/>
  </si>
  <si>
    <t>上海(WGQ4)</t>
    <phoneticPr fontId="3" type="noConversion"/>
  </si>
  <si>
    <t>胡志明(CAT LAI)</t>
    <phoneticPr fontId="3" type="noConversion"/>
  </si>
  <si>
    <r>
      <t>蛇口(</t>
    </r>
    <r>
      <rPr>
        <b/>
        <sz val="12"/>
        <rFont val="宋体"/>
        <family val="3"/>
        <charset val="134"/>
      </rPr>
      <t>SCT</t>
    </r>
    <r>
      <rPr>
        <sz val="12"/>
        <rFont val="宋体"/>
        <family val="3"/>
        <charset val="134"/>
      </rPr>
      <t>)</t>
    </r>
    <phoneticPr fontId="3" type="noConversion"/>
  </si>
  <si>
    <t>厦门(HAITIAN)</t>
    <phoneticPr fontId="3" type="noConversion"/>
  </si>
  <si>
    <t>HO CHI MINH</t>
    <phoneticPr fontId="3" type="noConversion"/>
  </si>
  <si>
    <t>XIAMEN</t>
    <phoneticPr fontId="3" type="noConversion"/>
  </si>
  <si>
    <t>THU                  1800</t>
    <phoneticPr fontId="3" type="noConversion"/>
  </si>
  <si>
    <t>WED                  1300</t>
    <phoneticPr fontId="3" type="noConversion"/>
  </si>
  <si>
    <t>SAT                2300</t>
    <phoneticPr fontId="3" type="noConversion"/>
  </si>
  <si>
    <t>S036</t>
    <phoneticPr fontId="3" type="noConversion"/>
  </si>
  <si>
    <t>WAN HAI 293</t>
    <phoneticPr fontId="3" type="noConversion"/>
  </si>
  <si>
    <t>S019</t>
    <phoneticPr fontId="3" type="noConversion"/>
  </si>
  <si>
    <t>N013</t>
    <phoneticPr fontId="3" type="noConversion"/>
  </si>
  <si>
    <t>N020</t>
    <phoneticPr fontId="3" type="noConversion"/>
  </si>
  <si>
    <t>P/O</t>
    <phoneticPr fontId="3" type="noConversion"/>
  </si>
  <si>
    <t>N014</t>
    <phoneticPr fontId="3" type="noConversion"/>
  </si>
  <si>
    <t>S015</t>
    <phoneticPr fontId="3" type="noConversion"/>
  </si>
  <si>
    <t>P/I</t>
    <phoneticPr fontId="3" type="noConversion"/>
  </si>
  <si>
    <t>N015</t>
    <phoneticPr fontId="3" type="noConversion"/>
  </si>
  <si>
    <t>S039</t>
    <phoneticPr fontId="3" type="noConversion"/>
  </si>
  <si>
    <t>S016</t>
    <phoneticPr fontId="3" type="noConversion"/>
  </si>
  <si>
    <t>S040</t>
    <phoneticPr fontId="3" type="noConversion"/>
  </si>
  <si>
    <t>N041</t>
    <phoneticPr fontId="3" type="noConversion"/>
  </si>
  <si>
    <t>S017</t>
    <phoneticPr fontId="3" type="noConversion"/>
  </si>
  <si>
    <t>N017</t>
    <phoneticPr fontId="3" type="noConversion"/>
  </si>
  <si>
    <t>S024</t>
    <phoneticPr fontId="3" type="noConversion"/>
  </si>
  <si>
    <t>N024</t>
    <phoneticPr fontId="3" type="noConversion"/>
  </si>
  <si>
    <t>Cat Lai</t>
    <phoneticPr fontId="3" type="noConversion"/>
  </si>
  <si>
    <t>DA DANG</t>
    <phoneticPr fontId="3" type="noConversion"/>
  </si>
  <si>
    <t>ETB/ETD</t>
    <phoneticPr fontId="3" type="noConversion"/>
  </si>
  <si>
    <t>2303S</t>
    <phoneticPr fontId="3" type="noConversion"/>
  </si>
  <si>
    <t>Ningbo</t>
    <phoneticPr fontId="3" type="noConversion"/>
  </si>
  <si>
    <t>Xiamen</t>
    <phoneticPr fontId="3" type="noConversion"/>
  </si>
  <si>
    <t>香港(HIT)</t>
    <phoneticPr fontId="3" type="noConversion"/>
  </si>
  <si>
    <t>13/Nov HKG</t>
    <phoneticPr fontId="3" type="noConversion"/>
  </si>
  <si>
    <t>QINZHOU</t>
    <phoneticPr fontId="3" type="noConversion"/>
  </si>
  <si>
    <t>MON          0200</t>
    <phoneticPr fontId="3" type="noConversion"/>
  </si>
  <si>
    <t>广州南沙(NICT)</t>
    <phoneticPr fontId="3" type="noConversion"/>
  </si>
  <si>
    <t>2314W</t>
  </si>
  <si>
    <t>2314E</t>
  </si>
  <si>
    <t>Qinzhou</t>
    <phoneticPr fontId="3" type="noConversion"/>
  </si>
  <si>
    <t>Shekou</t>
    <phoneticPr fontId="3" type="noConversion"/>
  </si>
  <si>
    <t>Nansha</t>
    <phoneticPr fontId="3" type="noConversion"/>
  </si>
  <si>
    <t>Hong Kong Merchants container Service  (CMCS)</t>
    <phoneticPr fontId="3" type="noConversion"/>
  </si>
  <si>
    <t xml:space="preserve">     CTK: CNNGB-CNSHA-KHKOS-THBKK-THLCB-CNQZH-CNNGB  FULL CONTAINER WEEKLY SERVICE  </t>
    <phoneticPr fontId="3" type="noConversion"/>
  </si>
  <si>
    <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  <phoneticPr fontId="3" type="noConversion"/>
  </si>
  <si>
    <t>西哈努克(SAP)</t>
    <phoneticPr fontId="3" type="noConversion"/>
  </si>
  <si>
    <t>曼谷(PAT)</t>
    <phoneticPr fontId="3" type="noConversion"/>
  </si>
  <si>
    <t>林查班(ESCO)</t>
    <phoneticPr fontId="3" type="noConversion"/>
  </si>
  <si>
    <t>钦州(BPCT)</t>
    <phoneticPr fontId="3" type="noConversion"/>
  </si>
  <si>
    <t>SIHANOUKVILLE</t>
    <phoneticPr fontId="3" type="noConversion"/>
  </si>
  <si>
    <t>BANGKOK</t>
    <phoneticPr fontId="3" type="noConversion"/>
  </si>
  <si>
    <t>LAEM CHABANG</t>
    <phoneticPr fontId="3" type="noConversion"/>
  </si>
  <si>
    <t>TUE        1000</t>
    <phoneticPr fontId="3" type="noConversion"/>
  </si>
  <si>
    <t>TUE     2100</t>
    <phoneticPr fontId="3" type="noConversion"/>
  </si>
  <si>
    <t>THU        0700</t>
    <phoneticPr fontId="3" type="noConversion"/>
  </si>
  <si>
    <t>THU      2000</t>
    <phoneticPr fontId="3" type="noConversion"/>
  </si>
  <si>
    <t>WED          2300</t>
    <phoneticPr fontId="3" type="noConversion"/>
  </si>
  <si>
    <t>THU           1200</t>
    <phoneticPr fontId="3" type="noConversion"/>
  </si>
  <si>
    <t>SAT             0800</t>
    <phoneticPr fontId="3" type="noConversion"/>
  </si>
  <si>
    <t>SUN    0300</t>
    <phoneticPr fontId="3" type="noConversion"/>
  </si>
  <si>
    <t>SUN     1400</t>
    <phoneticPr fontId="3" type="noConversion"/>
  </si>
  <si>
    <t>MON     0500</t>
    <phoneticPr fontId="3" type="noConversion"/>
  </si>
  <si>
    <t>THU            1800</t>
    <phoneticPr fontId="3" type="noConversion"/>
  </si>
  <si>
    <t>FRI        0300</t>
    <phoneticPr fontId="3" type="noConversion"/>
  </si>
  <si>
    <t>NORDLION</t>
    <phoneticPr fontId="3" type="noConversion"/>
  </si>
  <si>
    <t>309S</t>
    <phoneticPr fontId="3" type="noConversion"/>
  </si>
  <si>
    <t>310N</t>
    <phoneticPr fontId="3" type="noConversion"/>
  </si>
  <si>
    <t>WAN HAI 275</t>
    <phoneticPr fontId="3" type="noConversion"/>
  </si>
  <si>
    <t>S195</t>
    <phoneticPr fontId="3" type="noConversion"/>
  </si>
  <si>
    <t>N195</t>
    <phoneticPr fontId="3" type="noConversion"/>
  </si>
  <si>
    <t>YM INCREMENT</t>
    <phoneticPr fontId="3" type="noConversion"/>
  </si>
  <si>
    <t>270S</t>
    <phoneticPr fontId="3" type="noConversion"/>
  </si>
  <si>
    <t>270N</t>
    <phoneticPr fontId="3" type="noConversion"/>
  </si>
  <si>
    <t>312S</t>
    <phoneticPr fontId="3" type="noConversion"/>
  </si>
  <si>
    <t>313N</t>
    <phoneticPr fontId="3" type="noConversion"/>
  </si>
  <si>
    <t>S196</t>
    <phoneticPr fontId="3" type="noConversion"/>
  </si>
  <si>
    <t>N196</t>
    <phoneticPr fontId="3" type="noConversion"/>
  </si>
  <si>
    <t>271S</t>
    <phoneticPr fontId="3" type="noConversion"/>
  </si>
  <si>
    <t>271N</t>
    <phoneticPr fontId="3" type="noConversion"/>
  </si>
  <si>
    <t>315S</t>
    <phoneticPr fontId="3" type="noConversion"/>
  </si>
  <si>
    <t>316N</t>
    <phoneticPr fontId="3" type="noConversion"/>
  </si>
  <si>
    <t>S197</t>
    <phoneticPr fontId="3" type="noConversion"/>
  </si>
  <si>
    <t>N197</t>
    <phoneticPr fontId="3" type="noConversion"/>
  </si>
  <si>
    <t>272S</t>
    <phoneticPr fontId="3" type="noConversion"/>
  </si>
  <si>
    <t>272N</t>
    <phoneticPr fontId="3" type="noConversion"/>
  </si>
  <si>
    <t xml:space="preserve">Terminal at each port for CTK service
</t>
    <phoneticPr fontId="3" type="noConversion"/>
  </si>
  <si>
    <t>Ningbo Beilun International Container Terminal Ltd.(NBCT)</t>
    <phoneticPr fontId="3" type="noConversion"/>
  </si>
  <si>
    <t>Shanghai</t>
    <phoneticPr fontId="3" type="noConversion"/>
  </si>
  <si>
    <t>Shanghai East Container Terminal Co., Ltd Container Terminal (WGQ-SECT:W4)</t>
    <phoneticPr fontId="3" type="noConversion"/>
  </si>
  <si>
    <t>Sihanoukville</t>
    <phoneticPr fontId="3" type="noConversion"/>
  </si>
  <si>
    <t>Sihanoukville Port(SAP)</t>
    <phoneticPr fontId="3" type="noConversion"/>
  </si>
  <si>
    <t>Bangkok</t>
    <phoneticPr fontId="3" type="noConversion"/>
  </si>
  <si>
    <t>Port Authority of Thailand(PAT)</t>
    <phoneticPr fontId="3" type="noConversion"/>
  </si>
  <si>
    <t>Laem Chabang</t>
    <phoneticPr fontId="3" type="noConversion"/>
  </si>
  <si>
    <t>Eastern Sea Laem Chabang Terminal(ESCO)</t>
    <phoneticPr fontId="3" type="noConversion"/>
  </si>
  <si>
    <t>Beibu Gulf -PSA International Container Terminal Co., Ltd (BPCT)</t>
    <phoneticPr fontId="3" type="noConversion"/>
  </si>
  <si>
    <t xml:space="preserve">      CVT: CNNGB-VNSGN-THLCH-THBKK-THLCH-VNSGN-CNNGB  FULL CONTAINER WEEKLY SERVICE  </t>
    <phoneticPr fontId="3" type="noConversion"/>
  </si>
  <si>
    <t>宁波（NBCT)</t>
    <phoneticPr fontId="3" type="noConversion"/>
  </si>
  <si>
    <t>林查班(Esco B3)</t>
    <phoneticPr fontId="3" type="noConversion"/>
  </si>
  <si>
    <t>胡志明(TCHP)</t>
    <phoneticPr fontId="3" type="noConversion"/>
  </si>
  <si>
    <t>NING BO</t>
    <phoneticPr fontId="3" type="noConversion"/>
  </si>
  <si>
    <t>FRI/SAT</t>
    <phoneticPr fontId="3" type="noConversion"/>
  </si>
  <si>
    <t>MON/TUE</t>
    <phoneticPr fontId="3" type="noConversion"/>
  </si>
  <si>
    <t>TUE/WED</t>
    <phoneticPr fontId="3" type="noConversion"/>
  </si>
  <si>
    <t>WED/THU</t>
    <phoneticPr fontId="3" type="noConversion"/>
  </si>
  <si>
    <t>SAT/SAT</t>
    <phoneticPr fontId="3" type="noConversion"/>
  </si>
  <si>
    <t>XIN MING ZHOU 98</t>
    <phoneticPr fontId="3" type="noConversion"/>
  </si>
  <si>
    <t>2242S</t>
    <phoneticPr fontId="3" type="noConversion"/>
  </si>
  <si>
    <t>2242N</t>
    <phoneticPr fontId="3" type="noConversion"/>
  </si>
  <si>
    <t>HUNSA BHUM</t>
    <phoneticPr fontId="3" type="noConversion"/>
  </si>
  <si>
    <t>2248S</t>
    <phoneticPr fontId="3" type="noConversion"/>
  </si>
  <si>
    <t>XIN MING ZHOU 102</t>
    <phoneticPr fontId="3" type="noConversion"/>
  </si>
  <si>
    <t>CANCELLED</t>
    <phoneticPr fontId="3" type="noConversion"/>
  </si>
  <si>
    <t>2302N</t>
    <phoneticPr fontId="3" type="noConversion"/>
  </si>
  <si>
    <t>2303N</t>
    <phoneticPr fontId="3" type="noConversion"/>
  </si>
  <si>
    <t>2304S</t>
    <phoneticPr fontId="3" type="noConversion"/>
  </si>
  <si>
    <t>2304N</t>
    <phoneticPr fontId="3" type="noConversion"/>
  </si>
  <si>
    <t>2305S</t>
    <phoneticPr fontId="3" type="noConversion"/>
  </si>
  <si>
    <t>2305N</t>
    <phoneticPr fontId="3" type="noConversion"/>
  </si>
  <si>
    <t>2306S</t>
    <phoneticPr fontId="3" type="noConversion"/>
  </si>
  <si>
    <t>2306N</t>
    <phoneticPr fontId="3" type="noConversion"/>
  </si>
  <si>
    <t xml:space="preserve">Terminal at each port for CVT service
</t>
    <phoneticPr fontId="3" type="noConversion"/>
  </si>
  <si>
    <t>NINGBO</t>
    <phoneticPr fontId="3" type="noConversion"/>
  </si>
  <si>
    <t>Ningbo Beilun International Container Terminal</t>
    <phoneticPr fontId="3" type="noConversion"/>
  </si>
  <si>
    <t>HO CHI MINH (S/B)</t>
    <phoneticPr fontId="3" type="noConversion"/>
  </si>
  <si>
    <t>EASTERN SEA LAEM CHABANG TMNL CO. LTD.(B3)</t>
    <phoneticPr fontId="3" type="noConversion"/>
  </si>
  <si>
    <t>HO CHI MINH(N/B)</t>
    <phoneticPr fontId="3" type="noConversion"/>
  </si>
  <si>
    <t>Tan Cang Hiep Phuoc Terminal(TCHP)</t>
    <phoneticPr fontId="3" type="noConversion"/>
  </si>
  <si>
    <t xml:space="preserve">      RBC: THBKK-THBKK-THLCH-PHMNN-CNNGB-CNSHA  FULL CONTAINER WEEKLY SERVICE  </t>
    <phoneticPr fontId="3" type="noConversion"/>
  </si>
  <si>
    <t>曼谷</t>
    <phoneticPr fontId="3" type="noConversion"/>
  </si>
  <si>
    <t>林查班(TIPS-B4)</t>
    <phoneticPr fontId="3" type="noConversion"/>
  </si>
  <si>
    <t>宁波(NBSCT)</t>
    <phoneticPr fontId="3" type="noConversion"/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</si>
  <si>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  <phoneticPr fontId="3" type="noConversion"/>
  </si>
  <si>
    <t>BANGKOK(PAT)</t>
    <phoneticPr fontId="3" type="noConversion"/>
  </si>
  <si>
    <t>BANGKOK(SSW)</t>
    <phoneticPr fontId="3" type="noConversion"/>
  </si>
  <si>
    <t>SUN/MON</t>
    <phoneticPr fontId="3" type="noConversion"/>
  </si>
  <si>
    <t>MON/MON</t>
    <phoneticPr fontId="3" type="noConversion"/>
  </si>
  <si>
    <t>THU/FRI</t>
    <phoneticPr fontId="3" type="noConversion"/>
  </si>
  <si>
    <t>SAT/SUN</t>
    <phoneticPr fontId="3" type="noConversion"/>
  </si>
  <si>
    <t>CUL YANGPU</t>
    <phoneticPr fontId="3" type="noConversion"/>
  </si>
  <si>
    <t>2250N</t>
    <phoneticPr fontId="3" type="noConversion"/>
  </si>
  <si>
    <t>JITRA BHUM</t>
    <phoneticPr fontId="3" type="noConversion"/>
  </si>
  <si>
    <t>355N</t>
    <phoneticPr fontId="3" type="noConversion"/>
  </si>
  <si>
    <t>ITHA BHUM</t>
    <phoneticPr fontId="3" type="noConversion"/>
  </si>
  <si>
    <t>359N</t>
    <phoneticPr fontId="3" type="noConversion"/>
  </si>
  <si>
    <t>2253N</t>
    <phoneticPr fontId="3" type="noConversion"/>
  </si>
  <si>
    <t>356N</t>
    <phoneticPr fontId="3" type="noConversion"/>
  </si>
  <si>
    <t>TBN</t>
    <phoneticPr fontId="3" type="noConversion"/>
  </si>
  <si>
    <t>000N</t>
    <phoneticPr fontId="3" type="noConversion"/>
  </si>
  <si>
    <t>361N</t>
    <phoneticPr fontId="3" type="noConversion"/>
  </si>
  <si>
    <t>357N</t>
    <phoneticPr fontId="3" type="noConversion"/>
  </si>
  <si>
    <t>362N</t>
    <phoneticPr fontId="3" type="noConversion"/>
  </si>
  <si>
    <t>2309N</t>
    <phoneticPr fontId="3" type="noConversion"/>
  </si>
  <si>
    <t>358N</t>
    <phoneticPr fontId="3" type="noConversion"/>
  </si>
  <si>
    <t>363N</t>
    <phoneticPr fontId="3" type="noConversion"/>
  </si>
  <si>
    <t>2312N</t>
    <phoneticPr fontId="3" type="noConversion"/>
  </si>
  <si>
    <t>364N</t>
    <phoneticPr fontId="3" type="noConversion"/>
  </si>
  <si>
    <t xml:space="preserve">Terminal at each port for CTX service
</t>
    <phoneticPr fontId="3" type="noConversion"/>
  </si>
  <si>
    <t xml:space="preserve">Ningbo Beilun Second Container Terminals Co., LTD (NBSCT)
</t>
    <phoneticPr fontId="3" type="noConversion"/>
  </si>
  <si>
    <t>Wai Gao Qiao Terminal Phase 1 (WG1)</t>
    <phoneticPr fontId="3" type="noConversion"/>
  </si>
  <si>
    <t>Port Authority of Thailand (PAT)</t>
    <phoneticPr fontId="3" type="noConversion"/>
  </si>
  <si>
    <t>Thai Sugar Container Terminal (TSTL)</t>
    <phoneticPr fontId="3" type="noConversion"/>
  </si>
  <si>
    <t>SUKSAWAT TERMINAL CO.,LTD.(SSW) from ITHA BHUM 349N ETA 16 MAY 2022</t>
    <phoneticPr fontId="3" type="noConversion"/>
  </si>
  <si>
    <t>TIPS Co., Ltd (TIPS)</t>
    <phoneticPr fontId="3" type="noConversion"/>
  </si>
  <si>
    <t>马尼拉（北）</t>
    <phoneticPr fontId="3" type="noConversion"/>
  </si>
  <si>
    <t>JACK LONDON</t>
    <phoneticPr fontId="3" type="noConversion"/>
  </si>
  <si>
    <t>0XL1PS</t>
    <phoneticPr fontId="3" type="noConversion"/>
  </si>
  <si>
    <t>0XL1TS</t>
    <phoneticPr fontId="3" type="noConversion"/>
  </si>
  <si>
    <t>0XL1UN</t>
    <phoneticPr fontId="3" type="noConversion"/>
  </si>
  <si>
    <t>0XL1XS</t>
    <phoneticPr fontId="3" type="noConversion"/>
  </si>
  <si>
    <t>0XL1ZS</t>
    <phoneticPr fontId="3" type="noConversion"/>
  </si>
  <si>
    <t>0XL28N</t>
    <phoneticPr fontId="3" type="noConversion"/>
  </si>
  <si>
    <t>0XL29S</t>
    <phoneticPr fontId="3" type="noConversion"/>
  </si>
  <si>
    <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  <phoneticPr fontId="3" type="noConversion"/>
  </si>
  <si>
    <t xml:space="preserve">Shanghai East Container Terminal Co., Ltd  (SECT)
</t>
    <phoneticPr fontId="3" type="noConversion"/>
  </si>
  <si>
    <t>Dalian</t>
    <phoneticPr fontId="3" type="noConversion"/>
  </si>
  <si>
    <t>Tianjin Port Container Terminal (TCT)</t>
    <phoneticPr fontId="3" type="noConversion"/>
  </si>
  <si>
    <t>Chiwan Container Terminal (CCT)</t>
    <phoneticPr fontId="3" type="noConversion"/>
  </si>
  <si>
    <t>天津新港(TCT)</t>
    <phoneticPr fontId="3" type="noConversion"/>
  </si>
  <si>
    <t>蛇口(MCT)</t>
    <phoneticPr fontId="3" type="noConversion"/>
  </si>
  <si>
    <t>DALIAN</t>
    <phoneticPr fontId="3" type="noConversion"/>
  </si>
  <si>
    <t>THU/THU</t>
    <phoneticPr fontId="3" type="noConversion"/>
  </si>
  <si>
    <t>23001S</t>
    <phoneticPr fontId="3" type="noConversion"/>
  </si>
  <si>
    <t>23001N</t>
    <phoneticPr fontId="3" type="noConversion"/>
  </si>
  <si>
    <t>23002S</t>
    <phoneticPr fontId="3" type="noConversion"/>
  </si>
  <si>
    <t>23002N</t>
    <phoneticPr fontId="3" type="noConversion"/>
  </si>
  <si>
    <t>23003S</t>
    <phoneticPr fontId="3" type="noConversion"/>
  </si>
  <si>
    <t>23003N</t>
    <phoneticPr fontId="3" type="noConversion"/>
  </si>
  <si>
    <t>23004S</t>
    <phoneticPr fontId="3" type="noConversion"/>
  </si>
  <si>
    <t>23004N</t>
    <phoneticPr fontId="3" type="noConversion"/>
  </si>
  <si>
    <t xml:space="preserve">Terminal at each port for NCX service
</t>
    <phoneticPr fontId="3" type="noConversion"/>
  </si>
  <si>
    <t>Mawan Container Terminal (MCT)</t>
    <phoneticPr fontId="3" type="noConversion"/>
  </si>
  <si>
    <t xml:space="preserve">      NCX: CNTXG-CNDLC-CNTAO-HKHKG-CNSHK--VNSGN-HKHKG-CNTXG  FULL CONTAINER WEEKLY SERVICE  </t>
    <phoneticPr fontId="3" type="noConversion"/>
  </si>
  <si>
    <t>大连(DPCM)</t>
    <phoneticPr fontId="3" type="noConversion"/>
  </si>
  <si>
    <t>蛇口(CCT)</t>
    <phoneticPr fontId="3" type="noConversion"/>
  </si>
  <si>
    <t>HONG KONG</t>
    <phoneticPr fontId="3" type="noConversion"/>
  </si>
  <si>
    <t>TUE/TUE</t>
    <phoneticPr fontId="3" type="noConversion"/>
  </si>
  <si>
    <t>SUN/SUN</t>
    <phoneticPr fontId="3" type="noConversion"/>
  </si>
  <si>
    <t>LEO PERDANA</t>
    <phoneticPr fontId="3" type="noConversion"/>
  </si>
  <si>
    <t>0XKCNS</t>
    <phoneticPr fontId="3" type="noConversion"/>
  </si>
  <si>
    <t>0XKCON</t>
    <phoneticPr fontId="3" type="noConversion"/>
  </si>
  <si>
    <t>TS QINGDAO</t>
    <phoneticPr fontId="3" type="noConversion"/>
  </si>
  <si>
    <t>22008S</t>
    <phoneticPr fontId="3" type="noConversion"/>
  </si>
  <si>
    <t>TS GUANGZHOU</t>
    <phoneticPr fontId="3" type="noConversion"/>
  </si>
  <si>
    <t>22005S</t>
    <phoneticPr fontId="3" type="noConversion"/>
  </si>
  <si>
    <t>22005N</t>
    <phoneticPr fontId="3" type="noConversion"/>
  </si>
  <si>
    <t>CMA CGM MOMBASA</t>
    <phoneticPr fontId="3" type="noConversion"/>
  </si>
  <si>
    <t>0XKCRS</t>
    <phoneticPr fontId="3" type="noConversion"/>
  </si>
  <si>
    <t>0XKCSN</t>
    <phoneticPr fontId="3" type="noConversion"/>
  </si>
  <si>
    <t>0XKCTS</t>
    <phoneticPr fontId="3" type="noConversion"/>
  </si>
  <si>
    <t>0XKCUN</t>
    <phoneticPr fontId="3" type="noConversion"/>
  </si>
  <si>
    <t>22006S</t>
    <phoneticPr fontId="3" type="noConversion"/>
  </si>
  <si>
    <t>22006N</t>
    <phoneticPr fontId="3" type="noConversion"/>
  </si>
  <si>
    <t>0XKCXS</t>
    <phoneticPr fontId="3" type="noConversion"/>
  </si>
  <si>
    <t>0XKCYN</t>
    <phoneticPr fontId="3" type="noConversion"/>
  </si>
  <si>
    <t>0XKCZS</t>
    <phoneticPr fontId="3" type="noConversion"/>
  </si>
  <si>
    <t>0XKD0N</t>
    <phoneticPr fontId="3" type="noConversion"/>
  </si>
  <si>
    <t>0XKD3S</t>
    <phoneticPr fontId="3" type="noConversion"/>
  </si>
  <si>
    <t>0XKD4N</t>
    <phoneticPr fontId="3" type="noConversion"/>
  </si>
  <si>
    <t>0XKD5S</t>
    <phoneticPr fontId="3" type="noConversion"/>
  </si>
  <si>
    <t>0XKD6N</t>
    <phoneticPr fontId="3" type="noConversion"/>
  </si>
  <si>
    <t>SAFEEN PRIME</t>
    <phoneticPr fontId="3" type="noConversion"/>
  </si>
  <si>
    <t>0XKD9S</t>
    <phoneticPr fontId="3" type="noConversion"/>
  </si>
  <si>
    <t>0XKDAN</t>
    <phoneticPr fontId="3" type="noConversion"/>
  </si>
  <si>
    <t>0XKDBS</t>
    <phoneticPr fontId="3" type="noConversion"/>
  </si>
  <si>
    <t>0XKDFS</t>
    <phoneticPr fontId="3" type="noConversion"/>
  </si>
  <si>
    <t>0XKDGN</t>
    <phoneticPr fontId="3" type="noConversion"/>
  </si>
  <si>
    <t>0XKDHS</t>
    <phoneticPr fontId="3" type="noConversion"/>
  </si>
  <si>
    <t>0XKDIN</t>
    <phoneticPr fontId="3" type="noConversion"/>
  </si>
  <si>
    <t>0XKDLS</t>
    <phoneticPr fontId="3" type="noConversion"/>
  </si>
  <si>
    <t>0XKDMN</t>
    <phoneticPr fontId="3" type="noConversion"/>
  </si>
  <si>
    <t>0XKDNS</t>
    <phoneticPr fontId="3" type="noConversion"/>
  </si>
  <si>
    <t>0XKDON</t>
    <phoneticPr fontId="3" type="noConversion"/>
  </si>
  <si>
    <t>Dalian Port Container Terminal (DPCM)</t>
    <phoneticPr fontId="3" type="noConversion"/>
  </si>
  <si>
    <t>Qingdao Qianwan Container Terminal (QQCT)</t>
    <phoneticPr fontId="3" type="noConversion"/>
  </si>
  <si>
    <t>Hong Kong International Terminal (HIT)</t>
    <phoneticPr fontId="3" type="noConversion"/>
  </si>
  <si>
    <t xml:space="preserve">      SCT: CNNSA-CNSHK-THLCH-THBKK-THLCH-CNNSA-CNSHK  FULL CONTAINER WEEKLY SERVICE  </t>
    <phoneticPr fontId="3" type="noConversion"/>
  </si>
  <si>
    <t>林查班</t>
    <phoneticPr fontId="3" type="noConversion"/>
  </si>
  <si>
    <t>DANUM 175</t>
    <phoneticPr fontId="3" type="noConversion"/>
  </si>
  <si>
    <t>2240S</t>
    <phoneticPr fontId="3" type="noConversion"/>
  </si>
  <si>
    <t>2240N</t>
    <phoneticPr fontId="3" type="noConversion"/>
  </si>
  <si>
    <t>2243S</t>
    <phoneticPr fontId="3" type="noConversion"/>
  </si>
  <si>
    <t>2243N</t>
    <phoneticPr fontId="3" type="noConversion"/>
  </si>
  <si>
    <t>INDURO</t>
    <phoneticPr fontId="3" type="noConversion"/>
  </si>
  <si>
    <t>CUL BANGKOK</t>
    <phoneticPr fontId="3" type="noConversion"/>
  </si>
  <si>
    <t>SLIDE ONE WEEK</t>
    <phoneticPr fontId="3" type="noConversion"/>
  </si>
  <si>
    <t>2307S</t>
    <phoneticPr fontId="3" type="noConversion"/>
  </si>
  <si>
    <t>2307N</t>
    <phoneticPr fontId="3" type="noConversion"/>
  </si>
  <si>
    <t>2308S</t>
    <phoneticPr fontId="3" type="noConversion"/>
  </si>
  <si>
    <t>2308N</t>
    <phoneticPr fontId="3" type="noConversion"/>
  </si>
  <si>
    <t>2309S</t>
    <phoneticPr fontId="3" type="noConversion"/>
  </si>
  <si>
    <t>2310S</t>
    <phoneticPr fontId="3" type="noConversion"/>
  </si>
  <si>
    <t>2310N</t>
    <phoneticPr fontId="3" type="noConversion"/>
  </si>
  <si>
    <t>2311S</t>
    <phoneticPr fontId="3" type="noConversion"/>
  </si>
  <si>
    <t>2311N</t>
    <phoneticPr fontId="3" type="noConversion"/>
  </si>
  <si>
    <t>2312S</t>
    <phoneticPr fontId="3" type="noConversion"/>
  </si>
  <si>
    <t>2313S</t>
    <phoneticPr fontId="3" type="noConversion"/>
  </si>
  <si>
    <t>2313N</t>
    <phoneticPr fontId="3" type="noConversion"/>
  </si>
  <si>
    <t xml:space="preserve">Terminal at each port for SCT service
</t>
    <phoneticPr fontId="3" type="noConversion"/>
  </si>
  <si>
    <t>NANSHA  INTERNATIONAL CONTAINER TERMINAL -(PHASE III)</t>
    <phoneticPr fontId="3" type="noConversion"/>
  </si>
  <si>
    <t>SHEKOU MAWAN CONTAINER TERMINAL</t>
    <phoneticPr fontId="3" type="noConversion"/>
  </si>
  <si>
    <t>马尼拉南港</t>
    <phoneticPr fontId="3" type="noConversion"/>
  </si>
  <si>
    <t>MANILA(S)</t>
    <phoneticPr fontId="3" type="noConversion"/>
  </si>
  <si>
    <t>Manila(S)</t>
    <phoneticPr fontId="3" type="noConversion"/>
  </si>
  <si>
    <t>Mannila South Harbour-ASIAN TERMINAL INCORPORATED (ATI)</t>
    <phoneticPr fontId="3" type="noConversion"/>
  </si>
  <si>
    <t xml:space="preserve">      SCP: CNXMN-CNNSA-CNSHK-PHMNS-PHCEB-CNXMN-CNNSA-CNSHK  FULL CONTAINER WEEKLY SERVICE  </t>
    <phoneticPr fontId="3" type="noConversion"/>
  </si>
  <si>
    <t>宿务(CIP)</t>
    <phoneticPr fontId="3" type="noConversion"/>
  </si>
  <si>
    <t>CEBU</t>
    <phoneticPr fontId="3" type="noConversion"/>
  </si>
  <si>
    <t>TUE         1400</t>
    <phoneticPr fontId="3" type="noConversion"/>
  </si>
  <si>
    <t>WED      0600</t>
    <phoneticPr fontId="3" type="noConversion"/>
  </si>
  <si>
    <t>THU         0700</t>
    <phoneticPr fontId="3" type="noConversion"/>
  </si>
  <si>
    <t>FRI         0000</t>
    <phoneticPr fontId="3" type="noConversion"/>
  </si>
  <si>
    <t>FRI          0800</t>
    <phoneticPr fontId="3" type="noConversion"/>
  </si>
  <si>
    <t>SAT      0600</t>
    <phoneticPr fontId="3" type="noConversion"/>
  </si>
  <si>
    <t>TUE           0600</t>
    <phoneticPr fontId="3" type="noConversion"/>
  </si>
  <si>
    <t>WED         1900</t>
    <phoneticPr fontId="3" type="noConversion"/>
  </si>
  <si>
    <t>SAT           0400</t>
    <phoneticPr fontId="3" type="noConversion"/>
  </si>
  <si>
    <t>SAT         1400</t>
    <phoneticPr fontId="3" type="noConversion"/>
  </si>
  <si>
    <t>ELEFTERIA EXPRESS</t>
    <phoneticPr fontId="3" type="noConversion"/>
  </si>
  <si>
    <t>9001S</t>
    <phoneticPr fontId="3" type="noConversion"/>
  </si>
  <si>
    <t>9001N</t>
    <phoneticPr fontId="3" type="noConversion"/>
  </si>
  <si>
    <t>KOTA HAKIM</t>
    <phoneticPr fontId="3" type="noConversion"/>
  </si>
  <si>
    <t>02307S</t>
    <phoneticPr fontId="3" type="noConversion"/>
  </si>
  <si>
    <t>02307N</t>
    <phoneticPr fontId="3" type="noConversion"/>
  </si>
  <si>
    <t>9002S</t>
    <phoneticPr fontId="3" type="noConversion"/>
  </si>
  <si>
    <t>9002N</t>
    <phoneticPr fontId="3" type="noConversion"/>
  </si>
  <si>
    <t>02309S</t>
    <phoneticPr fontId="3" type="noConversion"/>
  </si>
  <si>
    <t>02309N</t>
    <phoneticPr fontId="3" type="noConversion"/>
  </si>
  <si>
    <t>9003S</t>
    <phoneticPr fontId="3" type="noConversion"/>
  </si>
  <si>
    <t>9003N</t>
    <phoneticPr fontId="3" type="noConversion"/>
  </si>
  <si>
    <t>02311S</t>
    <phoneticPr fontId="3" type="noConversion"/>
  </si>
  <si>
    <t>02311N</t>
    <phoneticPr fontId="3" type="noConversion"/>
  </si>
  <si>
    <t>9004S</t>
    <phoneticPr fontId="3" type="noConversion"/>
  </si>
  <si>
    <t>9004N</t>
    <phoneticPr fontId="3" type="noConversion"/>
  </si>
  <si>
    <t>02313S</t>
    <phoneticPr fontId="3" type="noConversion"/>
  </si>
  <si>
    <t>02313N</t>
    <phoneticPr fontId="3" type="noConversion"/>
  </si>
  <si>
    <t>Terminal at each port for SCP service</t>
    <phoneticPr fontId="3" type="noConversion"/>
  </si>
  <si>
    <t>Xiamen Haitian International Terminal</t>
    <phoneticPr fontId="3" type="noConversion"/>
  </si>
  <si>
    <t>Nansha International Container Terminal (NICT)</t>
    <phoneticPr fontId="3" type="noConversion"/>
  </si>
  <si>
    <t>Cebu</t>
    <phoneticPr fontId="3" type="noConversion"/>
  </si>
  <si>
    <t>Cebu International Port(CIP)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</si>
  <si>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</si>
  <si>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</si>
  <si>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 xml:space="preserve">      NPX2: CNTAO-CNSHA-CNNGB-CNXMN-PHMNS-CNXMN-JPOSA-JPKOB-JPHKA-CNTAO-CNSHA-CNNGB  FULL CONTAINER WEEKLY SERVICE  </t>
    <phoneticPr fontId="3" type="noConversion"/>
  </si>
  <si>
    <t>青岛(QQCT)</t>
    <phoneticPr fontId="3" type="noConversion"/>
  </si>
  <si>
    <t>上海(WGQ4)</t>
    <phoneticPr fontId="3" type="noConversion"/>
  </si>
  <si>
    <t>宁波(NBTCT)</t>
    <phoneticPr fontId="3" type="noConversion"/>
  </si>
  <si>
    <t>厦门(HAITIAN)</t>
    <phoneticPr fontId="3" type="noConversion"/>
  </si>
  <si>
    <t>厦门(HAITIAN)</t>
    <phoneticPr fontId="3" type="noConversion"/>
  </si>
  <si>
    <t>马尼拉南港</t>
    <phoneticPr fontId="3" type="noConversion"/>
  </si>
  <si>
    <t>大阪</t>
    <phoneticPr fontId="3" type="noConversion"/>
  </si>
  <si>
    <t>神户</t>
    <phoneticPr fontId="3" type="noConversion"/>
  </si>
  <si>
    <t>博多</t>
    <phoneticPr fontId="3" type="noConversion"/>
  </si>
  <si>
    <t>QINGDAO</t>
    <phoneticPr fontId="3" type="noConversion"/>
  </si>
  <si>
    <t>SHANGHAI</t>
    <phoneticPr fontId="3" type="noConversion"/>
  </si>
  <si>
    <t>NINGBO</t>
    <phoneticPr fontId="3" type="noConversion"/>
  </si>
  <si>
    <t>XIAMEN</t>
    <phoneticPr fontId="3" type="noConversion"/>
  </si>
  <si>
    <t>MANILA(S)</t>
    <phoneticPr fontId="3" type="noConversion"/>
  </si>
  <si>
    <t>OSAKA</t>
    <phoneticPr fontId="3" type="noConversion"/>
  </si>
  <si>
    <t>KOBE</t>
    <phoneticPr fontId="3" type="noConversion"/>
  </si>
  <si>
    <t>HAKATA</t>
    <phoneticPr fontId="3" type="noConversion"/>
  </si>
  <si>
    <t>MON         0800</t>
    <phoneticPr fontId="3" type="noConversion"/>
  </si>
  <si>
    <t>MON       1800</t>
    <phoneticPr fontId="3" type="noConversion"/>
  </si>
  <si>
    <t>WED          0600</t>
    <phoneticPr fontId="3" type="noConversion"/>
  </si>
  <si>
    <t>WED           1600</t>
    <phoneticPr fontId="3" type="noConversion"/>
  </si>
  <si>
    <t>THU            0900</t>
    <phoneticPr fontId="3" type="noConversion"/>
  </si>
  <si>
    <t>THU         2000</t>
    <phoneticPr fontId="3" type="noConversion"/>
  </si>
  <si>
    <t>SAT         0900</t>
    <phoneticPr fontId="3" type="noConversion"/>
  </si>
  <si>
    <t>SAT         1700</t>
    <phoneticPr fontId="3" type="noConversion"/>
  </si>
  <si>
    <t>TUE           0800</t>
    <phoneticPr fontId="3" type="noConversion"/>
  </si>
  <si>
    <t>WED         0800</t>
    <phoneticPr fontId="3" type="noConversion"/>
  </si>
  <si>
    <t>SAT          1800</t>
    <phoneticPr fontId="3" type="noConversion"/>
  </si>
  <si>
    <t>SUN         0600</t>
    <phoneticPr fontId="3" type="noConversion"/>
  </si>
  <si>
    <t>WED          2000</t>
    <phoneticPr fontId="3" type="noConversion"/>
  </si>
  <si>
    <t>THU       0400</t>
    <phoneticPr fontId="3" type="noConversion"/>
  </si>
  <si>
    <t>THU        0800</t>
    <phoneticPr fontId="3" type="noConversion"/>
  </si>
  <si>
    <t>THU        1500</t>
    <phoneticPr fontId="3" type="noConversion"/>
  </si>
  <si>
    <t>FRI         1800</t>
    <phoneticPr fontId="3" type="noConversion"/>
  </si>
  <si>
    <t>SAT      0400</t>
    <phoneticPr fontId="3" type="noConversion"/>
  </si>
  <si>
    <t>ATLANTIC EAST</t>
    <phoneticPr fontId="3" type="noConversion"/>
  </si>
  <si>
    <t>ATLANTIC EAST</t>
    <phoneticPr fontId="3" type="noConversion"/>
  </si>
  <si>
    <t>2227S</t>
    <phoneticPr fontId="3" type="noConversion"/>
  </si>
  <si>
    <t>2227N</t>
    <phoneticPr fontId="3" type="noConversion"/>
  </si>
  <si>
    <t>OMIT</t>
    <phoneticPr fontId="3" type="noConversion"/>
  </si>
  <si>
    <t>RUN LONG</t>
    <phoneticPr fontId="3" type="noConversion"/>
  </si>
  <si>
    <t>2237S</t>
    <phoneticPr fontId="3" type="noConversion"/>
  </si>
  <si>
    <t>10/Dec NSA</t>
    <phoneticPr fontId="3" type="noConversion"/>
  </si>
  <si>
    <t>2237N</t>
    <phoneticPr fontId="3" type="noConversion"/>
  </si>
  <si>
    <t>31/Dec RZH</t>
    <phoneticPr fontId="3" type="noConversion"/>
  </si>
  <si>
    <t>2228S</t>
    <phoneticPr fontId="3" type="noConversion"/>
  </si>
  <si>
    <t>18/Dec HKG</t>
    <phoneticPr fontId="3" type="noConversion"/>
  </si>
  <si>
    <t>2228N</t>
    <phoneticPr fontId="3" type="noConversion"/>
  </si>
  <si>
    <t>P/O</t>
    <phoneticPr fontId="3" type="noConversion"/>
  </si>
  <si>
    <t>2238S</t>
    <phoneticPr fontId="3" type="noConversion"/>
  </si>
  <si>
    <t>2238N</t>
    <phoneticPr fontId="3" type="noConversion"/>
  </si>
  <si>
    <t>P/I BVX2</t>
    <phoneticPr fontId="3" type="noConversion"/>
  </si>
  <si>
    <t>14-15/Jan NANSHA</t>
    <phoneticPr fontId="3" type="noConversion"/>
  </si>
  <si>
    <t>16/Jan SHEKOU</t>
    <phoneticPr fontId="3" type="noConversion"/>
  </si>
  <si>
    <t>16/Jan HKG(HIT)</t>
    <phoneticPr fontId="3" type="noConversion"/>
  </si>
  <si>
    <t xml:space="preserve">REN JIAN 5 </t>
    <phoneticPr fontId="3" type="noConversion"/>
  </si>
  <si>
    <t>2301W</t>
    <phoneticPr fontId="3" type="noConversion"/>
  </si>
  <si>
    <t>2301N</t>
    <phoneticPr fontId="3" type="noConversion"/>
  </si>
  <si>
    <t>22/Jan HKG</t>
    <phoneticPr fontId="3" type="noConversion"/>
  </si>
  <si>
    <t>23/Jan SHEKOU</t>
    <phoneticPr fontId="3" type="noConversion"/>
  </si>
  <si>
    <t>25/Jan HAIPHONG</t>
    <phoneticPr fontId="3" type="noConversion"/>
  </si>
  <si>
    <t xml:space="preserve">P/O </t>
    <phoneticPr fontId="3" type="noConversion"/>
  </si>
  <si>
    <t>PACIFIC GRACE</t>
    <phoneticPr fontId="3" type="noConversion"/>
  </si>
  <si>
    <t>2302S</t>
    <phoneticPr fontId="3" type="noConversion"/>
  </si>
  <si>
    <t>17/Jan NINGBO</t>
    <phoneticPr fontId="3" type="noConversion"/>
  </si>
  <si>
    <t>20/Jan QINGDAO</t>
    <phoneticPr fontId="3" type="noConversion"/>
  </si>
  <si>
    <t>2302N</t>
    <phoneticPr fontId="3" type="noConversion"/>
  </si>
  <si>
    <t>OMIT SHK</t>
    <phoneticPr fontId="3" type="noConversion"/>
  </si>
  <si>
    <t>OMIT NSA</t>
    <phoneticPr fontId="3" type="noConversion"/>
  </si>
  <si>
    <t>OMIT HPH</t>
    <phoneticPr fontId="3" type="noConversion"/>
  </si>
  <si>
    <t>2/Feb HKG</t>
    <phoneticPr fontId="3" type="noConversion"/>
  </si>
  <si>
    <t>2303S</t>
    <phoneticPr fontId="3" type="noConversion"/>
  </si>
  <si>
    <t>OMIT MNN</t>
    <phoneticPr fontId="3" type="noConversion"/>
  </si>
  <si>
    <t>2303N</t>
    <phoneticPr fontId="3" type="noConversion"/>
  </si>
  <si>
    <t>DANUM 168</t>
    <phoneticPr fontId="3" type="noConversion"/>
  </si>
  <si>
    <t>2304S</t>
    <phoneticPr fontId="3" type="noConversion"/>
  </si>
  <si>
    <t>28/Feb MNN</t>
    <phoneticPr fontId="3" type="noConversion"/>
  </si>
  <si>
    <t>2304N</t>
    <phoneticPr fontId="3" type="noConversion"/>
  </si>
  <si>
    <t>宁波(CMICT)</t>
    <phoneticPr fontId="3" type="noConversion"/>
  </si>
  <si>
    <t>PROS HOPE</t>
    <phoneticPr fontId="3" type="noConversion"/>
  </si>
  <si>
    <t>2305S</t>
    <phoneticPr fontId="3" type="noConversion"/>
  </si>
  <si>
    <t>27/Feb RZH</t>
    <phoneticPr fontId="3" type="noConversion"/>
  </si>
  <si>
    <t>7/Mar MNN</t>
    <phoneticPr fontId="3" type="noConversion"/>
  </si>
  <si>
    <t>2305N</t>
    <phoneticPr fontId="3" type="noConversion"/>
  </si>
  <si>
    <t>2306S</t>
    <phoneticPr fontId="3" type="noConversion"/>
  </si>
  <si>
    <t>2306N</t>
    <phoneticPr fontId="3" type="noConversion"/>
  </si>
  <si>
    <t>2307S</t>
    <phoneticPr fontId="3" type="noConversion"/>
  </si>
  <si>
    <t>2307N</t>
    <phoneticPr fontId="3" type="noConversion"/>
  </si>
  <si>
    <t>Port</t>
    <phoneticPr fontId="3" type="noConversion"/>
  </si>
  <si>
    <t>Terminal at each port for NPX2 service</t>
    <phoneticPr fontId="3" type="noConversion"/>
  </si>
  <si>
    <t>Qingdao</t>
    <phoneticPr fontId="3" type="noConversion"/>
  </si>
  <si>
    <t>QQCT Co., Ltd. (QQCT phase 3)</t>
    <phoneticPr fontId="3" type="noConversion"/>
  </si>
  <si>
    <t>Shanghai</t>
    <phoneticPr fontId="3" type="noConversion"/>
  </si>
  <si>
    <t>Shanghai East Container Terminal Co., Ltd (SECT) - WGQ4</t>
    <phoneticPr fontId="3" type="noConversion"/>
  </si>
  <si>
    <t>Ningbo</t>
    <phoneticPr fontId="3" type="noConversion"/>
  </si>
  <si>
    <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  <phoneticPr fontId="3" type="noConversion"/>
  </si>
  <si>
    <r>
      <t>Ningbo Daxie China Merchants International Container Terminal (</t>
    </r>
    <r>
      <rPr>
        <sz val="11"/>
        <rFont val="宋体"/>
        <family val="3"/>
        <charset val="134"/>
      </rPr>
      <t>大榭</t>
    </r>
    <r>
      <rPr>
        <sz val="11"/>
        <rFont val="Times New Roman"/>
        <family val="1"/>
      </rPr>
      <t>) from PROS HOPE V.2305S</t>
    </r>
    <phoneticPr fontId="3" type="noConversion"/>
  </si>
  <si>
    <t>Manila(S)</t>
    <phoneticPr fontId="3" type="noConversion"/>
  </si>
  <si>
    <t>Mannila South Harbour-ASIAN TERMINAL INCORPORATED (ATI)</t>
    <phoneticPr fontId="3" type="noConversion"/>
  </si>
  <si>
    <t>Xiamen</t>
    <phoneticPr fontId="3" type="noConversion"/>
  </si>
  <si>
    <t>Kobe</t>
    <phoneticPr fontId="3" type="noConversion"/>
  </si>
  <si>
    <t>KICT: Kobe International Container Terminal # PC 15-17</t>
    <phoneticPr fontId="3" type="noConversion"/>
  </si>
  <si>
    <t>Osaka</t>
    <phoneticPr fontId="3" type="noConversion"/>
  </si>
  <si>
    <t>Hakata</t>
    <phoneticPr fontId="3" type="noConversion"/>
  </si>
  <si>
    <r>
      <t>(</t>
    </r>
    <r>
      <rPr>
        <sz val="12"/>
        <rFont val="宋体"/>
        <family val="3"/>
        <charset val="134"/>
      </rPr>
      <t>香椎</t>
    </r>
    <r>
      <rPr>
        <sz val="12"/>
        <rFont val="Times New Roman"/>
        <family val="1"/>
      </rPr>
      <t>) Kashii Container Terminal</t>
    </r>
    <phoneticPr fontId="3" type="noConversion"/>
  </si>
  <si>
    <t xml:space="preserve">      NPX: CNTAO-CNSHA-PHMNN-PHMNS-CNTAO-CNSHA  FULL CONTAINER WEEKLY SERVICE  </t>
    <phoneticPr fontId="3" type="noConversion"/>
  </si>
  <si>
    <t>上海(WGQ5)</t>
    <phoneticPr fontId="3" type="noConversion"/>
  </si>
  <si>
    <t>广州南沙(NICT)</t>
    <phoneticPr fontId="3" type="noConversion"/>
  </si>
  <si>
    <t>马尼拉北港</t>
    <phoneticPr fontId="3" type="noConversion"/>
  </si>
  <si>
    <t>NANSHA</t>
    <phoneticPr fontId="3" type="noConversion"/>
  </si>
  <si>
    <t>MANILA(N)</t>
    <phoneticPr fontId="3" type="noConversion"/>
  </si>
  <si>
    <t>SAT          0900</t>
    <phoneticPr fontId="3" type="noConversion"/>
  </si>
  <si>
    <t>SAT           2100</t>
    <phoneticPr fontId="3" type="noConversion"/>
  </si>
  <si>
    <t>SUN          0900</t>
    <phoneticPr fontId="3" type="noConversion"/>
  </si>
  <si>
    <t>SUN           1900</t>
    <phoneticPr fontId="3" type="noConversion"/>
  </si>
  <si>
    <t>WED            1200</t>
    <phoneticPr fontId="3" type="noConversion"/>
  </si>
  <si>
    <t>THU         0100</t>
    <phoneticPr fontId="3" type="noConversion"/>
  </si>
  <si>
    <t>THU         0900</t>
    <phoneticPr fontId="3" type="noConversion"/>
  </si>
  <si>
    <t>FRI       0100</t>
    <phoneticPr fontId="3" type="noConversion"/>
  </si>
  <si>
    <t>WED          0600</t>
    <phoneticPr fontId="3" type="noConversion"/>
  </si>
  <si>
    <t>WED           1600</t>
    <phoneticPr fontId="3" type="noConversion"/>
  </si>
  <si>
    <t>SAT          0900</t>
    <phoneticPr fontId="3" type="noConversion"/>
  </si>
  <si>
    <t>SAT           2100</t>
    <phoneticPr fontId="3" type="noConversion"/>
  </si>
  <si>
    <t>SUN          0900</t>
    <phoneticPr fontId="3" type="noConversion"/>
  </si>
  <si>
    <t>SUN           1700</t>
    <phoneticPr fontId="3" type="noConversion"/>
  </si>
  <si>
    <t>FENG ZE YUAN</t>
    <phoneticPr fontId="3" type="noConversion"/>
  </si>
  <si>
    <t>2122S</t>
    <phoneticPr fontId="3" type="noConversion"/>
  </si>
  <si>
    <t>2122N</t>
    <phoneticPr fontId="3" type="noConversion"/>
  </si>
  <si>
    <t>26/Dec HKG</t>
    <phoneticPr fontId="3" type="noConversion"/>
  </si>
  <si>
    <t>30/Dec SHA</t>
    <phoneticPr fontId="3" type="noConversion"/>
  </si>
  <si>
    <t>OMIT</t>
    <phoneticPr fontId="3" type="noConversion"/>
  </si>
  <si>
    <t>BLANK SAILING</t>
    <phoneticPr fontId="3" type="noConversion"/>
  </si>
  <si>
    <t>2123S</t>
    <phoneticPr fontId="3" type="noConversion"/>
  </si>
  <si>
    <t>2123N</t>
    <phoneticPr fontId="3" type="noConversion"/>
  </si>
  <si>
    <t>15-16/Jan XIAMEN</t>
    <phoneticPr fontId="3" type="noConversion"/>
  </si>
  <si>
    <t>17-20/Jan SHEKOU</t>
    <phoneticPr fontId="3" type="noConversion"/>
  </si>
  <si>
    <t>20/Jan HKG</t>
    <phoneticPr fontId="3" type="noConversion"/>
  </si>
  <si>
    <t>2201W</t>
    <phoneticPr fontId="3" type="noConversion"/>
  </si>
  <si>
    <r>
      <t>22/Jan HPH</t>
    </r>
    <r>
      <rPr>
        <sz val="9"/>
        <color rgb="FFFF0000"/>
        <rFont val="Times New Roman"/>
        <family val="1"/>
      </rPr>
      <t>(NAM HAI PORT)</t>
    </r>
    <phoneticPr fontId="3" type="noConversion"/>
  </si>
  <si>
    <t>2201E</t>
    <phoneticPr fontId="3" type="noConversion"/>
  </si>
  <si>
    <t>24/Jan-10/Feb YANTIAN</t>
    <phoneticPr fontId="3" type="noConversion"/>
  </si>
  <si>
    <t>11/Feb SHEKOU</t>
    <phoneticPr fontId="3" type="noConversion"/>
  </si>
  <si>
    <r>
      <t xml:space="preserve">12/Feb NANSHA, </t>
    </r>
    <r>
      <rPr>
        <sz val="9"/>
        <color rgb="FFFF0000"/>
        <rFont val="Times New Roman"/>
        <family val="1"/>
      </rPr>
      <t>P/O</t>
    </r>
    <r>
      <rPr>
        <sz val="9"/>
        <rFont val="Times New Roman"/>
        <family val="1"/>
      </rPr>
      <t xml:space="preserve"> </t>
    </r>
    <phoneticPr fontId="3" type="noConversion"/>
  </si>
  <si>
    <t xml:space="preserve">      NPX: CNTAO-CNSHA-PHMNN-PHMNS-CNTAO-CNSHA  FULL CONTAINER WEEKLY SERVICE  </t>
    <phoneticPr fontId="3" type="noConversion"/>
  </si>
  <si>
    <t>青岛(QQCT)</t>
    <phoneticPr fontId="3" type="noConversion"/>
  </si>
  <si>
    <t>上海(WGQ5)</t>
    <phoneticPr fontId="3" type="noConversion"/>
  </si>
  <si>
    <t>马尼拉北港</t>
    <phoneticPr fontId="3" type="noConversion"/>
  </si>
  <si>
    <t>马尼拉南港</t>
    <phoneticPr fontId="3" type="noConversion"/>
  </si>
  <si>
    <t>QINGDAO</t>
    <phoneticPr fontId="3" type="noConversion"/>
  </si>
  <si>
    <t>SHANGHAI</t>
    <phoneticPr fontId="3" type="noConversion"/>
  </si>
  <si>
    <t>MANILA(N)</t>
    <phoneticPr fontId="3" type="noConversion"/>
  </si>
  <si>
    <t>MANILA(S)</t>
    <phoneticPr fontId="3" type="noConversion"/>
  </si>
  <si>
    <t>DANUM 168</t>
    <phoneticPr fontId="3" type="noConversion"/>
  </si>
  <si>
    <t>2201S</t>
    <phoneticPr fontId="3" type="noConversion"/>
  </si>
  <si>
    <t>2201N</t>
    <phoneticPr fontId="3" type="noConversion"/>
  </si>
  <si>
    <t>29/Jan SHANGHAI</t>
    <phoneticPr fontId="3" type="noConversion"/>
  </si>
  <si>
    <t>30-31/Jan QINGDAO</t>
    <phoneticPr fontId="3" type="noConversion"/>
  </si>
  <si>
    <t>HE SHENG</t>
    <phoneticPr fontId="3" type="noConversion"/>
  </si>
  <si>
    <t>15/Jan SHANGHAI</t>
    <phoneticPr fontId="3" type="noConversion"/>
  </si>
  <si>
    <t>OMIT QINGDAO</t>
    <phoneticPr fontId="3" type="noConversion"/>
  </si>
  <si>
    <t>2202S</t>
    <phoneticPr fontId="3" type="noConversion"/>
  </si>
  <si>
    <t>29/Jan SHA</t>
    <phoneticPr fontId="3" type="noConversion"/>
  </si>
  <si>
    <t>30/Jan TAO</t>
    <phoneticPr fontId="3" type="noConversion"/>
  </si>
  <si>
    <t>4/Feb NSA</t>
    <phoneticPr fontId="3" type="noConversion"/>
  </si>
  <si>
    <t>5/Feb HKG</t>
    <phoneticPr fontId="3" type="noConversion"/>
  </si>
  <si>
    <t>7/Feb MNN</t>
    <phoneticPr fontId="3" type="noConversion"/>
  </si>
  <si>
    <t>OMIT</t>
    <phoneticPr fontId="3" type="noConversion"/>
  </si>
  <si>
    <t>2202N</t>
    <phoneticPr fontId="3" type="noConversion"/>
  </si>
  <si>
    <t>12/Feb NINGBO</t>
    <phoneticPr fontId="3" type="noConversion"/>
  </si>
  <si>
    <t>HE SHENG</t>
    <phoneticPr fontId="3" type="noConversion"/>
  </si>
  <si>
    <r>
      <t>2202</t>
    </r>
    <r>
      <rPr>
        <b/>
        <sz val="10"/>
        <color rgb="FFFF0000"/>
        <rFont val="Times New Roman"/>
        <family val="1"/>
      </rPr>
      <t>W</t>
    </r>
    <phoneticPr fontId="3" type="noConversion"/>
  </si>
  <si>
    <t>4-5/Feb NSA</t>
    <phoneticPr fontId="3" type="noConversion"/>
  </si>
  <si>
    <t xml:space="preserve">      NPX: CNTAO-CNSHA-PHMNL-JPKOB-JPOSA-JPHKA-CNTAO-CNSHA  FULL CONTAINER WEEKLY SERVICE  </t>
    <phoneticPr fontId="3" type="noConversion"/>
  </si>
  <si>
    <t>青岛(QQCT)</t>
    <phoneticPr fontId="3" type="noConversion"/>
  </si>
  <si>
    <t>上海(WGQ5)</t>
    <phoneticPr fontId="3" type="noConversion"/>
  </si>
  <si>
    <t>马尼拉北港</t>
    <phoneticPr fontId="3" type="noConversion"/>
  </si>
  <si>
    <t>马尼拉南港</t>
    <phoneticPr fontId="3" type="noConversion"/>
  </si>
  <si>
    <t>神户</t>
    <phoneticPr fontId="3" type="noConversion"/>
  </si>
  <si>
    <t>大阪</t>
    <phoneticPr fontId="3" type="noConversion"/>
  </si>
  <si>
    <t>博多</t>
    <phoneticPr fontId="3" type="noConversion"/>
  </si>
  <si>
    <t>QINGDAO</t>
    <phoneticPr fontId="3" type="noConversion"/>
  </si>
  <si>
    <t>SHANGHAI</t>
    <phoneticPr fontId="3" type="noConversion"/>
  </si>
  <si>
    <t>MANILA(N)</t>
    <phoneticPr fontId="3" type="noConversion"/>
  </si>
  <si>
    <t>MANILA(S)</t>
    <phoneticPr fontId="3" type="noConversion"/>
  </si>
  <si>
    <t>KOBE</t>
    <phoneticPr fontId="3" type="noConversion"/>
  </si>
  <si>
    <t>OSAKA</t>
    <phoneticPr fontId="3" type="noConversion"/>
  </si>
  <si>
    <t>HAKATA</t>
    <phoneticPr fontId="3" type="noConversion"/>
  </si>
  <si>
    <t>MON         0800</t>
    <phoneticPr fontId="3" type="noConversion"/>
  </si>
  <si>
    <t>MON       1800</t>
    <phoneticPr fontId="3" type="noConversion"/>
  </si>
  <si>
    <t>WED          0600</t>
    <phoneticPr fontId="3" type="noConversion"/>
  </si>
  <si>
    <t>WED           1600</t>
    <phoneticPr fontId="3" type="noConversion"/>
  </si>
  <si>
    <t>SAT            1600</t>
    <phoneticPr fontId="3" type="noConversion"/>
  </si>
  <si>
    <t>SUN         0400</t>
    <phoneticPr fontId="3" type="noConversion"/>
  </si>
  <si>
    <t>SUN            0500</t>
    <phoneticPr fontId="3" type="noConversion"/>
  </si>
  <si>
    <t>SUN         1600</t>
    <phoneticPr fontId="3" type="noConversion"/>
  </si>
  <si>
    <t>THU          1700</t>
    <phoneticPr fontId="3" type="noConversion"/>
  </si>
  <si>
    <t>FRI       0600</t>
    <phoneticPr fontId="3" type="noConversion"/>
  </si>
  <si>
    <t>FRI         0800</t>
    <phoneticPr fontId="3" type="noConversion"/>
  </si>
  <si>
    <t>FRI        1400</t>
    <phoneticPr fontId="3" type="noConversion"/>
  </si>
  <si>
    <t>SAT         0900</t>
    <phoneticPr fontId="3" type="noConversion"/>
  </si>
  <si>
    <t>SAT     1400</t>
    <phoneticPr fontId="3" type="noConversion"/>
  </si>
  <si>
    <t>MON         0800</t>
    <phoneticPr fontId="3" type="noConversion"/>
  </si>
  <si>
    <t>MON       1800</t>
    <phoneticPr fontId="3" type="noConversion"/>
  </si>
  <si>
    <t>2203S</t>
    <phoneticPr fontId="3" type="noConversion"/>
  </si>
  <si>
    <t>19/Feb HKG</t>
    <phoneticPr fontId="3" type="noConversion"/>
  </si>
  <si>
    <t>2203N</t>
    <phoneticPr fontId="3" type="noConversion"/>
  </si>
  <si>
    <t xml:space="preserve">      NPX: CNTAO-CNSHA-PHMNS-JPKOB-JPOSA-JPHKA-CNTAO-CNSHA  FULL CONTAINER WEEKLY SERVICE  </t>
    <phoneticPr fontId="3" type="noConversion"/>
  </si>
  <si>
    <t>神户</t>
    <phoneticPr fontId="3" type="noConversion"/>
  </si>
  <si>
    <t>大阪</t>
    <phoneticPr fontId="3" type="noConversion"/>
  </si>
  <si>
    <t>博多</t>
    <phoneticPr fontId="3" type="noConversion"/>
  </si>
  <si>
    <t>KOBE</t>
    <phoneticPr fontId="3" type="noConversion"/>
  </si>
  <si>
    <t>OSAKA</t>
    <phoneticPr fontId="3" type="noConversion"/>
  </si>
  <si>
    <t>HAKATA</t>
    <phoneticPr fontId="3" type="noConversion"/>
  </si>
  <si>
    <t>SUN            0500</t>
    <phoneticPr fontId="3" type="noConversion"/>
  </si>
  <si>
    <t>SUN         1600</t>
    <phoneticPr fontId="3" type="noConversion"/>
  </si>
  <si>
    <t>2204S</t>
    <phoneticPr fontId="3" type="noConversion"/>
  </si>
  <si>
    <t>2204N</t>
    <phoneticPr fontId="3" type="noConversion"/>
  </si>
  <si>
    <t>17/Mar MNN</t>
    <phoneticPr fontId="3" type="noConversion"/>
  </si>
  <si>
    <t>2205S</t>
    <phoneticPr fontId="3" type="noConversion"/>
  </si>
  <si>
    <t>2205N</t>
    <phoneticPr fontId="3" type="noConversion"/>
  </si>
  <si>
    <t>23-24/Mar SHANGHAI</t>
    <phoneticPr fontId="3" type="noConversion"/>
  </si>
  <si>
    <t>25-26/Mar  QINGDAO</t>
    <phoneticPr fontId="3" type="noConversion"/>
  </si>
  <si>
    <t>FENG ZE YUAN</t>
    <phoneticPr fontId="3" type="noConversion"/>
  </si>
  <si>
    <t>2206S</t>
    <phoneticPr fontId="3" type="noConversion"/>
  </si>
  <si>
    <t>2206N</t>
    <phoneticPr fontId="3" type="noConversion"/>
  </si>
  <si>
    <t>7-8/Apr HAKATA</t>
    <phoneticPr fontId="3" type="noConversion"/>
  </si>
  <si>
    <t>9/Apr KOBE</t>
    <phoneticPr fontId="3" type="noConversion"/>
  </si>
  <si>
    <t>HE SHENG</t>
    <phoneticPr fontId="3" type="noConversion"/>
  </si>
  <si>
    <t>2205S</t>
    <phoneticPr fontId="3" type="noConversion"/>
  </si>
  <si>
    <t>6/Apr MNN</t>
    <phoneticPr fontId="3" type="noConversion"/>
  </si>
  <si>
    <t>2205N</t>
    <phoneticPr fontId="3" type="noConversion"/>
  </si>
  <si>
    <t>2207S</t>
    <phoneticPr fontId="3" type="noConversion"/>
  </si>
  <si>
    <t>2207N</t>
    <phoneticPr fontId="3" type="noConversion"/>
  </si>
  <si>
    <t>25Apr HKG</t>
    <phoneticPr fontId="3" type="noConversion"/>
  </si>
  <si>
    <t>27/Apr MNN</t>
    <phoneticPr fontId="3" type="noConversion"/>
  </si>
  <si>
    <t>2208S</t>
    <phoneticPr fontId="3" type="noConversion"/>
  </si>
  <si>
    <t>2208N</t>
    <phoneticPr fontId="3" type="noConversion"/>
  </si>
  <si>
    <t xml:space="preserve">      NPX: CNTAO-CNSHA-PHMNN-PHMNS-CNXMN-JPOSA-JPKOB-JPHKA-CNTAO-CNSHA  FULL CONTAINER WEEKLY SERVICE  </t>
    <phoneticPr fontId="3" type="noConversion"/>
  </si>
  <si>
    <t>SUN            0800</t>
    <phoneticPr fontId="3" type="noConversion"/>
  </si>
  <si>
    <t>SUN         2000</t>
    <phoneticPr fontId="3" type="noConversion"/>
  </si>
  <si>
    <t>SUN            2200</t>
    <phoneticPr fontId="3" type="noConversion"/>
  </si>
  <si>
    <t>MON         1600</t>
    <phoneticPr fontId="3" type="noConversion"/>
  </si>
  <si>
    <t>THU          1900</t>
    <phoneticPr fontId="3" type="noConversion"/>
  </si>
  <si>
    <t>FRI         0300</t>
    <phoneticPr fontId="3" type="noConversion"/>
  </si>
  <si>
    <t>MON          1800</t>
    <phoneticPr fontId="3" type="noConversion"/>
  </si>
  <si>
    <t>TUE       0400</t>
    <phoneticPr fontId="3" type="noConversion"/>
  </si>
  <si>
    <t>TUE        0800</t>
    <phoneticPr fontId="3" type="noConversion"/>
  </si>
  <si>
    <t>TUE        1500</t>
    <phoneticPr fontId="3" type="noConversion"/>
  </si>
  <si>
    <t>WED         1800</t>
    <phoneticPr fontId="3" type="noConversion"/>
  </si>
  <si>
    <t>THU      0400</t>
    <phoneticPr fontId="3" type="noConversion"/>
  </si>
  <si>
    <t>ATLANTIC EAST</t>
    <phoneticPr fontId="3" type="noConversion"/>
  </si>
  <si>
    <t>2218S</t>
    <phoneticPr fontId="3" type="noConversion"/>
  </si>
  <si>
    <t>2218N</t>
    <phoneticPr fontId="3" type="noConversion"/>
  </si>
  <si>
    <t>2209S</t>
    <phoneticPr fontId="3" type="noConversion"/>
  </si>
  <si>
    <t>2209N</t>
    <phoneticPr fontId="3" type="noConversion"/>
  </si>
  <si>
    <t>2219S</t>
    <phoneticPr fontId="3" type="noConversion"/>
  </si>
  <si>
    <t>2219N</t>
    <phoneticPr fontId="3" type="noConversion"/>
  </si>
  <si>
    <t>2210S</t>
    <phoneticPr fontId="3" type="noConversion"/>
  </si>
  <si>
    <t>P/O at XMN after discharge then P/I BDX line</t>
    <phoneticPr fontId="3" type="noConversion"/>
  </si>
  <si>
    <t>2220S</t>
    <phoneticPr fontId="3" type="noConversion"/>
  </si>
  <si>
    <t>2220N</t>
    <phoneticPr fontId="3" type="noConversion"/>
  </si>
  <si>
    <t>6/Jul SHANGHAI</t>
    <phoneticPr fontId="3" type="noConversion"/>
  </si>
  <si>
    <t>OMIT TAO</t>
    <phoneticPr fontId="3" type="noConversion"/>
  </si>
  <si>
    <t>8/Jul NGB</t>
    <phoneticPr fontId="3" type="noConversion"/>
  </si>
  <si>
    <t>BOHAI STAR</t>
    <phoneticPr fontId="3" type="noConversion"/>
  </si>
  <si>
    <t>2226S</t>
    <phoneticPr fontId="3" type="noConversion"/>
  </si>
  <si>
    <t>2226S</t>
    <phoneticPr fontId="3" type="noConversion"/>
  </si>
  <si>
    <t>P/I at SHA</t>
    <phoneticPr fontId="3" type="noConversion"/>
  </si>
  <si>
    <t>2226N</t>
    <phoneticPr fontId="3" type="noConversion"/>
  </si>
  <si>
    <t>2209S</t>
    <phoneticPr fontId="3" type="noConversion"/>
  </si>
  <si>
    <t>22/Jun NGB</t>
    <phoneticPr fontId="3" type="noConversion"/>
  </si>
  <si>
    <t>OMIT XMN</t>
    <phoneticPr fontId="3" type="noConversion"/>
  </si>
  <si>
    <t>8/Jul HKG</t>
    <phoneticPr fontId="3" type="noConversion"/>
  </si>
  <si>
    <t>P/O at HKG after discharge</t>
    <phoneticPr fontId="3" type="noConversion"/>
  </si>
  <si>
    <t>HE YUAN 1</t>
    <phoneticPr fontId="3" type="noConversion"/>
  </si>
  <si>
    <t>2213W</t>
    <phoneticPr fontId="3" type="noConversion"/>
  </si>
  <si>
    <t>OMIT TAO</t>
    <phoneticPr fontId="3" type="noConversion"/>
  </si>
  <si>
    <t>28/Jun NGB</t>
    <phoneticPr fontId="3" type="noConversion"/>
  </si>
  <si>
    <t>2213E</t>
    <phoneticPr fontId="3" type="noConversion"/>
  </si>
  <si>
    <t>11-12/Jun HAKATA</t>
    <phoneticPr fontId="3" type="noConversion"/>
  </si>
  <si>
    <t>13-14/Jul OSAKA</t>
    <phoneticPr fontId="3" type="noConversion"/>
  </si>
  <si>
    <t>2221S</t>
    <phoneticPr fontId="3" type="noConversion"/>
  </si>
  <si>
    <t>7/Jul SHANGHAI</t>
    <phoneticPr fontId="3" type="noConversion"/>
  </si>
  <si>
    <t>8/Jul NGB</t>
    <phoneticPr fontId="3" type="noConversion"/>
  </si>
  <si>
    <t>2221N</t>
    <phoneticPr fontId="3" type="noConversion"/>
  </si>
  <si>
    <t>23/Jul NGB</t>
    <phoneticPr fontId="3" type="noConversion"/>
  </si>
  <si>
    <t>4/Aug NGB</t>
    <phoneticPr fontId="3" type="noConversion"/>
  </si>
  <si>
    <t>HE YUAN 1</t>
    <phoneticPr fontId="3" type="noConversion"/>
  </si>
  <si>
    <t>2214W</t>
    <phoneticPr fontId="3" type="noConversion"/>
  </si>
  <si>
    <t>2214E</t>
    <phoneticPr fontId="3" type="noConversion"/>
  </si>
  <si>
    <t>29/Jul NGB</t>
    <phoneticPr fontId="3" type="noConversion"/>
  </si>
  <si>
    <t>2222S</t>
    <phoneticPr fontId="3" type="noConversion"/>
  </si>
  <si>
    <t>2222N</t>
    <phoneticPr fontId="3" type="noConversion"/>
  </si>
  <si>
    <t>11/AugNGB</t>
    <phoneticPr fontId="3" type="noConversion"/>
  </si>
  <si>
    <t>22/Aug HAKATA</t>
    <phoneticPr fontId="3" type="noConversion"/>
  </si>
  <si>
    <t>24/Aug OSAKA</t>
    <phoneticPr fontId="3" type="noConversion"/>
  </si>
  <si>
    <t>2223S</t>
    <phoneticPr fontId="3" type="noConversion"/>
  </si>
  <si>
    <t>11/AugNGB</t>
    <phoneticPr fontId="3" type="noConversion"/>
  </si>
  <si>
    <t>2223N</t>
    <phoneticPr fontId="3" type="noConversion"/>
  </si>
  <si>
    <t>8/Sep NGB</t>
    <phoneticPr fontId="3" type="noConversion"/>
  </si>
  <si>
    <t>JI RUN</t>
    <phoneticPr fontId="3" type="noConversion"/>
  </si>
  <si>
    <t>JI RUN</t>
    <phoneticPr fontId="3" type="noConversion"/>
  </si>
  <si>
    <t>2234S</t>
    <phoneticPr fontId="3" type="noConversion"/>
  </si>
  <si>
    <t>2234N</t>
    <phoneticPr fontId="3" type="noConversion"/>
  </si>
  <si>
    <t>25/Aug HKG(HIT)</t>
    <phoneticPr fontId="3" type="noConversion"/>
  </si>
  <si>
    <t>26/Aug NANSHA</t>
    <phoneticPr fontId="3" type="noConversion"/>
  </si>
  <si>
    <t>TUE        0800</t>
    <phoneticPr fontId="3" type="noConversion"/>
  </si>
  <si>
    <t>TUE        1500</t>
    <phoneticPr fontId="3" type="noConversion"/>
  </si>
  <si>
    <t>WED         1800</t>
    <phoneticPr fontId="3" type="noConversion"/>
  </si>
  <si>
    <t>THU      0400</t>
    <phoneticPr fontId="3" type="noConversion"/>
  </si>
  <si>
    <t>2233S</t>
    <phoneticPr fontId="3" type="noConversion"/>
  </si>
  <si>
    <t>24/Aug HKG(HIT)</t>
    <phoneticPr fontId="3" type="noConversion"/>
  </si>
  <si>
    <t>25/Aug NANSHA</t>
    <phoneticPr fontId="3" type="noConversion"/>
  </si>
  <si>
    <t>26/Aug SHEKOU</t>
    <phoneticPr fontId="3" type="noConversion"/>
  </si>
  <si>
    <t>2233N</t>
    <phoneticPr fontId="3" type="noConversion"/>
  </si>
  <si>
    <t>2235S</t>
    <phoneticPr fontId="3" type="noConversion"/>
  </si>
  <si>
    <t>26/Aug NGB</t>
    <phoneticPr fontId="3" type="noConversion"/>
  </si>
  <si>
    <t>27/Aug SHA</t>
    <phoneticPr fontId="3" type="noConversion"/>
  </si>
  <si>
    <t>30/Aug HKG(CMCS)</t>
    <phoneticPr fontId="3" type="noConversion"/>
  </si>
  <si>
    <t>31/Aug SHK</t>
    <phoneticPr fontId="3" type="noConversion"/>
  </si>
  <si>
    <t>6/Sep XMN</t>
    <phoneticPr fontId="3" type="noConversion"/>
  </si>
  <si>
    <t>9/Sep SHA</t>
    <phoneticPr fontId="3" type="noConversion"/>
  </si>
  <si>
    <t>P/I HHX1 line</t>
    <phoneticPr fontId="3" type="noConversion"/>
  </si>
  <si>
    <t xml:space="preserve">      NPX: CNTAO-CNSHA-CNNGB-PHMNN-PHMNS-CNXMN-JPOSA-JPKOB-JPHKA-CNTAO-CNSHA-CNNGB  FULL CONTAINER WEEKLY SERVICE  </t>
    <phoneticPr fontId="3" type="noConversion"/>
  </si>
  <si>
    <t>2229S</t>
    <phoneticPr fontId="3" type="noConversion"/>
  </si>
  <si>
    <t>2229N</t>
    <phoneticPr fontId="3" type="noConversion"/>
  </si>
  <si>
    <t>2224S</t>
    <phoneticPr fontId="3" type="noConversion"/>
  </si>
  <si>
    <t>2224N</t>
    <phoneticPr fontId="3" type="noConversion"/>
  </si>
  <si>
    <t>2234N</t>
    <phoneticPr fontId="3" type="noConversion"/>
  </si>
  <si>
    <t>2230S</t>
    <phoneticPr fontId="3" type="noConversion"/>
  </si>
  <si>
    <t>2230N</t>
    <phoneticPr fontId="3" type="noConversion"/>
  </si>
  <si>
    <t>2225S</t>
    <phoneticPr fontId="3" type="noConversion"/>
  </si>
  <si>
    <t>2225N</t>
    <phoneticPr fontId="3" type="noConversion"/>
  </si>
  <si>
    <t>2235N</t>
    <phoneticPr fontId="3" type="noConversion"/>
  </si>
  <si>
    <t>19-20/Oct HAKATA</t>
    <phoneticPr fontId="3" type="noConversion"/>
  </si>
  <si>
    <t>21/Oct OSAKA</t>
    <phoneticPr fontId="3" type="noConversion"/>
  </si>
  <si>
    <t>21-22/Oct KOBE</t>
    <phoneticPr fontId="3" type="noConversion"/>
  </si>
  <si>
    <t>2231S</t>
    <phoneticPr fontId="3" type="noConversion"/>
  </si>
  <si>
    <t>2231N</t>
    <phoneticPr fontId="3" type="noConversion"/>
  </si>
  <si>
    <t>P/O NPX, P/I BVX</t>
    <phoneticPr fontId="3" type="noConversion"/>
  </si>
  <si>
    <t>12/Nov SHK</t>
    <phoneticPr fontId="3" type="noConversion"/>
  </si>
  <si>
    <t>SLIDE ONE WEEK</t>
    <phoneticPr fontId="3" type="noConversion"/>
  </si>
  <si>
    <t>2226N</t>
    <phoneticPr fontId="3" type="noConversion"/>
  </si>
  <si>
    <t>2236S</t>
    <phoneticPr fontId="3" type="noConversion"/>
  </si>
  <si>
    <t>6/Nov MNS</t>
    <phoneticPr fontId="3" type="noConversion"/>
  </si>
  <si>
    <t>6-7/Nov MNN</t>
    <phoneticPr fontId="3" type="noConversion"/>
  </si>
  <si>
    <t>2236N</t>
    <phoneticPr fontId="3" type="noConversion"/>
  </si>
  <si>
    <t>2/Dec XMN</t>
    <phoneticPr fontId="3" type="noConversion"/>
  </si>
  <si>
    <t>9/Nov OSA</t>
    <phoneticPr fontId="3" type="noConversion"/>
  </si>
  <si>
    <t>10/Nov KOB</t>
    <phoneticPr fontId="3" type="noConversion"/>
  </si>
  <si>
    <t>16/Nov MNS</t>
    <phoneticPr fontId="3" type="noConversion"/>
  </si>
  <si>
    <t>16-17/Nov MNN</t>
    <phoneticPr fontId="3" type="noConversion"/>
  </si>
  <si>
    <t xml:space="preserve">      NPX: CNTAO-CNSHA-CNNGB-PHMNN-CNTAO-CNSHA-CNNGB  FULL CONTAINER WEEKLY SERVICE  </t>
    <phoneticPr fontId="3" type="noConversion"/>
  </si>
  <si>
    <t>FRI       0600</t>
    <phoneticPr fontId="3" type="noConversion"/>
  </si>
  <si>
    <t>SAT         1500</t>
    <phoneticPr fontId="3" type="noConversion"/>
  </si>
  <si>
    <t>SAT           2300</t>
    <phoneticPr fontId="3" type="noConversion"/>
  </si>
  <si>
    <t>SUN           1600</t>
    <phoneticPr fontId="3" type="noConversion"/>
  </si>
  <si>
    <t>SUN        2300</t>
    <phoneticPr fontId="3" type="noConversion"/>
  </si>
  <si>
    <t>FRI            0100</t>
    <phoneticPr fontId="3" type="noConversion"/>
  </si>
  <si>
    <t>FRI         2300</t>
    <phoneticPr fontId="3" type="noConversion"/>
  </si>
  <si>
    <t>IRIS MIKO</t>
    <phoneticPr fontId="3" type="noConversion"/>
  </si>
  <si>
    <t>24S</t>
    <phoneticPr fontId="3" type="noConversion"/>
  </si>
  <si>
    <t>24N</t>
    <phoneticPr fontId="3" type="noConversion"/>
  </si>
  <si>
    <t>BLANK SAILING</t>
    <phoneticPr fontId="3" type="noConversion"/>
  </si>
  <si>
    <t>CONTSHIP ONO</t>
    <phoneticPr fontId="3" type="noConversion"/>
  </si>
  <si>
    <t>14S</t>
    <phoneticPr fontId="3" type="noConversion"/>
  </si>
  <si>
    <t>14N</t>
    <phoneticPr fontId="3" type="noConversion"/>
  </si>
  <si>
    <t>2301S</t>
    <phoneticPr fontId="3" type="noConversion"/>
  </si>
  <si>
    <t>15S</t>
    <phoneticPr fontId="3" type="noConversion"/>
  </si>
  <si>
    <t>15N</t>
    <phoneticPr fontId="3" type="noConversion"/>
  </si>
  <si>
    <t>16S</t>
    <phoneticPr fontId="3" type="noConversion"/>
  </si>
  <si>
    <t>16N</t>
    <phoneticPr fontId="3" type="noConversion"/>
  </si>
  <si>
    <t>17S</t>
    <phoneticPr fontId="3" type="noConversion"/>
  </si>
  <si>
    <t>17N</t>
    <phoneticPr fontId="3" type="noConversion"/>
  </si>
  <si>
    <t>VIMC DIAMOND</t>
    <phoneticPr fontId="3" type="noConversion"/>
  </si>
  <si>
    <t>18S</t>
    <phoneticPr fontId="3" type="noConversion"/>
  </si>
  <si>
    <t>18N</t>
    <phoneticPr fontId="3" type="noConversion"/>
  </si>
  <si>
    <t>30S</t>
    <phoneticPr fontId="3" type="noConversion"/>
  </si>
  <si>
    <t>30N</t>
    <phoneticPr fontId="3" type="noConversion"/>
  </si>
  <si>
    <t>31S</t>
    <phoneticPr fontId="3" type="noConversion"/>
  </si>
  <si>
    <t>31N</t>
    <phoneticPr fontId="3" type="noConversion"/>
  </si>
  <si>
    <t>Terminal at each port for NPX service</t>
    <phoneticPr fontId="3" type="noConversion"/>
  </si>
  <si>
    <t>Haiphong</t>
    <phoneticPr fontId="37" type="noConversion"/>
  </si>
  <si>
    <t xml:space="preserve">Nam Hai Dinh Vu port </t>
    <phoneticPr fontId="37" type="noConversion"/>
  </si>
  <si>
    <t>Yantian</t>
    <phoneticPr fontId="37" type="noConversion"/>
  </si>
  <si>
    <t>Yantian International Container Terminals (YICT)</t>
    <phoneticPr fontId="37" type="noConversion"/>
  </si>
  <si>
    <t>Hong Kong</t>
    <phoneticPr fontId="37" type="noConversion"/>
  </si>
  <si>
    <t>Hong Kong Merchants container Service  (CMCS)</t>
    <phoneticPr fontId="37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</si>
  <si>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</si>
  <si>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</si>
  <si>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t>Qingdao</t>
    <phoneticPr fontId="3" type="noConversion"/>
  </si>
  <si>
    <t>QQCT Co., Ltd. (QQCT phase 3)</t>
    <phoneticPr fontId="3" type="noConversion"/>
  </si>
  <si>
    <t>Shanghai</t>
    <phoneticPr fontId="3" type="noConversion"/>
  </si>
  <si>
    <t>Shanghai Mingdong  Container Terminal Co., Ltd (SMCT) - WGQ5</t>
    <phoneticPr fontId="3" type="noConversion"/>
  </si>
  <si>
    <t>Ningbo</t>
    <phoneticPr fontId="3" type="noConversion"/>
  </si>
  <si>
    <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  <phoneticPr fontId="3" type="noConversion"/>
  </si>
  <si>
    <t>Manila(S)</t>
    <phoneticPr fontId="3" type="noConversion"/>
  </si>
  <si>
    <t>Mannila South Harbour-ASIAN TERMINAL INCORPORATED (ATI)</t>
    <phoneticPr fontId="3" type="noConversion"/>
  </si>
  <si>
    <t>Manila(N)</t>
    <phoneticPr fontId="3" type="noConversion"/>
  </si>
  <si>
    <t>Mannila North Harbour-INTERNATIONAL CONTAINER TERMINAL SERVICES INCORPORATED  (ICTSI)</t>
    <phoneticPr fontId="3" type="noConversion"/>
  </si>
  <si>
    <t>Xiamen</t>
    <phoneticPr fontId="3" type="noConversion"/>
  </si>
  <si>
    <t>Kobe</t>
    <phoneticPr fontId="3" type="noConversion"/>
  </si>
  <si>
    <t>KICT: Kobe International Container Terminal # PC 15-17</t>
    <phoneticPr fontId="3" type="noConversion"/>
  </si>
  <si>
    <t>Osaka</t>
    <phoneticPr fontId="3" type="noConversion"/>
  </si>
  <si>
    <t>Hakata</t>
    <phoneticPr fontId="3" type="noConversion"/>
  </si>
  <si>
    <r>
      <t>(</t>
    </r>
    <r>
      <rPr>
        <sz val="12"/>
        <rFont val="宋体"/>
        <family val="3"/>
        <charset val="134"/>
      </rPr>
      <t>香椎</t>
    </r>
    <r>
      <rPr>
        <sz val="12"/>
        <rFont val="Times New Roman"/>
        <family val="1"/>
      </rPr>
      <t>) Kashii Container Terminal</t>
    </r>
    <phoneticPr fontId="3" type="noConversion"/>
  </si>
  <si>
    <t>Port</t>
    <phoneticPr fontId="3" type="noConversion"/>
  </si>
  <si>
    <t>Terminal at each port for NPX service</t>
    <phoneticPr fontId="3" type="noConversion"/>
  </si>
  <si>
    <t>Shanghai East Container Terminal Co., Ltd (SECT) - WGQ4</t>
    <phoneticPr fontId="3" type="noConversion"/>
  </si>
  <si>
    <r>
      <t>Ningbo Daxie China Merchants International Container Terminal (</t>
    </r>
    <r>
      <rPr>
        <sz val="12"/>
        <rFont val="宋体"/>
        <family val="1"/>
        <charset val="134"/>
      </rPr>
      <t>大榭</t>
    </r>
    <r>
      <rPr>
        <sz val="12"/>
        <rFont val="Times New Roman"/>
        <family val="1"/>
      </rPr>
      <t>)</t>
    </r>
    <phoneticPr fontId="3" type="noConversion"/>
  </si>
  <si>
    <t xml:space="preserve">      NCX: CNDLC-CNTXG-CNTAO-CNNGB-SGSIN-MYPKG-CNSHK-KRINC--CNDLC  FULL CONTAINER WEEKLY SERVICE  </t>
    <phoneticPr fontId="3" type="noConversion"/>
  </si>
  <si>
    <t>大连(DCT)</t>
    <phoneticPr fontId="3" type="noConversion"/>
  </si>
  <si>
    <t>天津新港(TCT)</t>
    <phoneticPr fontId="3" type="noConversion"/>
  </si>
  <si>
    <t>青岛(QQCTU)</t>
    <phoneticPr fontId="3" type="noConversion"/>
  </si>
  <si>
    <t>新加坡(PSA)</t>
    <phoneticPr fontId="3" type="noConversion"/>
  </si>
  <si>
    <t>巴生(WP)</t>
    <phoneticPr fontId="3" type="noConversion"/>
  </si>
  <si>
    <t>巴生(NP)</t>
    <phoneticPr fontId="3" type="noConversion"/>
  </si>
  <si>
    <t>蛇口(MCT)</t>
    <phoneticPr fontId="3" type="noConversion"/>
  </si>
  <si>
    <t>仁川(HJIT)</t>
    <phoneticPr fontId="3" type="noConversion"/>
  </si>
  <si>
    <t>DALIAN</t>
    <phoneticPr fontId="3" type="noConversion"/>
  </si>
  <si>
    <t>XINGANG</t>
    <phoneticPr fontId="3" type="noConversion"/>
  </si>
  <si>
    <t>SINGAPORE</t>
    <phoneticPr fontId="3" type="noConversion"/>
  </si>
  <si>
    <t>PORT KLANG</t>
    <phoneticPr fontId="3" type="noConversion"/>
  </si>
  <si>
    <t>SHEKOU</t>
    <phoneticPr fontId="3" type="noConversion"/>
  </si>
  <si>
    <t>INCHEON</t>
    <phoneticPr fontId="3" type="noConversion"/>
  </si>
  <si>
    <t>TUE/WED</t>
    <phoneticPr fontId="3" type="noConversion"/>
  </si>
  <si>
    <t>THU/THU</t>
    <phoneticPr fontId="3" type="noConversion"/>
  </si>
  <si>
    <t>SAT/SUN</t>
    <phoneticPr fontId="3" type="noConversion"/>
  </si>
  <si>
    <t>MON/TUE</t>
    <phoneticPr fontId="3" type="noConversion"/>
  </si>
  <si>
    <t>WED/THU</t>
    <phoneticPr fontId="3" type="noConversion"/>
  </si>
  <si>
    <t>THU/FRI</t>
    <phoneticPr fontId="3" type="noConversion"/>
  </si>
  <si>
    <t>SUN/MON</t>
    <phoneticPr fontId="3" type="noConversion"/>
  </si>
  <si>
    <t>AS COLUMBIA</t>
    <phoneticPr fontId="3" type="noConversion"/>
  </si>
  <si>
    <t>22012S</t>
    <phoneticPr fontId="3" type="noConversion"/>
  </si>
  <si>
    <t>22012N</t>
    <phoneticPr fontId="3" type="noConversion"/>
  </si>
  <si>
    <t>RACHA BHUM</t>
    <phoneticPr fontId="3" type="noConversion"/>
  </si>
  <si>
    <t>2212S</t>
    <phoneticPr fontId="3" type="noConversion"/>
  </si>
  <si>
    <t>2212N</t>
    <phoneticPr fontId="3" type="noConversion"/>
  </si>
  <si>
    <t>SITC NANSHA</t>
    <phoneticPr fontId="3" type="noConversion"/>
  </si>
  <si>
    <t xml:space="preserve">KMTC HOCHIMINH </t>
    <phoneticPr fontId="3" type="noConversion"/>
  </si>
  <si>
    <t>23001S</t>
    <phoneticPr fontId="3" type="noConversion"/>
  </si>
  <si>
    <t>23001N</t>
    <phoneticPr fontId="3" type="noConversion"/>
  </si>
  <si>
    <t>23002S</t>
    <phoneticPr fontId="3" type="noConversion"/>
  </si>
  <si>
    <t>23002N</t>
    <phoneticPr fontId="3" type="noConversion"/>
  </si>
  <si>
    <t>23003S</t>
    <phoneticPr fontId="3" type="noConversion"/>
  </si>
  <si>
    <t>23003N</t>
    <phoneticPr fontId="3" type="noConversion"/>
  </si>
  <si>
    <t>23004S</t>
    <phoneticPr fontId="3" type="noConversion"/>
  </si>
  <si>
    <t>23004N</t>
    <phoneticPr fontId="3" type="noConversion"/>
  </si>
  <si>
    <t xml:space="preserve">Terminal at each port for NCX service
</t>
    <phoneticPr fontId="3" type="noConversion"/>
  </si>
  <si>
    <t>Dalian Container Terminal (DCT)</t>
    <phoneticPr fontId="3" type="noConversion"/>
  </si>
  <si>
    <t>Tianjin Port Container Terminal (TCT)</t>
    <phoneticPr fontId="3" type="noConversion"/>
  </si>
  <si>
    <t>Tianjin Port Container Terminal (TCT)</t>
    <phoneticPr fontId="3" type="noConversion"/>
  </si>
  <si>
    <t>Terminal will be changed from QQCTN to QQCTU wef RACHA BHUM V.2302S</t>
    <phoneticPr fontId="3" type="noConversion"/>
  </si>
  <si>
    <r>
      <t xml:space="preserve">NINGBO DAXIE CHINA MERCHANTS INTERNATIONAL CONTATNER TERMINAL CO.,LTD(CMICT </t>
    </r>
    <r>
      <rPr>
        <sz val="11"/>
        <rFont val="宋体"/>
        <family val="3"/>
        <charset val="134"/>
      </rPr>
      <t>大榭码头</t>
    </r>
    <r>
      <rPr>
        <sz val="11"/>
        <rFont val="Times New Roman"/>
        <family val="1"/>
      </rPr>
      <t>)</t>
    </r>
    <phoneticPr fontId="3" type="noConversion"/>
  </si>
  <si>
    <t>Ningbo terminal will change to CMICT wef AS COLUMBIA V.23003S</t>
    <phoneticPr fontId="3" type="noConversion"/>
  </si>
  <si>
    <t>NINGBO BEILUN INTERNATIONAL CONTAINER TERMINAL CO.LTD (NBCT)</t>
    <phoneticPr fontId="3" type="noConversion"/>
  </si>
  <si>
    <t>PSA</t>
    <phoneticPr fontId="3" type="noConversion"/>
  </si>
  <si>
    <t>PORT KLANG (W)</t>
    <phoneticPr fontId="3" type="noConversion"/>
  </si>
  <si>
    <t>Westport</t>
    <phoneticPr fontId="3" type="noConversion"/>
  </si>
  <si>
    <t>PORT KLANG (N)</t>
    <phoneticPr fontId="3" type="noConversion"/>
  </si>
  <si>
    <t>Northport</t>
    <phoneticPr fontId="3" type="noConversion"/>
  </si>
  <si>
    <t>Mawan Container Terminal (MCT)</t>
    <phoneticPr fontId="3" type="noConversion"/>
  </si>
  <si>
    <t>Hanjin Incheon Container Terminal (HJIT)</t>
    <phoneticPr fontId="3" type="noConversion"/>
  </si>
  <si>
    <t xml:space="preserve">      CHINA-1: CNSHA-CNNGB-IDJKT-IDSUB-CNSHA FULL CONTAINER WEEKLY SERVICE  </t>
    <phoneticPr fontId="3" type="noConversion"/>
  </si>
  <si>
    <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  <phoneticPr fontId="3" type="noConversion"/>
  </si>
  <si>
    <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  <phoneticPr fontId="3" type="noConversion"/>
  </si>
  <si>
    <t>CMA CGM SYDENY</t>
    <phoneticPr fontId="3" type="noConversion"/>
  </si>
  <si>
    <t>0QAD1S</t>
    <phoneticPr fontId="3" type="noConversion"/>
  </si>
  <si>
    <t>0QAD2N</t>
    <phoneticPr fontId="3" type="noConversion"/>
  </si>
  <si>
    <t>HENG HUI 5</t>
    <phoneticPr fontId="3" type="noConversion"/>
  </si>
  <si>
    <t>0QAD3S</t>
    <phoneticPr fontId="3" type="noConversion"/>
  </si>
  <si>
    <t>0QAD4N</t>
    <phoneticPr fontId="3" type="noConversion"/>
  </si>
  <si>
    <t>MIA SCHULTE</t>
    <phoneticPr fontId="3" type="noConversion"/>
  </si>
  <si>
    <t>0QATIS</t>
    <phoneticPr fontId="3" type="noConversion"/>
  </si>
  <si>
    <t>23/Dec P/O at SHK</t>
    <phoneticPr fontId="3" type="noConversion"/>
  </si>
  <si>
    <t>SPIL CITRA</t>
    <phoneticPr fontId="3" type="noConversion"/>
  </si>
  <si>
    <t>0QAD5S</t>
    <phoneticPr fontId="3" type="noConversion"/>
  </si>
  <si>
    <t>24/Dec P/I at SHK</t>
    <phoneticPr fontId="3" type="noConversion"/>
  </si>
  <si>
    <t>0QAD6N</t>
    <phoneticPr fontId="3" type="noConversion"/>
  </si>
  <si>
    <t>BOMAR RENAISSANCE</t>
    <phoneticPr fontId="3" type="noConversion"/>
  </si>
  <si>
    <t>0QAD7S</t>
    <phoneticPr fontId="3" type="noConversion"/>
  </si>
  <si>
    <t>0QAD8N</t>
    <phoneticPr fontId="3" type="noConversion"/>
  </si>
  <si>
    <t>CMA CGM SYDNEY</t>
    <phoneticPr fontId="3" type="noConversion"/>
  </si>
  <si>
    <t>0QAD9S</t>
    <phoneticPr fontId="3" type="noConversion"/>
  </si>
  <si>
    <t>0QADAN</t>
    <phoneticPr fontId="3" type="noConversion"/>
  </si>
  <si>
    <t>0QADBS</t>
    <phoneticPr fontId="3" type="noConversion"/>
  </si>
  <si>
    <t>0QADCN</t>
    <phoneticPr fontId="3" type="noConversion"/>
  </si>
  <si>
    <t>0QADDS</t>
    <phoneticPr fontId="3" type="noConversion"/>
  </si>
  <si>
    <t>0QADEN</t>
    <phoneticPr fontId="3" type="noConversion"/>
  </si>
  <si>
    <t>0QADFS</t>
    <phoneticPr fontId="3" type="noConversion"/>
  </si>
  <si>
    <t>0QADGN</t>
    <phoneticPr fontId="3" type="noConversion"/>
  </si>
  <si>
    <t>0QADHS</t>
    <phoneticPr fontId="3" type="noConversion"/>
  </si>
  <si>
    <t>0QADIN</t>
    <phoneticPr fontId="3" type="noConversion"/>
  </si>
  <si>
    <t>0QADJS</t>
    <phoneticPr fontId="3" type="noConversion"/>
  </si>
  <si>
    <t>0QADKN</t>
    <phoneticPr fontId="3" type="noConversion"/>
  </si>
  <si>
    <t>0QADLS</t>
    <phoneticPr fontId="3" type="noConversion"/>
  </si>
  <si>
    <t>0QADMN</t>
    <phoneticPr fontId="3" type="noConversion"/>
  </si>
  <si>
    <t xml:space="preserve">CMA CGM EIFFEL </t>
    <phoneticPr fontId="3" type="noConversion"/>
  </si>
  <si>
    <t>0QADNS</t>
    <phoneticPr fontId="3" type="noConversion"/>
  </si>
  <si>
    <t>0QADON</t>
    <phoneticPr fontId="3" type="noConversion"/>
  </si>
  <si>
    <t>KILIMANJARO</t>
  </si>
  <si>
    <t>0QADPS</t>
    <phoneticPr fontId="3" type="noConversion"/>
  </si>
  <si>
    <t>0QADQN</t>
    <phoneticPr fontId="3" type="noConversion"/>
  </si>
  <si>
    <t>0QAE1S</t>
    <phoneticPr fontId="3" type="noConversion"/>
  </si>
  <si>
    <t>0QAE2N</t>
    <phoneticPr fontId="3" type="noConversion"/>
  </si>
  <si>
    <t>0QAE3S</t>
    <phoneticPr fontId="3" type="noConversion"/>
  </si>
  <si>
    <t>0QAE4N</t>
    <phoneticPr fontId="3" type="noConversion"/>
  </si>
  <si>
    <t>0QAE5S</t>
    <phoneticPr fontId="3" type="noConversion"/>
  </si>
  <si>
    <t>0QAE6N</t>
    <phoneticPr fontId="3" type="noConversion"/>
  </si>
  <si>
    <t>KILIMANJARO</t>
    <phoneticPr fontId="3" type="noConversion"/>
  </si>
  <si>
    <t>0QAE7S</t>
    <phoneticPr fontId="3" type="noConversion"/>
  </si>
  <si>
    <t>0QAE8N</t>
    <phoneticPr fontId="3" type="noConversion"/>
  </si>
  <si>
    <t>0QADYS</t>
    <phoneticPr fontId="3" type="noConversion"/>
  </si>
  <si>
    <t>0QATJN</t>
    <phoneticPr fontId="3" type="noConversion"/>
  </si>
  <si>
    <t>Shanghai (WGQ4)</t>
    <phoneticPr fontId="3" type="noConversion"/>
  </si>
  <si>
    <t>Shanghai (WGQ2)</t>
    <phoneticPr fontId="3" type="noConversion"/>
  </si>
  <si>
    <t>WGQ phase 2 from BALTIC NORTH 0QA97S, ETA CNSHA 10th Jul</t>
    <phoneticPr fontId="3" type="noConversion"/>
  </si>
  <si>
    <t>Ningbo Daxie China Merchants International Container Terminal (CMICT)</t>
    <phoneticPr fontId="3" type="noConversion"/>
  </si>
  <si>
    <t xml:space="preserve">Hong Kong International Terminals  (HIT)
</t>
    <phoneticPr fontId="3" type="noConversion"/>
  </si>
  <si>
    <t>Chiwan Container Terminal (CCT)</t>
    <phoneticPr fontId="3" type="noConversion"/>
  </si>
  <si>
    <t xml:space="preserve">Jakarta International Container Terminal (JICT1)
</t>
    <phoneticPr fontId="3" type="noConversion"/>
  </si>
  <si>
    <t xml:space="preserve">Terminal Petilemas Surabaya (TPS)
</t>
    <phoneticPr fontId="3" type="noConversion"/>
  </si>
  <si>
    <t>Manila (N)</t>
    <phoneticPr fontId="3" type="noConversion"/>
  </si>
  <si>
    <t>ICTSI</t>
    <phoneticPr fontId="3" type="noConversion"/>
  </si>
  <si>
    <t>Asia Terminals, Incorporated (ATI)</t>
    <phoneticPr fontId="3" type="noConversion"/>
  </si>
  <si>
    <t xml:space="preserve"> International Container Terminal Services Inc. (ICTSI)</t>
    <phoneticPr fontId="3" type="noConversion"/>
  </si>
  <si>
    <t>CHINA1 service will move to WGQ phase2(TML17) temporarily on Jul,starts from BALTIC NORTH/0QA97S,ETA 10th/Jul till 0QA9DS ETA 31/7</t>
    <phoneticPr fontId="3" type="noConversion"/>
  </si>
  <si>
    <t xml:space="preserve">      KCS: CNTAO-IDJKT-IDSUB-PHMNN--CNTAO  FULL CONTAINER WEEKLY SERVICE  </t>
    <phoneticPr fontId="3" type="noConversion"/>
  </si>
  <si>
    <t>SAT0800/SUN1400</t>
    <phoneticPr fontId="3" type="noConversion"/>
  </si>
  <si>
    <t>TUE0600/WED1200</t>
    <phoneticPr fontId="3" type="noConversion"/>
  </si>
  <si>
    <t>THU2000/FRI1400</t>
    <phoneticPr fontId="3" type="noConversion"/>
  </si>
  <si>
    <t>FRI2200/SUN0700</t>
    <phoneticPr fontId="3" type="noConversion"/>
  </si>
  <si>
    <t>JONATHAN SWIFT</t>
    <phoneticPr fontId="3" type="noConversion"/>
  </si>
  <si>
    <t>0XL1JS</t>
    <phoneticPr fontId="3" type="noConversion"/>
  </si>
  <si>
    <t>0XL1KN</t>
    <phoneticPr fontId="3" type="noConversion"/>
  </si>
  <si>
    <t>ZHONG GU JIANG SU</t>
    <phoneticPr fontId="3" type="noConversion"/>
  </si>
  <si>
    <t>0XL1LS</t>
    <phoneticPr fontId="3" type="noConversion"/>
  </si>
  <si>
    <t>0XL1MN</t>
    <phoneticPr fontId="3" type="noConversion"/>
  </si>
  <si>
    <t>0XL1QN</t>
    <phoneticPr fontId="3" type="noConversion"/>
  </si>
  <si>
    <t>CMA CGM CAIMEP</t>
    <phoneticPr fontId="3" type="noConversion"/>
  </si>
  <si>
    <t>0XL1NS</t>
    <phoneticPr fontId="3" type="noConversion"/>
  </si>
  <si>
    <t>0XL1ON</t>
    <phoneticPr fontId="3" type="noConversion"/>
  </si>
  <si>
    <t>CMA CGM PUGET</t>
    <phoneticPr fontId="3" type="noConversion"/>
  </si>
  <si>
    <t>0XL1RS</t>
    <phoneticPr fontId="3" type="noConversion"/>
  </si>
  <si>
    <t>0XL1SN</t>
    <phoneticPr fontId="3" type="noConversion"/>
  </si>
  <si>
    <t>0XL1YN</t>
    <phoneticPr fontId="3" type="noConversion"/>
  </si>
  <si>
    <t>0XL20N</t>
    <phoneticPr fontId="3" type="noConversion"/>
  </si>
  <si>
    <t>CMA CGM PERTH</t>
    <phoneticPr fontId="3" type="noConversion"/>
  </si>
  <si>
    <t>0XL21S</t>
    <phoneticPr fontId="3" type="noConversion"/>
  </si>
  <si>
    <t>0XL22N</t>
    <phoneticPr fontId="3" type="noConversion"/>
  </si>
  <si>
    <t>0XL23S</t>
    <phoneticPr fontId="3" type="noConversion"/>
  </si>
  <si>
    <t>0XL24N</t>
    <phoneticPr fontId="3" type="noConversion"/>
  </si>
  <si>
    <t>0XL25S</t>
    <phoneticPr fontId="3" type="noConversion"/>
  </si>
  <si>
    <t>0XL26N</t>
    <phoneticPr fontId="3" type="noConversion"/>
  </si>
  <si>
    <t>0XL27S</t>
    <phoneticPr fontId="3" type="noConversion"/>
  </si>
  <si>
    <t>0XL2AN</t>
    <phoneticPr fontId="3" type="noConversion"/>
  </si>
  <si>
    <t>0XL2BS</t>
    <phoneticPr fontId="3" type="noConversion"/>
  </si>
  <si>
    <t>0XL2CN</t>
    <phoneticPr fontId="3" type="noConversion"/>
  </si>
  <si>
    <t>0XL2DS</t>
    <phoneticPr fontId="3" type="noConversion"/>
  </si>
  <si>
    <t>0XL2EN</t>
    <phoneticPr fontId="3" type="noConversion"/>
  </si>
  <si>
    <t xml:space="preserve">Terminal at each port for KCS service
</t>
    <phoneticPr fontId="3" type="noConversion"/>
  </si>
  <si>
    <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  <phoneticPr fontId="3" type="noConversion"/>
  </si>
  <si>
    <t xml:space="preserve">Jakarta International Container Terminal (JICT)
</t>
    <phoneticPr fontId="3" type="noConversion"/>
  </si>
  <si>
    <r>
      <t>Terminal Petilemas Surabaya (TPS)</t>
    </r>
    <r>
      <rPr>
        <sz val="12"/>
        <rFont val="Times New Roman"/>
        <family val="1"/>
      </rPr>
      <t xml:space="preserve">
</t>
    </r>
    <phoneticPr fontId="3" type="noConversion"/>
  </si>
  <si>
    <t>Dalian Port Container Terminal Co.,Ltd (DPCM)</t>
    <phoneticPr fontId="3" type="noConversion"/>
  </si>
  <si>
    <t>Tianjin/Xingang</t>
    <phoneticPr fontId="3" type="noConversion"/>
  </si>
  <si>
    <r>
      <t xml:space="preserve">BDX: HKHKG--CNSHK--CNNSA--VNDAD--VNUIH--HKHKG--CNSHK--CNNSA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</si>
  <si>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MON            0300</t>
    <phoneticPr fontId="3" type="noConversion"/>
  </si>
  <si>
    <t>MON        1500</t>
    <phoneticPr fontId="3" type="noConversion"/>
  </si>
  <si>
    <t>TUE         0600</t>
    <phoneticPr fontId="3" type="noConversion"/>
  </si>
  <si>
    <t>TUE            1800</t>
    <phoneticPr fontId="3" type="noConversion"/>
  </si>
  <si>
    <t>FRI         2000</t>
    <phoneticPr fontId="3" type="noConversion"/>
  </si>
  <si>
    <t>Blank Sailing</t>
    <phoneticPr fontId="3" type="noConversion"/>
  </si>
  <si>
    <t>HUA KAI</t>
    <phoneticPr fontId="3" type="noConversion"/>
  </si>
  <si>
    <t>2243W</t>
    <phoneticPr fontId="3" type="noConversion"/>
  </si>
  <si>
    <t>2243E</t>
    <phoneticPr fontId="3" type="noConversion"/>
  </si>
  <si>
    <t>28/Oct HPH</t>
    <phoneticPr fontId="3" type="noConversion"/>
  </si>
  <si>
    <t>7/Nov SHK</t>
    <phoneticPr fontId="3" type="noConversion"/>
  </si>
  <si>
    <t>25/Nov HPH</t>
    <phoneticPr fontId="3" type="noConversion"/>
  </si>
  <si>
    <t>9/Dec HPH</t>
    <phoneticPr fontId="3" type="noConversion"/>
  </si>
  <si>
    <t>2250E</t>
    <phoneticPr fontId="3" type="noConversion"/>
  </si>
  <si>
    <t>10/Jan HKG(HIT)</t>
    <phoneticPr fontId="3" type="noConversion"/>
  </si>
  <si>
    <t>14/Jan HPH</t>
    <phoneticPr fontId="3" type="noConversion"/>
  </si>
  <si>
    <t>16/Jan HIT</t>
    <phoneticPr fontId="3" type="noConversion"/>
  </si>
  <si>
    <t>OMIT CMCS</t>
    <phoneticPr fontId="3" type="noConversion"/>
  </si>
  <si>
    <t>1/Feb HIT</t>
    <phoneticPr fontId="3" type="noConversion"/>
  </si>
  <si>
    <t>5/Feb NSA</t>
    <phoneticPr fontId="3" type="noConversion"/>
  </si>
  <si>
    <t>6/Feb CMCS</t>
    <phoneticPr fontId="3" type="noConversion"/>
  </si>
  <si>
    <t>4/Feb HPH</t>
    <phoneticPr fontId="37" type="noConversion"/>
  </si>
  <si>
    <t>9/Feb HPH</t>
    <phoneticPr fontId="37" type="noConversion"/>
  </si>
  <si>
    <t>17/Feb HPH</t>
    <phoneticPr fontId="37" type="noConversion"/>
  </si>
  <si>
    <t>24/Feb HPH</t>
    <phoneticPr fontId="3" type="noConversion"/>
  </si>
  <si>
    <t>27/Feb XMN</t>
    <phoneticPr fontId="3" type="noConversion"/>
  </si>
  <si>
    <t>Terminal at each port for BDX service</t>
    <phoneticPr fontId="3" type="noConversion"/>
  </si>
  <si>
    <t>Chiwan Container Terminal Co., Ltd (CCT)</t>
    <phoneticPr fontId="3" type="noConversion"/>
  </si>
  <si>
    <t>Da nang</t>
    <phoneticPr fontId="3" type="noConversion"/>
  </si>
  <si>
    <t>Ho Chi Minh</t>
    <phoneticPr fontId="3" type="noConversion"/>
  </si>
  <si>
    <t>Quy Nhon</t>
    <phoneticPr fontId="3" type="noConversion"/>
  </si>
  <si>
    <t>QUY NHON PORT JOINT STOCK COMPANY (Quy Nhon Port JSC) - (Abbreviation): Quy Nhon Port</t>
    <phoneticPr fontId="3" type="noConversion"/>
  </si>
  <si>
    <r>
      <t xml:space="preserve">BVX3: CNQZH-HKHKG-CNNSA-VNHPH-CNQZH-HKHKG-CNNSA 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</si>
  <si>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钦州(BGCT)</t>
    <phoneticPr fontId="3" type="noConversion"/>
  </si>
  <si>
    <t>香港(HIT)</t>
    <phoneticPr fontId="3" type="noConversion"/>
  </si>
  <si>
    <r>
      <t>蛇口(</t>
    </r>
    <r>
      <rPr>
        <b/>
        <sz val="10"/>
        <rFont val="宋体"/>
        <family val="3"/>
        <charset val="134"/>
      </rPr>
      <t>SCT</t>
    </r>
    <r>
      <rPr>
        <sz val="10"/>
        <rFont val="宋体"/>
        <family val="3"/>
        <charset val="134"/>
      </rPr>
      <t>)</t>
    </r>
    <phoneticPr fontId="3" type="noConversion"/>
  </si>
  <si>
    <t>海防(NAM HAI PORT)</t>
    <phoneticPr fontId="3" type="noConversion"/>
  </si>
  <si>
    <t>QINZHOU</t>
    <phoneticPr fontId="3" type="noConversion"/>
  </si>
  <si>
    <t>MON            0001</t>
    <phoneticPr fontId="3" type="noConversion"/>
  </si>
  <si>
    <t>MON    1200</t>
    <phoneticPr fontId="3" type="noConversion"/>
  </si>
  <si>
    <t>WED        0100</t>
    <phoneticPr fontId="3" type="noConversion"/>
  </si>
  <si>
    <t>WED       1100</t>
    <phoneticPr fontId="3" type="noConversion"/>
  </si>
  <si>
    <t>WED           1500</t>
    <phoneticPr fontId="3" type="noConversion"/>
  </si>
  <si>
    <t>THU    0300</t>
    <phoneticPr fontId="3" type="noConversion"/>
  </si>
  <si>
    <t>THU            1200</t>
    <phoneticPr fontId="3" type="noConversion"/>
  </si>
  <si>
    <t>THU    2200</t>
    <phoneticPr fontId="3" type="noConversion"/>
  </si>
  <si>
    <t>SUN         1200</t>
    <phoneticPr fontId="3" type="noConversion"/>
  </si>
  <si>
    <t>28/Dec NSA</t>
    <phoneticPr fontId="3" type="noConversion"/>
  </si>
  <si>
    <t>29/Dec SHK</t>
    <phoneticPr fontId="3" type="noConversion"/>
  </si>
  <si>
    <t>4/Jan NSA</t>
    <phoneticPr fontId="3" type="noConversion"/>
  </si>
  <si>
    <t>4/Jan HKG</t>
    <phoneticPr fontId="3" type="noConversion"/>
  </si>
  <si>
    <t>5/Jan SHK</t>
    <phoneticPr fontId="3" type="noConversion"/>
  </si>
  <si>
    <t>2301E</t>
    <phoneticPr fontId="3" type="noConversion"/>
  </si>
  <si>
    <t>11/Jan NSA</t>
    <phoneticPr fontId="3" type="noConversion"/>
  </si>
  <si>
    <t>11/Jan HKG</t>
    <phoneticPr fontId="3" type="noConversion"/>
  </si>
  <si>
    <t>12/Jan SHK</t>
    <phoneticPr fontId="3" type="noConversion"/>
  </si>
  <si>
    <t>P/I BDX line</t>
    <phoneticPr fontId="3" type="noConversion"/>
  </si>
  <si>
    <t>16/Jan HIT</t>
    <phoneticPr fontId="3" type="noConversion"/>
  </si>
  <si>
    <t>OMIT CMCS</t>
    <phoneticPr fontId="3" type="noConversion"/>
  </si>
  <si>
    <t>Terminal at each port for BVX3 service</t>
    <phoneticPr fontId="3" type="noConversion"/>
  </si>
  <si>
    <t>Shekou</t>
    <phoneticPr fontId="3" type="noConversion"/>
  </si>
  <si>
    <t>Chiwan Container Terminal Co., Ltd (CCT)</t>
    <phoneticPr fontId="3" type="noConversion"/>
  </si>
  <si>
    <t>Hong Kong</t>
    <phoneticPr fontId="3" type="noConversion"/>
  </si>
  <si>
    <t>Hong Kong Merchants container Service  (CMCS)</t>
    <phoneticPr fontId="3" type="noConversion"/>
  </si>
  <si>
    <t>Yantian</t>
    <phoneticPr fontId="3" type="noConversion"/>
  </si>
  <si>
    <t>Yantian International Container Terminals (YICT)</t>
    <phoneticPr fontId="3" type="noConversion"/>
  </si>
  <si>
    <t>Qinzhou</t>
    <phoneticPr fontId="3" type="noConversion"/>
  </si>
  <si>
    <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  <phoneticPr fontId="3" type="noConversion"/>
  </si>
  <si>
    <t>Hongkong International Terminals (HIT)  from FAR EAST CHEER V.2208W</t>
    <phoneticPr fontId="3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</si>
  <si>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</si>
  <si>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</si>
  <si>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t>Haiphong</t>
    <phoneticPr fontId="3" type="noConversion"/>
  </si>
  <si>
    <t>Nam Hai port</t>
    <phoneticPr fontId="3" type="noConversion"/>
  </si>
  <si>
    <r>
      <t xml:space="preserve">BVX2: CNYTN--CNNSA--CNSHK--HKHKG--VNHPH--CNYTN--CNNSA--CNSHK--HKHKG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</si>
  <si>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盐田(YICT)</t>
    <phoneticPr fontId="3" type="noConversion"/>
  </si>
  <si>
    <t>YANTIAN</t>
    <phoneticPr fontId="3" type="noConversion"/>
  </si>
  <si>
    <t>SAT          1900</t>
    <phoneticPr fontId="3" type="noConversion"/>
  </si>
  <si>
    <t>SUN          0700</t>
    <phoneticPr fontId="3" type="noConversion"/>
  </si>
  <si>
    <t>SUN          1500</t>
    <phoneticPr fontId="3" type="noConversion"/>
  </si>
  <si>
    <t>MON           1200</t>
    <phoneticPr fontId="3" type="noConversion"/>
  </si>
  <si>
    <t>MON          1500</t>
    <phoneticPr fontId="3" type="noConversion"/>
  </si>
  <si>
    <t>MON           2200</t>
    <phoneticPr fontId="3" type="noConversion"/>
  </si>
  <si>
    <t>THU          1000</t>
    <phoneticPr fontId="3" type="noConversion"/>
  </si>
  <si>
    <t>SUN          1500</t>
    <phoneticPr fontId="3" type="noConversion"/>
  </si>
  <si>
    <t>MON          0200</t>
    <phoneticPr fontId="3" type="noConversion"/>
  </si>
  <si>
    <t>25/Dec SHK</t>
    <phoneticPr fontId="3" type="noConversion"/>
  </si>
  <si>
    <t>26/Dec HKG</t>
    <phoneticPr fontId="3" type="noConversion"/>
  </si>
  <si>
    <t>26/Dec NSA</t>
    <phoneticPr fontId="3" type="noConversion"/>
  </si>
  <si>
    <t>P/O BVX2 line,P/I HHX2 line</t>
    <phoneticPr fontId="3" type="noConversion"/>
  </si>
  <si>
    <t>2302W</t>
    <phoneticPr fontId="3" type="noConversion"/>
  </si>
  <si>
    <t>2302E</t>
    <phoneticPr fontId="3" type="noConversion"/>
  </si>
  <si>
    <t>24/Jan NSA</t>
    <phoneticPr fontId="3" type="noConversion"/>
  </si>
  <si>
    <t>26/Jan CMCS</t>
    <phoneticPr fontId="3" type="noConversion"/>
  </si>
  <si>
    <t>26/Jan HIT</t>
    <phoneticPr fontId="3" type="noConversion"/>
  </si>
  <si>
    <t>2304W</t>
    <phoneticPr fontId="3" type="noConversion"/>
  </si>
  <si>
    <t>17/Jan HKG(CMCS)</t>
    <phoneticPr fontId="3" type="noConversion"/>
  </si>
  <si>
    <t>18/Jan NSA</t>
    <phoneticPr fontId="3" type="noConversion"/>
  </si>
  <si>
    <t>18/Jan HIT</t>
    <phoneticPr fontId="3" type="noConversion"/>
  </si>
  <si>
    <t>2304E</t>
    <phoneticPr fontId="3" type="noConversion"/>
  </si>
  <si>
    <t>2305W</t>
    <phoneticPr fontId="3" type="noConversion"/>
  </si>
  <si>
    <t>2305E</t>
    <phoneticPr fontId="3" type="noConversion"/>
  </si>
  <si>
    <t>2306W</t>
    <phoneticPr fontId="3" type="noConversion"/>
  </si>
  <si>
    <t>2306E</t>
    <phoneticPr fontId="3" type="noConversion"/>
  </si>
  <si>
    <t>6/Feb QZH</t>
    <phoneticPr fontId="3" type="noConversion"/>
  </si>
  <si>
    <t>9/Feb HKG(HIT)</t>
    <phoneticPr fontId="3" type="noConversion"/>
  </si>
  <si>
    <t>10/Feb SHK</t>
    <phoneticPr fontId="3" type="noConversion"/>
  </si>
  <si>
    <t>4/Feb XMN</t>
    <phoneticPr fontId="3" type="noConversion"/>
  </si>
  <si>
    <t>6/Feb CMCS</t>
    <phoneticPr fontId="3" type="noConversion"/>
  </si>
  <si>
    <t>18/Feb XMN</t>
    <phoneticPr fontId="3" type="noConversion"/>
  </si>
  <si>
    <t>Terminal at each port for BVX2 service</t>
    <phoneticPr fontId="3" type="noConversion"/>
  </si>
  <si>
    <t>Hongkong International Terminals (HIT)</t>
    <phoneticPr fontId="3" type="noConversion"/>
  </si>
  <si>
    <t>Shekou Container Terminals Ltd. (SCT) - From VIMC DIAMOND V.2217E/2218W</t>
    <phoneticPr fontId="3" type="noConversion"/>
  </si>
  <si>
    <r>
      <t xml:space="preserve">BVX: CNYTN--CNSHK--HKHKG--VNHPH--CNYTN--CNSHK--HKHKG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</si>
  <si>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THU          1200</t>
    <phoneticPr fontId="3" type="noConversion"/>
  </si>
  <si>
    <t>THU           2200</t>
    <phoneticPr fontId="3" type="noConversion"/>
  </si>
  <si>
    <t>FRI          0600</t>
    <phoneticPr fontId="3" type="noConversion"/>
  </si>
  <si>
    <t>FRI           1500</t>
    <phoneticPr fontId="3" type="noConversion"/>
  </si>
  <si>
    <t>SAT          0000</t>
    <phoneticPr fontId="3" type="noConversion"/>
  </si>
  <si>
    <t>SAT           0800</t>
    <phoneticPr fontId="3" type="noConversion"/>
  </si>
  <si>
    <t>SUN           2200</t>
    <phoneticPr fontId="3" type="noConversion"/>
  </si>
  <si>
    <t>MON          1200</t>
    <phoneticPr fontId="3" type="noConversion"/>
  </si>
  <si>
    <t>FAR EAST CHEER</t>
    <phoneticPr fontId="3" type="noConversion"/>
  </si>
  <si>
    <t>20/Oct YTN</t>
    <phoneticPr fontId="3" type="noConversion"/>
  </si>
  <si>
    <t>21/Oct HKG(HIT)</t>
    <phoneticPr fontId="3" type="noConversion"/>
  </si>
  <si>
    <t>27/Oct YTN</t>
    <phoneticPr fontId="3" type="noConversion"/>
  </si>
  <si>
    <t>28/Oct HKG(HIT)</t>
    <phoneticPr fontId="3" type="noConversion"/>
  </si>
  <si>
    <t>P/O at HPH after discharge</t>
    <phoneticPr fontId="3" type="noConversion"/>
  </si>
  <si>
    <t>2232W</t>
    <phoneticPr fontId="3" type="noConversion"/>
  </si>
  <si>
    <t>12/Nov SHK</t>
    <phoneticPr fontId="3" type="noConversion"/>
  </si>
  <si>
    <t>13/Nov HKG</t>
    <phoneticPr fontId="3" type="noConversion"/>
  </si>
  <si>
    <t>2232E</t>
    <phoneticPr fontId="3" type="noConversion"/>
  </si>
  <si>
    <t>2233W</t>
    <phoneticPr fontId="3" type="noConversion"/>
  </si>
  <si>
    <t>2233E</t>
    <phoneticPr fontId="3" type="noConversion"/>
  </si>
  <si>
    <t>12/Jan NSA</t>
    <phoneticPr fontId="3" type="noConversion"/>
  </si>
  <si>
    <r>
      <t xml:space="preserve">BVX: CNQZH--HKHKG--CNSHK--VNHPH--CNQZH--HKHKG--CNSHK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</si>
  <si>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MON          1400</t>
    <phoneticPr fontId="3" type="noConversion"/>
  </si>
  <si>
    <t>MON          2200</t>
    <phoneticPr fontId="3" type="noConversion"/>
  </si>
  <si>
    <t>FRI           1800</t>
    <phoneticPr fontId="3" type="noConversion"/>
  </si>
  <si>
    <t>SUN           1200</t>
    <phoneticPr fontId="3" type="noConversion"/>
  </si>
  <si>
    <r>
      <t xml:space="preserve">BVX: CNQZH--HKHKG--CNSHK--NSA--VNHPH--CNQZH--HKHKG--CNSHK--NSA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</si>
  <si>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THU          0600</t>
    <phoneticPr fontId="3" type="noConversion"/>
  </si>
  <si>
    <t>THU           1600</t>
    <phoneticPr fontId="3" type="noConversion"/>
  </si>
  <si>
    <t>FRI          0000</t>
    <phoneticPr fontId="3" type="noConversion"/>
  </si>
  <si>
    <t>FRI           1200</t>
    <phoneticPr fontId="3" type="noConversion"/>
  </si>
  <si>
    <t>FRI          1800</t>
    <phoneticPr fontId="3" type="noConversion"/>
  </si>
  <si>
    <t>FRI           2359</t>
    <phoneticPr fontId="3" type="noConversion"/>
  </si>
  <si>
    <t>Terminal at each port for BVX service</t>
    <phoneticPr fontId="3" type="noConversion"/>
  </si>
  <si>
    <t>Shekou Container Terminals Ltd. (SCT) - From FAR EAST CHEER V.2233E/2234W</t>
    <phoneticPr fontId="3" type="noConversion"/>
  </si>
  <si>
    <r>
      <t xml:space="preserve">Chiwan Container Terminal Co., Ltd (MCT zone) - </t>
    </r>
    <r>
      <rPr>
        <sz val="12"/>
        <rFont val="宋体"/>
        <family val="3"/>
        <charset val="134"/>
      </rPr>
      <t>赤湾集装箱码头有限公司（妈湾港区）</t>
    </r>
    <phoneticPr fontId="3" type="noConversion"/>
  </si>
  <si>
    <t>Humen</t>
    <phoneticPr fontId="3" type="noConversion"/>
  </si>
  <si>
    <t>PSA Dongguan Container Terminal Co.Ltd (DGCT)</t>
    <phoneticPr fontId="3" type="noConversion"/>
  </si>
  <si>
    <t xml:space="preserve">      HHX1: CNNGB-CNSHA-CNXMN-HKHKG--VNHPH--HKHKG-CNNGB-CNSHA  FULL CONTAINER WEEKLY SERVICE  </t>
    <phoneticPr fontId="3" type="noConversion"/>
  </si>
  <si>
    <r>
      <t>宁波(</t>
    </r>
    <r>
      <rPr>
        <sz val="10"/>
        <color rgb="FFFF0000"/>
        <rFont val="宋体"/>
        <family val="3"/>
        <charset val="134"/>
      </rPr>
      <t>NBTCT</t>
    </r>
    <r>
      <rPr>
        <sz val="10"/>
        <rFont val="宋体"/>
        <family val="3"/>
        <charset val="134"/>
      </rPr>
      <t>)</t>
    </r>
    <phoneticPr fontId="3" type="noConversion"/>
  </si>
  <si>
    <t>上海(SMCT)</t>
    <phoneticPr fontId="3" type="noConversion"/>
  </si>
  <si>
    <t>海防(NHDV)</t>
    <phoneticPr fontId="3" type="noConversion"/>
  </si>
  <si>
    <t>ETB/ETD</t>
    <phoneticPr fontId="3" type="noConversion"/>
  </si>
  <si>
    <t>WED        2100</t>
    <phoneticPr fontId="3" type="noConversion"/>
  </si>
  <si>
    <t>THU     0600</t>
    <phoneticPr fontId="3" type="noConversion"/>
  </si>
  <si>
    <t>THU        2300</t>
    <phoneticPr fontId="3" type="noConversion"/>
  </si>
  <si>
    <t>FRI      1100</t>
    <phoneticPr fontId="3" type="noConversion"/>
  </si>
  <si>
    <t>SUN             1100</t>
    <phoneticPr fontId="3" type="noConversion"/>
  </si>
  <si>
    <t>SUN      1800</t>
    <phoneticPr fontId="3" type="noConversion"/>
  </si>
  <si>
    <t>MON             1700</t>
    <phoneticPr fontId="3" type="noConversion"/>
  </si>
  <si>
    <t>TUE   0500</t>
    <phoneticPr fontId="3" type="noConversion"/>
  </si>
  <si>
    <t>WED     2300</t>
    <phoneticPr fontId="3" type="noConversion"/>
  </si>
  <si>
    <t>THU     2200</t>
    <phoneticPr fontId="3" type="noConversion"/>
  </si>
  <si>
    <t>SUN     0600</t>
    <phoneticPr fontId="3" type="noConversion"/>
  </si>
  <si>
    <t>AS FLORA</t>
    <phoneticPr fontId="3" type="noConversion"/>
  </si>
  <si>
    <t>2247W</t>
    <phoneticPr fontId="3" type="noConversion"/>
  </si>
  <si>
    <t>2247E</t>
    <phoneticPr fontId="3" type="noConversion"/>
  </si>
  <si>
    <t>2224W</t>
    <phoneticPr fontId="3" type="noConversion"/>
  </si>
  <si>
    <t>2224E</t>
    <phoneticPr fontId="3" type="noConversion"/>
  </si>
  <si>
    <t>2248W</t>
    <phoneticPr fontId="3" type="noConversion"/>
  </si>
  <si>
    <t>2248E</t>
    <phoneticPr fontId="3" type="noConversion"/>
  </si>
  <si>
    <t>4-5/Jan SHA</t>
    <phoneticPr fontId="3" type="noConversion"/>
  </si>
  <si>
    <t>OMIT NGB</t>
    <phoneticPr fontId="3" type="noConversion"/>
  </si>
  <si>
    <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  <phoneticPr fontId="3" type="noConversion"/>
  </si>
  <si>
    <t>P/O at HPH</t>
    <phoneticPr fontId="3" type="noConversion"/>
  </si>
  <si>
    <t>Combined with HHX2 line</t>
    <phoneticPr fontId="3" type="noConversion"/>
  </si>
  <si>
    <t>26/Jan QINGDAO</t>
    <phoneticPr fontId="3" type="noConversion"/>
  </si>
  <si>
    <t>28/Jan SHA</t>
    <phoneticPr fontId="3" type="noConversion"/>
  </si>
  <si>
    <t>29/Jan NGB</t>
    <phoneticPr fontId="3" type="noConversion"/>
  </si>
  <si>
    <t>2303W</t>
    <phoneticPr fontId="3" type="noConversion"/>
  </si>
  <si>
    <t>2303E</t>
    <phoneticPr fontId="3" type="noConversion"/>
  </si>
  <si>
    <t>16/Feb TAO</t>
    <phoneticPr fontId="3" type="noConversion"/>
  </si>
  <si>
    <t>18/Feb SHA</t>
    <phoneticPr fontId="3" type="noConversion"/>
  </si>
  <si>
    <t>19/Feb NGB</t>
    <phoneticPr fontId="3" type="noConversion"/>
  </si>
  <si>
    <t>P/I NPX</t>
    <phoneticPr fontId="3" type="noConversion"/>
  </si>
  <si>
    <t>ASL HONG KONG</t>
    <phoneticPr fontId="3" type="noConversion"/>
  </si>
  <si>
    <t>2/Feb QINGDAO</t>
    <phoneticPr fontId="3" type="noConversion"/>
  </si>
  <si>
    <t>4/Feb SHA</t>
    <phoneticPr fontId="3" type="noConversion"/>
  </si>
  <si>
    <t>5/Feb NGB</t>
    <phoneticPr fontId="3" type="noConversion"/>
  </si>
  <si>
    <t>7/FebHKG( HIT)</t>
    <phoneticPr fontId="3" type="noConversion"/>
  </si>
  <si>
    <t>8/Feb QZH</t>
    <phoneticPr fontId="3" type="noConversion"/>
  </si>
  <si>
    <t>HAIAN ROSE</t>
    <phoneticPr fontId="3" type="noConversion"/>
  </si>
  <si>
    <t>17/Feb QINGDAO</t>
    <phoneticPr fontId="3" type="noConversion"/>
  </si>
  <si>
    <t>18/Feb SHANGHAI</t>
    <phoneticPr fontId="3" type="noConversion"/>
  </si>
  <si>
    <t>19/Feb NINGBO</t>
    <phoneticPr fontId="3" type="noConversion"/>
  </si>
  <si>
    <t>REN JIAN 5</t>
    <phoneticPr fontId="3" type="noConversion"/>
  </si>
  <si>
    <t>10/Feb SHANGHAI</t>
    <phoneticPr fontId="3" type="noConversion"/>
  </si>
  <si>
    <t>11/Feb NINGBO</t>
    <phoneticPr fontId="3" type="noConversion"/>
  </si>
  <si>
    <t>17/Feb TAO</t>
    <phoneticPr fontId="3" type="noConversion"/>
  </si>
  <si>
    <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  <phoneticPr fontId="3" type="noConversion"/>
  </si>
  <si>
    <t>31/Mar QINGDAO</t>
    <phoneticPr fontId="3" type="noConversion"/>
  </si>
  <si>
    <t>2/Apr NGB</t>
    <phoneticPr fontId="3" type="noConversion"/>
  </si>
  <si>
    <t>2307W</t>
    <phoneticPr fontId="3" type="noConversion"/>
  </si>
  <si>
    <t>2307E</t>
    <phoneticPr fontId="3" type="noConversion"/>
  </si>
  <si>
    <t xml:space="preserve">      HHX2: CNTAO-CNSHA-HKHKG--VNHPH--HKHKG-CNTAO-CNSHA  FULL CONTAINER WEEKLY SERVICE  </t>
    <phoneticPr fontId="3" type="noConversion"/>
  </si>
  <si>
    <t>VESSEL</t>
    <phoneticPr fontId="3" type="noConversion"/>
  </si>
  <si>
    <t>FRI      0600</t>
    <phoneticPr fontId="3" type="noConversion"/>
  </si>
  <si>
    <t>SUN 
1200</t>
    <phoneticPr fontId="3" type="noConversion"/>
  </si>
  <si>
    <t>WED           0700</t>
    <phoneticPr fontId="3" type="noConversion"/>
  </si>
  <si>
    <t>FRI          1600</t>
    <phoneticPr fontId="3" type="noConversion"/>
  </si>
  <si>
    <t>SAT      1200</t>
    <phoneticPr fontId="3" type="noConversion"/>
  </si>
  <si>
    <t>THU    1600</t>
    <phoneticPr fontId="3" type="noConversion"/>
  </si>
  <si>
    <t>SAT    2300</t>
    <phoneticPr fontId="3" type="noConversion"/>
  </si>
  <si>
    <t>12/Dec XMN</t>
    <phoneticPr fontId="3" type="noConversion"/>
  </si>
  <si>
    <t>2225W</t>
    <phoneticPr fontId="3" type="noConversion"/>
  </si>
  <si>
    <t>Combined with REN JIAN 5 V.2249W</t>
    <phoneticPr fontId="3" type="noConversion"/>
  </si>
  <si>
    <t>2225E</t>
    <phoneticPr fontId="3" type="noConversion"/>
  </si>
  <si>
    <t>Combined with REN JIAN 5 V.2249E</t>
    <phoneticPr fontId="3" type="noConversion"/>
  </si>
  <si>
    <t>2249W</t>
    <phoneticPr fontId="3" type="noConversion"/>
  </si>
  <si>
    <t>2249E</t>
    <phoneticPr fontId="3" type="noConversion"/>
  </si>
  <si>
    <t>3/Jan XMN</t>
    <phoneticPr fontId="3" type="noConversion"/>
  </si>
  <si>
    <t>10/Jan HKG</t>
    <phoneticPr fontId="3" type="noConversion"/>
  </si>
  <si>
    <t>13/Jan NGB</t>
    <phoneticPr fontId="3" type="noConversion"/>
  </si>
  <si>
    <t>10/Jan XMN</t>
    <phoneticPr fontId="3" type="noConversion"/>
  </si>
  <si>
    <t>17/Jan NGB</t>
    <phoneticPr fontId="3" type="noConversion"/>
  </si>
  <si>
    <t>18/Jan SHA</t>
    <phoneticPr fontId="3" type="noConversion"/>
  </si>
  <si>
    <t>20/Jan TAO</t>
    <phoneticPr fontId="3" type="noConversion"/>
  </si>
  <si>
    <t>P/I NPX2</t>
    <phoneticPr fontId="3" type="noConversion"/>
  </si>
  <si>
    <t>14/Jan SHA</t>
    <phoneticPr fontId="3" type="noConversion"/>
  </si>
  <si>
    <t>17/Jan XMN</t>
    <phoneticPr fontId="3" type="noConversion"/>
  </si>
  <si>
    <t>Combined with HHX1 line</t>
    <phoneticPr fontId="3" type="noConversion"/>
  </si>
  <si>
    <t>19/Jan TAO</t>
    <phoneticPr fontId="3" type="noConversion"/>
  </si>
  <si>
    <t>21/Jan SHA</t>
    <phoneticPr fontId="3" type="noConversion"/>
  </si>
  <si>
    <t>22/Jan NGB</t>
    <phoneticPr fontId="3" type="noConversion"/>
  </si>
  <si>
    <t>OMIT XMN</t>
    <phoneticPr fontId="3" type="noConversion"/>
  </si>
  <si>
    <t>ASL PEONY</t>
    <phoneticPr fontId="3" type="noConversion"/>
  </si>
  <si>
    <t>OMIT NANSHA</t>
    <phoneticPr fontId="3" type="noConversion"/>
  </si>
  <si>
    <t>25-26/Feb SHEKOU</t>
    <phoneticPr fontId="3" type="noConversion"/>
  </si>
  <si>
    <t>OMIT HKG(HIT)</t>
    <phoneticPr fontId="3" type="noConversion"/>
  </si>
  <si>
    <t>27/Mar HKG</t>
    <phoneticPr fontId="3" type="noConversion"/>
  </si>
  <si>
    <t xml:space="preserve">Terminal at each port for HHX1&amp;HHX2 service
</t>
    <phoneticPr fontId="3" type="noConversion"/>
  </si>
  <si>
    <t xml:space="preserve">QQCT Co., Ltd. (QQCT phase 3)
</t>
    <phoneticPr fontId="3" type="noConversion"/>
  </si>
  <si>
    <t xml:space="preserve">Shanghai Mingdong  Container Terminal Co., Ltd (SMCT)
</t>
    <phoneticPr fontId="3" type="noConversion"/>
  </si>
  <si>
    <r>
      <t>Ningbo Daxie China Merchants International Container Terminal (</t>
    </r>
    <r>
      <rPr>
        <sz val="10"/>
        <rFont val="宋体"/>
        <family val="3"/>
        <charset val="134"/>
      </rPr>
      <t>大榭</t>
    </r>
    <r>
      <rPr>
        <sz val="10"/>
        <rFont val="Times New Roman"/>
        <family val="1"/>
      </rPr>
      <t>) from REN JIAN 5 V.2306W</t>
    </r>
    <phoneticPr fontId="3" type="noConversion"/>
  </si>
  <si>
    <t xml:space="preserve">Xiamen Container Terminal Group Co.,Ltd Haitian Branch (XCTG)
</t>
    <phoneticPr fontId="3" type="noConversion"/>
  </si>
  <si>
    <t xml:space="preserve">Hong Kong Merchants container Service  (CMCS)
</t>
    <phoneticPr fontId="3" type="noConversion"/>
  </si>
  <si>
    <t xml:space="preserve">Nam Hai Dinh Vu port  </t>
    <phoneticPr fontId="3" type="noConversion"/>
  </si>
  <si>
    <t>Nam Dinh Vu port from Vimc Diamond V.2301 on HHX1 &amp; Pros Hope V.2301 on HHX2</t>
    <phoneticPr fontId="3" type="noConversion"/>
  </si>
  <si>
    <t>JCV: JPTYO--JPYOK--CNSHA--VNSGN--VNDAD--CNSHK--CNXMN</t>
    <phoneticPr fontId="3" type="noConversion"/>
  </si>
  <si>
    <t>横滨</t>
    <phoneticPr fontId="3" type="noConversion"/>
  </si>
  <si>
    <t>FRI                  1400</t>
    <phoneticPr fontId="3" type="noConversion"/>
  </si>
  <si>
    <t>FRI                1700</t>
    <phoneticPr fontId="3" type="noConversion"/>
  </si>
  <si>
    <t>SAT              0400</t>
    <phoneticPr fontId="3" type="noConversion"/>
  </si>
  <si>
    <t>MON                  1800</t>
    <phoneticPr fontId="3" type="noConversion"/>
  </si>
  <si>
    <t>TUE                 1900</t>
    <phoneticPr fontId="3" type="noConversion"/>
  </si>
  <si>
    <t>THU                 1300</t>
    <phoneticPr fontId="3" type="noConversion"/>
  </si>
  <si>
    <t>SAT                  1000</t>
    <phoneticPr fontId="3" type="noConversion"/>
  </si>
  <si>
    <t>SUN                  2000</t>
    <phoneticPr fontId="3" type="noConversion"/>
  </si>
  <si>
    <t>MON                 0700</t>
    <phoneticPr fontId="3" type="noConversion"/>
  </si>
  <si>
    <t>INTERASIA VISION</t>
    <phoneticPr fontId="3" type="noConversion"/>
  </si>
  <si>
    <t>N036</t>
    <phoneticPr fontId="3" type="noConversion"/>
  </si>
  <si>
    <t>S012</t>
    <phoneticPr fontId="3" type="noConversion"/>
  </si>
  <si>
    <t>N012</t>
    <phoneticPr fontId="3" type="noConversion"/>
  </si>
  <si>
    <t>WAN HAI 290</t>
    <phoneticPr fontId="3" type="noConversion"/>
  </si>
  <si>
    <t>N019</t>
    <phoneticPr fontId="3" type="noConversion"/>
  </si>
  <si>
    <t>S037</t>
    <phoneticPr fontId="3" type="noConversion"/>
  </si>
  <si>
    <t>N037</t>
    <phoneticPr fontId="3" type="noConversion"/>
  </si>
  <si>
    <t>S013</t>
    <phoneticPr fontId="3" type="noConversion"/>
  </si>
  <si>
    <t>S020</t>
    <phoneticPr fontId="3" type="noConversion"/>
  </si>
  <si>
    <t>S038</t>
    <phoneticPr fontId="3" type="noConversion"/>
  </si>
  <si>
    <t>N038</t>
    <phoneticPr fontId="3" type="noConversion"/>
  </si>
  <si>
    <t>S014</t>
    <phoneticPr fontId="3" type="noConversion"/>
  </si>
  <si>
    <t>S021</t>
    <phoneticPr fontId="3" type="noConversion"/>
  </si>
  <si>
    <t>N021</t>
    <phoneticPr fontId="3" type="noConversion"/>
  </si>
  <si>
    <t>P/I</t>
    <phoneticPr fontId="3" type="noConversion"/>
  </si>
  <si>
    <t>N039</t>
    <phoneticPr fontId="3" type="noConversion"/>
  </si>
  <si>
    <t>S022</t>
    <phoneticPr fontId="3" type="noConversion"/>
  </si>
  <si>
    <t>N022</t>
    <phoneticPr fontId="3" type="noConversion"/>
  </si>
  <si>
    <t>N040</t>
    <phoneticPr fontId="3" type="noConversion"/>
  </si>
  <si>
    <t>N016</t>
    <phoneticPr fontId="3" type="noConversion"/>
  </si>
  <si>
    <t>S023</t>
    <phoneticPr fontId="3" type="noConversion"/>
  </si>
  <si>
    <t>N023</t>
    <phoneticPr fontId="3" type="noConversion"/>
  </si>
  <si>
    <t>S041</t>
    <phoneticPr fontId="3" type="noConversion"/>
  </si>
  <si>
    <t xml:space="preserve">Terminal at each port for JCV  service
</t>
    <phoneticPr fontId="3" type="noConversion"/>
  </si>
  <si>
    <t xml:space="preserve">Xiamen Haitian International Terminal
</t>
    <phoneticPr fontId="3" type="noConversion"/>
  </si>
  <si>
    <t>Shekou Container Terminals Ltd. (SCT)</t>
    <phoneticPr fontId="3" type="noConversion"/>
  </si>
  <si>
    <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  <phoneticPr fontId="3" type="noConversion"/>
  </si>
  <si>
    <t>日照</t>
    <phoneticPr fontId="3" type="noConversion"/>
  </si>
  <si>
    <t>大阪(DICT)</t>
    <phoneticPr fontId="3" type="noConversion"/>
  </si>
  <si>
    <t>神户(KICT)</t>
    <phoneticPr fontId="3" type="noConversion"/>
  </si>
  <si>
    <t>RIZHAO</t>
    <phoneticPr fontId="3" type="noConversion"/>
  </si>
  <si>
    <t>FRI       0800</t>
    <phoneticPr fontId="3" type="noConversion"/>
  </si>
  <si>
    <t>FRI        1600</t>
    <phoneticPr fontId="3" type="noConversion"/>
  </si>
  <si>
    <t>SAT     0300</t>
    <phoneticPr fontId="3" type="noConversion"/>
  </si>
  <si>
    <t>SAT        1500</t>
    <phoneticPr fontId="3" type="noConversion"/>
  </si>
  <si>
    <t>MON     1800</t>
    <phoneticPr fontId="3" type="noConversion"/>
  </si>
  <si>
    <t>TUE        0600</t>
    <phoneticPr fontId="3" type="noConversion"/>
  </si>
  <si>
    <t>TUE      0800</t>
    <phoneticPr fontId="3" type="noConversion"/>
  </si>
  <si>
    <t>WED       1500</t>
    <phoneticPr fontId="3" type="noConversion"/>
  </si>
  <si>
    <t>WED        2200</t>
    <phoneticPr fontId="3" type="noConversion"/>
  </si>
  <si>
    <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  <phoneticPr fontId="3" type="noConversion"/>
  </si>
  <si>
    <t>2253E</t>
    <phoneticPr fontId="3" type="noConversion"/>
  </si>
  <si>
    <t>2253W</t>
    <phoneticPr fontId="3" type="noConversion"/>
  </si>
  <si>
    <t>2308E</t>
    <phoneticPr fontId="3" type="noConversion"/>
  </si>
  <si>
    <t>2308W</t>
    <phoneticPr fontId="3" type="noConversion"/>
  </si>
  <si>
    <t>Terminal at each port for PJX2 service</t>
    <phoneticPr fontId="3" type="noConversion"/>
  </si>
  <si>
    <t>Rizhao</t>
    <phoneticPr fontId="37" type="noConversion"/>
  </si>
  <si>
    <r>
      <t>Rizhao Port Container Terminal Develcoping Co.,Ltd (</t>
    </r>
    <r>
      <rPr>
        <sz val="11"/>
        <rFont val="宋体"/>
        <family val="1"/>
        <charset val="134"/>
      </rPr>
      <t>日照港集装箱发展有限公司</t>
    </r>
    <r>
      <rPr>
        <sz val="11"/>
        <rFont val="Times New Roman"/>
        <family val="1"/>
      </rPr>
      <t>)</t>
    </r>
    <phoneticPr fontId="37" type="noConversion"/>
  </si>
  <si>
    <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  <phoneticPr fontId="3" type="noConversion"/>
  </si>
  <si>
    <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  <phoneticPr fontId="3" type="noConversion"/>
  </si>
  <si>
    <t>天津新港（TCT)</t>
    <phoneticPr fontId="3" type="noConversion"/>
  </si>
  <si>
    <t>东京(AOMI)</t>
    <phoneticPr fontId="3" type="noConversion"/>
  </si>
  <si>
    <t>横滨(HONMOKU-BC)</t>
    <phoneticPr fontId="3" type="noConversion"/>
  </si>
  <si>
    <t>名古屋(NUCT)</t>
    <phoneticPr fontId="3" type="noConversion"/>
  </si>
  <si>
    <t>TOKYO</t>
    <phoneticPr fontId="3" type="noConversion"/>
  </si>
  <si>
    <t>YOKOHAMA</t>
    <phoneticPr fontId="3" type="noConversion"/>
  </si>
  <si>
    <t>NAGOYA</t>
    <phoneticPr fontId="3" type="noConversion"/>
  </si>
  <si>
    <t>THU     1100</t>
    <phoneticPr fontId="3" type="noConversion"/>
  </si>
  <si>
    <t>FRI    2300</t>
    <phoneticPr fontId="3" type="noConversion"/>
  </si>
  <si>
    <t>SAT    1500</t>
    <phoneticPr fontId="3" type="noConversion"/>
  </si>
  <si>
    <t>TUE        1800</t>
    <phoneticPr fontId="3" type="noConversion"/>
  </si>
  <si>
    <t>WED     0500</t>
    <phoneticPr fontId="3" type="noConversion"/>
  </si>
  <si>
    <t>WED     0800</t>
    <phoneticPr fontId="3" type="noConversion"/>
  </si>
  <si>
    <t>WED        1600</t>
    <phoneticPr fontId="3" type="noConversion"/>
  </si>
  <si>
    <t>THU     0800</t>
    <phoneticPr fontId="3" type="noConversion"/>
  </si>
  <si>
    <t>FRI     0800</t>
    <phoneticPr fontId="3" type="noConversion"/>
  </si>
  <si>
    <t>FRI        1300</t>
    <phoneticPr fontId="3" type="noConversion"/>
  </si>
  <si>
    <t>FRI     1500</t>
    <phoneticPr fontId="3" type="noConversion"/>
  </si>
  <si>
    <t>FRI        2000</t>
    <phoneticPr fontId="3" type="noConversion"/>
  </si>
  <si>
    <r>
      <t>STRAITS CITY</t>
    </r>
    <r>
      <rPr>
        <b/>
        <sz val="9"/>
        <rFont val="宋体"/>
        <family val="3"/>
        <charset val="134"/>
      </rPr>
      <t>（亚海新城）</t>
    </r>
    <phoneticPr fontId="3" type="noConversion"/>
  </si>
  <si>
    <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  <phoneticPr fontId="3" type="noConversion"/>
  </si>
  <si>
    <t>27-28/Jan TAO</t>
    <phoneticPr fontId="3" type="noConversion"/>
  </si>
  <si>
    <t>29-30/Jan TXG</t>
    <phoneticPr fontId="3" type="noConversion"/>
  </si>
  <si>
    <t>28/Jan HKA</t>
    <phoneticPr fontId="3" type="noConversion"/>
  </si>
  <si>
    <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  <phoneticPr fontId="3" type="noConversion"/>
  </si>
  <si>
    <t>P/I</t>
    <phoneticPr fontId="3" type="noConversion"/>
  </si>
  <si>
    <r>
      <t>ETSLINE LIANYUNGANG(</t>
    </r>
    <r>
      <rPr>
        <b/>
        <sz val="9"/>
        <rFont val="宋体"/>
        <family val="3"/>
        <charset val="134"/>
      </rPr>
      <t>大通连云港）</t>
    </r>
    <phoneticPr fontId="3" type="noConversion"/>
  </si>
  <si>
    <t>Terminal at each port for PJX service</t>
    <phoneticPr fontId="3" type="noConversion"/>
  </si>
  <si>
    <t>Xingang</t>
    <phoneticPr fontId="3" type="noConversion"/>
  </si>
  <si>
    <t>Tianjin Port Container Terminal Co.,LTD. (TCT)</t>
    <phoneticPr fontId="3" type="noConversion"/>
  </si>
  <si>
    <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3" type="noConversion"/>
  </si>
  <si>
    <t>Yokohama</t>
    <phoneticPr fontId="3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</si>
  <si>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3" type="noConversion"/>
  </si>
  <si>
    <t>Tokyo</t>
    <phoneticPr fontId="3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</si>
  <si>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3" type="noConversion"/>
  </si>
  <si>
    <t>Nagoya</t>
    <phoneticPr fontId="3" type="noConversion"/>
  </si>
  <si>
    <t xml:space="preserve">NUCT: Nabeta United Container Terminal </t>
    <phoneticPr fontId="3" type="noConversion"/>
  </si>
  <si>
    <t>DICT: Yumeshima Container Terminal</t>
    <phoneticPr fontId="3" type="noConversion"/>
  </si>
  <si>
    <t>Kobe (ASL - STRAITS CITY)</t>
    <phoneticPr fontId="3" type="noConversion"/>
  </si>
  <si>
    <r>
      <t>Kobe (EAS-</t>
    </r>
    <r>
      <rPr>
        <sz val="9"/>
        <rFont val="微软雅黑"/>
        <family val="2"/>
        <charset val="134"/>
      </rPr>
      <t>EASLINE YANTAI)</t>
    </r>
    <phoneticPr fontId="3" type="noConversion"/>
  </si>
  <si>
    <t>PC-18: Kobe Port Island Container Terminal #18</t>
    <phoneticPr fontId="3" type="noConversion"/>
  </si>
  <si>
    <t xml:space="preserve">      ACX: CNTAO-CNSHA-CNSHK-AUBRI-AUSYD-AUMEL-CNTAO-CNSHA-CNSHK  FULL CONTAINER WEEKLY SERVICE  </t>
    <phoneticPr fontId="3" type="noConversion"/>
  </si>
  <si>
    <t>青岛</t>
    <phoneticPr fontId="3" type="noConversion"/>
  </si>
  <si>
    <t>上海</t>
    <phoneticPr fontId="3" type="noConversion"/>
  </si>
  <si>
    <t>蛇口</t>
    <phoneticPr fontId="3" type="noConversion"/>
  </si>
  <si>
    <t>布里斯班</t>
    <phoneticPr fontId="3" type="noConversion"/>
  </si>
  <si>
    <t>悉尼</t>
    <phoneticPr fontId="3" type="noConversion"/>
  </si>
  <si>
    <t>墨尔本</t>
    <phoneticPr fontId="3" type="noConversion"/>
  </si>
  <si>
    <t>BRISBANE</t>
    <phoneticPr fontId="3" type="noConversion"/>
  </si>
  <si>
    <t>SYDNEY</t>
    <phoneticPr fontId="3" type="noConversion"/>
  </si>
  <si>
    <t>MELBOURNE</t>
    <phoneticPr fontId="3" type="noConversion"/>
  </si>
  <si>
    <t>2201S</t>
    <phoneticPr fontId="3" type="noConversion"/>
  </si>
  <si>
    <t>2201N</t>
    <phoneticPr fontId="3" type="noConversion"/>
  </si>
  <si>
    <t>ASL BAUHINIA</t>
    <phoneticPr fontId="3" type="noConversion"/>
  </si>
  <si>
    <t>18/Oct NSA</t>
    <phoneticPr fontId="3" type="noConversion"/>
  </si>
  <si>
    <t>19/Oct SHK</t>
    <phoneticPr fontId="3" type="noConversion"/>
  </si>
  <si>
    <t>22/Oct SHANGHAI</t>
    <phoneticPr fontId="3" type="noConversion"/>
  </si>
  <si>
    <t>24/Oct QINGDAO</t>
    <phoneticPr fontId="3" type="noConversion"/>
  </si>
  <si>
    <t>7/Dec MNS</t>
    <phoneticPr fontId="3" type="noConversion"/>
  </si>
  <si>
    <t>11/Dec NSA</t>
    <phoneticPr fontId="3" type="noConversion"/>
  </si>
  <si>
    <t>2202S</t>
    <phoneticPr fontId="3" type="noConversion"/>
  </si>
  <si>
    <t>2202N</t>
    <phoneticPr fontId="3" type="noConversion"/>
  </si>
  <si>
    <t>2/Jan NSA</t>
    <phoneticPr fontId="3" type="noConversion"/>
  </si>
  <si>
    <t xml:space="preserve">      ACX: CNTAO-CNSHA-CNSHK-CNNSA-AUBRI-AUSYD-AUMEL-CNTAO-CNSHA-CNSHK-CNNSA  FULL CONTAINER WEEKLY SERVICE  </t>
    <phoneticPr fontId="3" type="noConversion"/>
  </si>
  <si>
    <t>8/Dec MNS</t>
    <phoneticPr fontId="3" type="noConversion"/>
  </si>
  <si>
    <t>2203S</t>
    <phoneticPr fontId="3" type="noConversion"/>
  </si>
  <si>
    <t>2203N</t>
    <phoneticPr fontId="3" type="noConversion"/>
  </si>
  <si>
    <t>10/Feb SHA</t>
    <phoneticPr fontId="3" type="noConversion"/>
  </si>
  <si>
    <t>11/Feb NGB</t>
    <phoneticPr fontId="3" type="noConversion"/>
  </si>
  <si>
    <t>13/Feb HKG(HIT)</t>
    <phoneticPr fontId="3" type="noConversion"/>
  </si>
  <si>
    <t>14/Feb QZH</t>
    <phoneticPr fontId="3" type="noConversion"/>
  </si>
  <si>
    <t>18-19/Feb HPH
(NDV+HICT)</t>
    <phoneticPr fontId="3" type="noConversion"/>
  </si>
  <si>
    <t>21/Feb YTN
22/Feb SHK</t>
    <phoneticPr fontId="3" type="noConversion"/>
  </si>
  <si>
    <t>27/Feb SHA</t>
    <phoneticPr fontId="3" type="noConversion"/>
  </si>
  <si>
    <t>1/Mar TAO</t>
    <phoneticPr fontId="3" type="noConversion"/>
  </si>
  <si>
    <t>15/Feb HKG(HIT)</t>
    <phoneticPr fontId="3" type="noConversion"/>
  </si>
  <si>
    <t>16/Feb QZH</t>
    <phoneticPr fontId="3" type="noConversion"/>
  </si>
  <si>
    <t>6/Mar HPH</t>
    <phoneticPr fontId="3" type="noConversion"/>
  </si>
  <si>
    <t>22/Mar HKG</t>
    <phoneticPr fontId="3" type="noConversion"/>
  </si>
  <si>
    <t>24/Mar HPH</t>
    <phoneticPr fontId="3" type="noConversion"/>
  </si>
  <si>
    <t>2305S</t>
  </si>
  <si>
    <t>2305N</t>
  </si>
  <si>
    <t xml:space="preserve">Terminal at each port for ACX  service
</t>
    <phoneticPr fontId="3" type="noConversion"/>
  </si>
  <si>
    <t xml:space="preserve">Shanghai Mingdong  Container Terminal Co., Ltd (SMCT) - WGQ 5
</t>
    <phoneticPr fontId="3" type="noConversion"/>
  </si>
  <si>
    <t xml:space="preserve">Chiwan Container Terminal Co., Ltd </t>
    <phoneticPr fontId="3" type="noConversion"/>
  </si>
  <si>
    <t>Nansha International Container Terminal (NICT)</t>
    <phoneticPr fontId="3" type="noConversion"/>
  </si>
  <si>
    <t>Brisbane</t>
    <phoneticPr fontId="3" type="noConversion"/>
  </si>
  <si>
    <t>DP World Brisbane Container Terminal</t>
    <phoneticPr fontId="3" type="noConversion"/>
  </si>
  <si>
    <t>Sydney</t>
    <phoneticPr fontId="3" type="noConversion"/>
  </si>
  <si>
    <t>DP World Port Botany Container Terminal</t>
    <phoneticPr fontId="3" type="noConversion"/>
  </si>
  <si>
    <t>Melbourne</t>
    <phoneticPr fontId="3" type="noConversion"/>
  </si>
  <si>
    <t>DP World Swanson Dock West Terminal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</si>
</sst>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000&quot;S&quot;"/>
    <numFmt numFmtId="177" formatCode="[$-409]d/mmm;@"/>
  </numFmts>
  <fonts count="56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u/>
      <sz val="10"/>
      <name val="Times New Roman"/>
      <family val="1"/>
    </font>
    <font>
      <sz val="9"/>
      <name val="Times New Roman"/>
      <family val="1"/>
    </font>
    <font>
      <sz val="11.25"/>
      <name val="微软雅黑"/>
      <family val="2"/>
      <charset val="134"/>
    </font>
    <font>
      <sz val="12"/>
      <name val="微软雅黑"/>
      <family val="2"/>
      <charset val="134"/>
    </font>
    <font>
      <sz val="12"/>
      <name val="新細明體"/>
      <family val="1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바탕체"/>
      <family val="3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0"/>
      <name val="宋体"/>
      <family val="3"/>
      <charset val="134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Calibri"/>
      <family val="2"/>
    </font>
    <font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12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2"/>
      <name val="宋体"/>
      <family val="1"/>
      <charset val="134"/>
    </font>
    <font>
      <b/>
      <sz val="9"/>
      <color rgb="FF002060"/>
      <name val="Times New Roman"/>
      <family val="1"/>
    </font>
    <font>
      <sz val="11"/>
      <name val="Times New Roman"/>
      <family val="1"/>
    </font>
    <font>
      <sz val="11"/>
      <name val="宋体"/>
      <family val="1"/>
      <charset val="134"/>
    </font>
    <font>
      <sz val="11"/>
      <name val="宋体"/>
      <family val="3"/>
      <charset val="134"/>
    </font>
    <font>
      <sz val="9"/>
      <name val="宋体"/>
      <family val="1"/>
      <charset val="134"/>
    </font>
    <font>
      <b/>
      <sz val="8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宋体"/>
      <family val="3"/>
      <charset val="134"/>
    </font>
    <font>
      <sz val="8"/>
      <name val="Times New Roman"/>
      <family val="1"/>
    </font>
    <font>
      <sz val="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77" fontId="0" fillId="0" borderId="0">
      <alignment vertical="center"/>
    </xf>
    <xf numFmtId="177" fontId="1" fillId="0" borderId="0">
      <alignment vertical="center"/>
    </xf>
    <xf numFmtId="177" fontId="1" fillId="0" borderId="0"/>
    <xf numFmtId="177" fontId="16" fillId="0" borderId="0"/>
    <xf numFmtId="177" fontId="19" fillId="0" borderId="0"/>
  </cellStyleXfs>
  <cellXfs count="444">
    <xf numFmtId="177" fontId="0" fillId="0" borderId="0" xfId="0">
      <alignment vertical="center"/>
    </xf>
    <xf numFmtId="177" fontId="2" fillId="0" borderId="0" xfId="0" applyFont="1" applyAlignment="1">
      <alignment horizontal="center" vertical="center"/>
    </xf>
    <xf numFmtId="177" fontId="2" fillId="0" borderId="0" xfId="0" applyFont="1">
      <alignment vertical="center"/>
    </xf>
    <xf numFmtId="177" fontId="7" fillId="2" borderId="3" xfId="2" applyFont="1" applyFill="1" applyBorder="1" applyAlignment="1">
      <alignment horizontal="center" vertical="center"/>
    </xf>
    <xf numFmtId="177" fontId="8" fillId="0" borderId="1" xfId="0" applyFont="1" applyBorder="1" applyAlignment="1">
      <alignment horizontal="center" vertical="center" wrapText="1"/>
    </xf>
    <xf numFmtId="177" fontId="7" fillId="0" borderId="1" xfId="2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177" fontId="9" fillId="0" borderId="1" xfId="2" applyFont="1" applyBorder="1" applyAlignment="1">
      <alignment horizontal="center" vertical="center"/>
    </xf>
    <xf numFmtId="177" fontId="9" fillId="0" borderId="1" xfId="0" applyFont="1" applyBorder="1" applyAlignment="1">
      <alignment horizontal="center" vertical="center"/>
    </xf>
    <xf numFmtId="177" fontId="11" fillId="3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left" vertical="center"/>
    </xf>
    <xf numFmtId="177" fontId="11" fillId="3" borderId="1" xfId="0" applyFont="1" applyFill="1" applyBorder="1">
      <alignment vertical="center"/>
    </xf>
    <xf numFmtId="177" fontId="0" fillId="0" borderId="0" xfId="0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8" fillId="2" borderId="4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77" fontId="13" fillId="0" borderId="1" xfId="0" applyFont="1" applyBorder="1" applyAlignment="1">
      <alignment horizontal="center" vertical="center"/>
    </xf>
    <xf numFmtId="16" fontId="13" fillId="0" borderId="1" xfId="2" applyNumberFormat="1" applyFont="1" applyBorder="1" applyAlignment="1">
      <alignment horizontal="center" vertical="center"/>
    </xf>
    <xf numFmtId="177" fontId="13" fillId="0" borderId="1" xfId="2" applyFont="1" applyBorder="1" applyAlignment="1">
      <alignment horizontal="center" vertical="center"/>
    </xf>
    <xf numFmtId="177" fontId="9" fillId="0" borderId="1" xfId="2" applyFont="1" applyBorder="1" applyAlignment="1">
      <alignment horizontal="center"/>
    </xf>
    <xf numFmtId="177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6" fontId="13" fillId="0" borderId="0" xfId="0" applyNumberFormat="1" applyFont="1" applyAlignment="1">
      <alignment horizontal="center" vertical="center"/>
    </xf>
    <xf numFmtId="177" fontId="13" fillId="0" borderId="0" xfId="0" applyFont="1" applyAlignment="1">
      <alignment horizontal="center" vertical="center"/>
    </xf>
    <xf numFmtId="177" fontId="7" fillId="4" borderId="0" xfId="0" applyFont="1" applyFill="1" applyAlignment="1">
      <alignment horizontal="center" vertical="center"/>
    </xf>
    <xf numFmtId="177" fontId="8" fillId="0" borderId="4" xfId="0" applyFont="1" applyBorder="1" applyAlignment="1">
      <alignment horizontal="center" vertical="center" wrapText="1"/>
    </xf>
    <xf numFmtId="177" fontId="9" fillId="0" borderId="1" xfId="0" applyFont="1" applyBorder="1">
      <alignment vertical="center"/>
    </xf>
    <xf numFmtId="177" fontId="14" fillId="2" borderId="1" xfId="0" applyFont="1" applyFill="1" applyBorder="1" applyAlignment="1">
      <alignment wrapText="1"/>
    </xf>
    <xf numFmtId="177" fontId="14" fillId="2" borderId="1" xfId="0" applyFont="1" applyFill="1" applyBorder="1">
      <alignment vertical="center"/>
    </xf>
    <xf numFmtId="177" fontId="9" fillId="0" borderId="0" xfId="0" applyFont="1">
      <alignment vertical="center"/>
    </xf>
    <xf numFmtId="177" fontId="14" fillId="2" borderId="2" xfId="0" applyFont="1" applyFill="1" applyBorder="1" applyAlignment="1">
      <alignment wrapText="1"/>
    </xf>
    <xf numFmtId="177" fontId="17" fillId="0" borderId="0" xfId="0" applyFont="1" applyAlignment="1">
      <alignment vertical="center" wrapText="1"/>
    </xf>
    <xf numFmtId="177" fontId="17" fillId="0" borderId="0" xfId="0" applyFont="1">
      <alignment vertical="center"/>
    </xf>
    <xf numFmtId="177" fontId="18" fillId="0" borderId="0" xfId="0" applyFont="1">
      <alignment vertical="center"/>
    </xf>
    <xf numFmtId="177" fontId="2" fillId="0" borderId="0" xfId="0" applyFont="1" applyAlignment="1">
      <alignment horizontal="left" vertical="center"/>
    </xf>
    <xf numFmtId="177" fontId="11" fillId="0" borderId="1" xfId="0" applyFont="1" applyBorder="1">
      <alignment vertical="center"/>
    </xf>
    <xf numFmtId="16" fontId="13" fillId="0" borderId="0" xfId="2" applyNumberFormat="1" applyFont="1" applyAlignment="1">
      <alignment horizontal="center" vertical="center"/>
    </xf>
    <xf numFmtId="177" fontId="13" fillId="0" borderId="0" xfId="2" applyFont="1" applyAlignment="1">
      <alignment horizontal="center" vertical="center"/>
    </xf>
    <xf numFmtId="177" fontId="20" fillId="0" borderId="0" xfId="0" applyFont="1" applyAlignment="1">
      <alignment vertical="center" wrapText="1"/>
    </xf>
    <xf numFmtId="177" fontId="21" fillId="0" borderId="0" xfId="0" applyFont="1">
      <alignment vertical="center"/>
    </xf>
    <xf numFmtId="177" fontId="9" fillId="0" borderId="1" xfId="3" applyFont="1" applyBorder="1" applyAlignment="1">
      <alignment horizontal="left"/>
    </xf>
    <xf numFmtId="177" fontId="12" fillId="0" borderId="0" xfId="0" applyFont="1">
      <alignment vertical="center"/>
    </xf>
    <xf numFmtId="16" fontId="29" fillId="6" borderId="1" xfId="0" applyNumberFormat="1" applyFont="1" applyFill="1" applyBorder="1" applyAlignment="1">
      <alignment horizontal="center" vertical="center"/>
    </xf>
    <xf numFmtId="177" fontId="13" fillId="6" borderId="1" xfId="0" applyFont="1" applyFill="1" applyBorder="1" applyAlignment="1">
      <alignment horizontal="center" vertical="center"/>
    </xf>
    <xf numFmtId="177" fontId="14" fillId="8" borderId="1" xfId="0" applyFont="1" applyFill="1" applyBorder="1" applyAlignment="1">
      <alignment wrapText="1"/>
    </xf>
    <xf numFmtId="177" fontId="9" fillId="0" borderId="1" xfId="0" applyFont="1" applyBorder="1" applyAlignment="1">
      <alignment horizontal="left" vertical="center"/>
    </xf>
    <xf numFmtId="16" fontId="29" fillId="6" borderId="1" xfId="2" applyNumberFormat="1" applyFont="1" applyFill="1" applyBorder="1" applyAlignment="1">
      <alignment horizontal="center" vertical="center"/>
    </xf>
    <xf numFmtId="177" fontId="22" fillId="0" borderId="1" xfId="3" applyFont="1" applyBorder="1" applyAlignment="1">
      <alignment horizontal="left"/>
    </xf>
    <xf numFmtId="177" fontId="1" fillId="0" borderId="0" xfId="0" applyFont="1">
      <alignment vertical="center"/>
    </xf>
    <xf numFmtId="177" fontId="11" fillId="2" borderId="1" xfId="0" applyFont="1" applyFill="1" applyBorder="1" applyAlignment="1">
      <alignment wrapText="1"/>
    </xf>
    <xf numFmtId="177" fontId="7" fillId="0" borderId="0" xfId="0" applyFont="1">
      <alignment vertical="center"/>
    </xf>
    <xf numFmtId="177" fontId="8" fillId="8" borderId="4" xfId="0" applyFont="1" applyFill="1" applyBorder="1" applyAlignment="1">
      <alignment horizontal="center" vertical="center" wrapText="1"/>
    </xf>
    <xf numFmtId="177" fontId="8" fillId="9" borderId="4" xfId="0" applyFont="1" applyFill="1" applyBorder="1" applyAlignment="1">
      <alignment horizontal="center" vertical="center" wrapText="1"/>
    </xf>
    <xf numFmtId="16" fontId="30" fillId="6" borderId="1" xfId="0" applyNumberFormat="1" applyFont="1" applyFill="1" applyBorder="1" applyAlignment="1">
      <alignment horizontal="center" vertical="center"/>
    </xf>
    <xf numFmtId="16" fontId="13" fillId="6" borderId="1" xfId="2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7" fontId="28" fillId="6" borderId="1" xfId="3" applyFont="1" applyFill="1" applyBorder="1" applyAlignment="1">
      <alignment horizontal="left"/>
    </xf>
    <xf numFmtId="177" fontId="9" fillId="6" borderId="1" xfId="3" applyFont="1" applyFill="1" applyBorder="1" applyAlignment="1">
      <alignment horizontal="left"/>
    </xf>
    <xf numFmtId="177" fontId="8" fillId="0" borderId="0" xfId="0" applyFont="1" applyAlignment="1">
      <alignment horizontal="center" vertical="center" wrapText="1"/>
    </xf>
    <xf numFmtId="177" fontId="4" fillId="0" borderId="0" xfId="0" applyFont="1" applyAlignment="1">
      <alignment horizontal="center" vertical="center"/>
    </xf>
    <xf numFmtId="177" fontId="2" fillId="2" borderId="7" xfId="0" applyFont="1" applyFill="1" applyBorder="1" applyAlignment="1">
      <alignment horizontal="center" vertical="center"/>
    </xf>
    <xf numFmtId="16" fontId="13" fillId="0" borderId="0" xfId="3" applyNumberFormat="1" applyFont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7" fillId="2" borderId="5" xfId="0" applyFont="1" applyFill="1" applyBorder="1" applyAlignment="1">
      <alignment horizontal="center" vertical="center"/>
    </xf>
    <xf numFmtId="177" fontId="6" fillId="0" borderId="1" xfId="0" applyFont="1" applyBorder="1" applyAlignment="1">
      <alignment horizontal="center" vertical="center"/>
    </xf>
    <xf numFmtId="177" fontId="8" fillId="8" borderId="1" xfId="0" applyFont="1" applyFill="1" applyBorder="1" applyAlignment="1">
      <alignment horizontal="center" vertical="center" wrapText="1"/>
    </xf>
    <xf numFmtId="177" fontId="29" fillId="6" borderId="1" xfId="2" applyFont="1" applyFill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  <xf numFmtId="177" fontId="9" fillId="6" borderId="1" xfId="0" applyFont="1" applyFill="1" applyBorder="1" applyAlignment="1">
      <alignment horizontal="center" vertical="center"/>
    </xf>
    <xf numFmtId="177" fontId="9" fillId="6" borderId="1" xfId="0" applyFont="1" applyFill="1" applyBorder="1" applyAlignment="1">
      <alignment horizontal="left" vertical="center"/>
    </xf>
    <xf numFmtId="176" fontId="28" fillId="6" borderId="1" xfId="0" applyNumberFormat="1" applyFont="1" applyFill="1" applyBorder="1" applyAlignment="1">
      <alignment horizontal="center" vertical="center"/>
    </xf>
    <xf numFmtId="177" fontId="29" fillId="6" borderId="1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28" fillId="6" borderId="1" xfId="0" applyFont="1" applyFill="1" applyBorder="1" applyAlignment="1">
      <alignment horizontal="left" vertical="center"/>
    </xf>
    <xf numFmtId="176" fontId="9" fillId="0" borderId="0" xfId="2" applyNumberFormat="1" applyFont="1" applyAlignment="1">
      <alignment horizontal="center" vertical="center"/>
    </xf>
    <xf numFmtId="177" fontId="8" fillId="2" borderId="1" xfId="0" applyFont="1" applyFill="1" applyBorder="1" applyAlignment="1">
      <alignment horizontal="center" vertical="center" wrapText="1"/>
    </xf>
    <xf numFmtId="177" fontId="2" fillId="0" borderId="0" xfId="0" applyFont="1" applyAlignment="1">
      <alignment vertical="top" wrapText="1"/>
    </xf>
    <xf numFmtId="177" fontId="9" fillId="0" borderId="0" xfId="2" applyFont="1" applyAlignment="1">
      <alignment horizontal="center" vertical="center"/>
    </xf>
    <xf numFmtId="176" fontId="9" fillId="0" borderId="1" xfId="2" applyNumberFormat="1" applyFont="1" applyBorder="1" applyAlignment="1">
      <alignment horizontal="center" vertical="center"/>
    </xf>
    <xf numFmtId="177" fontId="9" fillId="6" borderId="1" xfId="2" applyFont="1" applyFill="1" applyBorder="1" applyAlignment="1">
      <alignment horizontal="center"/>
    </xf>
    <xf numFmtId="177" fontId="9" fillId="7" borderId="1" xfId="2" applyFont="1" applyFill="1" applyBorder="1" applyAlignment="1">
      <alignment horizontal="center"/>
    </xf>
    <xf numFmtId="16" fontId="13" fillId="10" borderId="1" xfId="2" applyNumberFormat="1" applyFont="1" applyFill="1" applyBorder="1" applyAlignment="1">
      <alignment horizontal="center" vertical="center"/>
    </xf>
    <xf numFmtId="177" fontId="13" fillId="6" borderId="1" xfId="2" applyFont="1" applyFill="1" applyBorder="1" applyAlignment="1">
      <alignment horizontal="center" vertical="center"/>
    </xf>
    <xf numFmtId="177" fontId="22" fillId="6" borderId="1" xfId="3" applyFont="1" applyFill="1" applyBorder="1" applyAlignment="1">
      <alignment horizontal="left"/>
    </xf>
    <xf numFmtId="176" fontId="9" fillId="7" borderId="1" xfId="0" applyNumberFormat="1" applyFont="1" applyFill="1" applyBorder="1" applyAlignment="1">
      <alignment horizontal="center" vertical="center"/>
    </xf>
    <xf numFmtId="177" fontId="22" fillId="10" borderId="1" xfId="3" applyFont="1" applyFill="1" applyBorder="1" applyAlignment="1">
      <alignment horizontal="left"/>
    </xf>
    <xf numFmtId="177" fontId="9" fillId="10" borderId="1" xfId="2" applyFont="1" applyFill="1" applyBorder="1" applyAlignment="1">
      <alignment horizontal="center"/>
    </xf>
    <xf numFmtId="177" fontId="9" fillId="6" borderId="1" xfId="2" applyFont="1" applyFill="1" applyBorder="1" applyAlignment="1">
      <alignment horizontal="center" vertical="center"/>
    </xf>
    <xf numFmtId="16" fontId="29" fillId="0" borderId="1" xfId="2" applyNumberFormat="1" applyFont="1" applyBorder="1" applyAlignment="1">
      <alignment horizontal="center" vertical="center"/>
    </xf>
    <xf numFmtId="177" fontId="2" fillId="0" borderId="0" xfId="0" applyFont="1" applyAlignment="1">
      <alignment horizontal="left" vertical="top" wrapText="1"/>
    </xf>
    <xf numFmtId="16" fontId="9" fillId="6" borderId="1" xfId="0" applyNumberFormat="1" applyFont="1" applyFill="1" applyBorder="1" applyAlignment="1">
      <alignment horizontal="center" vertical="center"/>
    </xf>
    <xf numFmtId="16" fontId="13" fillId="10" borderId="1" xfId="0" applyNumberFormat="1" applyFont="1" applyFill="1" applyBorder="1" applyAlignment="1">
      <alignment horizontal="center" vertical="center"/>
    </xf>
    <xf numFmtId="177" fontId="29" fillId="6" borderId="7" xfId="2" applyFont="1" applyFill="1" applyBorder="1" applyAlignment="1">
      <alignment vertical="center"/>
    </xf>
    <xf numFmtId="177" fontId="9" fillId="11" borderId="1" xfId="2" applyFont="1" applyFill="1" applyBorder="1" applyAlignment="1">
      <alignment horizontal="center"/>
    </xf>
    <xf numFmtId="177" fontId="29" fillId="6" borderId="1" xfId="2" applyFont="1" applyFill="1" applyBorder="1" applyAlignment="1">
      <alignment vertical="center"/>
    </xf>
    <xf numFmtId="16" fontId="13" fillId="0" borderId="1" xfId="0" applyNumberFormat="1" applyFont="1" applyBorder="1">
      <alignment vertical="center"/>
    </xf>
    <xf numFmtId="16" fontId="9" fillId="0" borderId="1" xfId="2" applyNumberFormat="1" applyFont="1" applyBorder="1" applyAlignment="1">
      <alignment horizontal="center" vertical="center"/>
    </xf>
    <xf numFmtId="177" fontId="11" fillId="2" borderId="7" xfId="0" applyFont="1" applyFill="1" applyBorder="1" applyAlignment="1">
      <alignment wrapText="1"/>
    </xf>
    <xf numFmtId="16" fontId="9" fillId="6" borderId="1" xfId="2" applyNumberFormat="1" applyFont="1" applyFill="1" applyBorder="1" applyAlignment="1">
      <alignment horizontal="center" vertical="center"/>
    </xf>
    <xf numFmtId="177" fontId="40" fillId="12" borderId="1" xfId="0" applyFont="1" applyFill="1" applyBorder="1" applyAlignment="1">
      <alignment horizontal="center" vertical="center"/>
    </xf>
    <xf numFmtId="16" fontId="40" fillId="12" borderId="1" xfId="0" applyNumberFormat="1" applyFont="1" applyFill="1" applyBorder="1" applyAlignment="1">
      <alignment horizontal="center" vertical="center"/>
    </xf>
    <xf numFmtId="16" fontId="30" fillId="0" borderId="1" xfId="0" applyNumberFormat="1" applyFont="1" applyBorder="1" applyAlignment="1">
      <alignment horizontal="center" vertical="center"/>
    </xf>
    <xf numFmtId="177" fontId="22" fillId="12" borderId="1" xfId="3" applyFont="1" applyFill="1" applyBorder="1" applyAlignment="1">
      <alignment horizontal="left"/>
    </xf>
    <xf numFmtId="16" fontId="7" fillId="0" borderId="0" xfId="0" applyNumberFormat="1" applyFont="1" applyAlignment="1">
      <alignment horizontal="center" vertical="center"/>
    </xf>
    <xf numFmtId="177" fontId="9" fillId="0" borderId="0" xfId="0" applyFont="1" applyAlignment="1">
      <alignment horizontal="left" vertical="center"/>
    </xf>
    <xf numFmtId="16" fontId="40" fillId="12" borderId="1" xfId="2" applyNumberFormat="1" applyFont="1" applyFill="1" applyBorder="1" applyAlignment="1">
      <alignment horizontal="center" vertical="center"/>
    </xf>
    <xf numFmtId="16" fontId="29" fillId="12" borderId="1" xfId="0" applyNumberFormat="1" applyFont="1" applyFill="1" applyBorder="1" applyAlignment="1">
      <alignment horizontal="center" vertical="center"/>
    </xf>
    <xf numFmtId="176" fontId="44" fillId="7" borderId="1" xfId="0" applyNumberFormat="1" applyFont="1" applyFill="1" applyBorder="1" applyAlignment="1">
      <alignment horizontal="center" vertical="center"/>
    </xf>
    <xf numFmtId="176" fontId="9" fillId="12" borderId="1" xfId="0" applyNumberFormat="1" applyFont="1" applyFill="1" applyBorder="1" applyAlignment="1">
      <alignment horizontal="center" vertical="center"/>
    </xf>
    <xf numFmtId="176" fontId="44" fillId="12" borderId="1" xfId="0" applyNumberFormat="1" applyFont="1" applyFill="1" applyBorder="1" applyAlignment="1">
      <alignment horizontal="center" vertical="center"/>
    </xf>
    <xf numFmtId="177" fontId="13" fillId="12" borderId="1" xfId="2" applyFont="1" applyFill="1" applyBorder="1" applyAlignment="1">
      <alignment horizontal="center" vertical="center"/>
    </xf>
    <xf numFmtId="16" fontId="13" fillId="12" borderId="1" xfId="2" applyNumberFormat="1" applyFont="1" applyFill="1" applyBorder="1" applyAlignment="1">
      <alignment horizontal="center" vertical="center"/>
    </xf>
    <xf numFmtId="16" fontId="42" fillId="6" borderId="1" xfId="2" applyNumberFormat="1" applyFont="1" applyFill="1" applyBorder="1" applyAlignment="1">
      <alignment horizontal="center" vertical="center"/>
    </xf>
    <xf numFmtId="16" fontId="30" fillId="12" borderId="1" xfId="0" applyNumberFormat="1" applyFont="1" applyFill="1" applyBorder="1" applyAlignment="1">
      <alignment horizontal="center" vertical="center"/>
    </xf>
    <xf numFmtId="177" fontId="9" fillId="12" borderId="1" xfId="3" applyFont="1" applyFill="1" applyBorder="1" applyAlignment="1">
      <alignment horizontal="left"/>
    </xf>
    <xf numFmtId="177" fontId="13" fillId="12" borderId="1" xfId="0" applyFont="1" applyFill="1" applyBorder="1" applyAlignment="1">
      <alignment horizontal="center" vertical="center"/>
    </xf>
    <xf numFmtId="16" fontId="13" fillId="12" borderId="1" xfId="0" applyNumberFormat="1" applyFont="1" applyFill="1" applyBorder="1" applyAlignment="1">
      <alignment horizontal="center" vertical="center"/>
    </xf>
    <xf numFmtId="177" fontId="40" fillId="12" borderId="1" xfId="2" applyFont="1" applyFill="1" applyBorder="1" applyAlignment="1">
      <alignment horizontal="center" vertical="center"/>
    </xf>
    <xf numFmtId="177" fontId="29" fillId="6" borderId="9" xfId="0" applyFont="1" applyFill="1" applyBorder="1">
      <alignment vertical="center"/>
    </xf>
    <xf numFmtId="177" fontId="29" fillId="6" borderId="8" xfId="0" applyFont="1" applyFill="1" applyBorder="1">
      <alignment vertical="center"/>
    </xf>
    <xf numFmtId="177" fontId="29" fillId="6" borderId="1" xfId="0" applyFont="1" applyFill="1" applyBorder="1">
      <alignment vertical="center"/>
    </xf>
    <xf numFmtId="177" fontId="9" fillId="10" borderId="1" xfId="0" applyFont="1" applyFill="1" applyBorder="1" applyAlignment="1">
      <alignment horizontal="left" vertical="center"/>
    </xf>
    <xf numFmtId="176" fontId="9" fillId="10" borderId="1" xfId="0" applyNumberFormat="1" applyFont="1" applyFill="1" applyBorder="1" applyAlignment="1">
      <alignment horizontal="center" vertical="center"/>
    </xf>
    <xf numFmtId="16" fontId="49" fillId="6" borderId="1" xfId="0" applyNumberFormat="1" applyFont="1" applyFill="1" applyBorder="1" applyAlignment="1">
      <alignment horizontal="center" vertical="center"/>
    </xf>
    <xf numFmtId="177" fontId="22" fillId="7" borderId="1" xfId="3" applyFont="1" applyFill="1" applyBorder="1" applyAlignment="1">
      <alignment horizontal="left"/>
    </xf>
    <xf numFmtId="16" fontId="29" fillId="0" borderId="0" xfId="2" applyNumberFormat="1" applyFont="1" applyAlignment="1">
      <alignment horizontal="center" vertical="center"/>
    </xf>
    <xf numFmtId="177" fontId="51" fillId="6" borderId="1" xfId="0" applyFont="1" applyFill="1" applyBorder="1" applyAlignment="1">
      <alignment horizontal="center" vertical="center"/>
    </xf>
    <xf numFmtId="177" fontId="52" fillId="6" borderId="1" xfId="0" applyFont="1" applyFill="1" applyBorder="1" applyAlignment="1">
      <alignment horizontal="center" vertical="center"/>
    </xf>
    <xf numFmtId="177" fontId="9" fillId="12" borderId="1" xfId="2" applyFont="1" applyFill="1" applyBorder="1" applyAlignment="1">
      <alignment horizontal="center" vertical="center"/>
    </xf>
    <xf numFmtId="16" fontId="13" fillId="12" borderId="7" xfId="0" applyNumberFormat="1" applyFont="1" applyFill="1" applyBorder="1" applyAlignment="1">
      <alignment horizontal="center" vertical="center"/>
    </xf>
    <xf numFmtId="16" fontId="13" fillId="12" borderId="8" xfId="0" applyNumberFormat="1" applyFont="1" applyFill="1" applyBorder="1" applyAlignment="1">
      <alignment horizontal="center" vertical="center"/>
    </xf>
    <xf numFmtId="177" fontId="40" fillId="6" borderId="1" xfId="0" applyFont="1" applyFill="1" applyBorder="1" applyAlignment="1">
      <alignment horizontal="center" vertical="center"/>
    </xf>
    <xf numFmtId="16" fontId="54" fillId="6" borderId="1" xfId="2" applyNumberFormat="1" applyFont="1" applyFill="1" applyBorder="1" applyAlignment="1">
      <alignment horizontal="center" vertical="center"/>
    </xf>
    <xf numFmtId="177" fontId="9" fillId="7" borderId="1" xfId="0" applyFont="1" applyFill="1" applyBorder="1" applyAlignment="1">
      <alignment horizontal="center" vertical="center"/>
    </xf>
    <xf numFmtId="177" fontId="42" fillId="6" borderId="1" xfId="0" applyFont="1" applyFill="1" applyBorder="1" applyAlignment="1">
      <alignment horizontal="center" vertical="center"/>
    </xf>
    <xf numFmtId="177" fontId="9" fillId="7" borderId="1" xfId="3" applyFont="1" applyFill="1" applyBorder="1" applyAlignment="1">
      <alignment horizontal="left"/>
    </xf>
    <xf numFmtId="176" fontId="9" fillId="12" borderId="7" xfId="0" applyNumberFormat="1" applyFont="1" applyFill="1" applyBorder="1">
      <alignment vertical="center"/>
    </xf>
    <xf numFmtId="16" fontId="49" fillId="6" borderId="1" xfId="2" applyNumberFormat="1" applyFont="1" applyFill="1" applyBorder="1" applyAlignment="1">
      <alignment vertical="center"/>
    </xf>
    <xf numFmtId="177" fontId="9" fillId="12" borderId="1" xfId="2" applyFont="1" applyFill="1" applyBorder="1" applyAlignment="1">
      <alignment horizontal="center"/>
    </xf>
    <xf numFmtId="177" fontId="9" fillId="7" borderId="1" xfId="0" applyFont="1" applyFill="1" applyBorder="1">
      <alignment vertical="center"/>
    </xf>
    <xf numFmtId="16" fontId="54" fillId="6" borderId="1" xfId="0" applyNumberFormat="1" applyFont="1" applyFill="1" applyBorder="1" applyAlignment="1">
      <alignment horizontal="center" vertical="center"/>
    </xf>
    <xf numFmtId="177" fontId="42" fillId="6" borderId="1" xfId="2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4" fillId="2" borderId="1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center"/>
    </xf>
    <xf numFmtId="177" fontId="6" fillId="2" borderId="1" xfId="0" applyFont="1" applyFill="1" applyBorder="1" applyAlignment="1">
      <alignment horizontal="center" vertical="center"/>
    </xf>
    <xf numFmtId="177" fontId="7" fillId="2" borderId="7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2" fillId="0" borderId="0" xfId="0" applyFont="1" applyAlignment="1">
      <alignment horizontal="left" vertical="center"/>
    </xf>
    <xf numFmtId="177" fontId="2" fillId="0" borderId="0" xfId="0" applyFont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6" fontId="13" fillId="6" borderId="1" xfId="0" applyNumberFormat="1" applyFont="1" applyFill="1" applyBorder="1" applyAlignment="1">
      <alignment horizontal="center" vertical="center"/>
    </xf>
    <xf numFmtId="177" fontId="14" fillId="2" borderId="1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77" fontId="11" fillId="3" borderId="7" xfId="0" applyFont="1" applyFill="1" applyBorder="1" applyAlignment="1">
      <alignment horizontal="left" vertical="center"/>
    </xf>
    <xf numFmtId="177" fontId="7" fillId="2" borderId="1" xfId="2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1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2" xfId="2" applyFont="1" applyFill="1" applyBorder="1" applyAlignment="1">
      <alignment horizontal="center" vertical="center"/>
    </xf>
    <xf numFmtId="177" fontId="2" fillId="3" borderId="1" xfId="0" applyFont="1" applyFill="1" applyBorder="1" applyAlignment="1">
      <alignment horizontal="left" vertical="center"/>
    </xf>
    <xf numFmtId="177" fontId="6" fillId="2" borderId="1" xfId="0" applyFont="1" applyFill="1" applyBorder="1" applyAlignment="1">
      <alignment horizontal="center" vertical="center"/>
    </xf>
    <xf numFmtId="16" fontId="13" fillId="6" borderId="7" xfId="0" applyNumberFormat="1" applyFont="1" applyFill="1" applyBorder="1" applyAlignment="1">
      <alignment horizontal="center" vertical="center"/>
    </xf>
    <xf numFmtId="16" fontId="13" fillId="6" borderId="8" xfId="0" applyNumberFormat="1" applyFont="1" applyFill="1" applyBorder="1" applyAlignment="1">
      <alignment horizontal="center" vertical="center"/>
    </xf>
    <xf numFmtId="177" fontId="1" fillId="2" borderId="1" xfId="2" applyFill="1" applyBorder="1" applyAlignment="1">
      <alignment horizontal="center" vertical="center"/>
    </xf>
    <xf numFmtId="16" fontId="13" fillId="6" borderId="7" xfId="2" applyNumberFormat="1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6" fontId="13" fillId="6" borderId="8" xfId="2" applyNumberFormat="1" applyFont="1" applyFill="1" applyBorder="1" applyAlignment="1">
      <alignment horizontal="center" vertical="center"/>
    </xf>
    <xf numFmtId="177" fontId="2" fillId="0" borderId="0" xfId="0" applyFont="1" applyAlignment="1">
      <alignment horizontal="left" vertical="center"/>
    </xf>
    <xf numFmtId="16" fontId="29" fillId="0" borderId="1" xfId="0" applyNumberFormat="1" applyFont="1" applyBorder="1" applyAlignment="1">
      <alignment horizontal="center" vertical="center"/>
    </xf>
    <xf numFmtId="177" fontId="2" fillId="0" borderId="0" xfId="0" applyFont="1" applyAlignment="1">
      <alignment horizontal="center" vertical="center"/>
    </xf>
    <xf numFmtId="177" fontId="7" fillId="0" borderId="3" xfId="0" applyFont="1" applyBorder="1" applyAlignment="1">
      <alignment horizontal="center" vertical="center"/>
    </xf>
    <xf numFmtId="177" fontId="7" fillId="0" borderId="1" xfId="0" applyFont="1" applyBorder="1" applyAlignment="1">
      <alignment horizontal="center" vertical="center"/>
    </xf>
    <xf numFmtId="177" fontId="7" fillId="0" borderId="4" xfId="0" applyFont="1" applyBorder="1" applyAlignment="1">
      <alignment horizontal="center" vertical="center"/>
    </xf>
    <xf numFmtId="177" fontId="12" fillId="4" borderId="6" xfId="0" applyFont="1" applyFill="1" applyBorder="1">
      <alignment vertical="center"/>
    </xf>
    <xf numFmtId="16" fontId="13" fillId="0" borderId="1" xfId="0" applyNumberFormat="1" applyFont="1" applyBorder="1" applyAlignment="1">
      <alignment horizontal="center" vertical="center"/>
    </xf>
    <xf numFmtId="16" fontId="13" fillId="6" borderId="1" xfId="0" applyNumberFormat="1" applyFont="1" applyFill="1" applyBorder="1" applyAlignment="1">
      <alignment horizontal="center" vertical="center"/>
    </xf>
    <xf numFmtId="16" fontId="55" fillId="6" borderId="1" xfId="2" applyNumberFormat="1" applyFont="1" applyFill="1" applyBorder="1" applyAlignment="1">
      <alignment horizontal="center" vertical="center"/>
    </xf>
    <xf numFmtId="16" fontId="55" fillId="6" borderId="1" xfId="2" applyNumberFormat="1" applyFont="1" applyFill="1" applyBorder="1" applyAlignment="1">
      <alignment horizontal="center" vertical="center" wrapText="1"/>
    </xf>
    <xf numFmtId="177" fontId="7" fillId="2" borderId="1" xfId="0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7" fillId="2" borderId="7" xfId="2" applyFont="1" applyFill="1" applyBorder="1" applyAlignment="1">
      <alignment horizontal="center" vertical="center"/>
    </xf>
    <xf numFmtId="177" fontId="7" fillId="2" borderId="8" xfId="2" applyFont="1" applyFill="1" applyBorder="1" applyAlignment="1">
      <alignment horizontal="center" vertical="center"/>
    </xf>
    <xf numFmtId="177" fontId="12" fillId="4" borderId="0" xfId="0" applyFont="1" applyFill="1" applyAlignment="1">
      <alignment horizontal="left" vertical="center"/>
    </xf>
    <xf numFmtId="177" fontId="1" fillId="2" borderId="7" xfId="0" applyFont="1" applyFill="1" applyBorder="1" applyAlignment="1">
      <alignment horizontal="center" vertical="center"/>
    </xf>
    <xf numFmtId="177" fontId="1" fillId="2" borderId="8" xfId="0" applyFont="1" applyFill="1" applyBorder="1" applyAlignment="1">
      <alignment horizontal="center" vertical="center"/>
    </xf>
    <xf numFmtId="177" fontId="1" fillId="2" borderId="7" xfId="2" applyFill="1" applyBorder="1" applyAlignment="1">
      <alignment horizontal="center" vertical="center"/>
    </xf>
    <xf numFmtId="177" fontId="1" fillId="2" borderId="8" xfId="2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4" fillId="2" borderId="1" xfId="0" applyFont="1" applyFill="1" applyBorder="1" applyAlignment="1">
      <alignment horizontal="left" wrapText="1"/>
    </xf>
    <xf numFmtId="177" fontId="2" fillId="2" borderId="7" xfId="0" applyFont="1" applyFill="1" applyBorder="1" applyAlignment="1">
      <alignment horizontal="left" vertical="top" wrapText="1"/>
    </xf>
    <xf numFmtId="177" fontId="2" fillId="2" borderId="9" xfId="0" applyFont="1" applyFill="1" applyBorder="1" applyAlignment="1">
      <alignment horizontal="left" vertical="top" wrapText="1"/>
    </xf>
    <xf numFmtId="177" fontId="2" fillId="2" borderId="8" xfId="0" applyFont="1" applyFill="1" applyBorder="1" applyAlignment="1">
      <alignment horizontal="left" vertical="top" wrapText="1"/>
    </xf>
    <xf numFmtId="177" fontId="17" fillId="0" borderId="0" xfId="0" applyFont="1" applyAlignment="1">
      <alignment horizontal="center" vertical="center" wrapText="1"/>
    </xf>
    <xf numFmtId="177" fontId="18" fillId="0" borderId="0" xfId="0" applyFont="1" applyAlignment="1">
      <alignment horizontal="center" vertical="center"/>
    </xf>
    <xf numFmtId="177" fontId="14" fillId="2" borderId="2" xfId="0" applyFont="1" applyFill="1" applyBorder="1" applyAlignment="1">
      <alignment horizontal="left" wrapText="1"/>
    </xf>
    <xf numFmtId="177" fontId="2" fillId="2" borderId="1" xfId="0" applyFont="1" applyFill="1" applyBorder="1" applyAlignment="1">
      <alignment horizontal="left" vertical="top" wrapText="1"/>
    </xf>
    <xf numFmtId="16" fontId="13" fillId="0" borderId="7" xfId="0" applyNumberFormat="1" applyFont="1" applyBorder="1" applyAlignment="1">
      <alignment horizontal="center" vertical="center"/>
    </xf>
    <xf numFmtId="16" fontId="13" fillId="0" borderId="8" xfId="0" applyNumberFormat="1" applyFont="1" applyBorder="1" applyAlignment="1">
      <alignment horizontal="center" vertical="center"/>
    </xf>
    <xf numFmtId="177" fontId="13" fillId="0" borderId="7" xfId="2" applyFont="1" applyBorder="1" applyAlignment="1">
      <alignment horizontal="center" vertical="center"/>
    </xf>
    <xf numFmtId="177" fontId="13" fillId="0" borderId="8" xfId="2" applyFont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14" fillId="2" borderId="8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top" wrapText="1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77" fontId="11" fillId="3" borderId="7" xfId="0" applyFont="1" applyFill="1" applyBorder="1" applyAlignment="1">
      <alignment horizontal="left" vertical="center"/>
    </xf>
    <xf numFmtId="177" fontId="11" fillId="3" borderId="8" xfId="0" applyFont="1" applyFill="1" applyBorder="1" applyAlignment="1">
      <alignment horizontal="left" vertical="center"/>
    </xf>
    <xf numFmtId="177" fontId="2" fillId="3" borderId="7" xfId="0" applyFont="1" applyFill="1" applyBorder="1" applyAlignment="1">
      <alignment horizontal="left" vertical="center"/>
    </xf>
    <xf numFmtId="177" fontId="2" fillId="3" borderId="9" xfId="0" applyFont="1" applyFill="1" applyBorder="1" applyAlignment="1">
      <alignment horizontal="left" vertical="center"/>
    </xf>
    <xf numFmtId="177" fontId="2" fillId="3" borderId="8" xfId="0" applyFont="1" applyFill="1" applyBorder="1" applyAlignment="1">
      <alignment horizontal="left" vertical="center"/>
    </xf>
    <xf numFmtId="177" fontId="2" fillId="0" borderId="7" xfId="0" applyFont="1" applyBorder="1" applyAlignment="1">
      <alignment horizontal="left" vertical="center"/>
    </xf>
    <xf numFmtId="177" fontId="2" fillId="0" borderId="9" xfId="0" applyFont="1" applyBorder="1" applyAlignment="1">
      <alignment horizontal="left" vertical="center"/>
    </xf>
    <xf numFmtId="177" fontId="2" fillId="0" borderId="8" xfId="0" applyFont="1" applyBorder="1" applyAlignment="1">
      <alignment horizontal="left" vertical="center"/>
    </xf>
    <xf numFmtId="16" fontId="30" fillId="6" borderId="7" xfId="0" applyNumberFormat="1" applyFont="1" applyFill="1" applyBorder="1" applyAlignment="1">
      <alignment horizontal="center" vertical="center"/>
    </xf>
    <xf numFmtId="16" fontId="30" fillId="6" borderId="8" xfId="0" applyNumberFormat="1" applyFont="1" applyFill="1" applyBorder="1" applyAlignment="1">
      <alignment horizontal="center" vertical="center"/>
    </xf>
    <xf numFmtId="177" fontId="2" fillId="3" borderId="1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center" vertical="center"/>
    </xf>
    <xf numFmtId="177" fontId="6" fillId="2" borderId="7" xfId="2" applyFont="1" applyFill="1" applyBorder="1" applyAlignment="1">
      <alignment horizontal="center" vertical="center"/>
    </xf>
    <xf numFmtId="177" fontId="6" fillId="2" borderId="8" xfId="2" applyFont="1" applyFill="1" applyBorder="1" applyAlignment="1">
      <alignment horizontal="center" vertical="center"/>
    </xf>
    <xf numFmtId="177" fontId="7" fillId="2" borderId="4" xfId="2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6" fillId="2" borderId="9" xfId="2" applyFont="1" applyFill="1" applyBorder="1" applyAlignment="1">
      <alignment horizontal="center" vertical="center"/>
    </xf>
    <xf numFmtId="177" fontId="20" fillId="0" borderId="0" xfId="0" applyFont="1" applyAlignment="1">
      <alignment horizontal="center" vertical="center" wrapText="1"/>
    </xf>
    <xf numFmtId="177" fontId="21" fillId="0" borderId="0" xfId="0" applyFont="1" applyAlignment="1">
      <alignment horizontal="center" vertical="center"/>
    </xf>
    <xf numFmtId="177" fontId="7" fillId="2" borderId="9" xfId="2" applyFont="1" applyFill="1" applyBorder="1" applyAlignment="1">
      <alignment horizontal="center" vertical="center"/>
    </xf>
    <xf numFmtId="177" fontId="4" fillId="5" borderId="10" xfId="0" applyFont="1" applyFill="1" applyBorder="1" applyAlignment="1">
      <alignment horizontal="left" vertical="center"/>
    </xf>
    <xf numFmtId="177" fontId="4" fillId="5" borderId="6" xfId="0" applyFont="1" applyFill="1" applyBorder="1" applyAlignment="1">
      <alignment horizontal="left" vertical="center"/>
    </xf>
    <xf numFmtId="177" fontId="7" fillId="2" borderId="2" xfId="2" applyFont="1" applyFill="1" applyBorder="1" applyAlignment="1">
      <alignment horizontal="center" vertical="center"/>
    </xf>
    <xf numFmtId="177" fontId="45" fillId="3" borderId="7" xfId="0" applyFont="1" applyFill="1" applyBorder="1" applyAlignment="1">
      <alignment horizontal="left" vertical="center" wrapText="1"/>
    </xf>
    <xf numFmtId="177" fontId="45" fillId="3" borderId="9" xfId="0" applyFont="1" applyFill="1" applyBorder="1" applyAlignment="1">
      <alignment horizontal="left" vertical="center"/>
    </xf>
    <xf numFmtId="177" fontId="45" fillId="3" borderId="8" xfId="0" applyFont="1" applyFill="1" applyBorder="1" applyAlignment="1">
      <alignment horizontal="left" vertical="center"/>
    </xf>
    <xf numFmtId="177" fontId="45" fillId="3" borderId="1" xfId="0" applyFont="1" applyFill="1" applyBorder="1" applyAlignment="1">
      <alignment horizontal="left" vertical="center"/>
    </xf>
    <xf numFmtId="177" fontId="45" fillId="0" borderId="1" xfId="0" applyFont="1" applyBorder="1" applyAlignment="1">
      <alignment horizontal="left" vertical="center"/>
    </xf>
    <xf numFmtId="16" fontId="48" fillId="0" borderId="7" xfId="0" applyNumberFormat="1" applyFont="1" applyBorder="1" applyAlignment="1">
      <alignment horizontal="center" vertical="center"/>
    </xf>
    <xf numFmtId="16" fontId="48" fillId="0" borderId="8" xfId="0" applyNumberFormat="1" applyFont="1" applyBorder="1" applyAlignment="1">
      <alignment horizontal="center" vertical="center"/>
    </xf>
    <xf numFmtId="16" fontId="13" fillId="6" borderId="7" xfId="0" applyNumberFormat="1" applyFont="1" applyFill="1" applyBorder="1" applyAlignment="1">
      <alignment horizontal="center" vertical="center"/>
    </xf>
    <xf numFmtId="16" fontId="13" fillId="6" borderId="9" xfId="0" applyNumberFormat="1" applyFont="1" applyFill="1" applyBorder="1" applyAlignment="1">
      <alignment horizontal="center" vertical="center"/>
    </xf>
    <xf numFmtId="16" fontId="13" fillId="6" borderId="8" xfId="0" applyNumberFormat="1" applyFont="1" applyFill="1" applyBorder="1" applyAlignment="1">
      <alignment horizontal="center" vertical="center"/>
    </xf>
    <xf numFmtId="177" fontId="45" fillId="3" borderId="1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2" fillId="2" borderId="9" xfId="0" applyFont="1" applyFill="1" applyBorder="1" applyAlignment="1">
      <alignment horizontal="center" vertical="center"/>
    </xf>
    <xf numFmtId="177" fontId="14" fillId="2" borderId="1" xfId="0" applyFont="1" applyFill="1" applyBorder="1" applyAlignment="1">
      <alignment horizontal="center"/>
    </xf>
    <xf numFmtId="177" fontId="11" fillId="2" borderId="1" xfId="0" applyFont="1" applyFill="1" applyBorder="1" applyAlignment="1">
      <alignment horizontal="left" wrapText="1"/>
    </xf>
    <xf numFmtId="177" fontId="7" fillId="2" borderId="7" xfId="0" applyFont="1" applyFill="1" applyBorder="1" applyAlignment="1">
      <alignment horizontal="center" vertical="center"/>
    </xf>
    <xf numFmtId="177" fontId="7" fillId="2" borderId="9" xfId="0" applyFont="1" applyFill="1" applyBorder="1" applyAlignment="1">
      <alignment horizontal="center" vertical="center"/>
    </xf>
    <xf numFmtId="177" fontId="7" fillId="2" borderId="8" xfId="0" applyFont="1" applyFill="1" applyBorder="1" applyAlignment="1">
      <alignment horizontal="center" vertical="center"/>
    </xf>
    <xf numFmtId="177" fontId="4" fillId="5" borderId="7" xfId="0" applyFont="1" applyFill="1" applyBorder="1" applyAlignment="1">
      <alignment horizontal="left" vertical="center"/>
    </xf>
    <xf numFmtId="177" fontId="4" fillId="5" borderId="9" xfId="0" applyFont="1" applyFill="1" applyBorder="1" applyAlignment="1">
      <alignment horizontal="left" vertical="center"/>
    </xf>
    <xf numFmtId="177" fontId="1" fillId="2" borderId="1" xfId="2" applyFill="1" applyBorder="1" applyAlignment="1">
      <alignment horizontal="center" vertical="center"/>
    </xf>
    <xf numFmtId="177" fontId="0" fillId="2" borderId="8" xfId="0" applyFill="1" applyBorder="1" applyAlignment="1">
      <alignment horizontal="center" vertical="center"/>
    </xf>
    <xf numFmtId="177" fontId="15" fillId="2" borderId="1" xfId="0" applyFont="1" applyFill="1" applyBorder="1" applyAlignment="1">
      <alignment horizontal="left" vertical="center"/>
    </xf>
    <xf numFmtId="177" fontId="2" fillId="0" borderId="1" xfId="0" applyFont="1" applyBorder="1" applyAlignment="1">
      <alignment horizontal="left" vertical="top" wrapText="1"/>
    </xf>
    <xf numFmtId="177" fontId="50" fillId="0" borderId="1" xfId="0" applyFont="1" applyBorder="1" applyAlignment="1">
      <alignment horizontal="left" vertical="top" wrapText="1"/>
    </xf>
    <xf numFmtId="177" fontId="29" fillId="6" borderId="7" xfId="2" applyFont="1" applyFill="1" applyBorder="1" applyAlignment="1">
      <alignment horizontal="left"/>
    </xf>
    <xf numFmtId="177" fontId="29" fillId="6" borderId="9" xfId="2" applyFont="1" applyFill="1" applyBorder="1" applyAlignment="1">
      <alignment horizontal="left"/>
    </xf>
    <xf numFmtId="177" fontId="29" fillId="6" borderId="8" xfId="2" applyFont="1" applyFill="1" applyBorder="1" applyAlignment="1">
      <alignment horizontal="left"/>
    </xf>
    <xf numFmtId="16" fontId="13" fillId="6" borderId="7" xfId="2" applyNumberFormat="1" applyFont="1" applyFill="1" applyBorder="1" applyAlignment="1">
      <alignment horizontal="center" vertical="center"/>
    </xf>
    <xf numFmtId="16" fontId="13" fillId="6" borderId="9" xfId="2" applyNumberFormat="1" applyFont="1" applyFill="1" applyBorder="1" applyAlignment="1">
      <alignment horizontal="center" vertical="center"/>
    </xf>
    <xf numFmtId="16" fontId="13" fillId="6" borderId="8" xfId="2" applyNumberFormat="1" applyFont="1" applyFill="1" applyBorder="1" applyAlignment="1">
      <alignment horizontal="center" vertical="center"/>
    </xf>
    <xf numFmtId="16" fontId="29" fillId="6" borderId="7" xfId="2" applyNumberFormat="1" applyFont="1" applyFill="1" applyBorder="1" applyAlignment="1">
      <alignment horizontal="center" vertical="center"/>
    </xf>
    <xf numFmtId="16" fontId="29" fillId="6" borderId="9" xfId="2" applyNumberFormat="1" applyFont="1" applyFill="1" applyBorder="1" applyAlignment="1">
      <alignment horizontal="center" vertical="center"/>
    </xf>
    <xf numFmtId="16" fontId="29" fillId="6" borderId="8" xfId="2" applyNumberFormat="1" applyFont="1" applyFill="1" applyBorder="1" applyAlignment="1">
      <alignment horizontal="center" vertical="center"/>
    </xf>
    <xf numFmtId="177" fontId="13" fillId="6" borderId="7" xfId="2" applyFont="1" applyFill="1" applyBorder="1" applyAlignment="1">
      <alignment horizontal="center" vertical="center"/>
    </xf>
    <xf numFmtId="177" fontId="13" fillId="6" borderId="8" xfId="2" applyFont="1" applyFill="1" applyBorder="1" applyAlignment="1">
      <alignment horizontal="center" vertical="center"/>
    </xf>
    <xf numFmtId="177" fontId="9" fillId="0" borderId="7" xfId="2" applyFont="1" applyBorder="1" applyAlignment="1">
      <alignment horizontal="left"/>
    </xf>
    <xf numFmtId="177" fontId="9" fillId="0" borderId="9" xfId="2" applyFont="1" applyBorder="1" applyAlignment="1">
      <alignment horizontal="left"/>
    </xf>
    <xf numFmtId="177" fontId="9" fillId="0" borderId="8" xfId="2" applyFont="1" applyBorder="1" applyAlignment="1">
      <alignment horizontal="left"/>
    </xf>
    <xf numFmtId="177" fontId="7" fillId="0" borderId="7" xfId="0" applyFont="1" applyBorder="1" applyAlignment="1">
      <alignment horizontal="center" vertical="center"/>
    </xf>
    <xf numFmtId="177" fontId="7" fillId="0" borderId="8" xfId="0" applyFont="1" applyBorder="1" applyAlignment="1">
      <alignment horizontal="center" vertical="center"/>
    </xf>
    <xf numFmtId="177" fontId="6" fillId="0" borderId="7" xfId="0" applyFont="1" applyBorder="1" applyAlignment="1">
      <alignment horizontal="center" vertical="center"/>
    </xf>
    <xf numFmtId="177" fontId="6" fillId="0" borderId="8" xfId="0" applyFont="1" applyBorder="1" applyAlignment="1">
      <alignment horizontal="center" vertical="center"/>
    </xf>
    <xf numFmtId="177" fontId="6" fillId="2" borderId="7" xfId="0" applyFont="1" applyFill="1" applyBorder="1" applyAlignment="1">
      <alignment horizontal="center" vertical="center"/>
    </xf>
    <xf numFmtId="177" fontId="29" fillId="6" borderId="7" xfId="2" applyFont="1" applyFill="1" applyBorder="1" applyAlignment="1">
      <alignment horizontal="center" vertical="center"/>
    </xf>
    <xf numFmtId="177" fontId="29" fillId="6" borderId="8" xfId="2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29" fillId="6" borderId="9" xfId="2" applyFont="1" applyFill="1" applyBorder="1" applyAlignment="1">
      <alignment horizontal="center" vertical="center"/>
    </xf>
    <xf numFmtId="16" fontId="29" fillId="6" borderId="7" xfId="0" applyNumberFormat="1" applyFont="1" applyFill="1" applyBorder="1" applyAlignment="1">
      <alignment horizontal="center" vertical="center"/>
    </xf>
    <xf numFmtId="16" fontId="29" fillId="6" borderId="9" xfId="0" applyNumberFormat="1" applyFont="1" applyFill="1" applyBorder="1" applyAlignment="1">
      <alignment horizontal="center" vertical="center"/>
    </xf>
    <xf numFmtId="16" fontId="29" fillId="6" borderId="8" xfId="0" applyNumberFormat="1" applyFont="1" applyFill="1" applyBorder="1" applyAlignment="1">
      <alignment horizontal="center" vertical="center"/>
    </xf>
    <xf numFmtId="177" fontId="6" fillId="2" borderId="8" xfId="0" applyFont="1" applyFill="1" applyBorder="1" applyAlignment="1">
      <alignment horizontal="center" vertical="center"/>
    </xf>
    <xf numFmtId="177" fontId="7" fillId="9" borderId="1" xfId="0" applyFont="1" applyFill="1" applyBorder="1" applyAlignment="1">
      <alignment horizontal="center" vertical="center"/>
    </xf>
    <xf numFmtId="177" fontId="6" fillId="9" borderId="1" xfId="0" applyFont="1" applyFill="1" applyBorder="1" applyAlignment="1">
      <alignment horizontal="center" vertical="center"/>
    </xf>
    <xf numFmtId="177" fontId="7" fillId="9" borderId="4" xfId="0" applyFont="1" applyFill="1" applyBorder="1" applyAlignment="1">
      <alignment horizontal="center" vertical="center"/>
    </xf>
    <xf numFmtId="177" fontId="28" fillId="6" borderId="7" xfId="2" applyFont="1" applyFill="1" applyBorder="1" applyAlignment="1">
      <alignment horizontal="left"/>
    </xf>
    <xf numFmtId="177" fontId="32" fillId="6" borderId="9" xfId="0" applyFont="1" applyFill="1" applyBorder="1" applyAlignment="1">
      <alignment horizontal="left" vertical="center"/>
    </xf>
    <xf numFmtId="177" fontId="32" fillId="6" borderId="8" xfId="0" applyFont="1" applyFill="1" applyBorder="1" applyAlignment="1">
      <alignment horizontal="left" vertical="center"/>
    </xf>
    <xf numFmtId="177" fontId="0" fillId="6" borderId="9" xfId="0" applyFill="1" applyBorder="1" applyAlignment="1">
      <alignment horizontal="center" vertical="center"/>
    </xf>
    <xf numFmtId="177" fontId="0" fillId="6" borderId="8" xfId="0" applyFill="1" applyBorder="1" applyAlignment="1">
      <alignment horizontal="center" vertical="center"/>
    </xf>
    <xf numFmtId="177" fontId="2" fillId="0" borderId="1" xfId="0" applyFont="1" applyBorder="1" applyAlignment="1">
      <alignment horizontal="left" vertical="center"/>
    </xf>
    <xf numFmtId="177" fontId="2" fillId="0" borderId="0" xfId="0" applyFont="1" applyAlignment="1">
      <alignment horizontal="left" vertical="center"/>
    </xf>
    <xf numFmtId="177" fontId="4" fillId="4" borderId="10" xfId="0" applyFont="1" applyFill="1" applyBorder="1" applyAlignment="1">
      <alignment horizontal="left" vertical="center"/>
    </xf>
    <xf numFmtId="177" fontId="4" fillId="4" borderId="6" xfId="0" applyFont="1" applyFill="1" applyBorder="1" applyAlignment="1">
      <alignment horizontal="left" vertical="center"/>
    </xf>
    <xf numFmtId="16" fontId="9" fillId="6" borderId="7" xfId="0" applyNumberFormat="1" applyFont="1" applyFill="1" applyBorder="1" applyAlignment="1">
      <alignment horizontal="center" vertical="center"/>
    </xf>
    <xf numFmtId="16" fontId="9" fillId="6" borderId="8" xfId="0" applyNumberFormat="1" applyFont="1" applyFill="1" applyBorder="1" applyAlignment="1">
      <alignment horizontal="center" vertical="center"/>
    </xf>
    <xf numFmtId="177" fontId="9" fillId="6" borderId="7" xfId="0" applyFont="1" applyFill="1" applyBorder="1" applyAlignment="1">
      <alignment horizontal="center" vertical="center"/>
    </xf>
    <xf numFmtId="177" fontId="9" fillId="6" borderId="8" xfId="0" applyFont="1" applyFill="1" applyBorder="1" applyAlignment="1">
      <alignment horizontal="center" vertical="center"/>
    </xf>
    <xf numFmtId="16" fontId="13" fillId="0" borderId="9" xfId="0" applyNumberFormat="1" applyFont="1" applyBorder="1" applyAlignment="1">
      <alignment horizontal="center" vertical="center"/>
    </xf>
    <xf numFmtId="176" fontId="9" fillId="0" borderId="7" xfId="2" applyNumberFormat="1" applyFont="1" applyBorder="1" applyAlignment="1">
      <alignment horizontal="left" vertical="center"/>
    </xf>
    <xf numFmtId="176" fontId="9" fillId="0" borderId="9" xfId="2" applyNumberFormat="1" applyFont="1" applyBorder="1" applyAlignment="1">
      <alignment horizontal="left" vertical="center"/>
    </xf>
    <xf numFmtId="176" fontId="9" fillId="0" borderId="8" xfId="2" applyNumberFormat="1" applyFont="1" applyBorder="1" applyAlignment="1">
      <alignment horizontal="left" vertical="center"/>
    </xf>
    <xf numFmtId="177" fontId="4" fillId="4" borderId="7" xfId="0" applyFont="1" applyFill="1" applyBorder="1" applyAlignment="1">
      <alignment horizontal="left" vertical="center"/>
    </xf>
    <xf numFmtId="177" fontId="4" fillId="4" borderId="9" xfId="0" applyFont="1" applyFill="1" applyBorder="1" applyAlignment="1">
      <alignment horizontal="left" vertical="center"/>
    </xf>
    <xf numFmtId="177" fontId="4" fillId="4" borderId="8" xfId="0" applyFont="1" applyFill="1" applyBorder="1" applyAlignment="1">
      <alignment horizontal="left" vertical="center"/>
    </xf>
    <xf numFmtId="177" fontId="13" fillId="6" borderId="7" xfId="0" applyFont="1" applyFill="1" applyBorder="1" applyAlignment="1">
      <alignment horizontal="center" vertical="center"/>
    </xf>
    <xf numFmtId="177" fontId="13" fillId="6" borderId="8" xfId="0" applyFont="1" applyFill="1" applyBorder="1" applyAlignment="1">
      <alignment horizontal="center" vertical="center"/>
    </xf>
    <xf numFmtId="177" fontId="9" fillId="6" borderId="7" xfId="0" applyFont="1" applyFill="1" applyBorder="1" applyAlignment="1">
      <alignment horizontal="left" vertical="center"/>
    </xf>
    <xf numFmtId="177" fontId="9" fillId="6" borderId="9" xfId="0" applyFont="1" applyFill="1" applyBorder="1" applyAlignment="1">
      <alignment horizontal="left" vertical="center"/>
    </xf>
    <xf numFmtId="177" fontId="9" fillId="6" borderId="8" xfId="0" applyFont="1" applyFill="1" applyBorder="1" applyAlignment="1">
      <alignment horizontal="left" vertical="center"/>
    </xf>
    <xf numFmtId="177" fontId="52" fillId="6" borderId="7" xfId="0" applyFont="1" applyFill="1" applyBorder="1" applyAlignment="1">
      <alignment horizontal="center" vertical="center"/>
    </xf>
    <xf numFmtId="177" fontId="52" fillId="6" borderId="8" xfId="0" applyFont="1" applyFill="1" applyBorder="1" applyAlignment="1">
      <alignment horizontal="center" vertical="center"/>
    </xf>
    <xf numFmtId="177" fontId="4" fillId="4" borderId="1" xfId="0" applyFont="1" applyFill="1" applyBorder="1" applyAlignment="1">
      <alignment horizontal="left" vertical="center"/>
    </xf>
    <xf numFmtId="177" fontId="29" fillId="6" borderId="7" xfId="0" applyFont="1" applyFill="1" applyBorder="1" applyAlignment="1">
      <alignment horizontal="center" vertical="center"/>
    </xf>
    <xf numFmtId="177" fontId="29" fillId="6" borderId="8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vertical="top" wrapText="1"/>
    </xf>
    <xf numFmtId="177" fontId="9" fillId="0" borderId="7" xfId="2" applyFont="1" applyBorder="1" applyAlignment="1">
      <alignment horizontal="center" vertical="center"/>
    </xf>
    <xf numFmtId="177" fontId="0" fillId="0" borderId="9" xfId="0" applyBorder="1" applyAlignment="1">
      <alignment horizontal="center" vertical="center"/>
    </xf>
    <xf numFmtId="177" fontId="0" fillId="0" borderId="8" xfId="0" applyBorder="1" applyAlignment="1">
      <alignment horizontal="center" vertical="center"/>
    </xf>
    <xf numFmtId="177" fontId="9" fillId="0" borderId="7" xfId="0" applyFont="1" applyBorder="1" applyAlignment="1">
      <alignment horizontal="center" vertical="center"/>
    </xf>
    <xf numFmtId="177" fontId="9" fillId="0" borderId="9" xfId="0" applyFont="1" applyBorder="1" applyAlignment="1">
      <alignment horizontal="center" vertical="center"/>
    </xf>
    <xf numFmtId="177" fontId="9" fillId="0" borderId="8" xfId="0" applyFont="1" applyBorder="1" applyAlignment="1">
      <alignment horizontal="center" vertical="center"/>
    </xf>
    <xf numFmtId="177" fontId="2" fillId="3" borderId="7" xfId="0" applyFont="1" applyFill="1" applyBorder="1" applyAlignment="1">
      <alignment horizontal="center" vertical="center"/>
    </xf>
    <xf numFmtId="177" fontId="2" fillId="3" borderId="9" xfId="0" applyFont="1" applyFill="1" applyBorder="1" applyAlignment="1">
      <alignment horizontal="center" vertical="center"/>
    </xf>
    <xf numFmtId="177" fontId="2" fillId="3" borderId="8" xfId="0" applyFont="1" applyFill="1" applyBorder="1" applyAlignment="1">
      <alignment horizontal="center" vertical="center"/>
    </xf>
    <xf numFmtId="177" fontId="12" fillId="4" borderId="10" xfId="0" applyFont="1" applyFill="1" applyBorder="1" applyAlignment="1">
      <alignment horizontal="left" vertical="center"/>
    </xf>
    <xf numFmtId="177" fontId="12" fillId="4" borderId="6" xfId="0" applyFont="1" applyFill="1" applyBorder="1" applyAlignment="1">
      <alignment horizontal="left" vertical="center"/>
    </xf>
    <xf numFmtId="177" fontId="29" fillId="0" borderId="1" xfId="0" applyFont="1" applyBorder="1" applyAlignment="1">
      <alignment horizontal="center" vertical="center"/>
    </xf>
    <xf numFmtId="16" fontId="29" fillId="0" borderId="1" xfId="0" applyNumberFormat="1" applyFont="1" applyBorder="1" applyAlignment="1">
      <alignment horizontal="center" vertical="center"/>
    </xf>
    <xf numFmtId="177" fontId="29" fillId="0" borderId="7" xfId="0" applyFont="1" applyBorder="1" applyAlignment="1">
      <alignment horizontal="center" vertical="center"/>
    </xf>
    <xf numFmtId="177" fontId="29" fillId="0" borderId="9" xfId="0" applyFont="1" applyBorder="1" applyAlignment="1">
      <alignment horizontal="center" vertical="center"/>
    </xf>
    <xf numFmtId="177" fontId="29" fillId="0" borderId="8" xfId="0" applyFont="1" applyBorder="1" applyAlignment="1">
      <alignment horizontal="center" vertical="center"/>
    </xf>
    <xf numFmtId="177" fontId="9" fillId="6" borderId="9" xfId="0" applyFont="1" applyFill="1" applyBorder="1" applyAlignment="1">
      <alignment horizontal="center" vertical="center"/>
    </xf>
    <xf numFmtId="177" fontId="12" fillId="4" borderId="9" xfId="0" applyFont="1" applyFill="1" applyBorder="1" applyAlignment="1">
      <alignment horizontal="left" vertical="center"/>
    </xf>
    <xf numFmtId="16" fontId="29" fillId="0" borderId="7" xfId="0" applyNumberFormat="1" applyFont="1" applyBorder="1" applyAlignment="1">
      <alignment horizontal="center" vertical="center"/>
    </xf>
    <xf numFmtId="16" fontId="29" fillId="0" borderId="9" xfId="0" applyNumberFormat="1" applyFont="1" applyBorder="1" applyAlignment="1">
      <alignment horizontal="center" vertical="center"/>
    </xf>
    <xf numFmtId="16" fontId="29" fillId="0" borderId="8" xfId="0" applyNumberFormat="1" applyFont="1" applyBorder="1" applyAlignment="1">
      <alignment horizontal="center" vertical="center"/>
    </xf>
    <xf numFmtId="177" fontId="2" fillId="8" borderId="1" xfId="0" applyFont="1" applyFill="1" applyBorder="1" applyAlignment="1">
      <alignment horizontal="left" vertical="top" wrapText="1"/>
    </xf>
    <xf numFmtId="177" fontId="2" fillId="6" borderId="7" xfId="0" applyFont="1" applyFill="1" applyBorder="1" applyAlignment="1">
      <alignment horizontal="left" vertical="top" wrapText="1"/>
    </xf>
    <xf numFmtId="177" fontId="2" fillId="6" borderId="9" xfId="0" applyFont="1" applyFill="1" applyBorder="1" applyAlignment="1">
      <alignment horizontal="left" vertical="top" wrapText="1"/>
    </xf>
    <xf numFmtId="177" fontId="2" fillId="6" borderId="8" xfId="0" applyFont="1" applyFill="1" applyBorder="1" applyAlignment="1">
      <alignment horizontal="left" vertical="top" wrapText="1"/>
    </xf>
    <xf numFmtId="177" fontId="1" fillId="0" borderId="0" xfId="0" applyFont="1" applyAlignment="1">
      <alignment horizontal="center" vertical="center"/>
    </xf>
    <xf numFmtId="177" fontId="2" fillId="0" borderId="0" xfId="0" applyFont="1" applyAlignment="1">
      <alignment horizontal="center" vertical="center"/>
    </xf>
    <xf numFmtId="177" fontId="7" fillId="0" borderId="0" xfId="0" applyFont="1" applyAlignment="1">
      <alignment horizontal="center" vertical="center"/>
    </xf>
    <xf numFmtId="177" fontId="7" fillId="6" borderId="1" xfId="0" applyFont="1" applyFill="1" applyBorder="1" applyAlignment="1">
      <alignment horizontal="center" vertical="center"/>
    </xf>
    <xf numFmtId="177" fontId="12" fillId="4" borderId="7" xfId="0" applyFont="1" applyFill="1" applyBorder="1" applyAlignment="1">
      <alignment horizontal="left" vertical="center"/>
    </xf>
    <xf numFmtId="177" fontId="12" fillId="4" borderId="8" xfId="0" applyFont="1" applyFill="1" applyBorder="1" applyAlignment="1">
      <alignment horizontal="left" vertical="center"/>
    </xf>
    <xf numFmtId="177" fontId="0" fillId="2" borderId="1" xfId="0" applyFill="1" applyBorder="1" applyAlignment="1">
      <alignment horizontal="center" vertical="center"/>
    </xf>
    <xf numFmtId="177" fontId="2" fillId="2" borderId="8" xfId="0" applyFont="1" applyFill="1" applyBorder="1" applyAlignment="1">
      <alignment horizontal="center" vertical="center"/>
    </xf>
    <xf numFmtId="177" fontId="31" fillId="0" borderId="7" xfId="0" applyFont="1" applyBorder="1" applyAlignment="1">
      <alignment horizontal="left" vertical="center" wrapText="1"/>
    </xf>
    <xf numFmtId="177" fontId="31" fillId="0" borderId="9" xfId="0" applyFont="1" applyBorder="1" applyAlignment="1">
      <alignment horizontal="left" vertical="center" wrapText="1"/>
    </xf>
    <xf numFmtId="177" fontId="31" fillId="0" borderId="8" xfId="0" applyFont="1" applyBorder="1" applyAlignment="1">
      <alignment horizontal="left" vertical="center" wrapText="1"/>
    </xf>
    <xf numFmtId="177" fontId="2" fillId="2" borderId="1" xfId="0" applyFont="1" applyFill="1" applyBorder="1" applyAlignment="1">
      <alignment horizontal="left" vertical="top"/>
    </xf>
    <xf numFmtId="177" fontId="2" fillId="2" borderId="12" xfId="0" applyFont="1" applyFill="1" applyBorder="1" applyAlignment="1">
      <alignment horizontal="left" vertical="top" wrapText="1"/>
    </xf>
    <xf numFmtId="177" fontId="2" fillId="2" borderId="2" xfId="0" applyFont="1" applyFill="1" applyBorder="1" applyAlignment="1">
      <alignment horizontal="left" vertical="top"/>
    </xf>
    <xf numFmtId="177" fontId="2" fillId="2" borderId="1" xfId="0" applyFont="1" applyFill="1" applyBorder="1" applyAlignment="1">
      <alignment horizontal="center" vertical="top"/>
    </xf>
    <xf numFmtId="177" fontId="7" fillId="0" borderId="4" xfId="0" applyFont="1" applyBorder="1" applyAlignment="1">
      <alignment horizontal="center" vertical="center"/>
    </xf>
    <xf numFmtId="177" fontId="7" fillId="0" borderId="3" xfId="0" applyFont="1" applyBorder="1" applyAlignment="1">
      <alignment horizontal="center" vertical="center"/>
    </xf>
    <xf numFmtId="177" fontId="7" fillId="0" borderId="11" xfId="0" applyFont="1" applyBorder="1" applyAlignment="1">
      <alignment horizontal="center" vertical="center"/>
    </xf>
    <xf numFmtId="176" fontId="9" fillId="6" borderId="9" xfId="0" applyNumberFormat="1" applyFont="1" applyFill="1" applyBorder="1" applyAlignment="1">
      <alignment horizontal="center" vertical="center"/>
    </xf>
    <xf numFmtId="176" fontId="9" fillId="6" borderId="8" xfId="0" applyNumberFormat="1" applyFont="1" applyFill="1" applyBorder="1" applyAlignment="1">
      <alignment horizontal="center" vertical="center"/>
    </xf>
    <xf numFmtId="177" fontId="0" fillId="2" borderId="7" xfId="0" applyFill="1" applyBorder="1" applyAlignment="1">
      <alignment horizontal="center" vertical="center"/>
    </xf>
    <xf numFmtId="177" fontId="7" fillId="0" borderId="1" xfId="0" applyFont="1" applyBorder="1" applyAlignment="1">
      <alignment horizontal="center" vertical="center"/>
    </xf>
    <xf numFmtId="177" fontId="36" fillId="0" borderId="0" xfId="0" applyFont="1" applyAlignment="1">
      <alignment horizontal="center" vertical="center"/>
    </xf>
    <xf numFmtId="177" fontId="4" fillId="2" borderId="7" xfId="0" applyFont="1" applyFill="1" applyBorder="1" applyAlignment="1">
      <alignment horizontal="left" vertical="top" wrapText="1"/>
    </xf>
    <xf numFmtId="177" fontId="4" fillId="2" borderId="9" xfId="0" applyFont="1" applyFill="1" applyBorder="1" applyAlignment="1">
      <alignment horizontal="left" vertical="top" wrapText="1"/>
    </xf>
    <xf numFmtId="177" fontId="4" fillId="2" borderId="8" xfId="0" applyFont="1" applyFill="1" applyBorder="1" applyAlignment="1">
      <alignment horizontal="left" vertical="top" wrapText="1"/>
    </xf>
    <xf numFmtId="177" fontId="13" fillId="6" borderId="9" xfId="0" applyFont="1" applyFill="1" applyBorder="1" applyAlignment="1">
      <alignment horizontal="center" vertical="center"/>
    </xf>
    <xf numFmtId="176" fontId="29" fillId="6" borderId="7" xfId="0" applyNumberFormat="1" applyFont="1" applyFill="1" applyBorder="1" applyAlignment="1">
      <alignment horizontal="left" vertical="center"/>
    </xf>
    <xf numFmtId="176" fontId="29" fillId="6" borderId="9" xfId="0" applyNumberFormat="1" applyFont="1" applyFill="1" applyBorder="1" applyAlignment="1">
      <alignment horizontal="left" vertical="center"/>
    </xf>
    <xf numFmtId="176" fontId="29" fillId="6" borderId="8" xfId="0" applyNumberFormat="1" applyFont="1" applyFill="1" applyBorder="1" applyAlignment="1">
      <alignment horizontal="left" vertical="center"/>
    </xf>
    <xf numFmtId="177" fontId="2" fillId="0" borderId="1" xfId="0" applyFont="1" applyBorder="1">
      <alignment vertical="center"/>
    </xf>
    <xf numFmtId="176" fontId="28" fillId="6" borderId="7" xfId="0" applyNumberFormat="1" applyFont="1" applyFill="1" applyBorder="1" applyAlignment="1">
      <alignment horizontal="center" vertical="center"/>
    </xf>
    <xf numFmtId="176" fontId="28" fillId="6" borderId="9" xfId="0" applyNumberFormat="1" applyFont="1" applyFill="1" applyBorder="1" applyAlignment="1">
      <alignment horizontal="center" vertical="center"/>
    </xf>
    <xf numFmtId="176" fontId="28" fillId="6" borderId="8" xfId="0" applyNumberFormat="1" applyFont="1" applyFill="1" applyBorder="1" applyAlignment="1">
      <alignment horizontal="center" vertical="center"/>
    </xf>
    <xf numFmtId="177" fontId="29" fillId="6" borderId="9" xfId="0" applyFont="1" applyFill="1" applyBorder="1" applyAlignment="1">
      <alignment horizontal="center" vertical="center"/>
    </xf>
    <xf numFmtId="177" fontId="2" fillId="0" borderId="7" xfId="0" applyFont="1" applyBorder="1" applyAlignment="1">
      <alignment horizontal="left" vertical="top" wrapText="1"/>
    </xf>
    <xf numFmtId="177" fontId="2" fillId="0" borderId="9" xfId="0" applyFont="1" applyBorder="1" applyAlignment="1">
      <alignment horizontal="left" vertical="top" wrapText="1"/>
    </xf>
    <xf numFmtId="177" fontId="2" fillId="0" borderId="8" xfId="0" applyFont="1" applyBorder="1" applyAlignment="1">
      <alignment horizontal="left" vertical="top" wrapText="1"/>
    </xf>
    <xf numFmtId="177" fontId="2" fillId="0" borderId="1" xfId="0" applyFont="1" applyBorder="1" applyAlignment="1">
      <alignment vertical="top" wrapText="1"/>
    </xf>
    <xf numFmtId="177" fontId="12" fillId="4" borderId="6" xfId="0" applyFont="1" applyFill="1" applyBorder="1">
      <alignment vertical="center"/>
    </xf>
    <xf numFmtId="177" fontId="2" fillId="2" borderId="7" xfId="0" applyFont="1" applyFill="1" applyBorder="1" applyAlignment="1">
      <alignment horizontal="center" vertical="top" wrapText="1"/>
    </xf>
    <xf numFmtId="177" fontId="2" fillId="2" borderId="9" xfId="0" applyFont="1" applyFill="1" applyBorder="1" applyAlignment="1">
      <alignment horizontal="center" vertical="top" wrapText="1"/>
    </xf>
    <xf numFmtId="177" fontId="2" fillId="2" borderId="8" xfId="0" applyFont="1" applyFill="1" applyBorder="1" applyAlignment="1">
      <alignment horizontal="center" vertical="top" wrapText="1"/>
    </xf>
    <xf numFmtId="16" fontId="29" fillId="6" borderId="7" xfId="0" applyNumberFormat="1" applyFont="1" applyFill="1" applyBorder="1" applyAlignment="1">
      <alignment horizontal="right" vertical="center"/>
    </xf>
    <xf numFmtId="16" fontId="29" fillId="6" borderId="9" xfId="0" applyNumberFormat="1" applyFont="1" applyFill="1" applyBorder="1" applyAlignment="1">
      <alignment horizontal="right" vertical="center"/>
    </xf>
    <xf numFmtId="16" fontId="29" fillId="6" borderId="8" xfId="0" applyNumberFormat="1" applyFont="1" applyFill="1" applyBorder="1" applyAlignment="1">
      <alignment horizontal="right" vertical="center"/>
    </xf>
    <xf numFmtId="176" fontId="9" fillId="6" borderId="7" xfId="0" applyNumberFormat="1" applyFont="1" applyFill="1" applyBorder="1" applyAlignment="1">
      <alignment horizontal="center" vertical="center"/>
    </xf>
    <xf numFmtId="16" fontId="9" fillId="6" borderId="9" xfId="0" applyNumberFormat="1" applyFont="1" applyFill="1" applyBorder="1" applyAlignment="1">
      <alignment horizontal="center" vertical="center"/>
    </xf>
    <xf numFmtId="177" fontId="29" fillId="0" borderId="7" xfId="2" applyFont="1" applyBorder="1" applyAlignment="1">
      <alignment horizontal="center" vertical="center"/>
    </xf>
    <xf numFmtId="177" fontId="29" fillId="0" borderId="9" xfId="2" applyFont="1" applyBorder="1" applyAlignment="1">
      <alignment horizontal="center" vertical="center"/>
    </xf>
    <xf numFmtId="177" fontId="29" fillId="0" borderId="8" xfId="2" applyFont="1" applyBorder="1" applyAlignment="1">
      <alignment horizontal="center" vertical="center"/>
    </xf>
    <xf numFmtId="16" fontId="29" fillId="11" borderId="7" xfId="2" applyNumberFormat="1" applyFont="1" applyFill="1" applyBorder="1" applyAlignment="1">
      <alignment horizontal="center" vertical="center"/>
    </xf>
    <xf numFmtId="16" fontId="29" fillId="11" borderId="8" xfId="2" applyNumberFormat="1" applyFont="1" applyFill="1" applyBorder="1" applyAlignment="1">
      <alignment horizontal="center" vertical="center"/>
    </xf>
    <xf numFmtId="177" fontId="9" fillId="6" borderId="7" xfId="2" applyFont="1" applyFill="1" applyBorder="1" applyAlignment="1">
      <alignment horizontal="center" vertical="center"/>
    </xf>
    <xf numFmtId="177" fontId="9" fillId="6" borderId="8" xfId="2" applyFont="1" applyFill="1" applyBorder="1" applyAlignment="1">
      <alignment horizontal="center" vertical="center"/>
    </xf>
    <xf numFmtId="16" fontId="9" fillId="0" borderId="7" xfId="2" applyNumberFormat="1" applyFont="1" applyBorder="1" applyAlignment="1">
      <alignment horizontal="center" vertical="center"/>
    </xf>
    <xf numFmtId="16" fontId="9" fillId="0" borderId="9" xfId="2" applyNumberFormat="1" applyFont="1" applyBorder="1" applyAlignment="1">
      <alignment horizontal="center" vertical="center"/>
    </xf>
    <xf numFmtId="16" fontId="9" fillId="0" borderId="8" xfId="2" applyNumberFormat="1" applyFont="1" applyBorder="1" applyAlignment="1">
      <alignment horizontal="center" vertical="center"/>
    </xf>
    <xf numFmtId="177" fontId="9" fillId="6" borderId="7" xfId="2" applyFont="1" applyFill="1" applyBorder="1" applyAlignment="1">
      <alignment horizontal="left"/>
    </xf>
    <xf numFmtId="177" fontId="9" fillId="6" borderId="9" xfId="2" applyFont="1" applyFill="1" applyBorder="1" applyAlignment="1">
      <alignment horizontal="left"/>
    </xf>
    <xf numFmtId="177" fontId="9" fillId="6" borderId="8" xfId="2" applyFont="1" applyFill="1" applyBorder="1" applyAlignment="1">
      <alignment horizontal="left"/>
    </xf>
    <xf numFmtId="177" fontId="28" fillId="6" borderId="9" xfId="2" applyFont="1" applyFill="1" applyBorder="1" applyAlignment="1">
      <alignment horizontal="left"/>
    </xf>
    <xf numFmtId="177" fontId="28" fillId="6" borderId="8" xfId="2" applyFont="1" applyFill="1" applyBorder="1" applyAlignment="1">
      <alignment horizontal="left"/>
    </xf>
    <xf numFmtId="16" fontId="13" fillId="0" borderId="7" xfId="2" applyNumberFormat="1" applyFont="1" applyBorder="1" applyAlignment="1">
      <alignment horizontal="center" vertical="center"/>
    </xf>
    <xf numFmtId="16" fontId="13" fillId="0" borderId="8" xfId="2" applyNumberFormat="1" applyFont="1" applyBorder="1" applyAlignment="1">
      <alignment horizontal="center" vertical="center"/>
    </xf>
    <xf numFmtId="16" fontId="29" fillId="11" borderId="7" xfId="0" applyNumberFormat="1" applyFont="1" applyFill="1" applyBorder="1" applyAlignment="1">
      <alignment horizontal="center" vertical="center"/>
    </xf>
    <xf numFmtId="16" fontId="29" fillId="11" borderId="8" xfId="0" applyNumberFormat="1" applyFont="1" applyFill="1" applyBorder="1" applyAlignment="1">
      <alignment horizontal="center" vertical="center"/>
    </xf>
    <xf numFmtId="177" fontId="13" fillId="10" borderId="7" xfId="2" applyFont="1" applyFill="1" applyBorder="1" applyAlignment="1">
      <alignment horizontal="center" vertical="center"/>
    </xf>
    <xf numFmtId="177" fontId="13" fillId="10" borderId="8" xfId="2" applyFont="1" applyFill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6" fontId="13" fillId="6" borderId="1" xfId="0" applyNumberFormat="1" applyFont="1" applyFill="1" applyBorder="1" applyAlignment="1">
      <alignment horizontal="center" vertical="center"/>
    </xf>
    <xf numFmtId="177" fontId="9" fillId="0" borderId="7" xfId="2" applyFont="1" applyBorder="1" applyAlignment="1">
      <alignment horizontal="center"/>
    </xf>
    <xf numFmtId="177" fontId="9" fillId="0" borderId="9" xfId="2" applyFont="1" applyBorder="1" applyAlignment="1">
      <alignment horizontal="center"/>
    </xf>
    <xf numFmtId="177" fontId="9" fillId="0" borderId="8" xfId="2" applyFont="1" applyBorder="1" applyAlignment="1">
      <alignment horizontal="center"/>
    </xf>
    <xf numFmtId="177" fontId="40" fillId="6" borderId="7" xfId="2" applyFont="1" applyFill="1" applyBorder="1" applyAlignment="1">
      <alignment horizontal="center" vertical="center"/>
    </xf>
    <xf numFmtId="16" fontId="13" fillId="7" borderId="7" xfId="0" applyNumberFormat="1" applyFont="1" applyFill="1" applyBorder="1" applyAlignment="1">
      <alignment horizontal="center" vertical="center"/>
    </xf>
    <xf numFmtId="16" fontId="13" fillId="7" borderId="8" xfId="0" applyNumberFormat="1" applyFont="1" applyFill="1" applyBorder="1" applyAlignment="1">
      <alignment horizontal="center" vertical="center"/>
    </xf>
    <xf numFmtId="177" fontId="9" fillId="0" borderId="8" xfId="2" applyFont="1" applyBorder="1" applyAlignment="1">
      <alignment horizontal="center" vertical="center"/>
    </xf>
    <xf numFmtId="16" fontId="28" fillId="6" borderId="7" xfId="2" applyNumberFormat="1" applyFont="1" applyFill="1" applyBorder="1" applyAlignment="1">
      <alignment horizontal="left" vertical="center"/>
    </xf>
    <xf numFmtId="16" fontId="28" fillId="6" borderId="9" xfId="2" applyNumberFormat="1" applyFont="1" applyFill="1" applyBorder="1" applyAlignment="1">
      <alignment horizontal="left" vertical="center"/>
    </xf>
    <xf numFmtId="16" fontId="28" fillId="6" borderId="8" xfId="2" applyNumberFormat="1" applyFont="1" applyFill="1" applyBorder="1" applyAlignment="1">
      <alignment horizontal="left" vertical="center"/>
    </xf>
    <xf numFmtId="16" fontId="9" fillId="6" borderId="7" xfId="2" applyNumberFormat="1" applyFont="1" applyFill="1" applyBorder="1" applyAlignment="1">
      <alignment horizontal="center" vertical="center"/>
    </xf>
    <xf numFmtId="16" fontId="9" fillId="6" borderId="8" xfId="2" applyNumberFormat="1" applyFont="1" applyFill="1" applyBorder="1" applyAlignment="1">
      <alignment horizontal="center" vertical="center"/>
    </xf>
    <xf numFmtId="16" fontId="28" fillId="6" borderId="7" xfId="2" applyNumberFormat="1" applyFont="1" applyFill="1" applyBorder="1" applyAlignment="1">
      <alignment horizontal="center" vertical="center"/>
    </xf>
    <xf numFmtId="16" fontId="28" fillId="6" borderId="8" xfId="2" applyNumberFormat="1" applyFont="1" applyFill="1" applyBorder="1" applyAlignment="1">
      <alignment horizontal="center" vertical="center"/>
    </xf>
    <xf numFmtId="177" fontId="28" fillId="6" borderId="7" xfId="0" applyFont="1" applyFill="1" applyBorder="1" applyAlignment="1">
      <alignment horizontal="center" vertical="center"/>
    </xf>
    <xf numFmtId="177" fontId="28" fillId="6" borderId="8" xfId="0" applyFont="1" applyFill="1" applyBorder="1" applyAlignment="1">
      <alignment horizontal="center" vertical="center"/>
    </xf>
    <xf numFmtId="177" fontId="45" fillId="2" borderId="7" xfId="0" applyFont="1" applyFill="1" applyBorder="1" applyAlignment="1">
      <alignment horizontal="left" vertical="top" wrapText="1"/>
    </xf>
    <xf numFmtId="177" fontId="45" fillId="2" borderId="9" xfId="0" applyFont="1" applyFill="1" applyBorder="1" applyAlignment="1">
      <alignment horizontal="left" vertical="top" wrapText="1"/>
    </xf>
    <xf numFmtId="177" fontId="45" fillId="2" borderId="8" xfId="0" applyFont="1" applyFill="1" applyBorder="1" applyAlignment="1">
      <alignment horizontal="left" vertical="top" wrapText="1"/>
    </xf>
    <xf numFmtId="177" fontId="45" fillId="2" borderId="1" xfId="0" applyFont="1" applyFill="1" applyBorder="1" applyAlignment="1">
      <alignment vertical="top" wrapText="1"/>
    </xf>
    <xf numFmtId="177" fontId="9" fillId="7" borderId="0" xfId="0" applyFont="1" applyFill="1">
      <alignment vertical="center"/>
    </xf>
    <xf numFmtId="177" fontId="7" fillId="2" borderId="7" xfId="0" applyFont="1" applyFill="1" applyBorder="1" applyAlignment="1">
      <alignment horizontal="left" vertical="top" wrapText="1"/>
    </xf>
    <xf numFmtId="177" fontId="7" fillId="2" borderId="9" xfId="0" applyFont="1" applyFill="1" applyBorder="1" applyAlignment="1">
      <alignment horizontal="left" vertical="top" wrapText="1"/>
    </xf>
    <xf numFmtId="177" fontId="7" fillId="2" borderId="8" xfId="0" applyFont="1" applyFill="1" applyBorder="1" applyAlignment="1">
      <alignment horizontal="left" vertical="top" wrapText="1"/>
    </xf>
    <xf numFmtId="177" fontId="9" fillId="0" borderId="1" xfId="0" applyFont="1" applyBorder="1" applyAlignment="1">
      <alignment vertical="center"/>
    </xf>
  </cellXfs>
  <cellStyles count="5">
    <cellStyle name="常规" xfId="0" builtinId="0"/>
    <cellStyle name="常规 2" xfId="1"/>
    <cellStyle name="常规_Sheet1" xfId="2"/>
    <cellStyle name="一般_2005-03-01 Long Term Schedule-China-1" xfId="3"/>
    <cellStyle name="표준_KIS2 LTS 200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121920</xdr:colOff>
      <xdr:row>0</xdr:row>
      <xdr:rowOff>0</xdr:rowOff>
    </xdr:from>
    <xdr:to>
      <xdr:col>0</xdr:col>
      <xdr:colOff>1264920</xdr:colOff>
      <xdr:row>1</xdr:row>
      <xdr:rowOff>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11430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102276</xdr:colOff>
      <xdr:row>0</xdr:row>
      <xdr:rowOff>0</xdr:rowOff>
    </xdr:from>
    <xdr:to>
      <xdr:col>0</xdr:col>
      <xdr:colOff>1257300</xdr:colOff>
      <xdr:row>1</xdr:row>
      <xdr:rowOff>15240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2276" y="0"/>
          <a:ext cx="1155024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xmlns="" id="{2C3C157F-BD1E-42BD-9D98-EA6BC3644BF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xmlns="" id="{00000000-0008-0000-0B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xmlns="" id="{00000000-0008-0000-0E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xmlns="" id="{00000000-0008-0000-0F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0</xdr:rowOff>
    </xdr:from>
    <xdr:to>
      <xdr:col>0</xdr:col>
      <xdr:colOff>1325880</xdr:colOff>
      <xdr:row>1</xdr:row>
      <xdr:rowOff>30480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" y="0"/>
          <a:ext cx="12192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5740" y="0"/>
          <a:ext cx="10287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xmlns="" id="{00000000-0008-0000-01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xmlns="" id="{00000000-0008-0000-01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xmlns="" id="{00000000-0008-0000-01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xmlns="" id="{00000000-0008-0000-01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xmlns="" id="{00000000-0008-0000-01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xmlns="" id="{00000000-0008-0000-01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xmlns="" id="{00000000-0008-0000-01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xmlns="" id="{00000000-0008-0000-01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xmlns="" id="{00000000-0008-0000-01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xmlns="" id="{00000000-0008-0000-01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xmlns="" id="{00000000-0008-0000-01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xmlns="" id="{00000000-0008-0000-01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xmlns="" id="{00000000-0008-0000-01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xmlns="" id="{00000000-0008-0000-01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xmlns="" id="{00000000-0008-0000-01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xmlns="" id="{00000000-0008-0000-01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xmlns="" id="{00000000-0008-0000-01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xmlns="" id="{00000000-0008-0000-01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xmlns="" id="{00000000-0008-0000-01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xmlns="" id="{00000000-0008-0000-01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xmlns="" id="{00000000-0008-0000-01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xmlns="" id="{00000000-0008-0000-01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xmlns="" id="{00000000-0008-0000-01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xmlns="" id="{00000000-0008-0000-01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xmlns="" id="{00000000-0008-0000-01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xmlns="" id="{00000000-0008-0000-01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xmlns="" id="{00000000-0008-0000-01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xmlns="" id="{00000000-0008-0000-01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xmlns="" id="{00000000-0008-0000-01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xmlns="" id="{00000000-0008-0000-01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xmlns="" id="{00000000-0008-0000-01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xmlns="" id="{00000000-0008-0000-01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xmlns="" id="{00000000-0008-0000-01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xmlns="" id="{00000000-0008-0000-01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xmlns="" id="{00000000-0008-0000-01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xmlns="" id="{00000000-0008-0000-01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xmlns="" id="{00000000-0008-0000-01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xmlns="" id="{00000000-0008-0000-01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xmlns="" id="{00000000-0008-0000-01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xmlns="" id="{00000000-0008-0000-01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xmlns="" id="{00000000-0008-0000-01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xmlns="" id="{00000000-0008-0000-01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xmlns="" id="{00000000-0008-0000-01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xmlns="" id="{00000000-0008-0000-01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xmlns="" id="{00000000-0008-0000-01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xmlns="" id="{00000000-0008-0000-01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xmlns="" id="{00000000-0008-0000-01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xmlns="" id="{00000000-0008-0000-01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xmlns="" id="{00000000-0008-0000-01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xmlns="" id="{00000000-0008-0000-01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xmlns="" id="{00000000-0008-0000-01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xmlns="" id="{00000000-0008-0000-01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xmlns="" id="{00000000-0008-0000-01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xmlns="" id="{00000000-0008-0000-01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xmlns="" id="{00000000-0008-0000-01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xmlns="" id="{00000000-0008-0000-01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xmlns="" id="{00000000-0008-0000-01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xmlns="" id="{00000000-0008-0000-01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xmlns="" id="{00000000-0008-0000-01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xmlns="" id="{00000000-0008-0000-01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xmlns="" id="{00000000-0008-0000-01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xmlns="" id="{00000000-0008-0000-01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xmlns="" id="{00000000-0008-0000-01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xmlns="" id="{00000000-0008-0000-01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xmlns="" id="{00000000-0008-0000-01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xmlns="" id="{00000000-0008-0000-01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xmlns="" id="{00000000-0008-0000-01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xmlns="" id="{00000000-0008-0000-01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xmlns="" id="{00000000-0008-0000-01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xmlns="" id="{00000000-0008-0000-01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xmlns="" id="{00000000-0008-0000-01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xmlns="" id="{00000000-0008-0000-01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xmlns="" id="{00000000-0008-0000-01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xmlns="" id="{00000000-0008-0000-01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xmlns="" id="{00000000-0008-0000-01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xmlns="" id="{00000000-0008-0000-01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xmlns="" id="{00000000-0008-0000-01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xmlns="" id="{00000000-0008-0000-01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xmlns="" id="{00000000-0008-0000-01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xmlns="" id="{00000000-0008-0000-01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xmlns="" id="{00000000-0008-0000-01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xmlns="" id="{00000000-0008-0000-01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xmlns="" id="{00000000-0008-0000-01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xmlns="" id="{00000000-0008-0000-01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xmlns="" id="{00000000-0008-0000-01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xmlns="" id="{00000000-0008-0000-01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xmlns="" id="{00000000-0008-0000-01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xmlns="" id="{00000000-0008-0000-01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xmlns="" id="{00000000-0008-0000-01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xmlns="" id="{00000000-0008-0000-01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xmlns="" id="{00000000-0008-0000-01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xmlns="" id="{00000000-0008-0000-01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xmlns="" id="{00000000-0008-0000-01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xmlns="" id="{00000000-0008-0000-01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xmlns="" id="{00000000-0008-0000-01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xmlns="" id="{00000000-0008-0000-01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xmlns="" id="{00000000-0008-0000-01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xmlns="" id="{00000000-0008-0000-01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xmlns="" id="{00000000-0008-0000-01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xmlns="" id="{00000000-0008-0000-01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xmlns="" id="{00000000-0008-0000-01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xmlns="" id="{00000000-0008-0000-01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xmlns="" id="{00000000-0008-0000-01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xmlns="" id="{00000000-0008-0000-01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xmlns="" id="{00000000-0008-0000-01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xmlns="" id="{00000000-0008-0000-01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xmlns="" id="{00000000-0008-0000-01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xmlns="" id="{00000000-0008-0000-01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xmlns="" id="{00000000-0008-0000-01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xmlns="" id="{00000000-0008-0000-01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xmlns="" id="{00000000-0008-0000-01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xmlns="" id="{00000000-0008-0000-01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xmlns="" id="{00000000-0008-0000-01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xmlns="" id="{00000000-0008-0000-01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xmlns="" id="{00000000-0008-0000-01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xmlns="" id="{00000000-0008-0000-01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xmlns="" id="{00000000-0008-0000-01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xmlns="" id="{00000000-0008-0000-01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xmlns="" id="{00000000-0008-0000-01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xmlns="" id="{00000000-0008-0000-01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xmlns="" id="{00000000-0008-0000-01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xmlns="" id="{00000000-0008-0000-01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xmlns="" id="{00000000-0008-0000-01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xmlns="" id="{00000000-0008-0000-01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xmlns="" id="{00000000-0008-0000-01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xmlns="" id="{00000000-0008-0000-01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xmlns="" id="{00000000-0008-0000-01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xmlns="" id="{00000000-0008-0000-01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xmlns="" id="{00000000-0008-0000-01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xmlns="" id="{00000000-0008-0000-01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xmlns="" id="{00000000-0008-0000-01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xmlns="" id="{00000000-0008-0000-01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xmlns="" id="{00000000-0008-0000-01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xmlns="" id="{00000000-0008-0000-01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xmlns="" id="{00000000-0008-0000-01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xmlns="" id="{00000000-0008-0000-01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xmlns="" id="{00000000-0008-0000-01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xmlns="" id="{00000000-0008-0000-01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xmlns="" id="{00000000-0008-0000-01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xmlns="" id="{00000000-0008-0000-01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xmlns="" id="{00000000-0008-0000-01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xmlns="" id="{00000000-0008-0000-01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xmlns="" id="{00000000-0008-0000-01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xmlns="" id="{00000000-0008-0000-01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xmlns="" id="{00000000-0008-0000-01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xmlns="" id="{00000000-0008-0000-01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xmlns="" id="{00000000-0008-0000-01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xmlns="" id="{00000000-0008-0000-01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xmlns="" id="{00000000-0008-0000-01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xmlns="" id="{00000000-0008-0000-01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xmlns="" id="{00000000-0008-0000-01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xmlns="" id="{00000000-0008-0000-01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xmlns="" id="{00000000-0008-0000-01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xmlns="" id="{00000000-0008-0000-01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xmlns="" id="{00000000-0008-0000-01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xmlns="" id="{00000000-0008-0000-01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xmlns="" id="{00000000-0008-0000-01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xmlns="" id="{00000000-0008-0000-01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xmlns="" id="{00000000-0008-0000-01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xmlns="" id="{00000000-0008-0000-01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xmlns="" id="{00000000-0008-0000-01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xmlns="" id="{00000000-0008-0000-01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xmlns="" id="{00000000-0008-0000-01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xmlns="" id="{00000000-0008-0000-01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xmlns="" id="{00000000-0008-0000-01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xmlns="" id="{00000000-0008-0000-01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xmlns="" id="{00000000-0008-0000-01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xmlns="" id="{00000000-0008-0000-01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xmlns="" id="{00000000-0008-0000-01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xmlns="" id="{00000000-0008-0000-01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xmlns="" id="{00000000-0008-0000-01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xmlns="" id="{00000000-0008-0000-01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xmlns="" id="{00000000-0008-0000-01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xmlns="" id="{00000000-0008-0000-01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xmlns="" id="{00000000-0008-0000-01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xmlns="" id="{00000000-0008-0000-01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xmlns="" id="{00000000-0008-0000-01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xmlns="" id="{00000000-0008-0000-01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xmlns="" id="{00000000-0008-0000-01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xmlns="" id="{00000000-0008-0000-01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xmlns="" id="{00000000-0008-0000-01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xmlns="" id="{00000000-0008-0000-01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xmlns="" id="{00000000-0008-0000-01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xmlns="" id="{00000000-0008-0000-01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xmlns="" id="{00000000-0008-0000-01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xmlns="" id="{00000000-0008-0000-01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xmlns="" id="{00000000-0008-0000-01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xmlns="" id="{00000000-0008-0000-01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xmlns="" id="{00000000-0008-0000-01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xmlns="" id="{00000000-0008-0000-01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xmlns="" id="{00000000-0008-0000-01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xmlns="" id="{00000000-0008-0000-01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xmlns="" id="{00000000-0008-0000-01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xmlns="" id="{00000000-0008-0000-01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xmlns="" id="{00000000-0008-0000-01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xmlns="" id="{00000000-0008-0000-01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xmlns="" id="{00000000-0008-0000-01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xmlns="" id="{00000000-0008-0000-01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xmlns="" id="{00000000-0008-0000-01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xmlns="" id="{00000000-0008-0000-01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xmlns="" id="{00000000-0008-0000-01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xmlns="" id="{00000000-0008-0000-01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xmlns="" id="{00000000-0008-0000-01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xmlns="" id="{00000000-0008-0000-01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xmlns="" id="{00000000-0008-0000-01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xmlns="" id="{00000000-0008-0000-01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xmlns="" id="{00000000-0008-0000-01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xmlns="" id="{00000000-0008-0000-01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xmlns="" id="{00000000-0008-0000-01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xmlns="" id="{00000000-0008-0000-01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xmlns="" id="{00000000-0008-0000-01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xmlns="" id="{00000000-0008-0000-01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xmlns="" id="{00000000-0008-0000-01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xmlns="" id="{00000000-0008-0000-01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xmlns="" id="{00000000-0008-0000-01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xmlns="" id="{00000000-0008-0000-01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xmlns="" id="{00000000-0008-0000-01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xmlns="" id="{00000000-0008-0000-01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xmlns="" id="{00000000-0008-0000-01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xmlns="" id="{00000000-0008-0000-01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xmlns="" id="{00000000-0008-0000-01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xmlns="" id="{00000000-0008-0000-01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xmlns="" id="{00000000-0008-0000-01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xmlns="" id="{00000000-0008-0000-01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xmlns="" id="{00000000-0008-0000-01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xmlns="" id="{00000000-0008-0000-01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xmlns="" id="{00000000-0008-0000-01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xmlns="" id="{00000000-0008-0000-01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xmlns="" id="{00000000-0008-0000-01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xmlns="" id="{00000000-0008-0000-01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xmlns="" id="{00000000-0008-0000-01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xmlns="" id="{00000000-0008-0000-01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xmlns="" id="{00000000-0008-0000-01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xmlns="" id="{00000000-0008-0000-01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xmlns="" id="{00000000-0008-0000-01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xmlns="" id="{00000000-0008-0000-01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xmlns="" id="{00000000-0008-0000-01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xmlns="" id="{00000000-0008-0000-01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xmlns="" id="{00000000-0008-0000-01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xmlns="" id="{00000000-0008-0000-01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xmlns="" id="{00000000-0008-0000-01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xmlns="" id="{00000000-0008-0000-01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xmlns="" id="{00000000-0008-0000-01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xmlns="" id="{00000000-0008-0000-01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xmlns="" id="{00000000-0008-0000-01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xmlns="" id="{00000000-0008-0000-01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xmlns="" id="{00000000-0008-0000-01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xmlns="" id="{00000000-0008-0000-01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xmlns="" id="{00000000-0008-0000-01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xmlns="" id="{00000000-0008-0000-01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xmlns="" id="{00000000-0008-0000-01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xmlns="" id="{00000000-0008-0000-01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xmlns="" id="{00000000-0008-0000-01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xmlns="" id="{00000000-0008-0000-01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323849</xdr:colOff>
      <xdr:row>0</xdr:row>
      <xdr:rowOff>30480</xdr:rowOff>
    </xdr:from>
    <xdr:to>
      <xdr:col>0</xdr:col>
      <xdr:colOff>1270000</xdr:colOff>
      <xdr:row>0</xdr:row>
      <xdr:rowOff>579119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xmlns="" id="{00000000-0008-0000-01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49" y="30480"/>
          <a:ext cx="946151" cy="54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xmlns="" id="{00000000-0008-0000-01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xmlns="" id="{00000000-0008-0000-01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xmlns="" id="{00000000-0008-0000-01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xmlns="" id="{00000000-0008-0000-01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xmlns="" id="{00000000-0008-0000-01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xmlns="" id="{00000000-0008-0000-01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xmlns="" id="{00000000-0008-0000-01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xmlns="" id="{00000000-0008-0000-01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xmlns="" id="{00000000-0008-0000-01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xmlns="" id="{00000000-0008-0000-01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xmlns="" id="{00000000-0008-0000-01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xmlns="" id="{00000000-0008-0000-01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xmlns="" id="{00000000-0008-0000-01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xmlns="" id="{00000000-0008-0000-01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xmlns="" id="{00000000-0008-0000-01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xmlns="" id="{00000000-0008-0000-01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xmlns="" id="{00000000-0008-0000-01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xmlns="" id="{00000000-0008-0000-01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xmlns="" id="{00000000-0008-0000-01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xmlns="" id="{00000000-0008-0000-01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xmlns="" id="{00000000-0008-0000-01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xmlns="" id="{00000000-0008-0000-01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xmlns="" id="{00000000-0008-0000-01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xmlns="" id="{00000000-0008-0000-01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xmlns="" id="{00000000-0008-0000-01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xmlns="" id="{00000000-0008-0000-01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xmlns="" id="{00000000-0008-0000-01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xmlns="" id="{00000000-0008-0000-01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xmlns="" id="{00000000-0008-0000-01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xmlns="" id="{00000000-0008-0000-01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xmlns="" id="{00000000-0008-0000-01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xmlns="" id="{00000000-0008-0000-01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xmlns="" id="{00000000-0008-0000-01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xmlns="" id="{00000000-0008-0000-01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xmlns="" id="{00000000-0008-0000-01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xmlns="" id="{00000000-0008-0000-01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xmlns="" id="{00000000-0008-0000-01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xmlns="" id="{00000000-0008-0000-01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xmlns="" id="{00000000-0008-0000-01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xmlns="" id="{00000000-0008-0000-01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xmlns="" id="{00000000-0008-0000-01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xmlns="" id="{00000000-0008-0000-01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xmlns="" id="{00000000-0008-0000-01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xmlns="" id="{00000000-0008-0000-01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xmlns="" id="{00000000-0008-0000-01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xmlns="" id="{00000000-0008-0000-01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xmlns="" id="{00000000-0008-0000-01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xmlns="" id="{00000000-0008-0000-01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xmlns="" id="{00000000-0008-0000-01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xmlns="" id="{00000000-0008-0000-01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xmlns="" id="{00000000-0008-0000-01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xmlns="" id="{00000000-0008-0000-01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xmlns="" id="{00000000-0008-0000-01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0</xdr:row>
      <xdr:rowOff>0</xdr:rowOff>
    </xdr:from>
    <xdr:to>
      <xdr:col>1</xdr:col>
      <xdr:colOff>106680</xdr:colOff>
      <xdr:row>0</xdr:row>
      <xdr:rowOff>655320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1201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0</xdr:row>
      <xdr:rowOff>50800</xdr:rowOff>
    </xdr:from>
    <xdr:to>
      <xdr:col>0</xdr:col>
      <xdr:colOff>984250</xdr:colOff>
      <xdr:row>0</xdr:row>
      <xdr:rowOff>603250</xdr:rowOff>
    </xdr:to>
    <xdr:pic>
      <xdr:nvPicPr>
        <xdr:cNvPr id="5" name="Picture 1" descr="ASL标志初稿">
          <a:extLst>
            <a:ext uri="{FF2B5EF4-FFF2-40B4-BE49-F238E27FC236}">
              <a16:creationId xmlns:a16="http://schemas.microsoft.com/office/drawing/2014/main" xmlns="" id="{75B0B9AA-5CDD-4DD8-B0FD-E1C9CBE3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50800"/>
          <a:ext cx="889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133350</xdr:colOff>
      <xdr:row>0</xdr:row>
      <xdr:rowOff>0</xdr:rowOff>
    </xdr:from>
    <xdr:to>
      <xdr:col>0</xdr:col>
      <xdr:colOff>996950</xdr:colOff>
      <xdr:row>0</xdr:row>
      <xdr:rowOff>548640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xmlns="" id="{C29C93B0-849E-4715-9FDE-ECB77D80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8636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355600</xdr:colOff>
      <xdr:row>0</xdr:row>
      <xdr:rowOff>0</xdr:rowOff>
    </xdr:from>
    <xdr:to>
      <xdr:col>0</xdr:col>
      <xdr:colOff>1282700</xdr:colOff>
      <xdr:row>0</xdr:row>
      <xdr:rowOff>548639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xmlns="" id="{A64419D8-AF69-401E-9BE1-AC5510C4C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600" y="0"/>
          <a:ext cx="927100" cy="54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6" name="Picture 1" descr="ASL标志初稿">
          <a:extLst>
            <a:ext uri="{FF2B5EF4-FFF2-40B4-BE49-F238E27FC236}">
              <a16:creationId xmlns:a16="http://schemas.microsoft.com/office/drawing/2014/main" xmlns="" id="{00000000-0008-0000-0300-0000D0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7" name="Picture 1" descr="ASL标志初稿">
          <a:extLst>
            <a:ext uri="{FF2B5EF4-FFF2-40B4-BE49-F238E27FC236}">
              <a16:creationId xmlns:a16="http://schemas.microsoft.com/office/drawing/2014/main" xmlns="" id="{00000000-0008-0000-0300-0000D1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8" name="Picture 1" descr="ASL标志初稿">
          <a:extLst>
            <a:ext uri="{FF2B5EF4-FFF2-40B4-BE49-F238E27FC236}">
              <a16:creationId xmlns:a16="http://schemas.microsoft.com/office/drawing/2014/main" xmlns="" id="{00000000-0008-0000-0300-0000D2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9" name="Picture 1" descr="ASL标志初稿">
          <a:extLst>
            <a:ext uri="{FF2B5EF4-FFF2-40B4-BE49-F238E27FC236}">
              <a16:creationId xmlns:a16="http://schemas.microsoft.com/office/drawing/2014/main" xmlns="" id="{00000000-0008-0000-0300-0000D3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0" name="Picture 1" descr="ASL标志初稿">
          <a:extLst>
            <a:ext uri="{FF2B5EF4-FFF2-40B4-BE49-F238E27FC236}">
              <a16:creationId xmlns:a16="http://schemas.microsoft.com/office/drawing/2014/main" xmlns="" id="{00000000-0008-0000-0300-0000D4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1" name="Picture 1" descr="ASL标志初稿">
          <a:extLst>
            <a:ext uri="{FF2B5EF4-FFF2-40B4-BE49-F238E27FC236}">
              <a16:creationId xmlns:a16="http://schemas.microsoft.com/office/drawing/2014/main" xmlns="" id="{00000000-0008-0000-0300-0000D5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2" name="Picture 1" descr="ASL标志初稿">
          <a:extLst>
            <a:ext uri="{FF2B5EF4-FFF2-40B4-BE49-F238E27FC236}">
              <a16:creationId xmlns:a16="http://schemas.microsoft.com/office/drawing/2014/main" xmlns="" id="{00000000-0008-0000-0300-0000D6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3" name="Picture 1" descr="ASL标志初稿">
          <a:extLst>
            <a:ext uri="{FF2B5EF4-FFF2-40B4-BE49-F238E27FC236}">
              <a16:creationId xmlns:a16="http://schemas.microsoft.com/office/drawing/2014/main" xmlns="" id="{00000000-0008-0000-0300-0000D7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4" name="Picture 1" descr="ASL标志初稿">
          <a:extLst>
            <a:ext uri="{FF2B5EF4-FFF2-40B4-BE49-F238E27FC236}">
              <a16:creationId xmlns:a16="http://schemas.microsoft.com/office/drawing/2014/main" xmlns="" id="{00000000-0008-0000-0300-0000D8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5" name="Picture 1" descr="ASL标志初稿">
          <a:extLst>
            <a:ext uri="{FF2B5EF4-FFF2-40B4-BE49-F238E27FC236}">
              <a16:creationId xmlns:a16="http://schemas.microsoft.com/office/drawing/2014/main" xmlns="" id="{00000000-0008-0000-0300-0000D9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6" name="Picture 1" descr="ASL标志初稿">
          <a:extLst>
            <a:ext uri="{FF2B5EF4-FFF2-40B4-BE49-F238E27FC236}">
              <a16:creationId xmlns:a16="http://schemas.microsoft.com/office/drawing/2014/main" xmlns="" id="{00000000-0008-0000-0300-0000DA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7" name="Picture 1" descr="ASL标志初稿">
          <a:extLst>
            <a:ext uri="{FF2B5EF4-FFF2-40B4-BE49-F238E27FC236}">
              <a16:creationId xmlns:a16="http://schemas.microsoft.com/office/drawing/2014/main" xmlns="" id="{00000000-0008-0000-0300-0000DB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8" name="Picture 1" descr="ASL标志初稿">
          <a:extLst>
            <a:ext uri="{FF2B5EF4-FFF2-40B4-BE49-F238E27FC236}">
              <a16:creationId xmlns:a16="http://schemas.microsoft.com/office/drawing/2014/main" xmlns="" id="{00000000-0008-0000-0300-0000DC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9" name="Picture 1" descr="ASL标志初稿">
          <a:extLst>
            <a:ext uri="{FF2B5EF4-FFF2-40B4-BE49-F238E27FC236}">
              <a16:creationId xmlns:a16="http://schemas.microsoft.com/office/drawing/2014/main" xmlns="" id="{00000000-0008-0000-0300-0000DD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0" name="Picture 1" descr="ASL标志初稿">
          <a:extLst>
            <a:ext uri="{FF2B5EF4-FFF2-40B4-BE49-F238E27FC236}">
              <a16:creationId xmlns:a16="http://schemas.microsoft.com/office/drawing/2014/main" xmlns="" id="{00000000-0008-0000-0300-0000DE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1" name="Picture 1" descr="ASL标志初稿">
          <a:extLst>
            <a:ext uri="{FF2B5EF4-FFF2-40B4-BE49-F238E27FC236}">
              <a16:creationId xmlns:a16="http://schemas.microsoft.com/office/drawing/2014/main" xmlns="" id="{00000000-0008-0000-0300-0000DF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2" name="Picture 1" descr="ASL标志初稿">
          <a:extLst>
            <a:ext uri="{FF2B5EF4-FFF2-40B4-BE49-F238E27FC236}">
              <a16:creationId xmlns:a16="http://schemas.microsoft.com/office/drawing/2014/main" xmlns="" id="{00000000-0008-0000-0300-0000E0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3" name="Picture 1" descr="ASL标志初稿">
          <a:extLst>
            <a:ext uri="{FF2B5EF4-FFF2-40B4-BE49-F238E27FC236}">
              <a16:creationId xmlns:a16="http://schemas.microsoft.com/office/drawing/2014/main" xmlns="" id="{00000000-0008-0000-0300-0000E1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4" name="Picture 1" descr="ASL标志初稿">
          <a:extLst>
            <a:ext uri="{FF2B5EF4-FFF2-40B4-BE49-F238E27FC236}">
              <a16:creationId xmlns:a16="http://schemas.microsoft.com/office/drawing/2014/main" xmlns="" id="{00000000-0008-0000-0300-0000E2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5" name="Picture 1" descr="ASL标志初稿">
          <a:extLst>
            <a:ext uri="{FF2B5EF4-FFF2-40B4-BE49-F238E27FC236}">
              <a16:creationId xmlns:a16="http://schemas.microsoft.com/office/drawing/2014/main" xmlns="" id="{00000000-0008-0000-0300-0000E3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6" name="Picture 1" descr="ASL标志初稿">
          <a:extLst>
            <a:ext uri="{FF2B5EF4-FFF2-40B4-BE49-F238E27FC236}">
              <a16:creationId xmlns:a16="http://schemas.microsoft.com/office/drawing/2014/main" xmlns="" id="{00000000-0008-0000-0300-0000E4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7" name="Picture 1" descr="ASL标志初稿">
          <a:extLst>
            <a:ext uri="{FF2B5EF4-FFF2-40B4-BE49-F238E27FC236}">
              <a16:creationId xmlns:a16="http://schemas.microsoft.com/office/drawing/2014/main" xmlns="" id="{00000000-0008-0000-0300-0000E5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8" name="Picture 1" descr="ASL标志初稿">
          <a:extLst>
            <a:ext uri="{FF2B5EF4-FFF2-40B4-BE49-F238E27FC236}">
              <a16:creationId xmlns:a16="http://schemas.microsoft.com/office/drawing/2014/main" xmlns="" id="{00000000-0008-0000-0300-0000E6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9" name="Picture 1" descr="ASL标志初稿">
          <a:extLst>
            <a:ext uri="{FF2B5EF4-FFF2-40B4-BE49-F238E27FC236}">
              <a16:creationId xmlns:a16="http://schemas.microsoft.com/office/drawing/2014/main" xmlns="" id="{00000000-0008-0000-0300-0000E7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0" name="Picture 1" descr="ASL标志初稿">
          <a:extLst>
            <a:ext uri="{FF2B5EF4-FFF2-40B4-BE49-F238E27FC236}">
              <a16:creationId xmlns:a16="http://schemas.microsoft.com/office/drawing/2014/main" xmlns="" id="{00000000-0008-0000-0300-0000E8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1" name="Picture 1" descr="ASL标志初稿">
          <a:extLst>
            <a:ext uri="{FF2B5EF4-FFF2-40B4-BE49-F238E27FC236}">
              <a16:creationId xmlns:a16="http://schemas.microsoft.com/office/drawing/2014/main" xmlns="" id="{00000000-0008-0000-0300-0000E9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2" name="Picture 1" descr="ASL标志初稿">
          <a:extLst>
            <a:ext uri="{FF2B5EF4-FFF2-40B4-BE49-F238E27FC236}">
              <a16:creationId xmlns:a16="http://schemas.microsoft.com/office/drawing/2014/main" xmlns="" id="{00000000-0008-0000-0300-0000EA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3" name="Picture 1" descr="ASL标志初稿">
          <a:extLst>
            <a:ext uri="{FF2B5EF4-FFF2-40B4-BE49-F238E27FC236}">
              <a16:creationId xmlns:a16="http://schemas.microsoft.com/office/drawing/2014/main" xmlns="" id="{00000000-0008-0000-0300-0000EB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4" name="Picture 1" descr="ASL标志初稿">
          <a:extLst>
            <a:ext uri="{FF2B5EF4-FFF2-40B4-BE49-F238E27FC236}">
              <a16:creationId xmlns:a16="http://schemas.microsoft.com/office/drawing/2014/main" xmlns="" id="{00000000-0008-0000-0300-0000EC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5" name="Picture 1" descr="ASL标志初稿">
          <a:extLst>
            <a:ext uri="{FF2B5EF4-FFF2-40B4-BE49-F238E27FC236}">
              <a16:creationId xmlns:a16="http://schemas.microsoft.com/office/drawing/2014/main" xmlns="" id="{00000000-0008-0000-0300-0000ED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6" name="Picture 1" descr="ASL标志初稿">
          <a:extLst>
            <a:ext uri="{FF2B5EF4-FFF2-40B4-BE49-F238E27FC236}">
              <a16:creationId xmlns:a16="http://schemas.microsoft.com/office/drawing/2014/main" xmlns="" id="{00000000-0008-0000-0300-0000EE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7" name="Picture 1" descr="ASL标志初稿">
          <a:extLst>
            <a:ext uri="{FF2B5EF4-FFF2-40B4-BE49-F238E27FC236}">
              <a16:creationId xmlns:a16="http://schemas.microsoft.com/office/drawing/2014/main" xmlns="" id="{00000000-0008-0000-0300-0000EF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8" name="Picture 1" descr="ASL标志初稿">
          <a:extLst>
            <a:ext uri="{FF2B5EF4-FFF2-40B4-BE49-F238E27FC236}">
              <a16:creationId xmlns:a16="http://schemas.microsoft.com/office/drawing/2014/main" xmlns="" id="{00000000-0008-0000-0300-0000F0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9" name="Picture 1" descr="ASL标志初稿">
          <a:extLst>
            <a:ext uri="{FF2B5EF4-FFF2-40B4-BE49-F238E27FC236}">
              <a16:creationId xmlns:a16="http://schemas.microsoft.com/office/drawing/2014/main" xmlns="" id="{00000000-0008-0000-0300-0000F1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0" name="Picture 1" descr="ASL标志初稿">
          <a:extLst>
            <a:ext uri="{FF2B5EF4-FFF2-40B4-BE49-F238E27FC236}">
              <a16:creationId xmlns:a16="http://schemas.microsoft.com/office/drawing/2014/main" xmlns="" id="{00000000-0008-0000-0300-0000F2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1" name="Picture 1" descr="ASL标志初稿">
          <a:extLst>
            <a:ext uri="{FF2B5EF4-FFF2-40B4-BE49-F238E27FC236}">
              <a16:creationId xmlns:a16="http://schemas.microsoft.com/office/drawing/2014/main" xmlns="" id="{00000000-0008-0000-0300-0000F3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2" name="Picture 1" descr="ASL标志初稿">
          <a:extLst>
            <a:ext uri="{FF2B5EF4-FFF2-40B4-BE49-F238E27FC236}">
              <a16:creationId xmlns:a16="http://schemas.microsoft.com/office/drawing/2014/main" xmlns="" id="{00000000-0008-0000-0300-0000F4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3" name="Picture 1" descr="ASL标志初稿">
          <a:extLst>
            <a:ext uri="{FF2B5EF4-FFF2-40B4-BE49-F238E27FC236}">
              <a16:creationId xmlns:a16="http://schemas.microsoft.com/office/drawing/2014/main" xmlns="" id="{00000000-0008-0000-0300-0000F5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4" name="Picture 1" descr="ASL标志初稿">
          <a:extLst>
            <a:ext uri="{FF2B5EF4-FFF2-40B4-BE49-F238E27FC236}">
              <a16:creationId xmlns:a16="http://schemas.microsoft.com/office/drawing/2014/main" xmlns="" id="{00000000-0008-0000-0300-0000F6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5" name="Picture 1" descr="ASL标志初稿">
          <a:extLst>
            <a:ext uri="{FF2B5EF4-FFF2-40B4-BE49-F238E27FC236}">
              <a16:creationId xmlns:a16="http://schemas.microsoft.com/office/drawing/2014/main" xmlns="" id="{00000000-0008-0000-0300-0000F7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6" name="Picture 1" descr="ASL标志初稿">
          <a:extLst>
            <a:ext uri="{FF2B5EF4-FFF2-40B4-BE49-F238E27FC236}">
              <a16:creationId xmlns:a16="http://schemas.microsoft.com/office/drawing/2014/main" xmlns="" id="{00000000-0008-0000-0300-0000F8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7" name="Picture 1" descr="ASL标志初稿">
          <a:extLst>
            <a:ext uri="{FF2B5EF4-FFF2-40B4-BE49-F238E27FC236}">
              <a16:creationId xmlns:a16="http://schemas.microsoft.com/office/drawing/2014/main" xmlns="" id="{00000000-0008-0000-0300-0000F9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8" name="Picture 1" descr="ASL标志初稿">
          <a:extLst>
            <a:ext uri="{FF2B5EF4-FFF2-40B4-BE49-F238E27FC236}">
              <a16:creationId xmlns:a16="http://schemas.microsoft.com/office/drawing/2014/main" xmlns="" id="{00000000-0008-0000-0300-0000FA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9" name="Picture 1" descr="ASL标志初稿">
          <a:extLst>
            <a:ext uri="{FF2B5EF4-FFF2-40B4-BE49-F238E27FC236}">
              <a16:creationId xmlns:a16="http://schemas.microsoft.com/office/drawing/2014/main" xmlns="" id="{00000000-0008-0000-0300-0000FB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0" name="Picture 1" descr="ASL标志初稿">
          <a:extLst>
            <a:ext uri="{FF2B5EF4-FFF2-40B4-BE49-F238E27FC236}">
              <a16:creationId xmlns:a16="http://schemas.microsoft.com/office/drawing/2014/main" xmlns="" id="{00000000-0008-0000-0300-0000FC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1" name="Picture 1" descr="ASL标志初稿">
          <a:extLst>
            <a:ext uri="{FF2B5EF4-FFF2-40B4-BE49-F238E27FC236}">
              <a16:creationId xmlns:a16="http://schemas.microsoft.com/office/drawing/2014/main" xmlns="" id="{00000000-0008-0000-0300-0000FD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2" name="Picture 1" descr="ASL标志初稿">
          <a:extLst>
            <a:ext uri="{FF2B5EF4-FFF2-40B4-BE49-F238E27FC236}">
              <a16:creationId xmlns:a16="http://schemas.microsoft.com/office/drawing/2014/main" xmlns="" id="{00000000-0008-0000-0300-0000FE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3" name="Picture 1" descr="ASL标志初稿">
          <a:extLst>
            <a:ext uri="{FF2B5EF4-FFF2-40B4-BE49-F238E27FC236}">
              <a16:creationId xmlns:a16="http://schemas.microsoft.com/office/drawing/2014/main" xmlns="" id="{00000000-0008-0000-0300-0000FF31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4" name="Picture 1" descr="ASL标志初稿">
          <a:extLst>
            <a:ext uri="{FF2B5EF4-FFF2-40B4-BE49-F238E27FC236}">
              <a16:creationId xmlns:a16="http://schemas.microsoft.com/office/drawing/2014/main" xmlns="" id="{00000000-0008-0000-0300-00000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5" name="Picture 1" descr="ASL标志初稿">
          <a:extLst>
            <a:ext uri="{FF2B5EF4-FFF2-40B4-BE49-F238E27FC236}">
              <a16:creationId xmlns:a16="http://schemas.microsoft.com/office/drawing/2014/main" xmlns="" id="{00000000-0008-0000-0300-00000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6" name="Picture 1" descr="ASL标志初稿">
          <a:extLst>
            <a:ext uri="{FF2B5EF4-FFF2-40B4-BE49-F238E27FC236}">
              <a16:creationId xmlns:a16="http://schemas.microsoft.com/office/drawing/2014/main" xmlns="" id="{00000000-0008-0000-0300-00000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7" name="Picture 1" descr="ASL标志初稿">
          <a:extLst>
            <a:ext uri="{FF2B5EF4-FFF2-40B4-BE49-F238E27FC236}">
              <a16:creationId xmlns:a16="http://schemas.microsoft.com/office/drawing/2014/main" xmlns="" id="{00000000-0008-0000-0300-00000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8" name="Picture 1" descr="ASL标志初稿">
          <a:extLst>
            <a:ext uri="{FF2B5EF4-FFF2-40B4-BE49-F238E27FC236}">
              <a16:creationId xmlns:a16="http://schemas.microsoft.com/office/drawing/2014/main" xmlns="" id="{00000000-0008-0000-0300-00000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9" name="Picture 1" descr="ASL标志初稿">
          <a:extLst>
            <a:ext uri="{FF2B5EF4-FFF2-40B4-BE49-F238E27FC236}">
              <a16:creationId xmlns:a16="http://schemas.microsoft.com/office/drawing/2014/main" xmlns="" id="{00000000-0008-0000-0300-00000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0" name="Picture 1" descr="ASL标志初稿">
          <a:extLst>
            <a:ext uri="{FF2B5EF4-FFF2-40B4-BE49-F238E27FC236}">
              <a16:creationId xmlns:a16="http://schemas.microsoft.com/office/drawing/2014/main" xmlns="" id="{00000000-0008-0000-0300-00000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1" name="Picture 1" descr="ASL标志初稿">
          <a:extLst>
            <a:ext uri="{FF2B5EF4-FFF2-40B4-BE49-F238E27FC236}">
              <a16:creationId xmlns:a16="http://schemas.microsoft.com/office/drawing/2014/main" xmlns="" id="{00000000-0008-0000-0300-00000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2" name="Picture 1" descr="ASL标志初稿">
          <a:extLst>
            <a:ext uri="{FF2B5EF4-FFF2-40B4-BE49-F238E27FC236}">
              <a16:creationId xmlns:a16="http://schemas.microsoft.com/office/drawing/2014/main" xmlns="" id="{00000000-0008-0000-0300-00000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3" name="Picture 1" descr="ASL标志初稿">
          <a:extLst>
            <a:ext uri="{FF2B5EF4-FFF2-40B4-BE49-F238E27FC236}">
              <a16:creationId xmlns:a16="http://schemas.microsoft.com/office/drawing/2014/main" xmlns="" id="{00000000-0008-0000-0300-00000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4" name="Picture 1" descr="ASL标志初稿">
          <a:extLst>
            <a:ext uri="{FF2B5EF4-FFF2-40B4-BE49-F238E27FC236}">
              <a16:creationId xmlns:a16="http://schemas.microsoft.com/office/drawing/2014/main" xmlns="" id="{00000000-0008-0000-0300-00000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5" name="Picture 1" descr="ASL标志初稿">
          <a:extLst>
            <a:ext uri="{FF2B5EF4-FFF2-40B4-BE49-F238E27FC236}">
              <a16:creationId xmlns:a16="http://schemas.microsoft.com/office/drawing/2014/main" xmlns="" id="{00000000-0008-0000-0300-00000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6" name="Picture 1" descr="ASL标志初稿">
          <a:extLst>
            <a:ext uri="{FF2B5EF4-FFF2-40B4-BE49-F238E27FC236}">
              <a16:creationId xmlns:a16="http://schemas.microsoft.com/office/drawing/2014/main" xmlns="" id="{00000000-0008-0000-0300-00000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7" name="Picture 1" descr="ASL标志初稿">
          <a:extLst>
            <a:ext uri="{FF2B5EF4-FFF2-40B4-BE49-F238E27FC236}">
              <a16:creationId xmlns:a16="http://schemas.microsoft.com/office/drawing/2014/main" xmlns="" id="{00000000-0008-0000-0300-00000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8" name="Picture 1" descr="ASL标志初稿">
          <a:extLst>
            <a:ext uri="{FF2B5EF4-FFF2-40B4-BE49-F238E27FC236}">
              <a16:creationId xmlns:a16="http://schemas.microsoft.com/office/drawing/2014/main" xmlns="" id="{00000000-0008-0000-0300-00000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9" name="Picture 1" descr="ASL标志初稿">
          <a:extLst>
            <a:ext uri="{FF2B5EF4-FFF2-40B4-BE49-F238E27FC236}">
              <a16:creationId xmlns:a16="http://schemas.microsoft.com/office/drawing/2014/main" xmlns="" id="{00000000-0008-0000-0300-00000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0" name="Picture 1" descr="ASL标志初稿">
          <a:extLst>
            <a:ext uri="{FF2B5EF4-FFF2-40B4-BE49-F238E27FC236}">
              <a16:creationId xmlns:a16="http://schemas.microsoft.com/office/drawing/2014/main" xmlns="" id="{00000000-0008-0000-0300-00001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1" name="Picture 1" descr="ASL标志初稿">
          <a:extLst>
            <a:ext uri="{FF2B5EF4-FFF2-40B4-BE49-F238E27FC236}">
              <a16:creationId xmlns:a16="http://schemas.microsoft.com/office/drawing/2014/main" xmlns="" id="{00000000-0008-0000-0300-00001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2" name="Picture 1" descr="ASL标志初稿">
          <a:extLst>
            <a:ext uri="{FF2B5EF4-FFF2-40B4-BE49-F238E27FC236}">
              <a16:creationId xmlns:a16="http://schemas.microsoft.com/office/drawing/2014/main" xmlns="" id="{00000000-0008-0000-0300-00001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3" name="Picture 1" descr="ASL标志初稿">
          <a:extLst>
            <a:ext uri="{FF2B5EF4-FFF2-40B4-BE49-F238E27FC236}">
              <a16:creationId xmlns:a16="http://schemas.microsoft.com/office/drawing/2014/main" xmlns="" id="{00000000-0008-0000-0300-00001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4" name="Picture 1" descr="ASL标志初稿">
          <a:extLst>
            <a:ext uri="{FF2B5EF4-FFF2-40B4-BE49-F238E27FC236}">
              <a16:creationId xmlns:a16="http://schemas.microsoft.com/office/drawing/2014/main" xmlns="" id="{00000000-0008-0000-0300-00001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5" name="Picture 1" descr="ASL标志初稿">
          <a:extLst>
            <a:ext uri="{FF2B5EF4-FFF2-40B4-BE49-F238E27FC236}">
              <a16:creationId xmlns:a16="http://schemas.microsoft.com/office/drawing/2014/main" xmlns="" id="{00000000-0008-0000-0300-00001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6" name="Picture 1" descr="ASL标志初稿">
          <a:extLst>
            <a:ext uri="{FF2B5EF4-FFF2-40B4-BE49-F238E27FC236}">
              <a16:creationId xmlns:a16="http://schemas.microsoft.com/office/drawing/2014/main" xmlns="" id="{00000000-0008-0000-0300-00001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7" name="Picture 1" descr="ASL标志初稿">
          <a:extLst>
            <a:ext uri="{FF2B5EF4-FFF2-40B4-BE49-F238E27FC236}">
              <a16:creationId xmlns:a16="http://schemas.microsoft.com/office/drawing/2014/main" xmlns="" id="{00000000-0008-0000-0300-00001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8" name="Picture 1" descr="ASL标志初稿">
          <a:extLst>
            <a:ext uri="{FF2B5EF4-FFF2-40B4-BE49-F238E27FC236}">
              <a16:creationId xmlns:a16="http://schemas.microsoft.com/office/drawing/2014/main" xmlns="" id="{00000000-0008-0000-0300-00001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9" name="Picture 1" descr="ASL标志初稿">
          <a:extLst>
            <a:ext uri="{FF2B5EF4-FFF2-40B4-BE49-F238E27FC236}">
              <a16:creationId xmlns:a16="http://schemas.microsoft.com/office/drawing/2014/main" xmlns="" id="{00000000-0008-0000-0300-00001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0" name="Picture 1" descr="ASL标志初稿">
          <a:extLst>
            <a:ext uri="{FF2B5EF4-FFF2-40B4-BE49-F238E27FC236}">
              <a16:creationId xmlns:a16="http://schemas.microsoft.com/office/drawing/2014/main" xmlns="" id="{00000000-0008-0000-0300-00001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1" name="Picture 1" descr="ASL标志初稿">
          <a:extLst>
            <a:ext uri="{FF2B5EF4-FFF2-40B4-BE49-F238E27FC236}">
              <a16:creationId xmlns:a16="http://schemas.microsoft.com/office/drawing/2014/main" xmlns="" id="{00000000-0008-0000-0300-00001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2" name="Picture 1" descr="ASL标志初稿">
          <a:extLst>
            <a:ext uri="{FF2B5EF4-FFF2-40B4-BE49-F238E27FC236}">
              <a16:creationId xmlns:a16="http://schemas.microsoft.com/office/drawing/2014/main" xmlns="" id="{00000000-0008-0000-0300-00001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3" name="Picture 1" descr="ASL标志初稿">
          <a:extLst>
            <a:ext uri="{FF2B5EF4-FFF2-40B4-BE49-F238E27FC236}">
              <a16:creationId xmlns:a16="http://schemas.microsoft.com/office/drawing/2014/main" xmlns="" id="{00000000-0008-0000-0300-00001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4" name="Picture 1" descr="ASL标志初稿">
          <a:extLst>
            <a:ext uri="{FF2B5EF4-FFF2-40B4-BE49-F238E27FC236}">
              <a16:creationId xmlns:a16="http://schemas.microsoft.com/office/drawing/2014/main" xmlns="" id="{00000000-0008-0000-0300-00001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5" name="Picture 1" descr="ASL标志初稿">
          <a:extLst>
            <a:ext uri="{FF2B5EF4-FFF2-40B4-BE49-F238E27FC236}">
              <a16:creationId xmlns:a16="http://schemas.microsoft.com/office/drawing/2014/main" xmlns="" id="{00000000-0008-0000-0300-00001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6" name="Picture 1" descr="ASL标志初稿">
          <a:extLst>
            <a:ext uri="{FF2B5EF4-FFF2-40B4-BE49-F238E27FC236}">
              <a16:creationId xmlns:a16="http://schemas.microsoft.com/office/drawing/2014/main" xmlns="" id="{00000000-0008-0000-0300-00002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7" name="Picture 1" descr="ASL标志初稿">
          <a:extLst>
            <a:ext uri="{FF2B5EF4-FFF2-40B4-BE49-F238E27FC236}">
              <a16:creationId xmlns:a16="http://schemas.microsoft.com/office/drawing/2014/main" xmlns="" id="{00000000-0008-0000-0300-00002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8" name="Picture 1" descr="ASL标志初稿">
          <a:extLst>
            <a:ext uri="{FF2B5EF4-FFF2-40B4-BE49-F238E27FC236}">
              <a16:creationId xmlns:a16="http://schemas.microsoft.com/office/drawing/2014/main" xmlns="" id="{00000000-0008-0000-0300-00002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9" name="Picture 1" descr="ASL标志初稿">
          <a:extLst>
            <a:ext uri="{FF2B5EF4-FFF2-40B4-BE49-F238E27FC236}">
              <a16:creationId xmlns:a16="http://schemas.microsoft.com/office/drawing/2014/main" xmlns="" id="{00000000-0008-0000-0300-00002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0" name="Picture 1" descr="ASL标志初稿">
          <a:extLst>
            <a:ext uri="{FF2B5EF4-FFF2-40B4-BE49-F238E27FC236}">
              <a16:creationId xmlns:a16="http://schemas.microsoft.com/office/drawing/2014/main" xmlns="" id="{00000000-0008-0000-0300-00002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1" name="Picture 1" descr="ASL标志初稿">
          <a:extLst>
            <a:ext uri="{FF2B5EF4-FFF2-40B4-BE49-F238E27FC236}">
              <a16:creationId xmlns:a16="http://schemas.microsoft.com/office/drawing/2014/main" xmlns="" id="{00000000-0008-0000-0300-00002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2" name="Picture 1" descr="ASL标志初稿">
          <a:extLst>
            <a:ext uri="{FF2B5EF4-FFF2-40B4-BE49-F238E27FC236}">
              <a16:creationId xmlns:a16="http://schemas.microsoft.com/office/drawing/2014/main" xmlns="" id="{00000000-0008-0000-0300-00002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3" name="Picture 1" descr="ASL标志初稿">
          <a:extLst>
            <a:ext uri="{FF2B5EF4-FFF2-40B4-BE49-F238E27FC236}">
              <a16:creationId xmlns:a16="http://schemas.microsoft.com/office/drawing/2014/main" xmlns="" id="{00000000-0008-0000-0300-00002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4" name="Picture 1" descr="ASL标志初稿">
          <a:extLst>
            <a:ext uri="{FF2B5EF4-FFF2-40B4-BE49-F238E27FC236}">
              <a16:creationId xmlns:a16="http://schemas.microsoft.com/office/drawing/2014/main" xmlns="" id="{00000000-0008-0000-0300-00002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5" name="Picture 1" descr="ASL标志初稿">
          <a:extLst>
            <a:ext uri="{FF2B5EF4-FFF2-40B4-BE49-F238E27FC236}">
              <a16:creationId xmlns:a16="http://schemas.microsoft.com/office/drawing/2014/main" xmlns="" id="{00000000-0008-0000-0300-00002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6" name="Picture 1" descr="ASL标志初稿">
          <a:extLst>
            <a:ext uri="{FF2B5EF4-FFF2-40B4-BE49-F238E27FC236}">
              <a16:creationId xmlns:a16="http://schemas.microsoft.com/office/drawing/2014/main" xmlns="" id="{00000000-0008-0000-0300-00002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7" name="Picture 1" descr="ASL标志初稿">
          <a:extLst>
            <a:ext uri="{FF2B5EF4-FFF2-40B4-BE49-F238E27FC236}">
              <a16:creationId xmlns:a16="http://schemas.microsoft.com/office/drawing/2014/main" xmlns="" id="{00000000-0008-0000-0300-00002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8" name="Picture 1" descr="ASL标志初稿">
          <a:extLst>
            <a:ext uri="{FF2B5EF4-FFF2-40B4-BE49-F238E27FC236}">
              <a16:creationId xmlns:a16="http://schemas.microsoft.com/office/drawing/2014/main" xmlns="" id="{00000000-0008-0000-0300-00002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9" name="Picture 1" descr="ASL标志初稿">
          <a:extLst>
            <a:ext uri="{FF2B5EF4-FFF2-40B4-BE49-F238E27FC236}">
              <a16:creationId xmlns:a16="http://schemas.microsoft.com/office/drawing/2014/main" xmlns="" id="{00000000-0008-0000-0300-00002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0" name="Picture 1" descr="ASL标志初稿">
          <a:extLst>
            <a:ext uri="{FF2B5EF4-FFF2-40B4-BE49-F238E27FC236}">
              <a16:creationId xmlns:a16="http://schemas.microsoft.com/office/drawing/2014/main" xmlns="" id="{00000000-0008-0000-0300-00002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1" name="Picture 1" descr="ASL标志初稿">
          <a:extLst>
            <a:ext uri="{FF2B5EF4-FFF2-40B4-BE49-F238E27FC236}">
              <a16:creationId xmlns:a16="http://schemas.microsoft.com/office/drawing/2014/main" xmlns="" id="{00000000-0008-0000-0300-00002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2" name="Picture 1" descr="ASL标志初稿">
          <a:extLst>
            <a:ext uri="{FF2B5EF4-FFF2-40B4-BE49-F238E27FC236}">
              <a16:creationId xmlns:a16="http://schemas.microsoft.com/office/drawing/2014/main" xmlns="" id="{00000000-0008-0000-0300-00003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3" name="Picture 1" descr="ASL标志初稿">
          <a:extLst>
            <a:ext uri="{FF2B5EF4-FFF2-40B4-BE49-F238E27FC236}">
              <a16:creationId xmlns:a16="http://schemas.microsoft.com/office/drawing/2014/main" xmlns="" id="{00000000-0008-0000-0300-00003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4" name="Picture 1" descr="ASL标志初稿">
          <a:extLst>
            <a:ext uri="{FF2B5EF4-FFF2-40B4-BE49-F238E27FC236}">
              <a16:creationId xmlns:a16="http://schemas.microsoft.com/office/drawing/2014/main" xmlns="" id="{00000000-0008-0000-0300-00003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5" name="Picture 1" descr="ASL标志初稿">
          <a:extLst>
            <a:ext uri="{FF2B5EF4-FFF2-40B4-BE49-F238E27FC236}">
              <a16:creationId xmlns:a16="http://schemas.microsoft.com/office/drawing/2014/main" xmlns="" id="{00000000-0008-0000-0300-00003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6" name="Picture 1" descr="ASL标志初稿">
          <a:extLst>
            <a:ext uri="{FF2B5EF4-FFF2-40B4-BE49-F238E27FC236}">
              <a16:creationId xmlns:a16="http://schemas.microsoft.com/office/drawing/2014/main" xmlns="" id="{00000000-0008-0000-0300-00003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7" name="Picture 1" descr="ASL标志初稿">
          <a:extLst>
            <a:ext uri="{FF2B5EF4-FFF2-40B4-BE49-F238E27FC236}">
              <a16:creationId xmlns:a16="http://schemas.microsoft.com/office/drawing/2014/main" xmlns="" id="{00000000-0008-0000-0300-00003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8" name="Picture 1" descr="ASL标志初稿">
          <a:extLst>
            <a:ext uri="{FF2B5EF4-FFF2-40B4-BE49-F238E27FC236}">
              <a16:creationId xmlns:a16="http://schemas.microsoft.com/office/drawing/2014/main" xmlns="" id="{00000000-0008-0000-0300-00003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9" name="Picture 1" descr="ASL标志初稿">
          <a:extLst>
            <a:ext uri="{FF2B5EF4-FFF2-40B4-BE49-F238E27FC236}">
              <a16:creationId xmlns:a16="http://schemas.microsoft.com/office/drawing/2014/main" xmlns="" id="{00000000-0008-0000-0300-00003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0" name="Picture 1" descr="ASL标志初稿">
          <a:extLst>
            <a:ext uri="{FF2B5EF4-FFF2-40B4-BE49-F238E27FC236}">
              <a16:creationId xmlns:a16="http://schemas.microsoft.com/office/drawing/2014/main" xmlns="" id="{00000000-0008-0000-0300-00003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1" name="Picture 1" descr="ASL标志初稿">
          <a:extLst>
            <a:ext uri="{FF2B5EF4-FFF2-40B4-BE49-F238E27FC236}">
              <a16:creationId xmlns:a16="http://schemas.microsoft.com/office/drawing/2014/main" xmlns="" id="{00000000-0008-0000-0300-00003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2" name="Picture 1" descr="ASL标志初稿">
          <a:extLst>
            <a:ext uri="{FF2B5EF4-FFF2-40B4-BE49-F238E27FC236}">
              <a16:creationId xmlns:a16="http://schemas.microsoft.com/office/drawing/2014/main" xmlns="" id="{00000000-0008-0000-0300-00003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3" name="Picture 1" descr="ASL标志初稿">
          <a:extLst>
            <a:ext uri="{FF2B5EF4-FFF2-40B4-BE49-F238E27FC236}">
              <a16:creationId xmlns:a16="http://schemas.microsoft.com/office/drawing/2014/main" xmlns="" id="{00000000-0008-0000-0300-00003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4" name="Picture 1" descr="ASL标志初稿">
          <a:extLst>
            <a:ext uri="{FF2B5EF4-FFF2-40B4-BE49-F238E27FC236}">
              <a16:creationId xmlns:a16="http://schemas.microsoft.com/office/drawing/2014/main" xmlns="" id="{00000000-0008-0000-0300-00003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5" name="Picture 1" descr="ASL标志初稿">
          <a:extLst>
            <a:ext uri="{FF2B5EF4-FFF2-40B4-BE49-F238E27FC236}">
              <a16:creationId xmlns:a16="http://schemas.microsoft.com/office/drawing/2014/main" xmlns="" id="{00000000-0008-0000-0300-00003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6" name="Picture 1" descr="ASL标志初稿">
          <a:extLst>
            <a:ext uri="{FF2B5EF4-FFF2-40B4-BE49-F238E27FC236}">
              <a16:creationId xmlns:a16="http://schemas.microsoft.com/office/drawing/2014/main" xmlns="" id="{00000000-0008-0000-0300-00003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7" name="Picture 1" descr="ASL标志初稿">
          <a:extLst>
            <a:ext uri="{FF2B5EF4-FFF2-40B4-BE49-F238E27FC236}">
              <a16:creationId xmlns:a16="http://schemas.microsoft.com/office/drawing/2014/main" xmlns="" id="{00000000-0008-0000-0300-00003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8" name="Picture 1" descr="ASL标志初稿">
          <a:extLst>
            <a:ext uri="{FF2B5EF4-FFF2-40B4-BE49-F238E27FC236}">
              <a16:creationId xmlns:a16="http://schemas.microsoft.com/office/drawing/2014/main" xmlns="" id="{00000000-0008-0000-0300-00004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9" name="Picture 1" descr="ASL标志初稿">
          <a:extLst>
            <a:ext uri="{FF2B5EF4-FFF2-40B4-BE49-F238E27FC236}">
              <a16:creationId xmlns:a16="http://schemas.microsoft.com/office/drawing/2014/main" xmlns="" id="{00000000-0008-0000-0300-00004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0" name="Picture 1" descr="ASL标志初稿">
          <a:extLst>
            <a:ext uri="{FF2B5EF4-FFF2-40B4-BE49-F238E27FC236}">
              <a16:creationId xmlns:a16="http://schemas.microsoft.com/office/drawing/2014/main" xmlns="" id="{00000000-0008-0000-0300-00004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1" name="Picture 1" descr="ASL标志初稿">
          <a:extLst>
            <a:ext uri="{FF2B5EF4-FFF2-40B4-BE49-F238E27FC236}">
              <a16:creationId xmlns:a16="http://schemas.microsoft.com/office/drawing/2014/main" xmlns="" id="{00000000-0008-0000-0300-00004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2" name="Picture 1" descr="ASL标志初稿">
          <a:extLst>
            <a:ext uri="{FF2B5EF4-FFF2-40B4-BE49-F238E27FC236}">
              <a16:creationId xmlns:a16="http://schemas.microsoft.com/office/drawing/2014/main" xmlns="" id="{00000000-0008-0000-0300-00004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3" name="Picture 1" descr="ASL标志初稿">
          <a:extLst>
            <a:ext uri="{FF2B5EF4-FFF2-40B4-BE49-F238E27FC236}">
              <a16:creationId xmlns:a16="http://schemas.microsoft.com/office/drawing/2014/main" xmlns="" id="{00000000-0008-0000-0300-00004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4" name="Picture 1" descr="ASL标志初稿">
          <a:extLst>
            <a:ext uri="{FF2B5EF4-FFF2-40B4-BE49-F238E27FC236}">
              <a16:creationId xmlns:a16="http://schemas.microsoft.com/office/drawing/2014/main" xmlns="" id="{00000000-0008-0000-0300-00004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5" name="Picture 1" descr="ASL标志初稿">
          <a:extLst>
            <a:ext uri="{FF2B5EF4-FFF2-40B4-BE49-F238E27FC236}">
              <a16:creationId xmlns:a16="http://schemas.microsoft.com/office/drawing/2014/main" xmlns="" id="{00000000-0008-0000-0300-00004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6" name="Picture 1" descr="ASL标志初稿">
          <a:extLst>
            <a:ext uri="{FF2B5EF4-FFF2-40B4-BE49-F238E27FC236}">
              <a16:creationId xmlns:a16="http://schemas.microsoft.com/office/drawing/2014/main" xmlns="" id="{00000000-0008-0000-0300-00004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7" name="Picture 1" descr="ASL标志初稿">
          <a:extLst>
            <a:ext uri="{FF2B5EF4-FFF2-40B4-BE49-F238E27FC236}">
              <a16:creationId xmlns:a16="http://schemas.microsoft.com/office/drawing/2014/main" xmlns="" id="{00000000-0008-0000-0300-00004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8" name="Picture 1" descr="ASL标志初稿">
          <a:extLst>
            <a:ext uri="{FF2B5EF4-FFF2-40B4-BE49-F238E27FC236}">
              <a16:creationId xmlns:a16="http://schemas.microsoft.com/office/drawing/2014/main" xmlns="" id="{00000000-0008-0000-0300-00004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9" name="Picture 1" descr="ASL标志初稿">
          <a:extLst>
            <a:ext uri="{FF2B5EF4-FFF2-40B4-BE49-F238E27FC236}">
              <a16:creationId xmlns:a16="http://schemas.microsoft.com/office/drawing/2014/main" xmlns="" id="{00000000-0008-0000-0300-00004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0" name="Picture 1" descr="ASL标志初稿">
          <a:extLst>
            <a:ext uri="{FF2B5EF4-FFF2-40B4-BE49-F238E27FC236}">
              <a16:creationId xmlns:a16="http://schemas.microsoft.com/office/drawing/2014/main" xmlns="" id="{00000000-0008-0000-0300-00004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1" name="Picture 1" descr="ASL标志初稿">
          <a:extLst>
            <a:ext uri="{FF2B5EF4-FFF2-40B4-BE49-F238E27FC236}">
              <a16:creationId xmlns:a16="http://schemas.microsoft.com/office/drawing/2014/main" xmlns="" id="{00000000-0008-0000-0300-00004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2" name="Picture 1" descr="ASL标志初稿">
          <a:extLst>
            <a:ext uri="{FF2B5EF4-FFF2-40B4-BE49-F238E27FC236}">
              <a16:creationId xmlns:a16="http://schemas.microsoft.com/office/drawing/2014/main" xmlns="" id="{00000000-0008-0000-0300-00004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3" name="Picture 1" descr="ASL标志初稿">
          <a:extLst>
            <a:ext uri="{FF2B5EF4-FFF2-40B4-BE49-F238E27FC236}">
              <a16:creationId xmlns:a16="http://schemas.microsoft.com/office/drawing/2014/main" xmlns="" id="{00000000-0008-0000-0300-00004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4" name="Picture 1" descr="ASL标志初稿">
          <a:extLst>
            <a:ext uri="{FF2B5EF4-FFF2-40B4-BE49-F238E27FC236}">
              <a16:creationId xmlns:a16="http://schemas.microsoft.com/office/drawing/2014/main" xmlns="" id="{00000000-0008-0000-0300-00005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5" name="Picture 1" descr="ASL标志初稿">
          <a:extLst>
            <a:ext uri="{FF2B5EF4-FFF2-40B4-BE49-F238E27FC236}">
              <a16:creationId xmlns:a16="http://schemas.microsoft.com/office/drawing/2014/main" xmlns="" id="{00000000-0008-0000-0300-00005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6" name="Picture 1" descr="ASL标志初稿">
          <a:extLst>
            <a:ext uri="{FF2B5EF4-FFF2-40B4-BE49-F238E27FC236}">
              <a16:creationId xmlns:a16="http://schemas.microsoft.com/office/drawing/2014/main" xmlns="" id="{00000000-0008-0000-0300-00005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7" name="Picture 1" descr="ASL标志初稿">
          <a:extLst>
            <a:ext uri="{FF2B5EF4-FFF2-40B4-BE49-F238E27FC236}">
              <a16:creationId xmlns:a16="http://schemas.microsoft.com/office/drawing/2014/main" xmlns="" id="{00000000-0008-0000-0300-00005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8" name="Picture 1" descr="ASL标志初稿">
          <a:extLst>
            <a:ext uri="{FF2B5EF4-FFF2-40B4-BE49-F238E27FC236}">
              <a16:creationId xmlns:a16="http://schemas.microsoft.com/office/drawing/2014/main" xmlns="" id="{00000000-0008-0000-0300-00005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9" name="Picture 1" descr="ASL标志初稿">
          <a:extLst>
            <a:ext uri="{FF2B5EF4-FFF2-40B4-BE49-F238E27FC236}">
              <a16:creationId xmlns:a16="http://schemas.microsoft.com/office/drawing/2014/main" xmlns="" id="{00000000-0008-0000-0300-00005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0" name="Picture 1" descr="ASL标志初稿">
          <a:extLst>
            <a:ext uri="{FF2B5EF4-FFF2-40B4-BE49-F238E27FC236}">
              <a16:creationId xmlns:a16="http://schemas.microsoft.com/office/drawing/2014/main" xmlns="" id="{00000000-0008-0000-0300-00005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1" name="Picture 1" descr="ASL标志初稿">
          <a:extLst>
            <a:ext uri="{FF2B5EF4-FFF2-40B4-BE49-F238E27FC236}">
              <a16:creationId xmlns:a16="http://schemas.microsoft.com/office/drawing/2014/main" xmlns="" id="{00000000-0008-0000-0300-00005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2" name="Picture 1" descr="ASL标志初稿">
          <a:extLst>
            <a:ext uri="{FF2B5EF4-FFF2-40B4-BE49-F238E27FC236}">
              <a16:creationId xmlns:a16="http://schemas.microsoft.com/office/drawing/2014/main" xmlns="" id="{00000000-0008-0000-0300-00005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3" name="Picture 1" descr="ASL标志初稿">
          <a:extLst>
            <a:ext uri="{FF2B5EF4-FFF2-40B4-BE49-F238E27FC236}">
              <a16:creationId xmlns:a16="http://schemas.microsoft.com/office/drawing/2014/main" xmlns="" id="{00000000-0008-0000-0300-00005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4" name="Picture 1" descr="ASL标志初稿">
          <a:extLst>
            <a:ext uri="{FF2B5EF4-FFF2-40B4-BE49-F238E27FC236}">
              <a16:creationId xmlns:a16="http://schemas.microsoft.com/office/drawing/2014/main" xmlns="" id="{00000000-0008-0000-0300-00005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5" name="Picture 1" descr="ASL标志初稿">
          <a:extLst>
            <a:ext uri="{FF2B5EF4-FFF2-40B4-BE49-F238E27FC236}">
              <a16:creationId xmlns:a16="http://schemas.microsoft.com/office/drawing/2014/main" xmlns="" id="{00000000-0008-0000-0300-00005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6" name="Picture 1" descr="ASL标志初稿">
          <a:extLst>
            <a:ext uri="{FF2B5EF4-FFF2-40B4-BE49-F238E27FC236}">
              <a16:creationId xmlns:a16="http://schemas.microsoft.com/office/drawing/2014/main" xmlns="" id="{00000000-0008-0000-0300-00005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7" name="Picture 1" descr="ASL标志初稿">
          <a:extLst>
            <a:ext uri="{FF2B5EF4-FFF2-40B4-BE49-F238E27FC236}">
              <a16:creationId xmlns:a16="http://schemas.microsoft.com/office/drawing/2014/main" xmlns="" id="{00000000-0008-0000-0300-00005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8" name="Picture 1" descr="ASL标志初稿">
          <a:extLst>
            <a:ext uri="{FF2B5EF4-FFF2-40B4-BE49-F238E27FC236}">
              <a16:creationId xmlns:a16="http://schemas.microsoft.com/office/drawing/2014/main" xmlns="" id="{00000000-0008-0000-0300-00005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9" name="Picture 1" descr="ASL标志初稿">
          <a:extLst>
            <a:ext uri="{FF2B5EF4-FFF2-40B4-BE49-F238E27FC236}">
              <a16:creationId xmlns:a16="http://schemas.microsoft.com/office/drawing/2014/main" xmlns="" id="{00000000-0008-0000-0300-00005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0" name="Picture 1" descr="ASL标志初稿">
          <a:extLst>
            <a:ext uri="{FF2B5EF4-FFF2-40B4-BE49-F238E27FC236}">
              <a16:creationId xmlns:a16="http://schemas.microsoft.com/office/drawing/2014/main" xmlns="" id="{00000000-0008-0000-0300-00006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1" name="Picture 1" descr="ASL标志初稿">
          <a:extLst>
            <a:ext uri="{FF2B5EF4-FFF2-40B4-BE49-F238E27FC236}">
              <a16:creationId xmlns:a16="http://schemas.microsoft.com/office/drawing/2014/main" xmlns="" id="{00000000-0008-0000-0300-00006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2" name="Picture 1" descr="ASL标志初稿">
          <a:extLst>
            <a:ext uri="{FF2B5EF4-FFF2-40B4-BE49-F238E27FC236}">
              <a16:creationId xmlns:a16="http://schemas.microsoft.com/office/drawing/2014/main" xmlns="" id="{00000000-0008-0000-0300-00006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3" name="Picture 1" descr="ASL标志初稿">
          <a:extLst>
            <a:ext uri="{FF2B5EF4-FFF2-40B4-BE49-F238E27FC236}">
              <a16:creationId xmlns:a16="http://schemas.microsoft.com/office/drawing/2014/main" xmlns="" id="{00000000-0008-0000-0300-00006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4" name="Picture 1" descr="ASL标志初稿">
          <a:extLst>
            <a:ext uri="{FF2B5EF4-FFF2-40B4-BE49-F238E27FC236}">
              <a16:creationId xmlns:a16="http://schemas.microsoft.com/office/drawing/2014/main" xmlns="" id="{00000000-0008-0000-0300-00006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5" name="Picture 1" descr="ASL标志初稿">
          <a:extLst>
            <a:ext uri="{FF2B5EF4-FFF2-40B4-BE49-F238E27FC236}">
              <a16:creationId xmlns:a16="http://schemas.microsoft.com/office/drawing/2014/main" xmlns="" id="{00000000-0008-0000-0300-00006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6" name="Picture 1" descr="ASL标志初稿">
          <a:extLst>
            <a:ext uri="{FF2B5EF4-FFF2-40B4-BE49-F238E27FC236}">
              <a16:creationId xmlns:a16="http://schemas.microsoft.com/office/drawing/2014/main" xmlns="" id="{00000000-0008-0000-0300-00006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7" name="Picture 1" descr="ASL标志初稿">
          <a:extLst>
            <a:ext uri="{FF2B5EF4-FFF2-40B4-BE49-F238E27FC236}">
              <a16:creationId xmlns:a16="http://schemas.microsoft.com/office/drawing/2014/main" xmlns="" id="{00000000-0008-0000-0300-00006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8" name="Picture 1" descr="ASL标志初稿">
          <a:extLst>
            <a:ext uri="{FF2B5EF4-FFF2-40B4-BE49-F238E27FC236}">
              <a16:creationId xmlns:a16="http://schemas.microsoft.com/office/drawing/2014/main" xmlns="" id="{00000000-0008-0000-0300-00006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9" name="Picture 1" descr="ASL标志初稿">
          <a:extLst>
            <a:ext uri="{FF2B5EF4-FFF2-40B4-BE49-F238E27FC236}">
              <a16:creationId xmlns:a16="http://schemas.microsoft.com/office/drawing/2014/main" xmlns="" id="{00000000-0008-0000-0300-00006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0" name="Picture 1" descr="ASL标志初稿">
          <a:extLst>
            <a:ext uri="{FF2B5EF4-FFF2-40B4-BE49-F238E27FC236}">
              <a16:creationId xmlns:a16="http://schemas.microsoft.com/office/drawing/2014/main" xmlns="" id="{00000000-0008-0000-0300-00006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1" name="Picture 1" descr="ASL标志初稿">
          <a:extLst>
            <a:ext uri="{FF2B5EF4-FFF2-40B4-BE49-F238E27FC236}">
              <a16:creationId xmlns:a16="http://schemas.microsoft.com/office/drawing/2014/main" xmlns="" id="{00000000-0008-0000-0300-00006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2" name="Picture 1" descr="ASL标志初稿">
          <a:extLst>
            <a:ext uri="{FF2B5EF4-FFF2-40B4-BE49-F238E27FC236}">
              <a16:creationId xmlns:a16="http://schemas.microsoft.com/office/drawing/2014/main" xmlns="" id="{00000000-0008-0000-0300-00006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3" name="Picture 1" descr="ASL标志初稿">
          <a:extLst>
            <a:ext uri="{FF2B5EF4-FFF2-40B4-BE49-F238E27FC236}">
              <a16:creationId xmlns:a16="http://schemas.microsoft.com/office/drawing/2014/main" xmlns="" id="{00000000-0008-0000-0300-00006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4" name="Picture 1" descr="ASL标志初稿">
          <a:extLst>
            <a:ext uri="{FF2B5EF4-FFF2-40B4-BE49-F238E27FC236}">
              <a16:creationId xmlns:a16="http://schemas.microsoft.com/office/drawing/2014/main" xmlns="" id="{00000000-0008-0000-0300-00006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5" name="Picture 1" descr="ASL标志初稿">
          <a:extLst>
            <a:ext uri="{FF2B5EF4-FFF2-40B4-BE49-F238E27FC236}">
              <a16:creationId xmlns:a16="http://schemas.microsoft.com/office/drawing/2014/main" xmlns="" id="{00000000-0008-0000-0300-00006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6" name="Picture 1" descr="ASL标志初稿">
          <a:extLst>
            <a:ext uri="{FF2B5EF4-FFF2-40B4-BE49-F238E27FC236}">
              <a16:creationId xmlns:a16="http://schemas.microsoft.com/office/drawing/2014/main" xmlns="" id="{00000000-0008-0000-0300-00007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7" name="Picture 1" descr="ASL标志初稿">
          <a:extLst>
            <a:ext uri="{FF2B5EF4-FFF2-40B4-BE49-F238E27FC236}">
              <a16:creationId xmlns:a16="http://schemas.microsoft.com/office/drawing/2014/main" xmlns="" id="{00000000-0008-0000-0300-00007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8" name="Picture 1" descr="ASL标志初稿">
          <a:extLst>
            <a:ext uri="{FF2B5EF4-FFF2-40B4-BE49-F238E27FC236}">
              <a16:creationId xmlns:a16="http://schemas.microsoft.com/office/drawing/2014/main" xmlns="" id="{00000000-0008-0000-0300-00007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9" name="Picture 1" descr="ASL标志初稿">
          <a:extLst>
            <a:ext uri="{FF2B5EF4-FFF2-40B4-BE49-F238E27FC236}">
              <a16:creationId xmlns:a16="http://schemas.microsoft.com/office/drawing/2014/main" xmlns="" id="{00000000-0008-0000-0300-00007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0" name="Picture 1" descr="ASL标志初稿">
          <a:extLst>
            <a:ext uri="{FF2B5EF4-FFF2-40B4-BE49-F238E27FC236}">
              <a16:creationId xmlns:a16="http://schemas.microsoft.com/office/drawing/2014/main" xmlns="" id="{00000000-0008-0000-0300-00007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1" name="Picture 1" descr="ASL标志初稿">
          <a:extLst>
            <a:ext uri="{FF2B5EF4-FFF2-40B4-BE49-F238E27FC236}">
              <a16:creationId xmlns:a16="http://schemas.microsoft.com/office/drawing/2014/main" xmlns="" id="{00000000-0008-0000-0300-00007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2" name="Picture 1" descr="ASL标志初稿">
          <a:extLst>
            <a:ext uri="{FF2B5EF4-FFF2-40B4-BE49-F238E27FC236}">
              <a16:creationId xmlns:a16="http://schemas.microsoft.com/office/drawing/2014/main" xmlns="" id="{00000000-0008-0000-0300-00007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3" name="Picture 1" descr="ASL标志初稿">
          <a:extLst>
            <a:ext uri="{FF2B5EF4-FFF2-40B4-BE49-F238E27FC236}">
              <a16:creationId xmlns:a16="http://schemas.microsoft.com/office/drawing/2014/main" xmlns="" id="{00000000-0008-0000-0300-00007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4" name="Picture 1" descr="ASL标志初稿">
          <a:extLst>
            <a:ext uri="{FF2B5EF4-FFF2-40B4-BE49-F238E27FC236}">
              <a16:creationId xmlns:a16="http://schemas.microsoft.com/office/drawing/2014/main" xmlns="" id="{00000000-0008-0000-0300-00007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5" name="Picture 1" descr="ASL标志初稿">
          <a:extLst>
            <a:ext uri="{FF2B5EF4-FFF2-40B4-BE49-F238E27FC236}">
              <a16:creationId xmlns:a16="http://schemas.microsoft.com/office/drawing/2014/main" xmlns="" id="{00000000-0008-0000-0300-00007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6" name="Picture 1" descr="ASL标志初稿">
          <a:extLst>
            <a:ext uri="{FF2B5EF4-FFF2-40B4-BE49-F238E27FC236}">
              <a16:creationId xmlns:a16="http://schemas.microsoft.com/office/drawing/2014/main" xmlns="" id="{00000000-0008-0000-0300-00007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7" name="Picture 1" descr="ASL标志初稿">
          <a:extLst>
            <a:ext uri="{FF2B5EF4-FFF2-40B4-BE49-F238E27FC236}">
              <a16:creationId xmlns:a16="http://schemas.microsoft.com/office/drawing/2014/main" xmlns="" id="{00000000-0008-0000-0300-00007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8" name="Picture 1" descr="ASL标志初稿">
          <a:extLst>
            <a:ext uri="{FF2B5EF4-FFF2-40B4-BE49-F238E27FC236}">
              <a16:creationId xmlns:a16="http://schemas.microsoft.com/office/drawing/2014/main" xmlns="" id="{00000000-0008-0000-0300-00007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9" name="Picture 1" descr="ASL标志初稿">
          <a:extLst>
            <a:ext uri="{FF2B5EF4-FFF2-40B4-BE49-F238E27FC236}">
              <a16:creationId xmlns:a16="http://schemas.microsoft.com/office/drawing/2014/main" xmlns="" id="{00000000-0008-0000-0300-00007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0" name="Picture 1" descr="ASL标志初稿">
          <a:extLst>
            <a:ext uri="{FF2B5EF4-FFF2-40B4-BE49-F238E27FC236}">
              <a16:creationId xmlns:a16="http://schemas.microsoft.com/office/drawing/2014/main" xmlns="" id="{00000000-0008-0000-0300-00007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1" name="Picture 1" descr="ASL标志初稿">
          <a:extLst>
            <a:ext uri="{FF2B5EF4-FFF2-40B4-BE49-F238E27FC236}">
              <a16:creationId xmlns:a16="http://schemas.microsoft.com/office/drawing/2014/main" xmlns="" id="{00000000-0008-0000-0300-00007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2" name="Picture 1" descr="ASL标志初稿">
          <a:extLst>
            <a:ext uri="{FF2B5EF4-FFF2-40B4-BE49-F238E27FC236}">
              <a16:creationId xmlns:a16="http://schemas.microsoft.com/office/drawing/2014/main" xmlns="" id="{00000000-0008-0000-0300-00008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3" name="Picture 1" descr="ASL标志初稿">
          <a:extLst>
            <a:ext uri="{FF2B5EF4-FFF2-40B4-BE49-F238E27FC236}">
              <a16:creationId xmlns:a16="http://schemas.microsoft.com/office/drawing/2014/main" xmlns="" id="{00000000-0008-0000-0300-00008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4" name="Picture 1" descr="ASL标志初稿">
          <a:extLst>
            <a:ext uri="{FF2B5EF4-FFF2-40B4-BE49-F238E27FC236}">
              <a16:creationId xmlns:a16="http://schemas.microsoft.com/office/drawing/2014/main" xmlns="" id="{00000000-0008-0000-0300-00008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5" name="Picture 1" descr="ASL标志初稿">
          <a:extLst>
            <a:ext uri="{FF2B5EF4-FFF2-40B4-BE49-F238E27FC236}">
              <a16:creationId xmlns:a16="http://schemas.microsoft.com/office/drawing/2014/main" xmlns="" id="{00000000-0008-0000-0300-00008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6" name="Picture 1" descr="ASL标志初稿">
          <a:extLst>
            <a:ext uri="{FF2B5EF4-FFF2-40B4-BE49-F238E27FC236}">
              <a16:creationId xmlns:a16="http://schemas.microsoft.com/office/drawing/2014/main" xmlns="" id="{00000000-0008-0000-0300-00008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7" name="Picture 1" descr="ASL标志初稿">
          <a:extLst>
            <a:ext uri="{FF2B5EF4-FFF2-40B4-BE49-F238E27FC236}">
              <a16:creationId xmlns:a16="http://schemas.microsoft.com/office/drawing/2014/main" xmlns="" id="{00000000-0008-0000-0300-00008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8" name="Picture 1" descr="ASL标志初稿">
          <a:extLst>
            <a:ext uri="{FF2B5EF4-FFF2-40B4-BE49-F238E27FC236}">
              <a16:creationId xmlns:a16="http://schemas.microsoft.com/office/drawing/2014/main" xmlns="" id="{00000000-0008-0000-0300-00008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9" name="Picture 1" descr="ASL标志初稿">
          <a:extLst>
            <a:ext uri="{FF2B5EF4-FFF2-40B4-BE49-F238E27FC236}">
              <a16:creationId xmlns:a16="http://schemas.microsoft.com/office/drawing/2014/main" xmlns="" id="{00000000-0008-0000-0300-00008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0" name="Picture 1" descr="ASL标志初稿">
          <a:extLst>
            <a:ext uri="{FF2B5EF4-FFF2-40B4-BE49-F238E27FC236}">
              <a16:creationId xmlns:a16="http://schemas.microsoft.com/office/drawing/2014/main" xmlns="" id="{00000000-0008-0000-0300-00008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1" name="Picture 1" descr="ASL标志初稿">
          <a:extLst>
            <a:ext uri="{FF2B5EF4-FFF2-40B4-BE49-F238E27FC236}">
              <a16:creationId xmlns:a16="http://schemas.microsoft.com/office/drawing/2014/main" xmlns="" id="{00000000-0008-0000-0300-00008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2" name="Picture 1" descr="ASL标志初稿">
          <a:extLst>
            <a:ext uri="{FF2B5EF4-FFF2-40B4-BE49-F238E27FC236}">
              <a16:creationId xmlns:a16="http://schemas.microsoft.com/office/drawing/2014/main" xmlns="" id="{00000000-0008-0000-0300-00008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3" name="Picture 1" descr="ASL标志初稿">
          <a:extLst>
            <a:ext uri="{FF2B5EF4-FFF2-40B4-BE49-F238E27FC236}">
              <a16:creationId xmlns:a16="http://schemas.microsoft.com/office/drawing/2014/main" xmlns="" id="{00000000-0008-0000-0300-00008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4" name="Picture 1" descr="ASL标志初稿">
          <a:extLst>
            <a:ext uri="{FF2B5EF4-FFF2-40B4-BE49-F238E27FC236}">
              <a16:creationId xmlns:a16="http://schemas.microsoft.com/office/drawing/2014/main" xmlns="" id="{00000000-0008-0000-0300-00008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5" name="Picture 1" descr="ASL标志初稿">
          <a:extLst>
            <a:ext uri="{FF2B5EF4-FFF2-40B4-BE49-F238E27FC236}">
              <a16:creationId xmlns:a16="http://schemas.microsoft.com/office/drawing/2014/main" xmlns="" id="{00000000-0008-0000-0300-00008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6" name="Picture 1" descr="ASL标志初稿">
          <a:extLst>
            <a:ext uri="{FF2B5EF4-FFF2-40B4-BE49-F238E27FC236}">
              <a16:creationId xmlns:a16="http://schemas.microsoft.com/office/drawing/2014/main" xmlns="" id="{00000000-0008-0000-0300-00008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7" name="Picture 1" descr="ASL标志初稿">
          <a:extLst>
            <a:ext uri="{FF2B5EF4-FFF2-40B4-BE49-F238E27FC236}">
              <a16:creationId xmlns:a16="http://schemas.microsoft.com/office/drawing/2014/main" xmlns="" id="{00000000-0008-0000-0300-00008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8" name="Picture 1" descr="ASL标志初稿">
          <a:extLst>
            <a:ext uri="{FF2B5EF4-FFF2-40B4-BE49-F238E27FC236}">
              <a16:creationId xmlns:a16="http://schemas.microsoft.com/office/drawing/2014/main" xmlns="" id="{00000000-0008-0000-0300-00009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9" name="Picture 1" descr="ASL标志初稿">
          <a:extLst>
            <a:ext uri="{FF2B5EF4-FFF2-40B4-BE49-F238E27FC236}">
              <a16:creationId xmlns:a16="http://schemas.microsoft.com/office/drawing/2014/main" xmlns="" id="{00000000-0008-0000-0300-00009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0" name="Picture 1" descr="ASL标志初稿">
          <a:extLst>
            <a:ext uri="{FF2B5EF4-FFF2-40B4-BE49-F238E27FC236}">
              <a16:creationId xmlns:a16="http://schemas.microsoft.com/office/drawing/2014/main" xmlns="" id="{00000000-0008-0000-0300-00009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1" name="Picture 1" descr="ASL标志初稿">
          <a:extLst>
            <a:ext uri="{FF2B5EF4-FFF2-40B4-BE49-F238E27FC236}">
              <a16:creationId xmlns:a16="http://schemas.microsoft.com/office/drawing/2014/main" xmlns="" id="{00000000-0008-0000-0300-00009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2" name="Picture 1" descr="ASL标志初稿">
          <a:extLst>
            <a:ext uri="{FF2B5EF4-FFF2-40B4-BE49-F238E27FC236}">
              <a16:creationId xmlns:a16="http://schemas.microsoft.com/office/drawing/2014/main" xmlns="" id="{00000000-0008-0000-0300-00009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3" name="Picture 1" descr="ASL标志初稿">
          <a:extLst>
            <a:ext uri="{FF2B5EF4-FFF2-40B4-BE49-F238E27FC236}">
              <a16:creationId xmlns:a16="http://schemas.microsoft.com/office/drawing/2014/main" xmlns="" id="{00000000-0008-0000-0300-00009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4" name="Picture 1" descr="ASL标志初稿">
          <a:extLst>
            <a:ext uri="{FF2B5EF4-FFF2-40B4-BE49-F238E27FC236}">
              <a16:creationId xmlns:a16="http://schemas.microsoft.com/office/drawing/2014/main" xmlns="" id="{00000000-0008-0000-0300-00009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5" name="Picture 1" descr="ASL标志初稿">
          <a:extLst>
            <a:ext uri="{FF2B5EF4-FFF2-40B4-BE49-F238E27FC236}">
              <a16:creationId xmlns:a16="http://schemas.microsoft.com/office/drawing/2014/main" xmlns="" id="{00000000-0008-0000-0300-00009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6" name="Picture 1" descr="ASL标志初稿">
          <a:extLst>
            <a:ext uri="{FF2B5EF4-FFF2-40B4-BE49-F238E27FC236}">
              <a16:creationId xmlns:a16="http://schemas.microsoft.com/office/drawing/2014/main" xmlns="" id="{00000000-0008-0000-0300-00009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7" name="Picture 1" descr="ASL标志初稿">
          <a:extLst>
            <a:ext uri="{FF2B5EF4-FFF2-40B4-BE49-F238E27FC236}">
              <a16:creationId xmlns:a16="http://schemas.microsoft.com/office/drawing/2014/main" xmlns="" id="{00000000-0008-0000-0300-00009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8" name="Picture 1" descr="ASL标志初稿">
          <a:extLst>
            <a:ext uri="{FF2B5EF4-FFF2-40B4-BE49-F238E27FC236}">
              <a16:creationId xmlns:a16="http://schemas.microsoft.com/office/drawing/2014/main" xmlns="" id="{00000000-0008-0000-0300-00009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9" name="Picture 1" descr="ASL标志初稿">
          <a:extLst>
            <a:ext uri="{FF2B5EF4-FFF2-40B4-BE49-F238E27FC236}">
              <a16:creationId xmlns:a16="http://schemas.microsoft.com/office/drawing/2014/main" xmlns="" id="{00000000-0008-0000-0300-00009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0" name="Picture 1" descr="ASL标志初稿">
          <a:extLst>
            <a:ext uri="{FF2B5EF4-FFF2-40B4-BE49-F238E27FC236}">
              <a16:creationId xmlns:a16="http://schemas.microsoft.com/office/drawing/2014/main" xmlns="" id="{00000000-0008-0000-0300-00009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1" name="Picture 1" descr="ASL标志初稿">
          <a:extLst>
            <a:ext uri="{FF2B5EF4-FFF2-40B4-BE49-F238E27FC236}">
              <a16:creationId xmlns:a16="http://schemas.microsoft.com/office/drawing/2014/main" xmlns="" id="{00000000-0008-0000-0300-00009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2" name="Picture 1" descr="ASL标志初稿">
          <a:extLst>
            <a:ext uri="{FF2B5EF4-FFF2-40B4-BE49-F238E27FC236}">
              <a16:creationId xmlns:a16="http://schemas.microsoft.com/office/drawing/2014/main" xmlns="" id="{00000000-0008-0000-0300-00009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3" name="Picture 1" descr="ASL标志初稿">
          <a:extLst>
            <a:ext uri="{FF2B5EF4-FFF2-40B4-BE49-F238E27FC236}">
              <a16:creationId xmlns:a16="http://schemas.microsoft.com/office/drawing/2014/main" xmlns="" id="{00000000-0008-0000-0300-00009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4" name="Picture 1" descr="ASL标志初稿">
          <a:extLst>
            <a:ext uri="{FF2B5EF4-FFF2-40B4-BE49-F238E27FC236}">
              <a16:creationId xmlns:a16="http://schemas.microsoft.com/office/drawing/2014/main" xmlns="" id="{00000000-0008-0000-0300-0000A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5" name="Picture 1" descr="ASL标志初稿">
          <a:extLst>
            <a:ext uri="{FF2B5EF4-FFF2-40B4-BE49-F238E27FC236}">
              <a16:creationId xmlns:a16="http://schemas.microsoft.com/office/drawing/2014/main" xmlns="" id="{00000000-0008-0000-0300-0000A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6" name="Picture 1" descr="ASL标志初稿">
          <a:extLst>
            <a:ext uri="{FF2B5EF4-FFF2-40B4-BE49-F238E27FC236}">
              <a16:creationId xmlns:a16="http://schemas.microsoft.com/office/drawing/2014/main" xmlns="" id="{00000000-0008-0000-0300-0000A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7" name="Picture 1" descr="ASL标志初稿">
          <a:extLst>
            <a:ext uri="{FF2B5EF4-FFF2-40B4-BE49-F238E27FC236}">
              <a16:creationId xmlns:a16="http://schemas.microsoft.com/office/drawing/2014/main" xmlns="" id="{00000000-0008-0000-0300-0000A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8" name="Picture 1" descr="ASL标志初稿">
          <a:extLst>
            <a:ext uri="{FF2B5EF4-FFF2-40B4-BE49-F238E27FC236}">
              <a16:creationId xmlns:a16="http://schemas.microsoft.com/office/drawing/2014/main" xmlns="" id="{00000000-0008-0000-0300-0000A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9" name="Picture 1" descr="ASL标志初稿">
          <a:extLst>
            <a:ext uri="{FF2B5EF4-FFF2-40B4-BE49-F238E27FC236}">
              <a16:creationId xmlns:a16="http://schemas.microsoft.com/office/drawing/2014/main" xmlns="" id="{00000000-0008-0000-0300-0000A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0" name="Picture 1" descr="ASL标志初稿">
          <a:extLst>
            <a:ext uri="{FF2B5EF4-FFF2-40B4-BE49-F238E27FC236}">
              <a16:creationId xmlns:a16="http://schemas.microsoft.com/office/drawing/2014/main" xmlns="" id="{00000000-0008-0000-0300-0000A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1" name="Picture 1" descr="ASL标志初稿">
          <a:extLst>
            <a:ext uri="{FF2B5EF4-FFF2-40B4-BE49-F238E27FC236}">
              <a16:creationId xmlns:a16="http://schemas.microsoft.com/office/drawing/2014/main" xmlns="" id="{00000000-0008-0000-0300-0000A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2" name="Picture 1" descr="ASL标志初稿">
          <a:extLst>
            <a:ext uri="{FF2B5EF4-FFF2-40B4-BE49-F238E27FC236}">
              <a16:creationId xmlns:a16="http://schemas.microsoft.com/office/drawing/2014/main" xmlns="" id="{00000000-0008-0000-0300-0000A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3" name="Picture 1" descr="ASL标志初稿">
          <a:extLst>
            <a:ext uri="{FF2B5EF4-FFF2-40B4-BE49-F238E27FC236}">
              <a16:creationId xmlns:a16="http://schemas.microsoft.com/office/drawing/2014/main" xmlns="" id="{00000000-0008-0000-0300-0000A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4" name="Picture 1" descr="ASL标志初稿">
          <a:extLst>
            <a:ext uri="{FF2B5EF4-FFF2-40B4-BE49-F238E27FC236}">
              <a16:creationId xmlns:a16="http://schemas.microsoft.com/office/drawing/2014/main" xmlns="" id="{00000000-0008-0000-0300-0000A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5" name="Picture 1" descr="ASL标志初稿">
          <a:extLst>
            <a:ext uri="{FF2B5EF4-FFF2-40B4-BE49-F238E27FC236}">
              <a16:creationId xmlns:a16="http://schemas.microsoft.com/office/drawing/2014/main" xmlns="" id="{00000000-0008-0000-0300-0000A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6" name="Picture 1" descr="ASL标志初稿">
          <a:extLst>
            <a:ext uri="{FF2B5EF4-FFF2-40B4-BE49-F238E27FC236}">
              <a16:creationId xmlns:a16="http://schemas.microsoft.com/office/drawing/2014/main" xmlns="" id="{00000000-0008-0000-0300-0000A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7" name="Picture 1" descr="ASL标志初稿">
          <a:extLst>
            <a:ext uri="{FF2B5EF4-FFF2-40B4-BE49-F238E27FC236}">
              <a16:creationId xmlns:a16="http://schemas.microsoft.com/office/drawing/2014/main" xmlns="" id="{00000000-0008-0000-0300-0000A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8" name="Picture 1" descr="ASL标志初稿">
          <a:extLst>
            <a:ext uri="{FF2B5EF4-FFF2-40B4-BE49-F238E27FC236}">
              <a16:creationId xmlns:a16="http://schemas.microsoft.com/office/drawing/2014/main" xmlns="" id="{00000000-0008-0000-0300-0000A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9" name="Picture 1" descr="ASL标志初稿">
          <a:extLst>
            <a:ext uri="{FF2B5EF4-FFF2-40B4-BE49-F238E27FC236}">
              <a16:creationId xmlns:a16="http://schemas.microsoft.com/office/drawing/2014/main" xmlns="" id="{00000000-0008-0000-0300-0000A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0" name="Picture 1" descr="ASL标志初稿">
          <a:extLst>
            <a:ext uri="{FF2B5EF4-FFF2-40B4-BE49-F238E27FC236}">
              <a16:creationId xmlns:a16="http://schemas.microsoft.com/office/drawing/2014/main" xmlns="" id="{00000000-0008-0000-0300-0000B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1" name="Picture 1" descr="ASL标志初稿">
          <a:extLst>
            <a:ext uri="{FF2B5EF4-FFF2-40B4-BE49-F238E27FC236}">
              <a16:creationId xmlns:a16="http://schemas.microsoft.com/office/drawing/2014/main" xmlns="" id="{00000000-0008-0000-0300-0000B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2" name="Picture 1" descr="ASL标志初稿">
          <a:extLst>
            <a:ext uri="{FF2B5EF4-FFF2-40B4-BE49-F238E27FC236}">
              <a16:creationId xmlns:a16="http://schemas.microsoft.com/office/drawing/2014/main" xmlns="" id="{00000000-0008-0000-0300-0000B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3" name="Picture 1" descr="ASL标志初稿">
          <a:extLst>
            <a:ext uri="{FF2B5EF4-FFF2-40B4-BE49-F238E27FC236}">
              <a16:creationId xmlns:a16="http://schemas.microsoft.com/office/drawing/2014/main" xmlns="" id="{00000000-0008-0000-0300-0000B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4" name="Picture 1" descr="ASL标志初稿">
          <a:extLst>
            <a:ext uri="{FF2B5EF4-FFF2-40B4-BE49-F238E27FC236}">
              <a16:creationId xmlns:a16="http://schemas.microsoft.com/office/drawing/2014/main" xmlns="" id="{00000000-0008-0000-0300-0000B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5" name="Picture 1" descr="ASL标志初稿">
          <a:extLst>
            <a:ext uri="{FF2B5EF4-FFF2-40B4-BE49-F238E27FC236}">
              <a16:creationId xmlns:a16="http://schemas.microsoft.com/office/drawing/2014/main" xmlns="" id="{00000000-0008-0000-0300-0000B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6" name="Picture 1" descr="ASL标志初稿">
          <a:extLst>
            <a:ext uri="{FF2B5EF4-FFF2-40B4-BE49-F238E27FC236}">
              <a16:creationId xmlns:a16="http://schemas.microsoft.com/office/drawing/2014/main" xmlns="" id="{00000000-0008-0000-0300-0000B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7" name="Picture 1" descr="ASL标志初稿">
          <a:extLst>
            <a:ext uri="{FF2B5EF4-FFF2-40B4-BE49-F238E27FC236}">
              <a16:creationId xmlns:a16="http://schemas.microsoft.com/office/drawing/2014/main" xmlns="" id="{00000000-0008-0000-0300-0000B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8" name="Picture 1" descr="ASL标志初稿">
          <a:extLst>
            <a:ext uri="{FF2B5EF4-FFF2-40B4-BE49-F238E27FC236}">
              <a16:creationId xmlns:a16="http://schemas.microsoft.com/office/drawing/2014/main" xmlns="" id="{00000000-0008-0000-0300-0000B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9" name="Picture 1" descr="ASL标志初稿">
          <a:extLst>
            <a:ext uri="{FF2B5EF4-FFF2-40B4-BE49-F238E27FC236}">
              <a16:creationId xmlns:a16="http://schemas.microsoft.com/office/drawing/2014/main" xmlns="" id="{00000000-0008-0000-0300-0000B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0" name="Picture 1" descr="ASL标志初稿">
          <a:extLst>
            <a:ext uri="{FF2B5EF4-FFF2-40B4-BE49-F238E27FC236}">
              <a16:creationId xmlns:a16="http://schemas.microsoft.com/office/drawing/2014/main" xmlns="" id="{00000000-0008-0000-0300-0000B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1" name="Picture 1" descr="ASL标志初稿">
          <a:extLst>
            <a:ext uri="{FF2B5EF4-FFF2-40B4-BE49-F238E27FC236}">
              <a16:creationId xmlns:a16="http://schemas.microsoft.com/office/drawing/2014/main" xmlns="" id="{00000000-0008-0000-0300-0000B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2" name="Picture 1" descr="ASL标志初稿">
          <a:extLst>
            <a:ext uri="{FF2B5EF4-FFF2-40B4-BE49-F238E27FC236}">
              <a16:creationId xmlns:a16="http://schemas.microsoft.com/office/drawing/2014/main" xmlns="" id="{00000000-0008-0000-0300-0000B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3" name="Picture 1" descr="ASL标志初稿">
          <a:extLst>
            <a:ext uri="{FF2B5EF4-FFF2-40B4-BE49-F238E27FC236}">
              <a16:creationId xmlns:a16="http://schemas.microsoft.com/office/drawing/2014/main" xmlns="" id="{00000000-0008-0000-0300-0000B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4" name="Picture 1" descr="ASL标志初稿">
          <a:extLst>
            <a:ext uri="{FF2B5EF4-FFF2-40B4-BE49-F238E27FC236}">
              <a16:creationId xmlns:a16="http://schemas.microsoft.com/office/drawing/2014/main" xmlns="" id="{00000000-0008-0000-0300-0000B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5" name="Picture 1" descr="ASL标志初稿">
          <a:extLst>
            <a:ext uri="{FF2B5EF4-FFF2-40B4-BE49-F238E27FC236}">
              <a16:creationId xmlns:a16="http://schemas.microsoft.com/office/drawing/2014/main" xmlns="" id="{00000000-0008-0000-0300-0000B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6" name="Picture 1" descr="ASL标志初稿">
          <a:extLst>
            <a:ext uri="{FF2B5EF4-FFF2-40B4-BE49-F238E27FC236}">
              <a16:creationId xmlns:a16="http://schemas.microsoft.com/office/drawing/2014/main" xmlns="" id="{00000000-0008-0000-0300-0000C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7" name="Picture 1" descr="ASL标志初稿">
          <a:extLst>
            <a:ext uri="{FF2B5EF4-FFF2-40B4-BE49-F238E27FC236}">
              <a16:creationId xmlns:a16="http://schemas.microsoft.com/office/drawing/2014/main" xmlns="" id="{00000000-0008-0000-0300-0000C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8" name="Picture 1" descr="ASL标志初稿">
          <a:extLst>
            <a:ext uri="{FF2B5EF4-FFF2-40B4-BE49-F238E27FC236}">
              <a16:creationId xmlns:a16="http://schemas.microsoft.com/office/drawing/2014/main" xmlns="" id="{00000000-0008-0000-0300-0000C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9" name="Picture 1" descr="ASL标志初稿">
          <a:extLst>
            <a:ext uri="{FF2B5EF4-FFF2-40B4-BE49-F238E27FC236}">
              <a16:creationId xmlns:a16="http://schemas.microsoft.com/office/drawing/2014/main" xmlns="" id="{00000000-0008-0000-0300-0000C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0" name="Picture 1" descr="ASL标志初稿">
          <a:extLst>
            <a:ext uri="{FF2B5EF4-FFF2-40B4-BE49-F238E27FC236}">
              <a16:creationId xmlns:a16="http://schemas.microsoft.com/office/drawing/2014/main" xmlns="" id="{00000000-0008-0000-0300-0000C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1" name="Picture 1" descr="ASL标志初稿">
          <a:extLst>
            <a:ext uri="{FF2B5EF4-FFF2-40B4-BE49-F238E27FC236}">
              <a16:creationId xmlns:a16="http://schemas.microsoft.com/office/drawing/2014/main" xmlns="" id="{00000000-0008-0000-0300-0000C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2" name="Picture 1" descr="ASL标志初稿">
          <a:extLst>
            <a:ext uri="{FF2B5EF4-FFF2-40B4-BE49-F238E27FC236}">
              <a16:creationId xmlns:a16="http://schemas.microsoft.com/office/drawing/2014/main" xmlns="" id="{00000000-0008-0000-0300-0000C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3" name="Picture 1" descr="ASL标志初稿">
          <a:extLst>
            <a:ext uri="{FF2B5EF4-FFF2-40B4-BE49-F238E27FC236}">
              <a16:creationId xmlns:a16="http://schemas.microsoft.com/office/drawing/2014/main" xmlns="" id="{00000000-0008-0000-0300-0000C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4" name="Picture 1" descr="ASL标志初稿">
          <a:extLst>
            <a:ext uri="{FF2B5EF4-FFF2-40B4-BE49-F238E27FC236}">
              <a16:creationId xmlns:a16="http://schemas.microsoft.com/office/drawing/2014/main" xmlns="" id="{00000000-0008-0000-0300-0000C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5" name="Picture 1" descr="ASL标志初稿">
          <a:extLst>
            <a:ext uri="{FF2B5EF4-FFF2-40B4-BE49-F238E27FC236}">
              <a16:creationId xmlns:a16="http://schemas.microsoft.com/office/drawing/2014/main" xmlns="" id="{00000000-0008-0000-0300-0000C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6" name="Picture 1" descr="ASL标志初稿">
          <a:extLst>
            <a:ext uri="{FF2B5EF4-FFF2-40B4-BE49-F238E27FC236}">
              <a16:creationId xmlns:a16="http://schemas.microsoft.com/office/drawing/2014/main" xmlns="" id="{00000000-0008-0000-0300-0000C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7" name="Picture 1" descr="ASL标志初稿">
          <a:extLst>
            <a:ext uri="{FF2B5EF4-FFF2-40B4-BE49-F238E27FC236}">
              <a16:creationId xmlns:a16="http://schemas.microsoft.com/office/drawing/2014/main" xmlns="" id="{00000000-0008-0000-0300-0000C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8" name="Picture 1" descr="ASL标志初稿">
          <a:extLst>
            <a:ext uri="{FF2B5EF4-FFF2-40B4-BE49-F238E27FC236}">
              <a16:creationId xmlns:a16="http://schemas.microsoft.com/office/drawing/2014/main" xmlns="" id="{00000000-0008-0000-0300-0000C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9" name="Picture 1" descr="ASL标志初稿">
          <a:extLst>
            <a:ext uri="{FF2B5EF4-FFF2-40B4-BE49-F238E27FC236}">
              <a16:creationId xmlns:a16="http://schemas.microsoft.com/office/drawing/2014/main" xmlns="" id="{00000000-0008-0000-0300-0000C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0" name="Picture 1" descr="ASL标志初稿">
          <a:extLst>
            <a:ext uri="{FF2B5EF4-FFF2-40B4-BE49-F238E27FC236}">
              <a16:creationId xmlns:a16="http://schemas.microsoft.com/office/drawing/2014/main" xmlns="" id="{00000000-0008-0000-0300-0000C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1" name="Picture 1" descr="ASL标志初稿">
          <a:extLst>
            <a:ext uri="{FF2B5EF4-FFF2-40B4-BE49-F238E27FC236}">
              <a16:creationId xmlns:a16="http://schemas.microsoft.com/office/drawing/2014/main" xmlns="" id="{00000000-0008-0000-0300-0000C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2" name="Picture 1" descr="ASL标志初稿">
          <a:extLst>
            <a:ext uri="{FF2B5EF4-FFF2-40B4-BE49-F238E27FC236}">
              <a16:creationId xmlns:a16="http://schemas.microsoft.com/office/drawing/2014/main" xmlns="" id="{00000000-0008-0000-0300-0000D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3" name="Picture 1" descr="ASL标志初稿">
          <a:extLst>
            <a:ext uri="{FF2B5EF4-FFF2-40B4-BE49-F238E27FC236}">
              <a16:creationId xmlns:a16="http://schemas.microsoft.com/office/drawing/2014/main" xmlns="" id="{00000000-0008-0000-0300-0000D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4" name="Picture 1" descr="ASL标志初稿">
          <a:extLst>
            <a:ext uri="{FF2B5EF4-FFF2-40B4-BE49-F238E27FC236}">
              <a16:creationId xmlns:a16="http://schemas.microsoft.com/office/drawing/2014/main" xmlns="" id="{00000000-0008-0000-0300-0000D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5" name="Picture 1" descr="ASL标志初稿">
          <a:extLst>
            <a:ext uri="{FF2B5EF4-FFF2-40B4-BE49-F238E27FC236}">
              <a16:creationId xmlns:a16="http://schemas.microsoft.com/office/drawing/2014/main" xmlns="" id="{00000000-0008-0000-0300-0000D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6" name="Picture 1" descr="ASL标志初稿">
          <a:extLst>
            <a:ext uri="{FF2B5EF4-FFF2-40B4-BE49-F238E27FC236}">
              <a16:creationId xmlns:a16="http://schemas.microsoft.com/office/drawing/2014/main" xmlns="" id="{00000000-0008-0000-0300-0000D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7" name="Picture 1" descr="ASL标志初稿">
          <a:extLst>
            <a:ext uri="{FF2B5EF4-FFF2-40B4-BE49-F238E27FC236}">
              <a16:creationId xmlns:a16="http://schemas.microsoft.com/office/drawing/2014/main" xmlns="" id="{00000000-0008-0000-0300-0000D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8" name="Picture 1" descr="ASL标志初稿">
          <a:extLst>
            <a:ext uri="{FF2B5EF4-FFF2-40B4-BE49-F238E27FC236}">
              <a16:creationId xmlns:a16="http://schemas.microsoft.com/office/drawing/2014/main" xmlns="" id="{00000000-0008-0000-0300-0000D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9" name="Picture 1" descr="ASL标志初稿">
          <a:extLst>
            <a:ext uri="{FF2B5EF4-FFF2-40B4-BE49-F238E27FC236}">
              <a16:creationId xmlns:a16="http://schemas.microsoft.com/office/drawing/2014/main" xmlns="" id="{00000000-0008-0000-0300-0000D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0" name="Picture 1" descr="ASL标志初稿">
          <a:extLst>
            <a:ext uri="{FF2B5EF4-FFF2-40B4-BE49-F238E27FC236}">
              <a16:creationId xmlns:a16="http://schemas.microsoft.com/office/drawing/2014/main" xmlns="" id="{00000000-0008-0000-0300-0000D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1" name="Picture 1" descr="ASL标志初稿">
          <a:extLst>
            <a:ext uri="{FF2B5EF4-FFF2-40B4-BE49-F238E27FC236}">
              <a16:creationId xmlns:a16="http://schemas.microsoft.com/office/drawing/2014/main" xmlns="" id="{00000000-0008-0000-0300-0000D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2" name="Picture 1" descr="ASL标志初稿">
          <a:extLst>
            <a:ext uri="{FF2B5EF4-FFF2-40B4-BE49-F238E27FC236}">
              <a16:creationId xmlns:a16="http://schemas.microsoft.com/office/drawing/2014/main" xmlns="" id="{00000000-0008-0000-0300-0000D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3" name="Picture 1" descr="ASL标志初稿">
          <a:extLst>
            <a:ext uri="{FF2B5EF4-FFF2-40B4-BE49-F238E27FC236}">
              <a16:creationId xmlns:a16="http://schemas.microsoft.com/office/drawing/2014/main" xmlns="" id="{00000000-0008-0000-0300-0000D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4" name="Picture 1" descr="ASL标志初稿">
          <a:extLst>
            <a:ext uri="{FF2B5EF4-FFF2-40B4-BE49-F238E27FC236}">
              <a16:creationId xmlns:a16="http://schemas.microsoft.com/office/drawing/2014/main" xmlns="" id="{00000000-0008-0000-0300-0000D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5" name="Picture 1" descr="ASL标志初稿">
          <a:extLst>
            <a:ext uri="{FF2B5EF4-FFF2-40B4-BE49-F238E27FC236}">
              <a16:creationId xmlns:a16="http://schemas.microsoft.com/office/drawing/2014/main" xmlns="" id="{00000000-0008-0000-0300-0000D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6" name="Picture 1" descr="ASL标志初稿">
          <a:extLst>
            <a:ext uri="{FF2B5EF4-FFF2-40B4-BE49-F238E27FC236}">
              <a16:creationId xmlns:a16="http://schemas.microsoft.com/office/drawing/2014/main" xmlns="" id="{00000000-0008-0000-0300-0000D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7" name="Picture 1" descr="ASL标志初稿">
          <a:extLst>
            <a:ext uri="{FF2B5EF4-FFF2-40B4-BE49-F238E27FC236}">
              <a16:creationId xmlns:a16="http://schemas.microsoft.com/office/drawing/2014/main" xmlns="" id="{00000000-0008-0000-0300-0000D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8" name="Picture 1" descr="ASL标志初稿">
          <a:extLst>
            <a:ext uri="{FF2B5EF4-FFF2-40B4-BE49-F238E27FC236}">
              <a16:creationId xmlns:a16="http://schemas.microsoft.com/office/drawing/2014/main" xmlns="" id="{00000000-0008-0000-0300-0000E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9" name="Picture 1" descr="ASL标志初稿">
          <a:extLst>
            <a:ext uri="{FF2B5EF4-FFF2-40B4-BE49-F238E27FC236}">
              <a16:creationId xmlns:a16="http://schemas.microsoft.com/office/drawing/2014/main" xmlns="" id="{00000000-0008-0000-0300-0000E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0" name="Picture 1" descr="ASL标志初稿">
          <a:extLst>
            <a:ext uri="{FF2B5EF4-FFF2-40B4-BE49-F238E27FC236}">
              <a16:creationId xmlns:a16="http://schemas.microsoft.com/office/drawing/2014/main" xmlns="" id="{00000000-0008-0000-0300-0000E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1" name="Picture 1" descr="ASL标志初稿">
          <a:extLst>
            <a:ext uri="{FF2B5EF4-FFF2-40B4-BE49-F238E27FC236}">
              <a16:creationId xmlns:a16="http://schemas.microsoft.com/office/drawing/2014/main" xmlns="" id="{00000000-0008-0000-0300-0000E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2" name="Picture 1" descr="ASL标志初稿">
          <a:extLst>
            <a:ext uri="{FF2B5EF4-FFF2-40B4-BE49-F238E27FC236}">
              <a16:creationId xmlns:a16="http://schemas.microsoft.com/office/drawing/2014/main" xmlns="" id="{00000000-0008-0000-0300-0000E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3" name="Picture 1" descr="ASL标志初稿">
          <a:extLst>
            <a:ext uri="{FF2B5EF4-FFF2-40B4-BE49-F238E27FC236}">
              <a16:creationId xmlns:a16="http://schemas.microsoft.com/office/drawing/2014/main" xmlns="" id="{00000000-0008-0000-0300-0000E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4" name="Picture 1" descr="ASL标志初稿">
          <a:extLst>
            <a:ext uri="{FF2B5EF4-FFF2-40B4-BE49-F238E27FC236}">
              <a16:creationId xmlns:a16="http://schemas.microsoft.com/office/drawing/2014/main" xmlns="" id="{00000000-0008-0000-0300-0000E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5" name="Picture 1" descr="ASL标志初稿">
          <a:extLst>
            <a:ext uri="{FF2B5EF4-FFF2-40B4-BE49-F238E27FC236}">
              <a16:creationId xmlns:a16="http://schemas.microsoft.com/office/drawing/2014/main" xmlns="" id="{00000000-0008-0000-0300-0000E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6" name="Picture 1" descr="ASL标志初稿">
          <a:extLst>
            <a:ext uri="{FF2B5EF4-FFF2-40B4-BE49-F238E27FC236}">
              <a16:creationId xmlns:a16="http://schemas.microsoft.com/office/drawing/2014/main" xmlns="" id="{00000000-0008-0000-0300-0000E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7" name="Picture 1" descr="ASL标志初稿">
          <a:extLst>
            <a:ext uri="{FF2B5EF4-FFF2-40B4-BE49-F238E27FC236}">
              <a16:creationId xmlns:a16="http://schemas.microsoft.com/office/drawing/2014/main" xmlns="" id="{00000000-0008-0000-0300-0000E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8" name="Picture 1" descr="ASL标志初稿">
          <a:extLst>
            <a:ext uri="{FF2B5EF4-FFF2-40B4-BE49-F238E27FC236}">
              <a16:creationId xmlns:a16="http://schemas.microsoft.com/office/drawing/2014/main" xmlns="" id="{00000000-0008-0000-0300-0000E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9" name="Picture 1" descr="ASL标志初稿">
          <a:extLst>
            <a:ext uri="{FF2B5EF4-FFF2-40B4-BE49-F238E27FC236}">
              <a16:creationId xmlns:a16="http://schemas.microsoft.com/office/drawing/2014/main" xmlns="" id="{00000000-0008-0000-0300-0000E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0" name="Picture 1" descr="ASL标志初稿">
          <a:extLst>
            <a:ext uri="{FF2B5EF4-FFF2-40B4-BE49-F238E27FC236}">
              <a16:creationId xmlns:a16="http://schemas.microsoft.com/office/drawing/2014/main" xmlns="" id="{00000000-0008-0000-0300-0000E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1" name="Picture 1" descr="ASL标志初稿">
          <a:extLst>
            <a:ext uri="{FF2B5EF4-FFF2-40B4-BE49-F238E27FC236}">
              <a16:creationId xmlns:a16="http://schemas.microsoft.com/office/drawing/2014/main" xmlns="" id="{00000000-0008-0000-0300-0000E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2" name="Picture 1" descr="ASL标志初稿">
          <a:extLst>
            <a:ext uri="{FF2B5EF4-FFF2-40B4-BE49-F238E27FC236}">
              <a16:creationId xmlns:a16="http://schemas.microsoft.com/office/drawing/2014/main" xmlns="" id="{00000000-0008-0000-0300-0000E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3" name="Picture 1" descr="ASL标志初稿">
          <a:extLst>
            <a:ext uri="{FF2B5EF4-FFF2-40B4-BE49-F238E27FC236}">
              <a16:creationId xmlns:a16="http://schemas.microsoft.com/office/drawing/2014/main" xmlns="" id="{00000000-0008-0000-0300-0000E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4" name="Picture 1" descr="ASL标志初稿">
          <a:extLst>
            <a:ext uri="{FF2B5EF4-FFF2-40B4-BE49-F238E27FC236}">
              <a16:creationId xmlns:a16="http://schemas.microsoft.com/office/drawing/2014/main" xmlns="" id="{00000000-0008-0000-0300-0000F0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5" name="Picture 1" descr="ASL标志初稿">
          <a:extLst>
            <a:ext uri="{FF2B5EF4-FFF2-40B4-BE49-F238E27FC236}">
              <a16:creationId xmlns:a16="http://schemas.microsoft.com/office/drawing/2014/main" xmlns="" id="{00000000-0008-0000-0300-0000F1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6" name="Picture 1" descr="ASL标志初稿">
          <a:extLst>
            <a:ext uri="{FF2B5EF4-FFF2-40B4-BE49-F238E27FC236}">
              <a16:creationId xmlns:a16="http://schemas.microsoft.com/office/drawing/2014/main" xmlns="" id="{00000000-0008-0000-0300-0000F2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7" name="Picture 1" descr="ASL标志初稿">
          <a:extLst>
            <a:ext uri="{FF2B5EF4-FFF2-40B4-BE49-F238E27FC236}">
              <a16:creationId xmlns:a16="http://schemas.microsoft.com/office/drawing/2014/main" xmlns="" id="{00000000-0008-0000-0300-0000F3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8" name="Picture 1" descr="ASL标志初稿">
          <a:extLst>
            <a:ext uri="{FF2B5EF4-FFF2-40B4-BE49-F238E27FC236}">
              <a16:creationId xmlns:a16="http://schemas.microsoft.com/office/drawing/2014/main" xmlns="" id="{00000000-0008-0000-0300-0000F4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9" name="Picture 1" descr="ASL标志初稿">
          <a:extLst>
            <a:ext uri="{FF2B5EF4-FFF2-40B4-BE49-F238E27FC236}">
              <a16:creationId xmlns:a16="http://schemas.microsoft.com/office/drawing/2014/main" xmlns="" id="{00000000-0008-0000-0300-0000F5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0" name="Picture 1" descr="ASL标志初稿">
          <a:extLst>
            <a:ext uri="{FF2B5EF4-FFF2-40B4-BE49-F238E27FC236}">
              <a16:creationId xmlns:a16="http://schemas.microsoft.com/office/drawing/2014/main" xmlns="" id="{00000000-0008-0000-0300-0000F6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1" name="Picture 1" descr="ASL标志初稿">
          <a:extLst>
            <a:ext uri="{FF2B5EF4-FFF2-40B4-BE49-F238E27FC236}">
              <a16:creationId xmlns:a16="http://schemas.microsoft.com/office/drawing/2014/main" xmlns="" id="{00000000-0008-0000-0300-0000F7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2" name="Picture 1" descr="ASL标志初稿">
          <a:extLst>
            <a:ext uri="{FF2B5EF4-FFF2-40B4-BE49-F238E27FC236}">
              <a16:creationId xmlns:a16="http://schemas.microsoft.com/office/drawing/2014/main" xmlns="" id="{00000000-0008-0000-0300-0000F8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3" name="Picture 1" descr="ASL标志初稿">
          <a:extLst>
            <a:ext uri="{FF2B5EF4-FFF2-40B4-BE49-F238E27FC236}">
              <a16:creationId xmlns:a16="http://schemas.microsoft.com/office/drawing/2014/main" xmlns="" id="{00000000-0008-0000-0300-0000F9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4" name="Picture 1" descr="ASL标志初稿">
          <a:extLst>
            <a:ext uri="{FF2B5EF4-FFF2-40B4-BE49-F238E27FC236}">
              <a16:creationId xmlns:a16="http://schemas.microsoft.com/office/drawing/2014/main" xmlns="" id="{00000000-0008-0000-0300-0000FA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5" name="Picture 1" descr="ASL标志初稿">
          <a:extLst>
            <a:ext uri="{FF2B5EF4-FFF2-40B4-BE49-F238E27FC236}">
              <a16:creationId xmlns:a16="http://schemas.microsoft.com/office/drawing/2014/main" xmlns="" id="{00000000-0008-0000-0300-0000FB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6" name="Picture 1" descr="ASL标志初稿">
          <a:extLst>
            <a:ext uri="{FF2B5EF4-FFF2-40B4-BE49-F238E27FC236}">
              <a16:creationId xmlns:a16="http://schemas.microsoft.com/office/drawing/2014/main" xmlns="" id="{00000000-0008-0000-0300-0000FC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7" name="Picture 1" descr="ASL标志初稿">
          <a:extLst>
            <a:ext uri="{FF2B5EF4-FFF2-40B4-BE49-F238E27FC236}">
              <a16:creationId xmlns:a16="http://schemas.microsoft.com/office/drawing/2014/main" xmlns="" id="{00000000-0008-0000-0300-0000FD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8" name="Picture 1" descr="ASL标志初稿">
          <a:extLst>
            <a:ext uri="{FF2B5EF4-FFF2-40B4-BE49-F238E27FC236}">
              <a16:creationId xmlns:a16="http://schemas.microsoft.com/office/drawing/2014/main" xmlns="" id="{00000000-0008-0000-0300-0000FE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9" name="Picture 1" descr="ASL标志初稿">
          <a:extLst>
            <a:ext uri="{FF2B5EF4-FFF2-40B4-BE49-F238E27FC236}">
              <a16:creationId xmlns:a16="http://schemas.microsoft.com/office/drawing/2014/main" xmlns="" id="{00000000-0008-0000-0300-0000FF32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0" name="Picture 1" descr="ASL标志初稿">
          <a:extLst>
            <a:ext uri="{FF2B5EF4-FFF2-40B4-BE49-F238E27FC236}">
              <a16:creationId xmlns:a16="http://schemas.microsoft.com/office/drawing/2014/main" xmlns="" id="{00000000-0008-0000-0300-00000033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1" name="Picture 1" descr="ASL标志初稿">
          <a:extLst>
            <a:ext uri="{FF2B5EF4-FFF2-40B4-BE49-F238E27FC236}">
              <a16:creationId xmlns:a16="http://schemas.microsoft.com/office/drawing/2014/main" xmlns="" id="{00000000-0008-0000-0300-00000133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2" name="Picture 1" descr="ASL标志初稿">
          <a:extLst>
            <a:ext uri="{FF2B5EF4-FFF2-40B4-BE49-F238E27FC236}">
              <a16:creationId xmlns:a16="http://schemas.microsoft.com/office/drawing/2014/main" xmlns="" id="{00000000-0008-0000-0300-00000233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279400</xdr:colOff>
      <xdr:row>0</xdr:row>
      <xdr:rowOff>22860</xdr:rowOff>
    </xdr:from>
    <xdr:to>
      <xdr:col>0</xdr:col>
      <xdr:colOff>1244600</xdr:colOff>
      <xdr:row>1</xdr:row>
      <xdr:rowOff>30480</xdr:rowOff>
    </xdr:to>
    <xdr:pic>
      <xdr:nvPicPr>
        <xdr:cNvPr id="1913603" name="Picture 1" descr="ASL标志初稿">
          <a:extLst>
            <a:ext uri="{FF2B5EF4-FFF2-40B4-BE49-F238E27FC236}">
              <a16:creationId xmlns:a16="http://schemas.microsoft.com/office/drawing/2014/main" xmlns="" id="{00000000-0008-0000-0300-00000333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9400" y="22860"/>
          <a:ext cx="965200" cy="59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xmlns="" id="{00000000-0008-0000-04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83820</xdr:colOff>
      <xdr:row>0</xdr:row>
      <xdr:rowOff>0</xdr:rowOff>
    </xdr:from>
    <xdr:to>
      <xdr:col>0</xdr:col>
      <xdr:colOff>1181100</xdr:colOff>
      <xdr:row>0</xdr:row>
      <xdr:rowOff>609600</xdr:rowOff>
    </xdr:to>
    <xdr:pic>
      <xdr:nvPicPr>
        <xdr:cNvPr id="1374732" name="Picture 1" descr="ASL标志初稿">
          <a:extLst>
            <a:ext uri="{FF2B5EF4-FFF2-40B4-BE49-F238E27FC236}">
              <a16:creationId xmlns:a16="http://schemas.microsoft.com/office/drawing/2014/main" xmlns="" id="{00000000-0008-0000-0500-00000CFA14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0972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0</xdr:rowOff>
    </xdr:from>
    <xdr:to>
      <xdr:col>0</xdr:col>
      <xdr:colOff>1173480</xdr:colOff>
      <xdr:row>1</xdr:row>
      <xdr:rowOff>7620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11277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152400</xdr:colOff>
      <xdr:row>0</xdr:row>
      <xdr:rowOff>15240</xdr:rowOff>
    </xdr:from>
    <xdr:to>
      <xdr:col>0</xdr:col>
      <xdr:colOff>1272540</xdr:colOff>
      <xdr:row>1</xdr:row>
      <xdr:rowOff>22860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" y="15240"/>
          <a:ext cx="11201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7620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1440" y="0"/>
          <a:ext cx="10820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S36"/>
  <sheetViews>
    <sheetView tabSelected="1" workbookViewId="0">
      <selection activeCell="A11" sqref="A1:XFD1048576"/>
    </sheetView>
  </sheetViews>
  <sheetFormatPr defaultRowHeight="17.149999999999999" customHeight="1"/>
  <cols>
    <col min="1" max="1" width="18.58203125" customWidth="1"/>
    <col min="2" max="5" width="6.83203125" customWidth="1"/>
    <col min="6" max="6" width="8" customWidth="1"/>
    <col min="7" max="7" width="7.5" customWidth="1"/>
    <col min="8" max="25" width="6.83203125" customWidth="1"/>
    <col min="26" max="27" width="7.58203125" customWidth="1"/>
    <col min="255" max="255" width="20.33203125" customWidth="1"/>
    <col min="256" max="256" width="6.5" customWidth="1"/>
    <col min="257" max="262" width="6.33203125" customWidth="1"/>
    <col min="263" max="263" width="6.5" customWidth="1"/>
    <col min="264" max="271" width="6.33203125" customWidth="1"/>
    <col min="511" max="511" width="20.33203125" customWidth="1"/>
    <col min="512" max="512" width="6.5" customWidth="1"/>
    <col min="513" max="518" width="6.33203125" customWidth="1"/>
    <col min="519" max="519" width="6.5" customWidth="1"/>
    <col min="520" max="527" width="6.33203125" customWidth="1"/>
    <col min="767" max="767" width="20.33203125" customWidth="1"/>
    <col min="768" max="768" width="6.5" customWidth="1"/>
    <col min="769" max="774" width="6.33203125" customWidth="1"/>
    <col min="775" max="775" width="6.5" customWidth="1"/>
    <col min="776" max="783" width="6.33203125" customWidth="1"/>
    <col min="1023" max="1023" width="20.33203125" customWidth="1"/>
    <col min="1024" max="1024" width="6.5" customWidth="1"/>
    <col min="1025" max="1030" width="6.33203125" customWidth="1"/>
    <col min="1031" max="1031" width="6.5" customWidth="1"/>
    <col min="1032" max="1039" width="6.33203125" customWidth="1"/>
    <col min="1279" max="1279" width="20.33203125" customWidth="1"/>
    <col min="1280" max="1280" width="6.5" customWidth="1"/>
    <col min="1281" max="1286" width="6.33203125" customWidth="1"/>
    <col min="1287" max="1287" width="6.5" customWidth="1"/>
    <col min="1288" max="1295" width="6.33203125" customWidth="1"/>
    <col min="1535" max="1535" width="20.33203125" customWidth="1"/>
    <col min="1536" max="1536" width="6.5" customWidth="1"/>
    <col min="1537" max="1542" width="6.33203125" customWidth="1"/>
    <col min="1543" max="1543" width="6.5" customWidth="1"/>
    <col min="1544" max="1551" width="6.33203125" customWidth="1"/>
    <col min="1791" max="1791" width="20.33203125" customWidth="1"/>
    <col min="1792" max="1792" width="6.5" customWidth="1"/>
    <col min="1793" max="1798" width="6.33203125" customWidth="1"/>
    <col min="1799" max="1799" width="6.5" customWidth="1"/>
    <col min="1800" max="1807" width="6.33203125" customWidth="1"/>
    <col min="2047" max="2047" width="20.33203125" customWidth="1"/>
    <col min="2048" max="2048" width="6.5" customWidth="1"/>
    <col min="2049" max="2054" width="6.33203125" customWidth="1"/>
    <col min="2055" max="2055" width="6.5" customWidth="1"/>
    <col min="2056" max="2063" width="6.33203125" customWidth="1"/>
    <col min="2303" max="2303" width="20.33203125" customWidth="1"/>
    <col min="2304" max="2304" width="6.5" customWidth="1"/>
    <col min="2305" max="2310" width="6.33203125" customWidth="1"/>
    <col min="2311" max="2311" width="6.5" customWidth="1"/>
    <col min="2312" max="2319" width="6.33203125" customWidth="1"/>
    <col min="2559" max="2559" width="20.33203125" customWidth="1"/>
    <col min="2560" max="2560" width="6.5" customWidth="1"/>
    <col min="2561" max="2566" width="6.33203125" customWidth="1"/>
    <col min="2567" max="2567" width="6.5" customWidth="1"/>
    <col min="2568" max="2575" width="6.33203125" customWidth="1"/>
    <col min="2815" max="2815" width="20.33203125" customWidth="1"/>
    <col min="2816" max="2816" width="6.5" customWidth="1"/>
    <col min="2817" max="2822" width="6.33203125" customWidth="1"/>
    <col min="2823" max="2823" width="6.5" customWidth="1"/>
    <col min="2824" max="2831" width="6.33203125" customWidth="1"/>
    <col min="3071" max="3071" width="20.33203125" customWidth="1"/>
    <col min="3072" max="3072" width="6.5" customWidth="1"/>
    <col min="3073" max="3078" width="6.33203125" customWidth="1"/>
    <col min="3079" max="3079" width="6.5" customWidth="1"/>
    <col min="3080" max="3087" width="6.33203125" customWidth="1"/>
    <col min="3327" max="3327" width="20.33203125" customWidth="1"/>
    <col min="3328" max="3328" width="6.5" customWidth="1"/>
    <col min="3329" max="3334" width="6.33203125" customWidth="1"/>
    <col min="3335" max="3335" width="6.5" customWidth="1"/>
    <col min="3336" max="3343" width="6.33203125" customWidth="1"/>
    <col min="3583" max="3583" width="20.33203125" customWidth="1"/>
    <col min="3584" max="3584" width="6.5" customWidth="1"/>
    <col min="3585" max="3590" width="6.33203125" customWidth="1"/>
    <col min="3591" max="3591" width="6.5" customWidth="1"/>
    <col min="3592" max="3599" width="6.33203125" customWidth="1"/>
    <col min="3839" max="3839" width="20.33203125" customWidth="1"/>
    <col min="3840" max="3840" width="6.5" customWidth="1"/>
    <col min="3841" max="3846" width="6.33203125" customWidth="1"/>
    <col min="3847" max="3847" width="6.5" customWidth="1"/>
    <col min="3848" max="3855" width="6.33203125" customWidth="1"/>
    <col min="4095" max="4095" width="20.33203125" customWidth="1"/>
    <col min="4096" max="4096" width="6.5" customWidth="1"/>
    <col min="4097" max="4102" width="6.33203125" customWidth="1"/>
    <col min="4103" max="4103" width="6.5" customWidth="1"/>
    <col min="4104" max="4111" width="6.33203125" customWidth="1"/>
    <col min="4351" max="4351" width="20.33203125" customWidth="1"/>
    <col min="4352" max="4352" width="6.5" customWidth="1"/>
    <col min="4353" max="4358" width="6.33203125" customWidth="1"/>
    <col min="4359" max="4359" width="6.5" customWidth="1"/>
    <col min="4360" max="4367" width="6.33203125" customWidth="1"/>
    <col min="4607" max="4607" width="20.33203125" customWidth="1"/>
    <col min="4608" max="4608" width="6.5" customWidth="1"/>
    <col min="4609" max="4614" width="6.33203125" customWidth="1"/>
    <col min="4615" max="4615" width="6.5" customWidth="1"/>
    <col min="4616" max="4623" width="6.33203125" customWidth="1"/>
    <col min="4863" max="4863" width="20.33203125" customWidth="1"/>
    <col min="4864" max="4864" width="6.5" customWidth="1"/>
    <col min="4865" max="4870" width="6.33203125" customWidth="1"/>
    <col min="4871" max="4871" width="6.5" customWidth="1"/>
    <col min="4872" max="4879" width="6.33203125" customWidth="1"/>
    <col min="5119" max="5119" width="20.33203125" customWidth="1"/>
    <col min="5120" max="5120" width="6.5" customWidth="1"/>
    <col min="5121" max="5126" width="6.33203125" customWidth="1"/>
    <col min="5127" max="5127" width="6.5" customWidth="1"/>
    <col min="5128" max="5135" width="6.33203125" customWidth="1"/>
    <col min="5375" max="5375" width="20.33203125" customWidth="1"/>
    <col min="5376" max="5376" width="6.5" customWidth="1"/>
    <col min="5377" max="5382" width="6.33203125" customWidth="1"/>
    <col min="5383" max="5383" width="6.5" customWidth="1"/>
    <col min="5384" max="5391" width="6.33203125" customWidth="1"/>
    <col min="5631" max="5631" width="20.33203125" customWidth="1"/>
    <col min="5632" max="5632" width="6.5" customWidth="1"/>
    <col min="5633" max="5638" width="6.33203125" customWidth="1"/>
    <col min="5639" max="5639" width="6.5" customWidth="1"/>
    <col min="5640" max="5647" width="6.33203125" customWidth="1"/>
    <col min="5887" max="5887" width="20.33203125" customWidth="1"/>
    <col min="5888" max="5888" width="6.5" customWidth="1"/>
    <col min="5889" max="5894" width="6.33203125" customWidth="1"/>
    <col min="5895" max="5895" width="6.5" customWidth="1"/>
    <col min="5896" max="5903" width="6.33203125" customWidth="1"/>
    <col min="6143" max="6143" width="20.33203125" customWidth="1"/>
    <col min="6144" max="6144" width="6.5" customWidth="1"/>
    <col min="6145" max="6150" width="6.33203125" customWidth="1"/>
    <col min="6151" max="6151" width="6.5" customWidth="1"/>
    <col min="6152" max="6159" width="6.33203125" customWidth="1"/>
    <col min="6399" max="6399" width="20.33203125" customWidth="1"/>
    <col min="6400" max="6400" width="6.5" customWidth="1"/>
    <col min="6401" max="6406" width="6.33203125" customWidth="1"/>
    <col min="6407" max="6407" width="6.5" customWidth="1"/>
    <col min="6408" max="6415" width="6.33203125" customWidth="1"/>
    <col min="6655" max="6655" width="20.33203125" customWidth="1"/>
    <col min="6656" max="6656" width="6.5" customWidth="1"/>
    <col min="6657" max="6662" width="6.33203125" customWidth="1"/>
    <col min="6663" max="6663" width="6.5" customWidth="1"/>
    <col min="6664" max="6671" width="6.33203125" customWidth="1"/>
    <col min="6911" max="6911" width="20.33203125" customWidth="1"/>
    <col min="6912" max="6912" width="6.5" customWidth="1"/>
    <col min="6913" max="6918" width="6.33203125" customWidth="1"/>
    <col min="6919" max="6919" width="6.5" customWidth="1"/>
    <col min="6920" max="6927" width="6.33203125" customWidth="1"/>
    <col min="7167" max="7167" width="20.33203125" customWidth="1"/>
    <col min="7168" max="7168" width="6.5" customWidth="1"/>
    <col min="7169" max="7174" width="6.33203125" customWidth="1"/>
    <col min="7175" max="7175" width="6.5" customWidth="1"/>
    <col min="7176" max="7183" width="6.33203125" customWidth="1"/>
    <col min="7423" max="7423" width="20.33203125" customWidth="1"/>
    <col min="7424" max="7424" width="6.5" customWidth="1"/>
    <col min="7425" max="7430" width="6.33203125" customWidth="1"/>
    <col min="7431" max="7431" width="6.5" customWidth="1"/>
    <col min="7432" max="7439" width="6.33203125" customWidth="1"/>
    <col min="7679" max="7679" width="20.33203125" customWidth="1"/>
    <col min="7680" max="7680" width="6.5" customWidth="1"/>
    <col min="7681" max="7686" width="6.33203125" customWidth="1"/>
    <col min="7687" max="7687" width="6.5" customWidth="1"/>
    <col min="7688" max="7695" width="6.33203125" customWidth="1"/>
    <col min="7935" max="7935" width="20.33203125" customWidth="1"/>
    <col min="7936" max="7936" width="6.5" customWidth="1"/>
    <col min="7937" max="7942" width="6.33203125" customWidth="1"/>
    <col min="7943" max="7943" width="6.5" customWidth="1"/>
    <col min="7944" max="7951" width="6.33203125" customWidth="1"/>
    <col min="8191" max="8191" width="20.33203125" customWidth="1"/>
    <col min="8192" max="8192" width="6.5" customWidth="1"/>
    <col min="8193" max="8198" width="6.33203125" customWidth="1"/>
    <col min="8199" max="8199" width="6.5" customWidth="1"/>
    <col min="8200" max="8207" width="6.33203125" customWidth="1"/>
    <col min="8447" max="8447" width="20.33203125" customWidth="1"/>
    <col min="8448" max="8448" width="6.5" customWidth="1"/>
    <col min="8449" max="8454" width="6.33203125" customWidth="1"/>
    <col min="8455" max="8455" width="6.5" customWidth="1"/>
    <col min="8456" max="8463" width="6.33203125" customWidth="1"/>
    <col min="8703" max="8703" width="20.33203125" customWidth="1"/>
    <col min="8704" max="8704" width="6.5" customWidth="1"/>
    <col min="8705" max="8710" width="6.33203125" customWidth="1"/>
    <col min="8711" max="8711" width="6.5" customWidth="1"/>
    <col min="8712" max="8719" width="6.33203125" customWidth="1"/>
    <col min="8959" max="8959" width="20.33203125" customWidth="1"/>
    <col min="8960" max="8960" width="6.5" customWidth="1"/>
    <col min="8961" max="8966" width="6.33203125" customWidth="1"/>
    <col min="8967" max="8967" width="6.5" customWidth="1"/>
    <col min="8968" max="8975" width="6.33203125" customWidth="1"/>
    <col min="9215" max="9215" width="20.33203125" customWidth="1"/>
    <col min="9216" max="9216" width="6.5" customWidth="1"/>
    <col min="9217" max="9222" width="6.33203125" customWidth="1"/>
    <col min="9223" max="9223" width="6.5" customWidth="1"/>
    <col min="9224" max="9231" width="6.33203125" customWidth="1"/>
    <col min="9471" max="9471" width="20.33203125" customWidth="1"/>
    <col min="9472" max="9472" width="6.5" customWidth="1"/>
    <col min="9473" max="9478" width="6.33203125" customWidth="1"/>
    <col min="9479" max="9479" width="6.5" customWidth="1"/>
    <col min="9480" max="9487" width="6.33203125" customWidth="1"/>
    <col min="9727" max="9727" width="20.33203125" customWidth="1"/>
    <col min="9728" max="9728" width="6.5" customWidth="1"/>
    <col min="9729" max="9734" width="6.33203125" customWidth="1"/>
    <col min="9735" max="9735" width="6.5" customWidth="1"/>
    <col min="9736" max="9743" width="6.33203125" customWidth="1"/>
    <col min="9983" max="9983" width="20.33203125" customWidth="1"/>
    <col min="9984" max="9984" width="6.5" customWidth="1"/>
    <col min="9985" max="9990" width="6.33203125" customWidth="1"/>
    <col min="9991" max="9991" width="6.5" customWidth="1"/>
    <col min="9992" max="9999" width="6.33203125" customWidth="1"/>
    <col min="10239" max="10239" width="20.33203125" customWidth="1"/>
    <col min="10240" max="10240" width="6.5" customWidth="1"/>
    <col min="10241" max="10246" width="6.33203125" customWidth="1"/>
    <col min="10247" max="10247" width="6.5" customWidth="1"/>
    <col min="10248" max="10255" width="6.33203125" customWidth="1"/>
    <col min="10495" max="10495" width="20.33203125" customWidth="1"/>
    <col min="10496" max="10496" width="6.5" customWidth="1"/>
    <col min="10497" max="10502" width="6.33203125" customWidth="1"/>
    <col min="10503" max="10503" width="6.5" customWidth="1"/>
    <col min="10504" max="10511" width="6.33203125" customWidth="1"/>
    <col min="10751" max="10751" width="20.33203125" customWidth="1"/>
    <col min="10752" max="10752" width="6.5" customWidth="1"/>
    <col min="10753" max="10758" width="6.33203125" customWidth="1"/>
    <col min="10759" max="10759" width="6.5" customWidth="1"/>
    <col min="10760" max="10767" width="6.33203125" customWidth="1"/>
    <col min="11007" max="11007" width="20.33203125" customWidth="1"/>
    <col min="11008" max="11008" width="6.5" customWidth="1"/>
    <col min="11009" max="11014" width="6.33203125" customWidth="1"/>
    <col min="11015" max="11015" width="6.5" customWidth="1"/>
    <col min="11016" max="11023" width="6.33203125" customWidth="1"/>
    <col min="11263" max="11263" width="20.33203125" customWidth="1"/>
    <col min="11264" max="11264" width="6.5" customWidth="1"/>
    <col min="11265" max="11270" width="6.33203125" customWidth="1"/>
    <col min="11271" max="11271" width="6.5" customWidth="1"/>
    <col min="11272" max="11279" width="6.33203125" customWidth="1"/>
    <col min="11519" max="11519" width="20.33203125" customWidth="1"/>
    <col min="11520" max="11520" width="6.5" customWidth="1"/>
    <col min="11521" max="11526" width="6.33203125" customWidth="1"/>
    <col min="11527" max="11527" width="6.5" customWidth="1"/>
    <col min="11528" max="11535" width="6.33203125" customWidth="1"/>
    <col min="11775" max="11775" width="20.33203125" customWidth="1"/>
    <col min="11776" max="11776" width="6.5" customWidth="1"/>
    <col min="11777" max="11782" width="6.33203125" customWidth="1"/>
    <col min="11783" max="11783" width="6.5" customWidth="1"/>
    <col min="11784" max="11791" width="6.33203125" customWidth="1"/>
    <col min="12031" max="12031" width="20.33203125" customWidth="1"/>
    <col min="12032" max="12032" width="6.5" customWidth="1"/>
    <col min="12033" max="12038" width="6.33203125" customWidth="1"/>
    <col min="12039" max="12039" width="6.5" customWidth="1"/>
    <col min="12040" max="12047" width="6.33203125" customWidth="1"/>
    <col min="12287" max="12287" width="20.33203125" customWidth="1"/>
    <col min="12288" max="12288" width="6.5" customWidth="1"/>
    <col min="12289" max="12294" width="6.33203125" customWidth="1"/>
    <col min="12295" max="12295" width="6.5" customWidth="1"/>
    <col min="12296" max="12303" width="6.33203125" customWidth="1"/>
    <col min="12543" max="12543" width="20.33203125" customWidth="1"/>
    <col min="12544" max="12544" width="6.5" customWidth="1"/>
    <col min="12545" max="12550" width="6.33203125" customWidth="1"/>
    <col min="12551" max="12551" width="6.5" customWidth="1"/>
    <col min="12552" max="12559" width="6.33203125" customWidth="1"/>
    <col min="12799" max="12799" width="20.33203125" customWidth="1"/>
    <col min="12800" max="12800" width="6.5" customWidth="1"/>
    <col min="12801" max="12806" width="6.33203125" customWidth="1"/>
    <col min="12807" max="12807" width="6.5" customWidth="1"/>
    <col min="12808" max="12815" width="6.33203125" customWidth="1"/>
    <col min="13055" max="13055" width="20.33203125" customWidth="1"/>
    <col min="13056" max="13056" width="6.5" customWidth="1"/>
    <col min="13057" max="13062" width="6.33203125" customWidth="1"/>
    <col min="13063" max="13063" width="6.5" customWidth="1"/>
    <col min="13064" max="13071" width="6.33203125" customWidth="1"/>
    <col min="13311" max="13311" width="20.33203125" customWidth="1"/>
    <col min="13312" max="13312" width="6.5" customWidth="1"/>
    <col min="13313" max="13318" width="6.33203125" customWidth="1"/>
    <col min="13319" max="13319" width="6.5" customWidth="1"/>
    <col min="13320" max="13327" width="6.33203125" customWidth="1"/>
    <col min="13567" max="13567" width="20.33203125" customWidth="1"/>
    <col min="13568" max="13568" width="6.5" customWidth="1"/>
    <col min="13569" max="13574" width="6.33203125" customWidth="1"/>
    <col min="13575" max="13575" width="6.5" customWidth="1"/>
    <col min="13576" max="13583" width="6.33203125" customWidth="1"/>
    <col min="13823" max="13823" width="20.33203125" customWidth="1"/>
    <col min="13824" max="13824" width="6.5" customWidth="1"/>
    <col min="13825" max="13830" width="6.33203125" customWidth="1"/>
    <col min="13831" max="13831" width="6.5" customWidth="1"/>
    <col min="13832" max="13839" width="6.33203125" customWidth="1"/>
    <col min="14079" max="14079" width="20.33203125" customWidth="1"/>
    <col min="14080" max="14080" width="6.5" customWidth="1"/>
    <col min="14081" max="14086" width="6.33203125" customWidth="1"/>
    <col min="14087" max="14087" width="6.5" customWidth="1"/>
    <col min="14088" max="14095" width="6.33203125" customWidth="1"/>
    <col min="14335" max="14335" width="20.33203125" customWidth="1"/>
    <col min="14336" max="14336" width="6.5" customWidth="1"/>
    <col min="14337" max="14342" width="6.33203125" customWidth="1"/>
    <col min="14343" max="14343" width="6.5" customWidth="1"/>
    <col min="14344" max="14351" width="6.33203125" customWidth="1"/>
    <col min="14591" max="14591" width="20.33203125" customWidth="1"/>
    <col min="14592" max="14592" width="6.5" customWidth="1"/>
    <col min="14593" max="14598" width="6.33203125" customWidth="1"/>
    <col min="14599" max="14599" width="6.5" customWidth="1"/>
    <col min="14600" max="14607" width="6.33203125" customWidth="1"/>
    <col min="14847" max="14847" width="20.33203125" customWidth="1"/>
    <col min="14848" max="14848" width="6.5" customWidth="1"/>
    <col min="14849" max="14854" width="6.33203125" customWidth="1"/>
    <col min="14855" max="14855" width="6.5" customWidth="1"/>
    <col min="14856" max="14863" width="6.33203125" customWidth="1"/>
    <col min="15103" max="15103" width="20.33203125" customWidth="1"/>
    <col min="15104" max="15104" width="6.5" customWidth="1"/>
    <col min="15105" max="15110" width="6.33203125" customWidth="1"/>
    <col min="15111" max="15111" width="6.5" customWidth="1"/>
    <col min="15112" max="15119" width="6.33203125" customWidth="1"/>
    <col min="15359" max="15359" width="20.33203125" customWidth="1"/>
    <col min="15360" max="15360" width="6.5" customWidth="1"/>
    <col min="15361" max="15366" width="6.33203125" customWidth="1"/>
    <col min="15367" max="15367" width="6.5" customWidth="1"/>
    <col min="15368" max="15375" width="6.33203125" customWidth="1"/>
    <col min="15615" max="15615" width="20.33203125" customWidth="1"/>
    <col min="15616" max="15616" width="6.5" customWidth="1"/>
    <col min="15617" max="15622" width="6.33203125" customWidth="1"/>
    <col min="15623" max="15623" width="6.5" customWidth="1"/>
    <col min="15624" max="15631" width="6.33203125" customWidth="1"/>
    <col min="15871" max="15871" width="20.33203125" customWidth="1"/>
    <col min="15872" max="15872" width="6.5" customWidth="1"/>
    <col min="15873" max="15878" width="6.33203125" customWidth="1"/>
    <col min="15879" max="15879" width="6.5" customWidth="1"/>
    <col min="15880" max="15887" width="6.33203125" customWidth="1"/>
    <col min="16127" max="16127" width="20.33203125" customWidth="1"/>
    <col min="16128" max="16128" width="6.5" customWidth="1"/>
    <col min="16129" max="16134" width="6.33203125" customWidth="1"/>
    <col min="16135" max="16135" width="6.5" customWidth="1"/>
    <col min="16136" max="16143" width="6.33203125" customWidth="1"/>
  </cols>
  <sheetData>
    <row r="1" spans="1:253" ht="52.4" customHeight="1">
      <c r="B1" s="201" t="s">
        <v>586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33"/>
      <c r="W1" s="33"/>
      <c r="X1" s="33"/>
      <c r="Y1" s="33"/>
      <c r="Z1" s="33"/>
      <c r="AA1" s="33"/>
    </row>
    <row r="2" spans="1:253" ht="18">
      <c r="B2" s="202" t="s">
        <v>587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35"/>
      <c r="W2" s="35"/>
      <c r="X2" s="35"/>
      <c r="Y2" s="35"/>
      <c r="Z2" s="35"/>
      <c r="AA2" s="35"/>
    </row>
    <row r="3" spans="1:253" ht="15.5">
      <c r="A3" s="175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  <c r="IO3" s="177"/>
      <c r="IP3" s="177"/>
      <c r="IQ3" s="177"/>
      <c r="IR3" s="177"/>
      <c r="IS3" s="177"/>
    </row>
    <row r="4" spans="1:253" ht="15" hidden="1">
      <c r="A4" s="190" t="s">
        <v>1510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</row>
    <row r="5" spans="1:253" ht="15.5" hidden="1">
      <c r="A5" s="168" t="s">
        <v>1</v>
      </c>
      <c r="B5" s="168" t="s">
        <v>2</v>
      </c>
      <c r="C5" s="191" t="s">
        <v>1511</v>
      </c>
      <c r="D5" s="192"/>
      <c r="E5" s="193" t="s">
        <v>1512</v>
      </c>
      <c r="F5" s="194"/>
      <c r="G5" s="195" t="s">
        <v>1513</v>
      </c>
      <c r="H5" s="196"/>
      <c r="I5" s="195" t="s">
        <v>1514</v>
      </c>
      <c r="J5" s="196"/>
      <c r="K5" s="195" t="s">
        <v>1515</v>
      </c>
      <c r="L5" s="196"/>
      <c r="M5" s="195" t="s">
        <v>1516</v>
      </c>
      <c r="N5" s="196"/>
      <c r="O5" s="163" t="s">
        <v>2</v>
      </c>
      <c r="P5" s="191" t="s">
        <v>1511</v>
      </c>
      <c r="Q5" s="192"/>
      <c r="R5" s="193" t="s">
        <v>1512</v>
      </c>
      <c r="S5" s="194"/>
      <c r="T5" s="195" t="s">
        <v>1513</v>
      </c>
      <c r="U5" s="196"/>
    </row>
    <row r="6" spans="1:253" ht="15" hidden="1">
      <c r="A6" s="161" t="s">
        <v>3</v>
      </c>
      <c r="B6" s="161" t="s">
        <v>4</v>
      </c>
      <c r="C6" s="186" t="s">
        <v>598</v>
      </c>
      <c r="D6" s="186"/>
      <c r="E6" s="187" t="s">
        <v>599</v>
      </c>
      <c r="F6" s="187"/>
      <c r="G6" s="186" t="s">
        <v>164</v>
      </c>
      <c r="H6" s="186"/>
      <c r="I6" s="186" t="s">
        <v>1517</v>
      </c>
      <c r="J6" s="186"/>
      <c r="K6" s="186" t="s">
        <v>1518</v>
      </c>
      <c r="L6" s="186"/>
      <c r="M6" s="186" t="s">
        <v>1519</v>
      </c>
      <c r="N6" s="186"/>
      <c r="O6" s="161" t="s">
        <v>4</v>
      </c>
      <c r="P6" s="186" t="s">
        <v>598</v>
      </c>
      <c r="Q6" s="186"/>
      <c r="R6" s="187" t="s">
        <v>599</v>
      </c>
      <c r="S6" s="187"/>
      <c r="T6" s="186" t="s">
        <v>1012</v>
      </c>
      <c r="U6" s="186"/>
    </row>
    <row r="7" spans="1:253" ht="15" hidden="1">
      <c r="A7" s="173"/>
      <c r="B7" s="64"/>
      <c r="C7" s="187" t="s">
        <v>5</v>
      </c>
      <c r="D7" s="187"/>
      <c r="E7" s="187" t="s">
        <v>5</v>
      </c>
      <c r="F7" s="187"/>
      <c r="G7" s="187" t="s">
        <v>5</v>
      </c>
      <c r="H7" s="187"/>
      <c r="I7" s="187" t="s">
        <v>5</v>
      </c>
      <c r="J7" s="187"/>
      <c r="K7" s="187" t="s">
        <v>5</v>
      </c>
      <c r="L7" s="187"/>
      <c r="M7" s="187" t="s">
        <v>5</v>
      </c>
      <c r="N7" s="187"/>
      <c r="O7" s="64"/>
      <c r="P7" s="187" t="s">
        <v>5</v>
      </c>
      <c r="Q7" s="187"/>
      <c r="R7" s="187" t="s">
        <v>5</v>
      </c>
      <c r="S7" s="187"/>
      <c r="T7" s="188" t="s">
        <v>5</v>
      </c>
      <c r="U7" s="189"/>
    </row>
    <row r="8" spans="1:253" ht="15.65" hidden="1" customHeight="1">
      <c r="A8" s="21" t="s">
        <v>1344</v>
      </c>
      <c r="B8" s="21" t="s">
        <v>1520</v>
      </c>
      <c r="C8" s="182">
        <v>44828</v>
      </c>
      <c r="D8" s="182">
        <v>44829</v>
      </c>
      <c r="E8" s="182">
        <v>44830</v>
      </c>
      <c r="F8" s="182">
        <v>44831</v>
      </c>
      <c r="G8" s="20">
        <v>44833</v>
      </c>
      <c r="H8" s="20">
        <v>44834</v>
      </c>
      <c r="I8" s="20">
        <f>H8+11</f>
        <v>44845</v>
      </c>
      <c r="J8" s="19">
        <v>44848</v>
      </c>
      <c r="K8" s="19">
        <f>J8+2</f>
        <v>44850</v>
      </c>
      <c r="L8" s="19">
        <v>44851</v>
      </c>
      <c r="M8" s="19">
        <f>L8+2</f>
        <v>44853</v>
      </c>
      <c r="N8" s="19">
        <f>M8</f>
        <v>44853</v>
      </c>
      <c r="O8" s="21" t="s">
        <v>1521</v>
      </c>
      <c r="P8" s="19">
        <v>44871</v>
      </c>
      <c r="Q8" s="19">
        <f>P8+1</f>
        <v>44872</v>
      </c>
      <c r="R8" s="19">
        <f t="shared" ref="R8" si="0">Q8+1</f>
        <v>44873</v>
      </c>
      <c r="S8" s="19">
        <f>R8+1</f>
        <v>44874</v>
      </c>
      <c r="T8" s="19">
        <f>S8+2</f>
        <v>44876</v>
      </c>
      <c r="U8" s="19">
        <f>T8+1</f>
        <v>44877</v>
      </c>
      <c r="V8" s="24"/>
      <c r="W8" s="24"/>
      <c r="X8" s="39"/>
      <c r="Y8" s="38"/>
    </row>
    <row r="9" spans="1:253" ht="15.65" hidden="1" customHeight="1">
      <c r="A9" s="21" t="s">
        <v>1522</v>
      </c>
      <c r="B9" s="21" t="s">
        <v>1520</v>
      </c>
      <c r="C9" s="97" t="s">
        <v>1523</v>
      </c>
      <c r="D9" s="97" t="s">
        <v>1524</v>
      </c>
      <c r="E9" s="205" t="s">
        <v>1525</v>
      </c>
      <c r="F9" s="206"/>
      <c r="G9" s="207" t="s">
        <v>1526</v>
      </c>
      <c r="H9" s="208"/>
      <c r="I9" s="20">
        <v>44871</v>
      </c>
      <c r="J9" s="19">
        <v>44873</v>
      </c>
      <c r="K9" s="19">
        <f>J9+2</f>
        <v>44875</v>
      </c>
      <c r="L9" s="19">
        <f>K9+1</f>
        <v>44876</v>
      </c>
      <c r="M9" s="19">
        <f>L9+2</f>
        <v>44878</v>
      </c>
      <c r="N9" s="19">
        <v>44880</v>
      </c>
      <c r="O9" s="21" t="s">
        <v>1521</v>
      </c>
      <c r="P9" s="19">
        <v>44894</v>
      </c>
      <c r="Q9" s="19">
        <v>44897</v>
      </c>
      <c r="R9" s="20">
        <v>44899</v>
      </c>
      <c r="S9" s="56" t="s">
        <v>1527</v>
      </c>
      <c r="T9" s="19">
        <v>44905</v>
      </c>
      <c r="U9" s="56" t="s">
        <v>1528</v>
      </c>
      <c r="V9" s="24"/>
      <c r="W9" s="24"/>
      <c r="X9" s="39"/>
      <c r="Y9" s="38"/>
    </row>
    <row r="10" spans="1:253" ht="15.65" hidden="1" customHeight="1">
      <c r="A10" s="21" t="s">
        <v>1344</v>
      </c>
      <c r="B10" s="21" t="s">
        <v>1529</v>
      </c>
      <c r="C10" s="19">
        <v>44871</v>
      </c>
      <c r="D10" s="19">
        <f>C10+1</f>
        <v>44872</v>
      </c>
      <c r="E10" s="19">
        <f t="shared" ref="E10" si="1">D10+1</f>
        <v>44873</v>
      </c>
      <c r="F10" s="19">
        <f>E10+1</f>
        <v>44874</v>
      </c>
      <c r="G10" s="19">
        <f>F10+2</f>
        <v>44876</v>
      </c>
      <c r="H10" s="19">
        <f>G10+1</f>
        <v>44877</v>
      </c>
      <c r="I10" s="20">
        <f>H10+12</f>
        <v>44889</v>
      </c>
      <c r="J10" s="19">
        <v>44893</v>
      </c>
      <c r="K10" s="19">
        <f>J10+2</f>
        <v>44895</v>
      </c>
      <c r="L10" s="19">
        <v>44901</v>
      </c>
      <c r="M10" s="19">
        <f>L10+2</f>
        <v>44903</v>
      </c>
      <c r="N10" s="19">
        <v>44908</v>
      </c>
      <c r="O10" s="21" t="s">
        <v>1530</v>
      </c>
      <c r="P10" s="19">
        <f t="shared" ref="P10" si="2">N10+14</f>
        <v>44922</v>
      </c>
      <c r="Q10" s="19">
        <f>P10+1</f>
        <v>44923</v>
      </c>
      <c r="R10" s="19">
        <f t="shared" ref="R10:T19" si="3">Q10+1</f>
        <v>44924</v>
      </c>
      <c r="S10" s="19">
        <f>R10+1</f>
        <v>44925</v>
      </c>
      <c r="T10" s="19">
        <f>S10+2</f>
        <v>44927</v>
      </c>
      <c r="U10" s="56" t="s">
        <v>1531</v>
      </c>
      <c r="V10" s="24"/>
      <c r="W10" s="24"/>
      <c r="X10" s="39"/>
      <c r="Y10" s="38"/>
    </row>
    <row r="11" spans="1:253" ht="15">
      <c r="A11" s="190" t="s">
        <v>1532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</row>
    <row r="12" spans="1:253" ht="15.5">
      <c r="A12" s="168" t="s">
        <v>1</v>
      </c>
      <c r="B12" s="168" t="s">
        <v>2</v>
      </c>
      <c r="C12" s="191" t="s">
        <v>1511</v>
      </c>
      <c r="D12" s="192"/>
      <c r="E12" s="193" t="s">
        <v>1512</v>
      </c>
      <c r="F12" s="194"/>
      <c r="G12" s="195" t="s">
        <v>1513</v>
      </c>
      <c r="H12" s="196"/>
      <c r="I12" s="195" t="s">
        <v>264</v>
      </c>
      <c r="J12" s="196"/>
      <c r="K12" s="195" t="s">
        <v>1514</v>
      </c>
      <c r="L12" s="196"/>
      <c r="M12" s="195" t="s">
        <v>1515</v>
      </c>
      <c r="N12" s="196"/>
      <c r="O12" s="195" t="s">
        <v>1516</v>
      </c>
      <c r="P12" s="196"/>
      <c r="Q12" s="163" t="s">
        <v>2</v>
      </c>
      <c r="R12" s="191" t="s">
        <v>1511</v>
      </c>
      <c r="S12" s="192"/>
      <c r="T12" s="193" t="s">
        <v>1512</v>
      </c>
      <c r="U12" s="194"/>
      <c r="V12" s="195" t="s">
        <v>1513</v>
      </c>
      <c r="W12" s="196"/>
      <c r="X12" s="195" t="s">
        <v>264</v>
      </c>
      <c r="Y12" s="196"/>
    </row>
    <row r="13" spans="1:253" ht="15">
      <c r="A13" s="161" t="s">
        <v>3</v>
      </c>
      <c r="B13" s="161" t="s">
        <v>4</v>
      </c>
      <c r="C13" s="186" t="s">
        <v>598</v>
      </c>
      <c r="D13" s="186"/>
      <c r="E13" s="187" t="s">
        <v>599</v>
      </c>
      <c r="F13" s="187"/>
      <c r="G13" s="186" t="s">
        <v>1012</v>
      </c>
      <c r="H13" s="186"/>
      <c r="I13" s="186" t="s">
        <v>698</v>
      </c>
      <c r="J13" s="186"/>
      <c r="K13" s="186" t="s">
        <v>1517</v>
      </c>
      <c r="L13" s="186"/>
      <c r="M13" s="186" t="s">
        <v>1518</v>
      </c>
      <c r="N13" s="186"/>
      <c r="O13" s="186" t="s">
        <v>1519</v>
      </c>
      <c r="P13" s="186"/>
      <c r="Q13" s="161" t="s">
        <v>4</v>
      </c>
      <c r="R13" s="186" t="s">
        <v>598</v>
      </c>
      <c r="S13" s="186"/>
      <c r="T13" s="187" t="s">
        <v>599</v>
      </c>
      <c r="U13" s="187"/>
      <c r="V13" s="186" t="s">
        <v>1012</v>
      </c>
      <c r="W13" s="186"/>
      <c r="X13" s="186" t="s">
        <v>698</v>
      </c>
      <c r="Y13" s="186"/>
    </row>
    <row r="14" spans="1:253" ht="15">
      <c r="A14" s="173"/>
      <c r="B14" s="64"/>
      <c r="C14" s="187" t="s">
        <v>5</v>
      </c>
      <c r="D14" s="187"/>
      <c r="E14" s="187" t="s">
        <v>5</v>
      </c>
      <c r="F14" s="187"/>
      <c r="G14" s="187" t="s">
        <v>5</v>
      </c>
      <c r="H14" s="187"/>
      <c r="I14" s="187" t="s">
        <v>5</v>
      </c>
      <c r="J14" s="187"/>
      <c r="K14" s="187" t="s">
        <v>5</v>
      </c>
      <c r="L14" s="187"/>
      <c r="M14" s="187" t="s">
        <v>5</v>
      </c>
      <c r="N14" s="187"/>
      <c r="O14" s="187" t="s">
        <v>5</v>
      </c>
      <c r="P14" s="187"/>
      <c r="Q14" s="64"/>
      <c r="R14" s="187" t="s">
        <v>5</v>
      </c>
      <c r="S14" s="187"/>
      <c r="T14" s="187" t="s">
        <v>5</v>
      </c>
      <c r="U14" s="187"/>
      <c r="V14" s="188" t="s">
        <v>5</v>
      </c>
      <c r="W14" s="189"/>
      <c r="X14" s="188" t="s">
        <v>5</v>
      </c>
      <c r="Y14" s="189"/>
    </row>
    <row r="15" spans="1:253" ht="15.65" hidden="1" customHeight="1">
      <c r="A15" s="21" t="s">
        <v>1522</v>
      </c>
      <c r="B15" s="21" t="s">
        <v>1529</v>
      </c>
      <c r="C15" s="19">
        <v>44894</v>
      </c>
      <c r="D15" s="19">
        <v>44897</v>
      </c>
      <c r="E15" s="20">
        <f>D15+1</f>
        <v>44898</v>
      </c>
      <c r="F15" s="19">
        <f>E15+1</f>
        <v>44899</v>
      </c>
      <c r="G15" s="56" t="s">
        <v>1533</v>
      </c>
      <c r="H15" s="19">
        <v>44906</v>
      </c>
      <c r="I15" s="20">
        <v>44907</v>
      </c>
      <c r="J15" s="19">
        <f>I15</f>
        <v>44907</v>
      </c>
      <c r="K15" s="19">
        <v>44919</v>
      </c>
      <c r="L15" s="19">
        <v>44923</v>
      </c>
      <c r="M15" s="19">
        <f t="shared" ref="M15:M19" si="4">L15+2</f>
        <v>44925</v>
      </c>
      <c r="N15" s="19">
        <v>44927</v>
      </c>
      <c r="O15" s="19">
        <f t="shared" ref="O15:O19" si="5">N15+2</f>
        <v>44929</v>
      </c>
      <c r="P15" s="19">
        <f t="shared" ref="P15:P19" si="6">O15+1</f>
        <v>44930</v>
      </c>
      <c r="Q15" s="21" t="s">
        <v>1530</v>
      </c>
      <c r="R15" s="19">
        <v>44944</v>
      </c>
      <c r="S15" s="19">
        <f t="shared" si="3"/>
        <v>44945</v>
      </c>
      <c r="T15" s="19">
        <f>S15+1</f>
        <v>44946</v>
      </c>
      <c r="U15" s="19">
        <f t="shared" ref="U15:U19" si="7">T15+1</f>
        <v>44947</v>
      </c>
      <c r="V15" s="182">
        <f>U15+2</f>
        <v>44949</v>
      </c>
      <c r="W15" s="182">
        <f>V15+1</f>
        <v>44950</v>
      </c>
      <c r="X15" s="20">
        <f>W15+1</f>
        <v>44951</v>
      </c>
      <c r="Y15" s="19">
        <f>X15+1</f>
        <v>44952</v>
      </c>
    </row>
    <row r="16" spans="1:253" ht="15.65" hidden="1" customHeight="1">
      <c r="A16" s="21" t="s">
        <v>1344</v>
      </c>
      <c r="B16" s="21" t="s">
        <v>1534</v>
      </c>
      <c r="C16" s="19">
        <v>44922</v>
      </c>
      <c r="D16" s="19">
        <v>44925</v>
      </c>
      <c r="E16" s="19">
        <f t="shared" ref="D16:F17" si="8">D16+1</f>
        <v>44926</v>
      </c>
      <c r="F16" s="19">
        <f t="shared" si="8"/>
        <v>44927</v>
      </c>
      <c r="G16" s="19">
        <f t="shared" ref="G16:G17" si="9">F16+2</f>
        <v>44929</v>
      </c>
      <c r="H16" s="19">
        <f t="shared" ref="H16:H17" si="10">G16+1</f>
        <v>44930</v>
      </c>
      <c r="I16" s="20">
        <f>H16</f>
        <v>44930</v>
      </c>
      <c r="J16" s="19">
        <v>44931</v>
      </c>
      <c r="K16" s="19">
        <f>J16+11</f>
        <v>44942</v>
      </c>
      <c r="L16" s="19">
        <f t="shared" ref="L16:L19" si="11">K16+1</f>
        <v>44943</v>
      </c>
      <c r="M16" s="19">
        <f t="shared" si="4"/>
        <v>44945</v>
      </c>
      <c r="N16" s="19">
        <f t="shared" ref="N16" si="12">M16+1</f>
        <v>44946</v>
      </c>
      <c r="O16" s="19">
        <f t="shared" si="5"/>
        <v>44948</v>
      </c>
      <c r="P16" s="19">
        <f t="shared" si="6"/>
        <v>44949</v>
      </c>
      <c r="Q16" s="21" t="s">
        <v>1535</v>
      </c>
      <c r="R16" s="19">
        <v>44965</v>
      </c>
      <c r="S16" s="134" t="s">
        <v>1536</v>
      </c>
      <c r="T16" s="134" t="s">
        <v>1537</v>
      </c>
      <c r="U16" s="184" t="s">
        <v>1538</v>
      </c>
      <c r="V16" s="134" t="s">
        <v>1539</v>
      </c>
      <c r="W16" s="185" t="s">
        <v>1540</v>
      </c>
      <c r="X16" s="185" t="s">
        <v>1541</v>
      </c>
      <c r="Y16" s="19">
        <v>44976</v>
      </c>
    </row>
    <row r="17" spans="1:25" ht="15.65" customHeight="1">
      <c r="A17" s="21" t="s">
        <v>1522</v>
      </c>
      <c r="B17" s="21" t="s">
        <v>956</v>
      </c>
      <c r="C17" s="19">
        <v>44944</v>
      </c>
      <c r="D17" s="19">
        <f t="shared" si="8"/>
        <v>44945</v>
      </c>
      <c r="E17" s="20">
        <f t="shared" si="8"/>
        <v>44946</v>
      </c>
      <c r="F17" s="19">
        <f t="shared" si="8"/>
        <v>44947</v>
      </c>
      <c r="G17" s="19">
        <f t="shared" si="9"/>
        <v>44949</v>
      </c>
      <c r="H17" s="19">
        <f t="shared" si="10"/>
        <v>44950</v>
      </c>
      <c r="I17" s="20">
        <f>H17+1</f>
        <v>44951</v>
      </c>
      <c r="J17" s="19">
        <f>I17</f>
        <v>44951</v>
      </c>
      <c r="K17" s="19">
        <f>J17+11</f>
        <v>44962</v>
      </c>
      <c r="L17" s="19">
        <f t="shared" si="11"/>
        <v>44963</v>
      </c>
      <c r="M17" s="19">
        <f t="shared" si="4"/>
        <v>44965</v>
      </c>
      <c r="N17" s="19">
        <f>M17+1</f>
        <v>44966</v>
      </c>
      <c r="O17" s="19">
        <f t="shared" si="5"/>
        <v>44968</v>
      </c>
      <c r="P17" s="19">
        <f t="shared" si="6"/>
        <v>44969</v>
      </c>
      <c r="Q17" s="21" t="s">
        <v>646</v>
      </c>
      <c r="R17" s="265" t="s">
        <v>1542</v>
      </c>
      <c r="S17" s="267"/>
      <c r="T17" s="265" t="s">
        <v>1543</v>
      </c>
      <c r="U17" s="267"/>
      <c r="V17" s="182">
        <v>44993</v>
      </c>
      <c r="W17" s="182">
        <f>V17+1</f>
        <v>44994</v>
      </c>
      <c r="X17" s="20">
        <f t="shared" ref="W17:Y19" si="13">W17+1</f>
        <v>44995</v>
      </c>
      <c r="Y17" s="19">
        <f t="shared" si="13"/>
        <v>44996</v>
      </c>
    </row>
    <row r="18" spans="1:25" ht="15.65" customHeight="1">
      <c r="A18" s="21" t="s">
        <v>1344</v>
      </c>
      <c r="B18" s="21" t="s">
        <v>956</v>
      </c>
      <c r="C18" s="19">
        <v>44965</v>
      </c>
      <c r="D18" s="134" t="s">
        <v>1536</v>
      </c>
      <c r="E18" s="134" t="s">
        <v>1537</v>
      </c>
      <c r="F18" s="184" t="s">
        <v>1544</v>
      </c>
      <c r="G18" s="134" t="s">
        <v>1545</v>
      </c>
      <c r="H18" s="185" t="s">
        <v>1540</v>
      </c>
      <c r="I18" s="185" t="s">
        <v>1541</v>
      </c>
      <c r="J18" s="19">
        <v>44980</v>
      </c>
      <c r="K18" s="19">
        <f>J18+11</f>
        <v>44991</v>
      </c>
      <c r="L18" s="19">
        <f t="shared" si="11"/>
        <v>44992</v>
      </c>
      <c r="M18" s="19">
        <f t="shared" si="4"/>
        <v>44994</v>
      </c>
      <c r="N18" s="19">
        <f t="shared" ref="N18" si="14">M18+1</f>
        <v>44995</v>
      </c>
      <c r="O18" s="19">
        <f t="shared" si="5"/>
        <v>44997</v>
      </c>
      <c r="P18" s="19">
        <f t="shared" si="6"/>
        <v>44998</v>
      </c>
      <c r="Q18" s="21" t="s">
        <v>646</v>
      </c>
      <c r="R18" s="19">
        <f>P18+15</f>
        <v>45013</v>
      </c>
      <c r="S18" s="19">
        <f t="shared" si="3"/>
        <v>45014</v>
      </c>
      <c r="T18" s="19">
        <f t="shared" si="3"/>
        <v>45015</v>
      </c>
      <c r="U18" s="19">
        <f t="shared" si="7"/>
        <v>45016</v>
      </c>
      <c r="V18" s="182">
        <f t="shared" ref="V18:V19" si="15">U18+2</f>
        <v>45018</v>
      </c>
      <c r="W18" s="182">
        <f t="shared" si="13"/>
        <v>45019</v>
      </c>
      <c r="X18" s="20">
        <f t="shared" si="13"/>
        <v>45020</v>
      </c>
      <c r="Y18" s="19">
        <f t="shared" si="13"/>
        <v>45021</v>
      </c>
    </row>
    <row r="19" spans="1:25" ht="15.65" customHeight="1">
      <c r="A19" s="21" t="s">
        <v>1522</v>
      </c>
      <c r="B19" s="21" t="s">
        <v>652</v>
      </c>
      <c r="C19" s="265" t="s">
        <v>1542</v>
      </c>
      <c r="D19" s="267"/>
      <c r="E19" s="265" t="s">
        <v>1543</v>
      </c>
      <c r="F19" s="267"/>
      <c r="G19" s="56" t="s">
        <v>1546</v>
      </c>
      <c r="H19" s="19">
        <v>44993</v>
      </c>
      <c r="I19" s="20">
        <f>H19+1</f>
        <v>44994</v>
      </c>
      <c r="J19" s="19">
        <v>44995</v>
      </c>
      <c r="K19" s="19">
        <f>J19+11</f>
        <v>45006</v>
      </c>
      <c r="L19" s="19">
        <f t="shared" si="11"/>
        <v>45007</v>
      </c>
      <c r="M19" s="19">
        <f t="shared" si="4"/>
        <v>45009</v>
      </c>
      <c r="N19" s="19">
        <f>M19+1</f>
        <v>45010</v>
      </c>
      <c r="O19" s="19">
        <f t="shared" si="5"/>
        <v>45012</v>
      </c>
      <c r="P19" s="19">
        <f t="shared" si="6"/>
        <v>45013</v>
      </c>
      <c r="Q19" s="21" t="s">
        <v>655</v>
      </c>
      <c r="R19" s="19">
        <f>P19+15</f>
        <v>45028</v>
      </c>
      <c r="S19" s="19">
        <f t="shared" si="3"/>
        <v>45029</v>
      </c>
      <c r="T19" s="19">
        <f t="shared" si="3"/>
        <v>45030</v>
      </c>
      <c r="U19" s="19">
        <f t="shared" si="7"/>
        <v>45031</v>
      </c>
      <c r="V19" s="182">
        <f t="shared" si="15"/>
        <v>45033</v>
      </c>
      <c r="W19" s="182">
        <f t="shared" si="13"/>
        <v>45034</v>
      </c>
      <c r="X19" s="20">
        <f t="shared" si="13"/>
        <v>45035</v>
      </c>
      <c r="Y19" s="19">
        <f t="shared" si="13"/>
        <v>45036</v>
      </c>
    </row>
    <row r="20" spans="1:25" ht="15.65" customHeight="1">
      <c r="A20" s="81" t="s">
        <v>1394</v>
      </c>
      <c r="B20" s="81" t="s">
        <v>660</v>
      </c>
      <c r="C20" s="19">
        <v>45001</v>
      </c>
      <c r="D20" s="19">
        <v>45002</v>
      </c>
      <c r="E20" s="19">
        <v>45003</v>
      </c>
      <c r="F20" s="134" t="s">
        <v>1547</v>
      </c>
      <c r="G20" s="134" t="s">
        <v>1548</v>
      </c>
      <c r="H20" s="19">
        <v>45012</v>
      </c>
      <c r="I20" s="20">
        <v>45013</v>
      </c>
      <c r="J20" s="20">
        <v>45013</v>
      </c>
      <c r="K20" s="19">
        <f>J20+11</f>
        <v>45024</v>
      </c>
      <c r="L20" s="19">
        <f>K20+1</f>
        <v>45025</v>
      </c>
      <c r="M20" s="19">
        <f>L20+2</f>
        <v>45027</v>
      </c>
      <c r="N20" s="19">
        <f>M20+1</f>
        <v>45028</v>
      </c>
      <c r="O20" s="19">
        <f>N20+2</f>
        <v>45030</v>
      </c>
      <c r="P20" s="19">
        <f>O20+1</f>
        <v>45031</v>
      </c>
      <c r="Q20" s="21" t="s">
        <v>662</v>
      </c>
      <c r="R20" s="19">
        <f>P20+15</f>
        <v>45046</v>
      </c>
      <c r="S20" s="19">
        <f>R20+1</f>
        <v>45047</v>
      </c>
      <c r="T20" s="19">
        <f>S20+1</f>
        <v>45048</v>
      </c>
      <c r="U20" s="19">
        <f>T20+1</f>
        <v>45049</v>
      </c>
      <c r="V20" s="182">
        <f>U20+2</f>
        <v>45051</v>
      </c>
      <c r="W20" s="182">
        <f>V20+1</f>
        <v>45052</v>
      </c>
      <c r="X20" s="20">
        <f>W20+1</f>
        <v>45053</v>
      </c>
      <c r="Y20" s="19">
        <f>X20+1</f>
        <v>45054</v>
      </c>
    </row>
    <row r="21" spans="1:25" ht="15.65" customHeight="1">
      <c r="A21" s="21" t="s">
        <v>1344</v>
      </c>
      <c r="B21" s="21" t="s">
        <v>652</v>
      </c>
      <c r="C21" s="19">
        <v>45013</v>
      </c>
      <c r="D21" s="19">
        <f t="shared" ref="D21:F22" si="16">C21+1</f>
        <v>45014</v>
      </c>
      <c r="E21" s="20">
        <f t="shared" si="16"/>
        <v>45015</v>
      </c>
      <c r="F21" s="19">
        <f t="shared" si="16"/>
        <v>45016</v>
      </c>
      <c r="G21" s="19">
        <f t="shared" ref="G21:G22" si="17">F21+2</f>
        <v>45018</v>
      </c>
      <c r="H21" s="19">
        <f t="shared" ref="H21:I22" si="18">G21+1</f>
        <v>45019</v>
      </c>
      <c r="I21" s="20">
        <f t="shared" si="18"/>
        <v>45020</v>
      </c>
      <c r="J21" s="19">
        <f t="shared" ref="J21:J22" si="19">I21</f>
        <v>45020</v>
      </c>
      <c r="K21" s="19">
        <f t="shared" ref="K21:K22" si="20">J21+11</f>
        <v>45031</v>
      </c>
      <c r="L21" s="19">
        <f t="shared" ref="L21:L22" si="21">K21+1</f>
        <v>45032</v>
      </c>
      <c r="M21" s="19">
        <f t="shared" ref="M21:M22" si="22">L21+2</f>
        <v>45034</v>
      </c>
      <c r="N21" s="19">
        <f t="shared" ref="N21:N22" si="23">M21+1</f>
        <v>45035</v>
      </c>
      <c r="O21" s="19">
        <f t="shared" ref="O21:O22" si="24">N21+2</f>
        <v>45037</v>
      </c>
      <c r="P21" s="19">
        <f t="shared" ref="P21:P22" si="25">O21+1</f>
        <v>45038</v>
      </c>
      <c r="Q21" s="21" t="s">
        <v>655</v>
      </c>
      <c r="R21" s="19">
        <f t="shared" ref="R21:R22" si="26">P21+15</f>
        <v>45053</v>
      </c>
      <c r="S21" s="19">
        <f t="shared" ref="S21:U22" si="27">R21+1</f>
        <v>45054</v>
      </c>
      <c r="T21" s="19">
        <f t="shared" si="27"/>
        <v>45055</v>
      </c>
      <c r="U21" s="19">
        <f t="shared" si="27"/>
        <v>45056</v>
      </c>
      <c r="V21" s="182">
        <f t="shared" ref="V21:V22" si="28">U21+2</f>
        <v>45058</v>
      </c>
      <c r="W21" s="182">
        <f t="shared" ref="W21:Y22" si="29">V21+1</f>
        <v>45059</v>
      </c>
      <c r="X21" s="20">
        <f t="shared" si="29"/>
        <v>45060</v>
      </c>
      <c r="Y21" s="19">
        <f t="shared" si="29"/>
        <v>45061</v>
      </c>
    </row>
    <row r="22" spans="1:25" ht="15.65" customHeight="1">
      <c r="A22" s="21" t="s">
        <v>1522</v>
      </c>
      <c r="B22" s="21" t="s">
        <v>660</v>
      </c>
      <c r="C22" s="19">
        <v>45028</v>
      </c>
      <c r="D22" s="19">
        <f t="shared" si="16"/>
        <v>45029</v>
      </c>
      <c r="E22" s="20">
        <f t="shared" si="16"/>
        <v>45030</v>
      </c>
      <c r="F22" s="19">
        <f t="shared" si="16"/>
        <v>45031</v>
      </c>
      <c r="G22" s="19">
        <f t="shared" si="17"/>
        <v>45033</v>
      </c>
      <c r="H22" s="19">
        <f t="shared" si="18"/>
        <v>45034</v>
      </c>
      <c r="I22" s="20">
        <f t="shared" si="18"/>
        <v>45035</v>
      </c>
      <c r="J22" s="19">
        <f t="shared" si="19"/>
        <v>45035</v>
      </c>
      <c r="K22" s="19">
        <f t="shared" si="20"/>
        <v>45046</v>
      </c>
      <c r="L22" s="19">
        <f t="shared" si="21"/>
        <v>45047</v>
      </c>
      <c r="M22" s="19">
        <f t="shared" si="22"/>
        <v>45049</v>
      </c>
      <c r="N22" s="19">
        <f t="shared" si="23"/>
        <v>45050</v>
      </c>
      <c r="O22" s="19">
        <f t="shared" si="24"/>
        <v>45052</v>
      </c>
      <c r="P22" s="19">
        <f t="shared" si="25"/>
        <v>45053</v>
      </c>
      <c r="Q22" s="21" t="s">
        <v>662</v>
      </c>
      <c r="R22" s="19">
        <f t="shared" si="26"/>
        <v>45068</v>
      </c>
      <c r="S22" s="19">
        <f t="shared" si="27"/>
        <v>45069</v>
      </c>
      <c r="T22" s="19">
        <f t="shared" si="27"/>
        <v>45070</v>
      </c>
      <c r="U22" s="19">
        <f t="shared" si="27"/>
        <v>45071</v>
      </c>
      <c r="V22" s="182">
        <f t="shared" si="28"/>
        <v>45073</v>
      </c>
      <c r="W22" s="182">
        <f t="shared" si="29"/>
        <v>45074</v>
      </c>
      <c r="X22" s="20">
        <f t="shared" si="29"/>
        <v>45075</v>
      </c>
      <c r="Y22" s="19">
        <f t="shared" si="29"/>
        <v>45076</v>
      </c>
    </row>
    <row r="23" spans="1:25" ht="15">
      <c r="A23" s="21" t="s">
        <v>1394</v>
      </c>
      <c r="B23" s="21" t="s">
        <v>664</v>
      </c>
      <c r="C23" s="19">
        <v>45046</v>
      </c>
      <c r="D23" s="19">
        <f>C23+1</f>
        <v>45047</v>
      </c>
      <c r="E23" s="20">
        <f>D23+1</f>
        <v>45048</v>
      </c>
      <c r="F23" s="19">
        <f>E23+1</f>
        <v>45049</v>
      </c>
      <c r="G23" s="19">
        <f>F23+2</f>
        <v>45051</v>
      </c>
      <c r="H23" s="19">
        <f>G23+1</f>
        <v>45052</v>
      </c>
      <c r="I23" s="20">
        <f>H23+1</f>
        <v>45053</v>
      </c>
      <c r="J23" s="19">
        <f>I23</f>
        <v>45053</v>
      </c>
      <c r="K23" s="19">
        <f>J23+11</f>
        <v>45064</v>
      </c>
      <c r="L23" s="19">
        <f>K23+1</f>
        <v>45065</v>
      </c>
      <c r="M23" s="19">
        <f>L23+2</f>
        <v>45067</v>
      </c>
      <c r="N23" s="19">
        <f>M23+1</f>
        <v>45068</v>
      </c>
      <c r="O23" s="19">
        <f>N23+2</f>
        <v>45070</v>
      </c>
      <c r="P23" s="19">
        <f>O23+1</f>
        <v>45071</v>
      </c>
      <c r="Q23" s="21" t="s">
        <v>666</v>
      </c>
      <c r="R23" s="19">
        <f>P23+15</f>
        <v>45086</v>
      </c>
      <c r="S23" s="19">
        <f>R23+1</f>
        <v>45087</v>
      </c>
      <c r="T23" s="19">
        <f>S23+1</f>
        <v>45088</v>
      </c>
      <c r="U23" s="19">
        <f>T23+1</f>
        <v>45089</v>
      </c>
      <c r="V23" s="182">
        <f>U23+2</f>
        <v>45091</v>
      </c>
      <c r="W23" s="182">
        <f>V23+1</f>
        <v>45092</v>
      </c>
      <c r="X23" s="20">
        <f>W23+1</f>
        <v>45093</v>
      </c>
      <c r="Y23" s="19">
        <f>X23+1</f>
        <v>45094</v>
      </c>
    </row>
    <row r="24" spans="1:25" ht="17.149999999999999" customHeight="1">
      <c r="A24" s="21" t="s">
        <v>1344</v>
      </c>
      <c r="B24" s="21" t="s">
        <v>660</v>
      </c>
      <c r="C24" s="19">
        <v>45053</v>
      </c>
      <c r="D24" s="19">
        <f t="shared" ref="D24:F25" si="30">C24+1</f>
        <v>45054</v>
      </c>
      <c r="E24" s="20">
        <f t="shared" si="30"/>
        <v>45055</v>
      </c>
      <c r="F24" s="19">
        <f t="shared" si="30"/>
        <v>45056</v>
      </c>
      <c r="G24" s="19">
        <f t="shared" ref="G24:G25" si="31">F24+2</f>
        <v>45058</v>
      </c>
      <c r="H24" s="19">
        <f t="shared" ref="H24:I25" si="32">G24+1</f>
        <v>45059</v>
      </c>
      <c r="I24" s="20">
        <f t="shared" si="32"/>
        <v>45060</v>
      </c>
      <c r="J24" s="19">
        <f t="shared" ref="J24:J25" si="33">I24</f>
        <v>45060</v>
      </c>
      <c r="K24" s="19">
        <f t="shared" ref="K24:K25" si="34">J24+11</f>
        <v>45071</v>
      </c>
      <c r="L24" s="19">
        <f t="shared" ref="L24:L25" si="35">K24+1</f>
        <v>45072</v>
      </c>
      <c r="M24" s="19">
        <f t="shared" ref="M24:M25" si="36">L24+2</f>
        <v>45074</v>
      </c>
      <c r="N24" s="19">
        <f t="shared" ref="N24:N25" si="37">M24+1</f>
        <v>45075</v>
      </c>
      <c r="O24" s="19">
        <f t="shared" ref="O24:O25" si="38">N24+2</f>
        <v>45077</v>
      </c>
      <c r="P24" s="19">
        <f t="shared" ref="P24:P25" si="39">O24+1</f>
        <v>45078</v>
      </c>
      <c r="Q24" s="21" t="s">
        <v>662</v>
      </c>
      <c r="R24" s="19">
        <f t="shared" ref="R24:R25" si="40">P24+15</f>
        <v>45093</v>
      </c>
      <c r="S24" s="19">
        <f t="shared" ref="S24:U25" si="41">R24+1</f>
        <v>45094</v>
      </c>
      <c r="T24" s="19">
        <f t="shared" si="41"/>
        <v>45095</v>
      </c>
      <c r="U24" s="19">
        <f t="shared" si="41"/>
        <v>45096</v>
      </c>
      <c r="V24" s="182">
        <f t="shared" ref="V24:V25" si="42">U24+2</f>
        <v>45098</v>
      </c>
      <c r="W24" s="182">
        <f t="shared" ref="W24:Y25" si="43">V24+1</f>
        <v>45099</v>
      </c>
      <c r="X24" s="20">
        <f t="shared" si="43"/>
        <v>45100</v>
      </c>
      <c r="Y24" s="19">
        <f t="shared" si="43"/>
        <v>45101</v>
      </c>
    </row>
    <row r="25" spans="1:25" ht="16.25" customHeight="1">
      <c r="A25" s="21" t="s">
        <v>1522</v>
      </c>
      <c r="B25" s="21" t="s">
        <v>157</v>
      </c>
      <c r="C25" s="19">
        <v>45068</v>
      </c>
      <c r="D25" s="19">
        <f t="shared" si="30"/>
        <v>45069</v>
      </c>
      <c r="E25" s="20">
        <f t="shared" si="30"/>
        <v>45070</v>
      </c>
      <c r="F25" s="19">
        <f t="shared" si="30"/>
        <v>45071</v>
      </c>
      <c r="G25" s="19">
        <f t="shared" si="31"/>
        <v>45073</v>
      </c>
      <c r="H25" s="19">
        <f t="shared" si="32"/>
        <v>45074</v>
      </c>
      <c r="I25" s="20">
        <f t="shared" si="32"/>
        <v>45075</v>
      </c>
      <c r="J25" s="19">
        <f t="shared" si="33"/>
        <v>45075</v>
      </c>
      <c r="K25" s="19">
        <f t="shared" si="34"/>
        <v>45086</v>
      </c>
      <c r="L25" s="19">
        <f t="shared" si="35"/>
        <v>45087</v>
      </c>
      <c r="M25" s="19">
        <f t="shared" si="36"/>
        <v>45089</v>
      </c>
      <c r="N25" s="19">
        <f t="shared" si="37"/>
        <v>45090</v>
      </c>
      <c r="O25" s="19">
        <f t="shared" si="38"/>
        <v>45092</v>
      </c>
      <c r="P25" s="19">
        <f t="shared" si="39"/>
        <v>45093</v>
      </c>
      <c r="Q25" s="21" t="s">
        <v>156</v>
      </c>
      <c r="R25" s="19">
        <f t="shared" si="40"/>
        <v>45108</v>
      </c>
      <c r="S25" s="19">
        <f t="shared" si="41"/>
        <v>45109</v>
      </c>
      <c r="T25" s="19">
        <f t="shared" si="41"/>
        <v>45110</v>
      </c>
      <c r="U25" s="19">
        <f t="shared" si="41"/>
        <v>45111</v>
      </c>
      <c r="V25" s="182">
        <f t="shared" si="42"/>
        <v>45113</v>
      </c>
      <c r="W25" s="182">
        <f t="shared" si="43"/>
        <v>45114</v>
      </c>
      <c r="X25" s="20">
        <f t="shared" si="43"/>
        <v>45115</v>
      </c>
      <c r="Y25" s="19">
        <f t="shared" si="43"/>
        <v>45116</v>
      </c>
    </row>
    <row r="26" spans="1:25" ht="16.25" customHeight="1">
      <c r="A26" s="21" t="s">
        <v>1394</v>
      </c>
      <c r="B26" s="21" t="s">
        <v>1549</v>
      </c>
      <c r="C26" s="19">
        <v>45086</v>
      </c>
      <c r="D26" s="19">
        <f>C26+1</f>
        <v>45087</v>
      </c>
      <c r="E26" s="20">
        <f>D26+1</f>
        <v>45088</v>
      </c>
      <c r="F26" s="19">
        <f>E26+1</f>
        <v>45089</v>
      </c>
      <c r="G26" s="19">
        <f>F26+2</f>
        <v>45091</v>
      </c>
      <c r="H26" s="19">
        <f>G26+1</f>
        <v>45092</v>
      </c>
      <c r="I26" s="20">
        <f>H26+1</f>
        <v>45093</v>
      </c>
      <c r="J26" s="19">
        <f>I26</f>
        <v>45093</v>
      </c>
      <c r="K26" s="19">
        <f>J26+11</f>
        <v>45104</v>
      </c>
      <c r="L26" s="19">
        <f>K26+1</f>
        <v>45105</v>
      </c>
      <c r="M26" s="19">
        <f>L26+2</f>
        <v>45107</v>
      </c>
      <c r="N26" s="19">
        <f>M26+1</f>
        <v>45108</v>
      </c>
      <c r="O26" s="19">
        <f>N26+2</f>
        <v>45110</v>
      </c>
      <c r="P26" s="19">
        <f>O26+1</f>
        <v>45111</v>
      </c>
      <c r="Q26" s="21" t="s">
        <v>1550</v>
      </c>
      <c r="R26" s="19">
        <f>P26+15</f>
        <v>45126</v>
      </c>
      <c r="S26" s="19">
        <f>R26+1</f>
        <v>45127</v>
      </c>
      <c r="T26" s="19">
        <f>S26+1</f>
        <v>45128</v>
      </c>
      <c r="U26" s="19">
        <f>T26+1</f>
        <v>45129</v>
      </c>
      <c r="V26" s="182">
        <f>U26+2</f>
        <v>45131</v>
      </c>
      <c r="W26" s="182">
        <f>V26+1</f>
        <v>45132</v>
      </c>
      <c r="X26" s="20">
        <f>W26+1</f>
        <v>45133</v>
      </c>
      <c r="Y26" s="19">
        <f>X26+1</f>
        <v>45134</v>
      </c>
    </row>
    <row r="27" spans="1:25" ht="16.25" customHeight="1"/>
    <row r="28" spans="1:25" ht="16.25" customHeight="1">
      <c r="A28" s="209" t="s">
        <v>17</v>
      </c>
      <c r="B28" s="210"/>
      <c r="C28" s="211" t="s">
        <v>1551</v>
      </c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177"/>
      <c r="P28" s="177"/>
      <c r="Q28" s="177"/>
    </row>
    <row r="29" spans="1:25" ht="16.25" customHeight="1">
      <c r="A29" s="203" t="s">
        <v>18</v>
      </c>
      <c r="B29" s="203"/>
      <c r="C29" s="204" t="s">
        <v>1400</v>
      </c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177"/>
      <c r="P29" s="177"/>
      <c r="Q29" s="177"/>
    </row>
    <row r="30" spans="1:25" ht="16">
      <c r="A30" s="197" t="s">
        <v>19</v>
      </c>
      <c r="B30" s="197"/>
      <c r="C30" s="204" t="s">
        <v>1552</v>
      </c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177"/>
      <c r="P30" s="177"/>
      <c r="Q30" s="177"/>
    </row>
    <row r="31" spans="1:25" ht="16.25" customHeight="1">
      <c r="A31" s="212" t="s">
        <v>1216</v>
      </c>
      <c r="B31" s="213"/>
      <c r="C31" s="204" t="s">
        <v>1553</v>
      </c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177"/>
      <c r="P31" s="177"/>
      <c r="Q31" s="177"/>
    </row>
    <row r="32" spans="1:25" ht="16.25" customHeight="1">
      <c r="A32" s="212" t="s">
        <v>1225</v>
      </c>
      <c r="B32" s="213"/>
      <c r="C32" s="204" t="s">
        <v>1554</v>
      </c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177"/>
      <c r="P32" s="177"/>
      <c r="Q32" s="177"/>
    </row>
    <row r="33" spans="1:17" ht="16.25" customHeight="1">
      <c r="A33" s="214" t="s">
        <v>686</v>
      </c>
      <c r="B33" s="215"/>
      <c r="C33" s="216" t="s">
        <v>140</v>
      </c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8"/>
    </row>
    <row r="34" spans="1:17" ht="17.149999999999999" customHeight="1">
      <c r="A34" s="197" t="s">
        <v>1555</v>
      </c>
      <c r="B34" s="197"/>
      <c r="C34" s="204" t="s">
        <v>1556</v>
      </c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177"/>
      <c r="P34" s="177"/>
      <c r="Q34" s="177"/>
    </row>
    <row r="35" spans="1:17" ht="17.149999999999999" customHeight="1">
      <c r="A35" s="212" t="s">
        <v>1557</v>
      </c>
      <c r="B35" s="213"/>
      <c r="C35" s="198" t="s">
        <v>1558</v>
      </c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200"/>
      <c r="O35" s="177"/>
      <c r="P35" s="177"/>
      <c r="Q35" s="177"/>
    </row>
    <row r="36" spans="1:17" ht="17.149999999999999" customHeight="1">
      <c r="A36" s="197" t="s">
        <v>1559</v>
      </c>
      <c r="B36" s="197"/>
      <c r="C36" s="198" t="s">
        <v>1560</v>
      </c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0"/>
      <c r="O36" s="177"/>
      <c r="P36" s="177"/>
      <c r="Q36" s="177"/>
    </row>
  </sheetData>
  <mergeCells count="88">
    <mergeCell ref="A35:B35"/>
    <mergeCell ref="C35:N35"/>
    <mergeCell ref="A36:B36"/>
    <mergeCell ref="C36:N36"/>
    <mergeCell ref="R17:S17"/>
    <mergeCell ref="T17:U17"/>
    <mergeCell ref="C19:D19"/>
    <mergeCell ref="E19:F19"/>
    <mergeCell ref="A34:B34"/>
    <mergeCell ref="C34:N34"/>
    <mergeCell ref="A31:B31"/>
    <mergeCell ref="C31:N31"/>
    <mergeCell ref="A32:B32"/>
    <mergeCell ref="C32:N32"/>
    <mergeCell ref="A28:B28"/>
    <mergeCell ref="C28:N28"/>
    <mergeCell ref="A29:B29"/>
    <mergeCell ref="C29:N29"/>
    <mergeCell ref="A30:B30"/>
    <mergeCell ref="C30:N30"/>
    <mergeCell ref="R6:S6"/>
    <mergeCell ref="T6:U6"/>
    <mergeCell ref="C7:D7"/>
    <mergeCell ref="E7:F7"/>
    <mergeCell ref="G7:H7"/>
    <mergeCell ref="I7:J7"/>
    <mergeCell ref="K7:L7"/>
    <mergeCell ref="M7:N7"/>
    <mergeCell ref="P7:Q7"/>
    <mergeCell ref="R7:S7"/>
    <mergeCell ref="T7:U7"/>
    <mergeCell ref="E9:F9"/>
    <mergeCell ref="G9:H9"/>
    <mergeCell ref="G6:H6"/>
    <mergeCell ref="I6:J6"/>
    <mergeCell ref="K6:L6"/>
    <mergeCell ref="M6:N6"/>
    <mergeCell ref="P6:Q6"/>
    <mergeCell ref="A33:B33"/>
    <mergeCell ref="C33:N33"/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P5:Q5"/>
    <mergeCell ref="R5:S5"/>
    <mergeCell ref="T5:U5"/>
    <mergeCell ref="C6:D6"/>
    <mergeCell ref="E6:F6"/>
    <mergeCell ref="A11:Y11"/>
    <mergeCell ref="C12:D12"/>
    <mergeCell ref="E12:F12"/>
    <mergeCell ref="G12:H12"/>
    <mergeCell ref="I12:J12"/>
    <mergeCell ref="K12:L12"/>
    <mergeCell ref="M12:N12"/>
    <mergeCell ref="O12:P12"/>
    <mergeCell ref="R12:S12"/>
    <mergeCell ref="T12:U12"/>
    <mergeCell ref="V12:W12"/>
    <mergeCell ref="X12:Y12"/>
    <mergeCell ref="V13:W13"/>
    <mergeCell ref="C13:D13"/>
    <mergeCell ref="E13:F13"/>
    <mergeCell ref="G13:H13"/>
    <mergeCell ref="I13:J13"/>
    <mergeCell ref="K13:L13"/>
    <mergeCell ref="X13:Y13"/>
    <mergeCell ref="C14:D14"/>
    <mergeCell ref="E14:F14"/>
    <mergeCell ref="G14:H14"/>
    <mergeCell ref="I14:J14"/>
    <mergeCell ref="K14:L14"/>
    <mergeCell ref="M14:N14"/>
    <mergeCell ref="O14:P14"/>
    <mergeCell ref="R14:S14"/>
    <mergeCell ref="T14:U14"/>
    <mergeCell ref="V14:W14"/>
    <mergeCell ref="X14:Y14"/>
    <mergeCell ref="M13:N13"/>
    <mergeCell ref="O13:P13"/>
    <mergeCell ref="R13:S13"/>
    <mergeCell ref="T13:U13"/>
  </mergeCells>
  <phoneticPr fontId="3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T19"/>
  <sheetViews>
    <sheetView topLeftCell="A4" workbookViewId="0">
      <selection activeCell="O16" sqref="O16"/>
    </sheetView>
  </sheetViews>
  <sheetFormatPr defaultRowHeight="15"/>
  <cols>
    <col min="1" max="1" width="18" customWidth="1"/>
    <col min="2" max="15" width="8.1640625" customWidth="1"/>
    <col min="16" max="19" width="7.6640625" customWidth="1"/>
  </cols>
  <sheetData>
    <row r="1" spans="1:254" ht="52.25" customHeight="1">
      <c r="B1" s="201" t="s">
        <v>49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33"/>
      <c r="U1" s="33"/>
      <c r="V1" s="34"/>
    </row>
    <row r="2" spans="1:254" ht="18">
      <c r="B2" s="202" t="s">
        <v>50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35"/>
      <c r="U2" s="35"/>
      <c r="V2" s="35"/>
    </row>
    <row r="3" spans="1:254" ht="15.5">
      <c r="A3" s="36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>
      <c r="A4" s="190" t="s">
        <v>79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</row>
    <row r="5" spans="1:254" ht="15.5">
      <c r="A5" s="74" t="s">
        <v>1</v>
      </c>
      <c r="B5" s="74" t="s">
        <v>2</v>
      </c>
      <c r="C5" s="280" t="s">
        <v>6</v>
      </c>
      <c r="D5" s="288"/>
      <c r="E5" s="226" t="s">
        <v>41</v>
      </c>
      <c r="F5" s="227"/>
      <c r="G5" s="226" t="s">
        <v>42</v>
      </c>
      <c r="H5" s="227"/>
      <c r="I5" s="195" t="s">
        <v>45</v>
      </c>
      <c r="J5" s="196"/>
      <c r="K5" s="195" t="s">
        <v>47</v>
      </c>
      <c r="L5" s="196"/>
      <c r="M5" s="74" t="s">
        <v>2</v>
      </c>
      <c r="N5" s="280" t="s">
        <v>6</v>
      </c>
      <c r="O5" s="288"/>
      <c r="P5" s="226" t="s">
        <v>41</v>
      </c>
      <c r="Q5" s="227"/>
      <c r="R5" s="226" t="s">
        <v>51</v>
      </c>
      <c r="S5" s="227"/>
    </row>
    <row r="6" spans="1:254">
      <c r="A6" s="13" t="s">
        <v>3</v>
      </c>
      <c r="B6" s="13" t="s">
        <v>4</v>
      </c>
      <c r="C6" s="252" t="s">
        <v>9</v>
      </c>
      <c r="D6" s="254"/>
      <c r="E6" s="188" t="s">
        <v>43</v>
      </c>
      <c r="F6" s="189"/>
      <c r="G6" s="188" t="s">
        <v>44</v>
      </c>
      <c r="H6" s="189"/>
      <c r="I6" s="186" t="s">
        <v>46</v>
      </c>
      <c r="J6" s="186"/>
      <c r="K6" s="186" t="s">
        <v>48</v>
      </c>
      <c r="L6" s="186"/>
      <c r="M6" s="13" t="s">
        <v>4</v>
      </c>
      <c r="N6" s="252" t="s">
        <v>9</v>
      </c>
      <c r="O6" s="254"/>
      <c r="P6" s="188" t="s">
        <v>43</v>
      </c>
      <c r="Q6" s="189"/>
      <c r="R6" s="188" t="s">
        <v>52</v>
      </c>
      <c r="S6" s="189"/>
    </row>
    <row r="7" spans="1:254">
      <c r="A7" s="14"/>
      <c r="B7" s="64"/>
      <c r="C7" s="188" t="s">
        <v>5</v>
      </c>
      <c r="D7" s="189"/>
      <c r="E7" s="188" t="s">
        <v>5</v>
      </c>
      <c r="F7" s="189"/>
      <c r="G7" s="188" t="s">
        <v>5</v>
      </c>
      <c r="H7" s="189"/>
      <c r="I7" s="188" t="s">
        <v>5</v>
      </c>
      <c r="J7" s="189"/>
      <c r="K7" s="188" t="s">
        <v>5</v>
      </c>
      <c r="L7" s="189"/>
      <c r="M7" s="64"/>
      <c r="N7" s="188" t="s">
        <v>5</v>
      </c>
      <c r="O7" s="189"/>
      <c r="P7" s="188" t="s">
        <v>5</v>
      </c>
      <c r="Q7" s="189"/>
      <c r="R7" s="188" t="s">
        <v>5</v>
      </c>
      <c r="S7" s="189"/>
    </row>
    <row r="8" spans="1:254" ht="26">
      <c r="A8" s="14"/>
      <c r="B8" s="65"/>
      <c r="C8" s="15" t="s">
        <v>53</v>
      </c>
      <c r="D8" s="15" t="s">
        <v>54</v>
      </c>
      <c r="E8" s="53" t="s">
        <v>55</v>
      </c>
      <c r="F8" s="53" t="s">
        <v>56</v>
      </c>
      <c r="G8" s="53" t="s">
        <v>57</v>
      </c>
      <c r="H8" s="53" t="s">
        <v>58</v>
      </c>
      <c r="I8" s="15" t="s">
        <v>59</v>
      </c>
      <c r="J8" s="15" t="s">
        <v>60</v>
      </c>
      <c r="K8" s="15" t="s">
        <v>61</v>
      </c>
      <c r="L8" s="15" t="s">
        <v>62</v>
      </c>
      <c r="M8" s="65"/>
      <c r="N8" s="15" t="s">
        <v>63</v>
      </c>
      <c r="O8" s="15" t="s">
        <v>64</v>
      </c>
      <c r="P8" s="53" t="s">
        <v>65</v>
      </c>
      <c r="Q8" s="53" t="s">
        <v>66</v>
      </c>
      <c r="R8" s="53" t="s">
        <v>67</v>
      </c>
      <c r="S8" s="53" t="s">
        <v>68</v>
      </c>
    </row>
    <row r="9" spans="1:254" ht="15.65" customHeight="1">
      <c r="A9" s="21" t="s">
        <v>82</v>
      </c>
      <c r="B9" s="21" t="s">
        <v>83</v>
      </c>
      <c r="C9" s="268" t="s">
        <v>86</v>
      </c>
      <c r="D9" s="270"/>
      <c r="E9" s="17">
        <v>44603</v>
      </c>
      <c r="F9" s="17">
        <f>E9</f>
        <v>44603</v>
      </c>
      <c r="G9" s="17">
        <f>F9+1</f>
        <v>44604</v>
      </c>
      <c r="H9" s="17">
        <f>G9</f>
        <v>44604</v>
      </c>
      <c r="I9" s="20">
        <f>H9+2</f>
        <v>44606</v>
      </c>
      <c r="J9" s="19">
        <f>I9+1</f>
        <v>44607</v>
      </c>
      <c r="K9" s="19">
        <f>J9+1</f>
        <v>44608</v>
      </c>
      <c r="L9" s="19">
        <f>K9+1</f>
        <v>44609</v>
      </c>
      <c r="M9" s="21" t="s">
        <v>84</v>
      </c>
      <c r="N9" s="244" t="s">
        <v>87</v>
      </c>
      <c r="O9" s="246"/>
      <c r="P9" s="244" t="s">
        <v>88</v>
      </c>
      <c r="Q9" s="246"/>
      <c r="R9" s="265" t="s">
        <v>89</v>
      </c>
      <c r="S9" s="267"/>
    </row>
    <row r="10" spans="1:254" ht="15.65" hidden="1" customHeight="1">
      <c r="A10" s="21"/>
      <c r="B10" s="21"/>
      <c r="C10" s="17">
        <v>44611</v>
      </c>
      <c r="D10" s="17">
        <f>C10</f>
        <v>44611</v>
      </c>
      <c r="E10" s="19">
        <f>D10</f>
        <v>44611</v>
      </c>
      <c r="F10" s="19">
        <f>E10+1</f>
        <v>44612</v>
      </c>
      <c r="G10" s="19">
        <f>F10</f>
        <v>44612</v>
      </c>
      <c r="H10" s="19">
        <f>G10</f>
        <v>44612</v>
      </c>
      <c r="I10" s="20">
        <f>H10+2</f>
        <v>44614</v>
      </c>
      <c r="J10" s="19">
        <f>I10+1</f>
        <v>44615</v>
      </c>
      <c r="K10" s="19">
        <f>J10</f>
        <v>44615</v>
      </c>
      <c r="L10" s="19">
        <f>K10+1</f>
        <v>44616</v>
      </c>
      <c r="M10" s="21"/>
      <c r="N10" s="17">
        <f>L10+3</f>
        <v>44619</v>
      </c>
      <c r="O10" s="17">
        <f>N10</f>
        <v>44619</v>
      </c>
      <c r="P10" s="19">
        <f>O10</f>
        <v>44619</v>
      </c>
      <c r="Q10" s="19">
        <f>P10+1</f>
        <v>44620</v>
      </c>
      <c r="R10" s="19">
        <f>Q10</f>
        <v>44620</v>
      </c>
      <c r="S10" s="19">
        <f>R10</f>
        <v>44620</v>
      </c>
    </row>
    <row r="11" spans="1:254" ht="15.65" hidden="1" customHeight="1">
      <c r="A11" s="21"/>
      <c r="B11" s="21"/>
      <c r="C11" s="17">
        <v>44619</v>
      </c>
      <c r="D11" s="17">
        <f t="shared" ref="D11:E12" si="0">C11</f>
        <v>44619</v>
      </c>
      <c r="E11" s="17">
        <f t="shared" si="0"/>
        <v>44619</v>
      </c>
      <c r="F11" s="17">
        <f t="shared" ref="F11:F12" si="1">E11+1</f>
        <v>44620</v>
      </c>
      <c r="G11" s="18">
        <f t="shared" ref="G11:H12" si="2">F11</f>
        <v>44620</v>
      </c>
      <c r="H11" s="17">
        <f t="shared" si="2"/>
        <v>44620</v>
      </c>
      <c r="I11" s="20">
        <f>H11+2</f>
        <v>44622</v>
      </c>
      <c r="J11" s="19">
        <f t="shared" ref="J11:L12" si="3">I11+1</f>
        <v>44623</v>
      </c>
      <c r="K11" s="19">
        <f>J11</f>
        <v>44623</v>
      </c>
      <c r="L11" s="19">
        <f t="shared" si="3"/>
        <v>44624</v>
      </c>
      <c r="M11" s="21"/>
      <c r="N11" s="17">
        <f>L11+3</f>
        <v>44627</v>
      </c>
      <c r="O11" s="17">
        <f t="shared" ref="O11:P12" si="4">N11</f>
        <v>44627</v>
      </c>
      <c r="P11" s="19">
        <f t="shared" si="4"/>
        <v>44627</v>
      </c>
      <c r="Q11" s="19">
        <f t="shared" ref="Q11:Q12" si="5">P11+1</f>
        <v>44628</v>
      </c>
      <c r="R11" s="19">
        <f t="shared" ref="R11:S12" si="6">Q11</f>
        <v>44628</v>
      </c>
      <c r="S11" s="19">
        <f t="shared" si="6"/>
        <v>44628</v>
      </c>
    </row>
    <row r="12" spans="1:254" ht="15.65" hidden="1" customHeight="1">
      <c r="A12" s="21"/>
      <c r="B12" s="21"/>
      <c r="C12" s="17">
        <v>44627</v>
      </c>
      <c r="D12" s="17">
        <f t="shared" si="0"/>
        <v>44627</v>
      </c>
      <c r="E12" s="17">
        <f t="shared" si="0"/>
        <v>44627</v>
      </c>
      <c r="F12" s="17">
        <f t="shared" si="1"/>
        <v>44628</v>
      </c>
      <c r="G12" s="18">
        <f t="shared" si="2"/>
        <v>44628</v>
      </c>
      <c r="H12" s="17">
        <f t="shared" si="2"/>
        <v>44628</v>
      </c>
      <c r="I12" s="20">
        <f>H12+2</f>
        <v>44630</v>
      </c>
      <c r="J12" s="19">
        <f t="shared" si="3"/>
        <v>44631</v>
      </c>
      <c r="K12" s="19">
        <f>J12</f>
        <v>44631</v>
      </c>
      <c r="L12" s="19">
        <f t="shared" si="3"/>
        <v>44632</v>
      </c>
      <c r="M12" s="21"/>
      <c r="N12" s="17">
        <f>L12+3</f>
        <v>44635</v>
      </c>
      <c r="O12" s="17">
        <f t="shared" si="4"/>
        <v>44635</v>
      </c>
      <c r="P12" s="19">
        <f t="shared" si="4"/>
        <v>44635</v>
      </c>
      <c r="Q12" s="19">
        <f t="shared" si="5"/>
        <v>44636</v>
      </c>
      <c r="R12" s="19">
        <f t="shared" si="6"/>
        <v>44636</v>
      </c>
      <c r="S12" s="19">
        <f t="shared" si="6"/>
        <v>44636</v>
      </c>
    </row>
    <row r="13" spans="1:254" ht="15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54" ht="16.5">
      <c r="A14" s="9" t="s">
        <v>69</v>
      </c>
      <c r="B14" s="329" t="s">
        <v>78</v>
      </c>
      <c r="C14" s="330"/>
      <c r="D14" s="330"/>
      <c r="E14" s="330"/>
      <c r="F14" s="330"/>
      <c r="G14" s="330"/>
      <c r="H14" s="330"/>
      <c r="I14" s="330"/>
      <c r="J14" s="330"/>
      <c r="K14" s="330"/>
      <c r="L14" s="331"/>
    </row>
    <row r="15" spans="1:254" ht="16.5">
      <c r="A15" s="10" t="s">
        <v>70</v>
      </c>
      <c r="B15" s="216" t="s">
        <v>39</v>
      </c>
      <c r="C15" s="217"/>
      <c r="D15" s="217"/>
      <c r="E15" s="217"/>
      <c r="F15" s="217"/>
      <c r="G15" s="217"/>
      <c r="H15" s="217"/>
      <c r="I15" s="217"/>
      <c r="J15" s="217"/>
      <c r="K15" s="217"/>
      <c r="L15" s="218"/>
    </row>
    <row r="16" spans="1:254" ht="15.65" customHeight="1">
      <c r="A16" s="51" t="s">
        <v>71</v>
      </c>
      <c r="B16" s="198" t="s">
        <v>81</v>
      </c>
      <c r="C16" s="199"/>
      <c r="D16" s="199"/>
      <c r="E16" s="199"/>
      <c r="F16" s="199"/>
      <c r="G16" s="199"/>
      <c r="H16" s="199"/>
      <c r="I16" s="199"/>
      <c r="J16" s="199"/>
      <c r="K16" s="199"/>
      <c r="L16" s="200"/>
      <c r="M16" s="1"/>
      <c r="N16" s="1"/>
      <c r="O16" s="1"/>
      <c r="P16" s="1"/>
      <c r="Q16" s="1"/>
    </row>
    <row r="17" spans="1:12" ht="16.5">
      <c r="A17" s="10" t="s">
        <v>72</v>
      </c>
      <c r="B17" s="216" t="s">
        <v>73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18"/>
    </row>
    <row r="18" spans="1:12" ht="16.5">
      <c r="A18" s="11" t="s">
        <v>74</v>
      </c>
      <c r="B18" s="216" t="s">
        <v>75</v>
      </c>
      <c r="C18" s="217"/>
      <c r="D18" s="217"/>
      <c r="E18" s="217"/>
      <c r="F18" s="217"/>
      <c r="G18" s="217"/>
      <c r="H18" s="217"/>
      <c r="I18" s="217"/>
      <c r="J18" s="217"/>
      <c r="K18" s="217"/>
      <c r="L18" s="218"/>
    </row>
    <row r="19" spans="1:12" ht="16.5">
      <c r="A19" s="10" t="s">
        <v>76</v>
      </c>
      <c r="B19" s="216" t="s">
        <v>77</v>
      </c>
      <c r="C19" s="217"/>
      <c r="D19" s="217"/>
      <c r="E19" s="217"/>
      <c r="F19" s="217"/>
      <c r="G19" s="217"/>
      <c r="H19" s="217"/>
      <c r="I19" s="217"/>
      <c r="J19" s="217"/>
      <c r="K19" s="217"/>
      <c r="L19" s="218"/>
    </row>
  </sheetData>
  <mergeCells count="37">
    <mergeCell ref="G6:H6"/>
    <mergeCell ref="I6:J6"/>
    <mergeCell ref="K6:L6"/>
    <mergeCell ref="B19:L19"/>
    <mergeCell ref="B17:L17"/>
    <mergeCell ref="B18:L18"/>
    <mergeCell ref="P7:Q7"/>
    <mergeCell ref="R7:S7"/>
    <mergeCell ref="B14:L14"/>
    <mergeCell ref="B15:L15"/>
    <mergeCell ref="B16:L16"/>
    <mergeCell ref="C7:D7"/>
    <mergeCell ref="E7:F7"/>
    <mergeCell ref="G7:H7"/>
    <mergeCell ref="I7:J7"/>
    <mergeCell ref="K7:L7"/>
    <mergeCell ref="N7:O7"/>
    <mergeCell ref="C9:D9"/>
    <mergeCell ref="N9:O9"/>
    <mergeCell ref="P9:Q9"/>
    <mergeCell ref="R9:S9"/>
    <mergeCell ref="N6:O6"/>
    <mergeCell ref="P6:Q6"/>
    <mergeCell ref="R6:S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</mergeCells>
  <phoneticPr fontId="3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U25"/>
  <sheetViews>
    <sheetView workbookViewId="0">
      <selection sqref="A1:XFD1048576"/>
    </sheetView>
  </sheetViews>
  <sheetFormatPr defaultRowHeight="15"/>
  <cols>
    <col min="1" max="1" width="16.33203125" customWidth="1"/>
  </cols>
  <sheetData>
    <row r="1" spans="1:255" ht="51" customHeight="1">
      <c r="B1" s="201" t="s">
        <v>259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33"/>
      <c r="S1" s="33"/>
      <c r="T1" s="33"/>
      <c r="U1" s="33"/>
    </row>
    <row r="2" spans="1:255" ht="18">
      <c r="B2" s="202" t="s">
        <v>260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35"/>
      <c r="S2" s="35"/>
      <c r="T2" s="35"/>
      <c r="U2" s="35"/>
    </row>
    <row r="3" spans="1:255" ht="15.5">
      <c r="A3" s="15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</row>
    <row r="4" spans="1:255">
      <c r="A4" s="332" t="s">
        <v>328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43"/>
    </row>
    <row r="5" spans="1:255">
      <c r="A5" s="149" t="s">
        <v>1</v>
      </c>
      <c r="B5" s="149" t="s">
        <v>2</v>
      </c>
      <c r="C5" s="248" t="s">
        <v>329</v>
      </c>
      <c r="D5" s="186"/>
      <c r="E5" s="248" t="s">
        <v>284</v>
      </c>
      <c r="F5" s="186"/>
      <c r="G5" s="248" t="s">
        <v>330</v>
      </c>
      <c r="H5" s="186"/>
      <c r="I5" s="248" t="s">
        <v>331</v>
      </c>
      <c r="J5" s="186"/>
      <c r="K5" s="248" t="s">
        <v>332</v>
      </c>
      <c r="L5" s="186"/>
      <c r="M5" s="149" t="s">
        <v>2</v>
      </c>
      <c r="N5" s="248" t="s">
        <v>333</v>
      </c>
      <c r="O5" s="186"/>
      <c r="P5" s="248" t="s">
        <v>329</v>
      </c>
      <c r="Q5" s="186"/>
    </row>
    <row r="6" spans="1:255">
      <c r="A6" s="144" t="s">
        <v>3</v>
      </c>
      <c r="B6" s="144" t="s">
        <v>4</v>
      </c>
      <c r="C6" s="186" t="s">
        <v>7</v>
      </c>
      <c r="D6" s="186"/>
      <c r="E6" s="186" t="s">
        <v>8</v>
      </c>
      <c r="F6" s="186"/>
      <c r="G6" s="252" t="s">
        <v>334</v>
      </c>
      <c r="H6" s="254"/>
      <c r="I6" s="186" t="s">
        <v>335</v>
      </c>
      <c r="J6" s="186"/>
      <c r="K6" s="186" t="s">
        <v>336</v>
      </c>
      <c r="L6" s="186"/>
      <c r="M6" s="144" t="s">
        <v>4</v>
      </c>
      <c r="N6" s="186" t="s">
        <v>319</v>
      </c>
      <c r="O6" s="186"/>
      <c r="P6" s="186" t="s">
        <v>7</v>
      </c>
      <c r="Q6" s="186"/>
    </row>
    <row r="7" spans="1:255">
      <c r="A7" s="151"/>
      <c r="B7" s="64"/>
      <c r="C7" s="283" t="s">
        <v>5</v>
      </c>
      <c r="D7" s="283"/>
      <c r="E7" s="283" t="s">
        <v>313</v>
      </c>
      <c r="F7" s="283"/>
      <c r="G7" s="188" t="s">
        <v>5</v>
      </c>
      <c r="H7" s="189"/>
      <c r="I7" s="283" t="s">
        <v>5</v>
      </c>
      <c r="J7" s="283"/>
      <c r="K7" s="283" t="s">
        <v>5</v>
      </c>
      <c r="L7" s="283"/>
      <c r="M7" s="64"/>
      <c r="N7" s="188" t="s">
        <v>5</v>
      </c>
      <c r="O7" s="189"/>
      <c r="P7" s="283" t="s">
        <v>5</v>
      </c>
      <c r="Q7" s="283"/>
    </row>
    <row r="8" spans="1:255" ht="26">
      <c r="A8" s="151"/>
      <c r="B8" s="65"/>
      <c r="C8" s="15" t="s">
        <v>337</v>
      </c>
      <c r="D8" s="15" t="s">
        <v>338</v>
      </c>
      <c r="E8" s="15" t="s">
        <v>339</v>
      </c>
      <c r="F8" s="15" t="s">
        <v>340</v>
      </c>
      <c r="G8" s="53" t="s">
        <v>341</v>
      </c>
      <c r="H8" s="53" t="s">
        <v>342</v>
      </c>
      <c r="I8" s="15" t="s">
        <v>343</v>
      </c>
      <c r="J8" s="15" t="s">
        <v>344</v>
      </c>
      <c r="K8" s="15" t="s">
        <v>345</v>
      </c>
      <c r="L8" s="15" t="s">
        <v>346</v>
      </c>
      <c r="M8" s="65"/>
      <c r="N8" s="15" t="s">
        <v>347</v>
      </c>
      <c r="O8" s="15" t="s">
        <v>348</v>
      </c>
      <c r="P8" s="15" t="s">
        <v>337</v>
      </c>
      <c r="Q8" s="15" t="s">
        <v>338</v>
      </c>
    </row>
    <row r="9" spans="1:255">
      <c r="A9" s="47" t="s">
        <v>349</v>
      </c>
      <c r="B9" s="16" t="s">
        <v>350</v>
      </c>
      <c r="C9" s="18">
        <v>44985</v>
      </c>
      <c r="D9" s="154">
        <f t="shared" ref="D9:D17" si="0">C9</f>
        <v>44985</v>
      </c>
      <c r="E9" s="18">
        <f t="shared" ref="E9:E17" si="1">D9+2</f>
        <v>44987</v>
      </c>
      <c r="F9" s="154">
        <f t="shared" ref="F9:F17" si="2">E9</f>
        <v>44987</v>
      </c>
      <c r="G9" s="154">
        <f t="shared" ref="G9:G17" si="3">F9+6</f>
        <v>44993</v>
      </c>
      <c r="H9" s="154">
        <f t="shared" ref="H9:H17" si="4">G9+1</f>
        <v>44994</v>
      </c>
      <c r="I9" s="154">
        <f t="shared" ref="I9:I17" si="5">H9+2</f>
        <v>44996</v>
      </c>
      <c r="J9" s="154">
        <f t="shared" ref="J9:J17" si="6">I9+1</f>
        <v>44997</v>
      </c>
      <c r="K9" s="154">
        <f t="shared" ref="K9:K17" si="7">J9</f>
        <v>44997</v>
      </c>
      <c r="L9" s="154">
        <f t="shared" ref="L9:L17" si="8">K9+1</f>
        <v>44998</v>
      </c>
      <c r="M9" s="16" t="s">
        <v>351</v>
      </c>
      <c r="N9" s="154">
        <f t="shared" ref="N9:N17" si="9">L9+3</f>
        <v>45001</v>
      </c>
      <c r="O9" s="154">
        <f t="shared" ref="O9:O17" si="10">N9+1</f>
        <v>45002</v>
      </c>
      <c r="P9" s="18">
        <f t="shared" ref="P9:P17" si="11">O9+4</f>
        <v>45006</v>
      </c>
      <c r="Q9" s="18">
        <f t="shared" ref="Q9:Q17" si="12">P9</f>
        <v>45006</v>
      </c>
    </row>
    <row r="10" spans="1:255">
      <c r="A10" s="47" t="s">
        <v>352</v>
      </c>
      <c r="B10" s="16" t="s">
        <v>353</v>
      </c>
      <c r="C10" s="18">
        <v>44992</v>
      </c>
      <c r="D10" s="154">
        <f t="shared" si="0"/>
        <v>44992</v>
      </c>
      <c r="E10" s="18">
        <f t="shared" si="1"/>
        <v>44994</v>
      </c>
      <c r="F10" s="154">
        <f t="shared" si="2"/>
        <v>44994</v>
      </c>
      <c r="G10" s="154">
        <f t="shared" si="3"/>
        <v>45000</v>
      </c>
      <c r="H10" s="154">
        <f t="shared" si="4"/>
        <v>45001</v>
      </c>
      <c r="I10" s="154">
        <f t="shared" si="5"/>
        <v>45003</v>
      </c>
      <c r="J10" s="154">
        <f t="shared" si="6"/>
        <v>45004</v>
      </c>
      <c r="K10" s="154">
        <f t="shared" si="7"/>
        <v>45004</v>
      </c>
      <c r="L10" s="154">
        <f t="shared" si="8"/>
        <v>45005</v>
      </c>
      <c r="M10" s="16" t="s">
        <v>354</v>
      </c>
      <c r="N10" s="154">
        <f t="shared" si="9"/>
        <v>45008</v>
      </c>
      <c r="O10" s="154">
        <f t="shared" si="10"/>
        <v>45009</v>
      </c>
      <c r="P10" s="18">
        <f t="shared" si="11"/>
        <v>45013</v>
      </c>
      <c r="Q10" s="18">
        <f t="shared" si="12"/>
        <v>45013</v>
      </c>
    </row>
    <row r="11" spans="1:255">
      <c r="A11" s="47" t="s">
        <v>355</v>
      </c>
      <c r="B11" s="16" t="s">
        <v>356</v>
      </c>
      <c r="C11" s="18">
        <v>44999</v>
      </c>
      <c r="D11" s="154">
        <f t="shared" si="0"/>
        <v>44999</v>
      </c>
      <c r="E11" s="18">
        <f t="shared" si="1"/>
        <v>45001</v>
      </c>
      <c r="F11" s="154">
        <f t="shared" si="2"/>
        <v>45001</v>
      </c>
      <c r="G11" s="154">
        <f t="shared" si="3"/>
        <v>45007</v>
      </c>
      <c r="H11" s="154">
        <f t="shared" si="4"/>
        <v>45008</v>
      </c>
      <c r="I11" s="154">
        <f t="shared" si="5"/>
        <v>45010</v>
      </c>
      <c r="J11" s="154">
        <f t="shared" si="6"/>
        <v>45011</v>
      </c>
      <c r="K11" s="154">
        <f t="shared" si="7"/>
        <v>45011</v>
      </c>
      <c r="L11" s="154">
        <f t="shared" si="8"/>
        <v>45012</v>
      </c>
      <c r="M11" s="16" t="s">
        <v>357</v>
      </c>
      <c r="N11" s="154">
        <f t="shared" si="9"/>
        <v>45015</v>
      </c>
      <c r="O11" s="154">
        <f t="shared" si="10"/>
        <v>45016</v>
      </c>
      <c r="P11" s="18">
        <f t="shared" si="11"/>
        <v>45020</v>
      </c>
      <c r="Q11" s="18">
        <f t="shared" si="12"/>
        <v>45020</v>
      </c>
    </row>
    <row r="12" spans="1:255">
      <c r="A12" s="47" t="s">
        <v>349</v>
      </c>
      <c r="B12" s="16" t="s">
        <v>358</v>
      </c>
      <c r="C12" s="18">
        <v>45006</v>
      </c>
      <c r="D12" s="154">
        <f t="shared" si="0"/>
        <v>45006</v>
      </c>
      <c r="E12" s="18">
        <f t="shared" si="1"/>
        <v>45008</v>
      </c>
      <c r="F12" s="154">
        <f t="shared" si="2"/>
        <v>45008</v>
      </c>
      <c r="G12" s="154">
        <f t="shared" si="3"/>
        <v>45014</v>
      </c>
      <c r="H12" s="154">
        <f t="shared" si="4"/>
        <v>45015</v>
      </c>
      <c r="I12" s="154">
        <f t="shared" si="5"/>
        <v>45017</v>
      </c>
      <c r="J12" s="154">
        <f t="shared" si="6"/>
        <v>45018</v>
      </c>
      <c r="K12" s="154">
        <f t="shared" si="7"/>
        <v>45018</v>
      </c>
      <c r="L12" s="154">
        <f t="shared" si="8"/>
        <v>45019</v>
      </c>
      <c r="M12" s="16" t="s">
        <v>359</v>
      </c>
      <c r="N12" s="154">
        <f t="shared" si="9"/>
        <v>45022</v>
      </c>
      <c r="O12" s="154">
        <f t="shared" si="10"/>
        <v>45023</v>
      </c>
      <c r="P12" s="18">
        <f t="shared" si="11"/>
        <v>45027</v>
      </c>
      <c r="Q12" s="18">
        <f t="shared" si="12"/>
        <v>45027</v>
      </c>
    </row>
    <row r="13" spans="1:255">
      <c r="A13" s="47" t="s">
        <v>352</v>
      </c>
      <c r="B13" s="16" t="s">
        <v>360</v>
      </c>
      <c r="C13" s="18">
        <v>45013</v>
      </c>
      <c r="D13" s="154">
        <f t="shared" si="0"/>
        <v>45013</v>
      </c>
      <c r="E13" s="18">
        <f t="shared" si="1"/>
        <v>45015</v>
      </c>
      <c r="F13" s="154">
        <f t="shared" si="2"/>
        <v>45015</v>
      </c>
      <c r="G13" s="154">
        <f t="shared" si="3"/>
        <v>45021</v>
      </c>
      <c r="H13" s="154">
        <f t="shared" si="4"/>
        <v>45022</v>
      </c>
      <c r="I13" s="154">
        <f t="shared" si="5"/>
        <v>45024</v>
      </c>
      <c r="J13" s="154">
        <f t="shared" si="6"/>
        <v>45025</v>
      </c>
      <c r="K13" s="154">
        <f t="shared" si="7"/>
        <v>45025</v>
      </c>
      <c r="L13" s="154">
        <f t="shared" si="8"/>
        <v>45026</v>
      </c>
      <c r="M13" s="16" t="s">
        <v>361</v>
      </c>
      <c r="N13" s="154">
        <f t="shared" si="9"/>
        <v>45029</v>
      </c>
      <c r="O13" s="154">
        <f t="shared" si="10"/>
        <v>45030</v>
      </c>
      <c r="P13" s="18">
        <f t="shared" si="11"/>
        <v>45034</v>
      </c>
      <c r="Q13" s="18">
        <f t="shared" si="12"/>
        <v>45034</v>
      </c>
    </row>
    <row r="14" spans="1:255">
      <c r="A14" s="47" t="s">
        <v>355</v>
      </c>
      <c r="B14" s="16" t="s">
        <v>362</v>
      </c>
      <c r="C14" s="18">
        <v>45020</v>
      </c>
      <c r="D14" s="154">
        <f t="shared" si="0"/>
        <v>45020</v>
      </c>
      <c r="E14" s="18">
        <f t="shared" si="1"/>
        <v>45022</v>
      </c>
      <c r="F14" s="154">
        <f t="shared" si="2"/>
        <v>45022</v>
      </c>
      <c r="G14" s="154">
        <f t="shared" si="3"/>
        <v>45028</v>
      </c>
      <c r="H14" s="154">
        <f t="shared" si="4"/>
        <v>45029</v>
      </c>
      <c r="I14" s="154">
        <f t="shared" si="5"/>
        <v>45031</v>
      </c>
      <c r="J14" s="154">
        <f t="shared" si="6"/>
        <v>45032</v>
      </c>
      <c r="K14" s="154">
        <f t="shared" si="7"/>
        <v>45032</v>
      </c>
      <c r="L14" s="154">
        <f t="shared" si="8"/>
        <v>45033</v>
      </c>
      <c r="M14" s="16" t="s">
        <v>363</v>
      </c>
      <c r="N14" s="154">
        <f t="shared" si="9"/>
        <v>45036</v>
      </c>
      <c r="O14" s="154">
        <f t="shared" si="10"/>
        <v>45037</v>
      </c>
      <c r="P14" s="18">
        <f t="shared" si="11"/>
        <v>45041</v>
      </c>
      <c r="Q14" s="18">
        <f t="shared" si="12"/>
        <v>45041</v>
      </c>
    </row>
    <row r="15" spans="1:255">
      <c r="A15" s="47" t="s">
        <v>349</v>
      </c>
      <c r="B15" s="16" t="s">
        <v>364</v>
      </c>
      <c r="C15" s="18">
        <v>45027</v>
      </c>
      <c r="D15" s="154">
        <f t="shared" si="0"/>
        <v>45027</v>
      </c>
      <c r="E15" s="18">
        <f t="shared" si="1"/>
        <v>45029</v>
      </c>
      <c r="F15" s="154">
        <f t="shared" si="2"/>
        <v>45029</v>
      </c>
      <c r="G15" s="154">
        <f t="shared" si="3"/>
        <v>45035</v>
      </c>
      <c r="H15" s="154">
        <f t="shared" si="4"/>
        <v>45036</v>
      </c>
      <c r="I15" s="154">
        <f t="shared" si="5"/>
        <v>45038</v>
      </c>
      <c r="J15" s="154">
        <f t="shared" si="6"/>
        <v>45039</v>
      </c>
      <c r="K15" s="154">
        <f t="shared" si="7"/>
        <v>45039</v>
      </c>
      <c r="L15" s="154">
        <f t="shared" si="8"/>
        <v>45040</v>
      </c>
      <c r="M15" s="16" t="s">
        <v>365</v>
      </c>
      <c r="N15" s="154">
        <f t="shared" si="9"/>
        <v>45043</v>
      </c>
      <c r="O15" s="154">
        <f t="shared" si="10"/>
        <v>45044</v>
      </c>
      <c r="P15" s="18">
        <f t="shared" si="11"/>
        <v>45048</v>
      </c>
      <c r="Q15" s="18">
        <f t="shared" si="12"/>
        <v>45048</v>
      </c>
    </row>
    <row r="16" spans="1:255">
      <c r="A16" s="47" t="s">
        <v>352</v>
      </c>
      <c r="B16" s="16" t="s">
        <v>366</v>
      </c>
      <c r="C16" s="18">
        <v>45034</v>
      </c>
      <c r="D16" s="154">
        <f t="shared" si="0"/>
        <v>45034</v>
      </c>
      <c r="E16" s="18">
        <f t="shared" si="1"/>
        <v>45036</v>
      </c>
      <c r="F16" s="154">
        <f t="shared" si="2"/>
        <v>45036</v>
      </c>
      <c r="G16" s="154">
        <f t="shared" si="3"/>
        <v>45042</v>
      </c>
      <c r="H16" s="154">
        <f t="shared" si="4"/>
        <v>45043</v>
      </c>
      <c r="I16" s="154">
        <f t="shared" si="5"/>
        <v>45045</v>
      </c>
      <c r="J16" s="154">
        <f t="shared" si="6"/>
        <v>45046</v>
      </c>
      <c r="K16" s="154">
        <f t="shared" si="7"/>
        <v>45046</v>
      </c>
      <c r="L16" s="154">
        <f t="shared" si="8"/>
        <v>45047</v>
      </c>
      <c r="M16" s="16" t="s">
        <v>367</v>
      </c>
      <c r="N16" s="154">
        <f t="shared" si="9"/>
        <v>45050</v>
      </c>
      <c r="O16" s="154">
        <f t="shared" si="10"/>
        <v>45051</v>
      </c>
      <c r="P16" s="18">
        <f t="shared" si="11"/>
        <v>45055</v>
      </c>
      <c r="Q16" s="18">
        <f t="shared" si="12"/>
        <v>45055</v>
      </c>
    </row>
    <row r="17" spans="1:19">
      <c r="A17" s="47" t="s">
        <v>355</v>
      </c>
      <c r="B17" s="16" t="s">
        <v>368</v>
      </c>
      <c r="C17" s="18">
        <v>45041</v>
      </c>
      <c r="D17" s="154">
        <f t="shared" si="0"/>
        <v>45041</v>
      </c>
      <c r="E17" s="18">
        <f t="shared" si="1"/>
        <v>45043</v>
      </c>
      <c r="F17" s="154">
        <f t="shared" si="2"/>
        <v>45043</v>
      </c>
      <c r="G17" s="154">
        <f t="shared" si="3"/>
        <v>45049</v>
      </c>
      <c r="H17" s="154">
        <f t="shared" si="4"/>
        <v>45050</v>
      </c>
      <c r="I17" s="154">
        <f t="shared" si="5"/>
        <v>45052</v>
      </c>
      <c r="J17" s="154">
        <f t="shared" si="6"/>
        <v>45053</v>
      </c>
      <c r="K17" s="154">
        <f t="shared" si="7"/>
        <v>45053</v>
      </c>
      <c r="L17" s="154">
        <f t="shared" si="8"/>
        <v>45054</v>
      </c>
      <c r="M17" s="16" t="s">
        <v>369</v>
      </c>
      <c r="N17" s="154">
        <f t="shared" si="9"/>
        <v>45057</v>
      </c>
      <c r="O17" s="154">
        <f t="shared" si="10"/>
        <v>45058</v>
      </c>
      <c r="P17" s="18">
        <f t="shared" si="11"/>
        <v>45062</v>
      </c>
      <c r="Q17" s="18">
        <f t="shared" si="12"/>
        <v>45062</v>
      </c>
    </row>
    <row r="19" spans="1:19" ht="16" customHeight="1">
      <c r="A19" s="148" t="s">
        <v>17</v>
      </c>
      <c r="B19" s="211" t="s">
        <v>370</v>
      </c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153"/>
      <c r="P19" s="153"/>
      <c r="Q19" s="153"/>
      <c r="R19" s="153"/>
      <c r="S19" s="153"/>
    </row>
    <row r="20" spans="1:19" ht="16" customHeight="1">
      <c r="A20" s="29" t="s">
        <v>315</v>
      </c>
      <c r="B20" s="322" t="s">
        <v>371</v>
      </c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153"/>
      <c r="P20" s="153"/>
      <c r="Q20" s="153"/>
      <c r="R20" s="153"/>
      <c r="S20" s="153"/>
    </row>
    <row r="21" spans="1:19" ht="16" customHeight="1">
      <c r="A21" s="29" t="s">
        <v>372</v>
      </c>
      <c r="B21" s="322" t="s">
        <v>373</v>
      </c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153"/>
      <c r="P21" s="153"/>
      <c r="Q21" s="153"/>
      <c r="R21" s="153"/>
      <c r="S21" s="153"/>
    </row>
    <row r="22" spans="1:19" ht="16" customHeight="1">
      <c r="A22" s="29" t="s">
        <v>374</v>
      </c>
      <c r="B22" s="322" t="s">
        <v>375</v>
      </c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153"/>
      <c r="P22" s="153"/>
      <c r="Q22" s="153"/>
      <c r="R22" s="153"/>
      <c r="S22" s="153"/>
    </row>
    <row r="23" spans="1:19" ht="16" customHeight="1">
      <c r="A23" s="29" t="s">
        <v>376</v>
      </c>
      <c r="B23" s="198" t="s">
        <v>377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200"/>
      <c r="O23" s="153"/>
      <c r="P23" s="153"/>
      <c r="Q23" s="153"/>
      <c r="R23" s="153"/>
      <c r="S23" s="153"/>
    </row>
    <row r="24" spans="1:19" ht="16" customHeight="1">
      <c r="A24" s="29" t="s">
        <v>378</v>
      </c>
      <c r="B24" s="322" t="s">
        <v>379</v>
      </c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153"/>
      <c r="P24" s="153"/>
      <c r="Q24" s="153"/>
      <c r="R24" s="153"/>
      <c r="S24" s="153"/>
    </row>
    <row r="25" spans="1:19" ht="16" customHeight="1">
      <c r="A25" s="29" t="s">
        <v>324</v>
      </c>
      <c r="B25" s="322" t="s">
        <v>380</v>
      </c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153"/>
      <c r="P25" s="153"/>
      <c r="Q25" s="153"/>
      <c r="R25" s="153"/>
      <c r="S25" s="153"/>
    </row>
  </sheetData>
  <mergeCells count="31">
    <mergeCell ref="N5:O5"/>
    <mergeCell ref="P5:Q5"/>
    <mergeCell ref="C5:D5"/>
    <mergeCell ref="E5:F5"/>
    <mergeCell ref="G5:H5"/>
    <mergeCell ref="I5:J5"/>
    <mergeCell ref="K5:L5"/>
    <mergeCell ref="N7:O7"/>
    <mergeCell ref="P7:Q7"/>
    <mergeCell ref="C6:D6"/>
    <mergeCell ref="E6:F6"/>
    <mergeCell ref="G6:H6"/>
    <mergeCell ref="I6:J6"/>
    <mergeCell ref="K6:L6"/>
    <mergeCell ref="N6:O6"/>
    <mergeCell ref="B25:N25"/>
    <mergeCell ref="A4:Q4"/>
    <mergeCell ref="B1:Q1"/>
    <mergeCell ref="B2:Q2"/>
    <mergeCell ref="B19:N19"/>
    <mergeCell ref="B20:N20"/>
    <mergeCell ref="B21:N21"/>
    <mergeCell ref="B22:N22"/>
    <mergeCell ref="B23:N23"/>
    <mergeCell ref="B24:N24"/>
    <mergeCell ref="P6:Q6"/>
    <mergeCell ref="C7:D7"/>
    <mergeCell ref="E7:F7"/>
    <mergeCell ref="G7:H7"/>
    <mergeCell ref="I7:J7"/>
    <mergeCell ref="K7:L7"/>
  </mergeCells>
  <phoneticPr fontId="3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Q35"/>
  <sheetViews>
    <sheetView workbookViewId="0">
      <selection activeCell="A17" sqref="A17:XFD21"/>
    </sheetView>
  </sheetViews>
  <sheetFormatPr defaultRowHeight="15"/>
  <cols>
    <col min="1" max="1" width="19" customWidth="1"/>
    <col min="2" max="17" width="7.75" customWidth="1"/>
  </cols>
  <sheetData>
    <row r="1" spans="1:251" ht="51" customHeight="1">
      <c r="B1" s="201" t="s">
        <v>259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251" ht="18">
      <c r="B2" s="202" t="s">
        <v>260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3" spans="1:251" ht="15.5">
      <c r="A3" s="15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</row>
    <row r="4" spans="1:251">
      <c r="A4" s="340" t="s">
        <v>381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</row>
    <row r="5" spans="1:251" ht="15.5">
      <c r="A5" s="146" t="s">
        <v>23</v>
      </c>
      <c r="B5" s="146" t="s">
        <v>24</v>
      </c>
      <c r="C5" s="191" t="s">
        <v>382</v>
      </c>
      <c r="D5" s="258"/>
      <c r="E5" s="195" t="s">
        <v>285</v>
      </c>
      <c r="F5" s="196"/>
      <c r="G5" s="195" t="s">
        <v>383</v>
      </c>
      <c r="H5" s="196"/>
      <c r="I5" s="195" t="s">
        <v>331</v>
      </c>
      <c r="J5" s="196"/>
      <c r="K5" s="195" t="s">
        <v>383</v>
      </c>
      <c r="L5" s="196"/>
      <c r="M5" s="146" t="s">
        <v>24</v>
      </c>
      <c r="N5" s="195" t="s">
        <v>384</v>
      </c>
      <c r="O5" s="196"/>
      <c r="P5" s="191" t="s">
        <v>382</v>
      </c>
      <c r="Q5" s="258"/>
    </row>
    <row r="6" spans="1:251">
      <c r="A6" s="144" t="s">
        <v>3</v>
      </c>
      <c r="B6" s="144" t="s">
        <v>4</v>
      </c>
      <c r="C6" s="252" t="s">
        <v>385</v>
      </c>
      <c r="D6" s="254"/>
      <c r="E6" s="252" t="s">
        <v>288</v>
      </c>
      <c r="F6" s="254"/>
      <c r="G6" s="186" t="s">
        <v>336</v>
      </c>
      <c r="H6" s="186"/>
      <c r="I6" s="186" t="s">
        <v>335</v>
      </c>
      <c r="J6" s="186"/>
      <c r="K6" s="186" t="s">
        <v>336</v>
      </c>
      <c r="L6" s="186"/>
      <c r="M6" s="144" t="s">
        <v>4</v>
      </c>
      <c r="N6" s="252" t="s">
        <v>288</v>
      </c>
      <c r="O6" s="254"/>
      <c r="P6" s="252" t="s">
        <v>385</v>
      </c>
      <c r="Q6" s="254"/>
    </row>
    <row r="7" spans="1:251">
      <c r="A7" s="144"/>
      <c r="B7" s="144"/>
      <c r="C7" s="252" t="s">
        <v>386</v>
      </c>
      <c r="D7" s="254"/>
      <c r="E7" s="252" t="s">
        <v>386</v>
      </c>
      <c r="F7" s="254"/>
      <c r="G7" s="186" t="s">
        <v>387</v>
      </c>
      <c r="H7" s="186"/>
      <c r="I7" s="252" t="s">
        <v>388</v>
      </c>
      <c r="J7" s="254"/>
      <c r="K7" s="186" t="s">
        <v>389</v>
      </c>
      <c r="L7" s="186"/>
      <c r="M7" s="144"/>
      <c r="N7" s="252" t="s">
        <v>390</v>
      </c>
      <c r="O7" s="254"/>
      <c r="P7" s="252" t="s">
        <v>386</v>
      </c>
      <c r="Q7" s="254"/>
    </row>
    <row r="8" spans="1:251" hidden="1">
      <c r="A8" s="47" t="s">
        <v>391</v>
      </c>
      <c r="B8" s="16" t="s">
        <v>392</v>
      </c>
      <c r="C8" s="18">
        <v>44869</v>
      </c>
      <c r="D8" s="154">
        <f t="shared" ref="D8:D11" si="0">C8+1</f>
        <v>44870</v>
      </c>
      <c r="E8" s="18">
        <f>D8+6</f>
        <v>44876</v>
      </c>
      <c r="F8" s="154">
        <f>E8+1</f>
        <v>44877</v>
      </c>
      <c r="G8" s="154">
        <f>F8+2</f>
        <v>44879</v>
      </c>
      <c r="H8" s="154">
        <f>G8+1</f>
        <v>44880</v>
      </c>
      <c r="I8" s="154">
        <f>H8</f>
        <v>44880</v>
      </c>
      <c r="J8" s="154">
        <f>I8+1</f>
        <v>44881</v>
      </c>
      <c r="K8" s="154">
        <f>J8</f>
        <v>44881</v>
      </c>
      <c r="L8" s="154">
        <f>K8+1</f>
        <v>44882</v>
      </c>
      <c r="M8" s="16" t="s">
        <v>393</v>
      </c>
      <c r="N8" s="154">
        <f>L8+2</f>
        <v>44884</v>
      </c>
      <c r="O8" s="154">
        <f>N8</f>
        <v>44884</v>
      </c>
      <c r="P8" s="18">
        <f>O8+5</f>
        <v>44889</v>
      </c>
      <c r="Q8" s="18">
        <f>P8+1</f>
        <v>44890</v>
      </c>
    </row>
    <row r="9" spans="1:251" hidden="1">
      <c r="A9" s="75" t="s">
        <v>394</v>
      </c>
      <c r="B9" s="72" t="s">
        <v>395</v>
      </c>
      <c r="C9" s="18">
        <v>44876</v>
      </c>
      <c r="D9" s="154">
        <f t="shared" si="0"/>
        <v>44877</v>
      </c>
      <c r="E9" s="18">
        <f>D9+6</f>
        <v>44883</v>
      </c>
      <c r="F9" s="154">
        <f>E9+1</f>
        <v>44884</v>
      </c>
      <c r="G9" s="154">
        <f>F9+2</f>
        <v>44886</v>
      </c>
      <c r="H9" s="154">
        <f>G9+1</f>
        <v>44887</v>
      </c>
      <c r="I9" s="44" t="s">
        <v>274</v>
      </c>
      <c r="J9" s="44" t="s">
        <v>298</v>
      </c>
      <c r="K9" s="154"/>
      <c r="L9" s="154"/>
      <c r="M9" s="16"/>
      <c r="N9" s="154"/>
      <c r="O9" s="154"/>
      <c r="P9" s="18"/>
      <c r="Q9" s="18"/>
    </row>
    <row r="10" spans="1:251" hidden="1">
      <c r="A10" s="47" t="s">
        <v>396</v>
      </c>
      <c r="B10" s="16" t="s">
        <v>107</v>
      </c>
      <c r="C10" s="18">
        <v>44883</v>
      </c>
      <c r="D10" s="154">
        <f t="shared" si="0"/>
        <v>44884</v>
      </c>
      <c r="E10" s="18">
        <f>D10+6</f>
        <v>44890</v>
      </c>
      <c r="F10" s="154">
        <f>E10+1</f>
        <v>44891</v>
      </c>
      <c r="G10" s="154">
        <f>F10+2</f>
        <v>44893</v>
      </c>
      <c r="H10" s="154">
        <f>G10+1</f>
        <v>44894</v>
      </c>
      <c r="I10" s="154">
        <f>H10</f>
        <v>44894</v>
      </c>
      <c r="J10" s="154">
        <f>I10+1</f>
        <v>44895</v>
      </c>
      <c r="K10" s="154">
        <f>J10</f>
        <v>44895</v>
      </c>
      <c r="L10" s="154">
        <f>K10+1</f>
        <v>44896</v>
      </c>
      <c r="M10" s="16" t="s">
        <v>106</v>
      </c>
      <c r="N10" s="154">
        <f>L10+2</f>
        <v>44898</v>
      </c>
      <c r="O10" s="154">
        <f>N10</f>
        <v>44898</v>
      </c>
      <c r="P10" s="18">
        <f>O10+5</f>
        <v>44903</v>
      </c>
      <c r="Q10" s="18">
        <f>P10+1</f>
        <v>44904</v>
      </c>
    </row>
    <row r="11" spans="1:251" hidden="1">
      <c r="A11" s="47" t="s">
        <v>391</v>
      </c>
      <c r="B11" s="16" t="s">
        <v>108</v>
      </c>
      <c r="C11" s="18">
        <v>44890</v>
      </c>
      <c r="D11" s="154">
        <f t="shared" si="0"/>
        <v>44891</v>
      </c>
      <c r="E11" s="18">
        <f>D11+6</f>
        <v>44897</v>
      </c>
      <c r="F11" s="154">
        <f>E11+1</f>
        <v>44898</v>
      </c>
      <c r="G11" s="154">
        <f>F11+2</f>
        <v>44900</v>
      </c>
      <c r="H11" s="154">
        <f>G11+1</f>
        <v>44901</v>
      </c>
      <c r="I11" s="154">
        <f>H11</f>
        <v>44901</v>
      </c>
      <c r="J11" s="154">
        <f>I11+1</f>
        <v>44902</v>
      </c>
      <c r="K11" s="154">
        <f>J11</f>
        <v>44902</v>
      </c>
      <c r="L11" s="154">
        <f>K11+1</f>
        <v>44903</v>
      </c>
      <c r="M11" s="16" t="s">
        <v>109</v>
      </c>
      <c r="N11" s="154">
        <f>L11+2</f>
        <v>44905</v>
      </c>
      <c r="O11" s="154">
        <f>N11</f>
        <v>44905</v>
      </c>
      <c r="P11" s="18">
        <f>O11+5</f>
        <v>44910</v>
      </c>
      <c r="Q11" s="18">
        <f>P11+1</f>
        <v>44911</v>
      </c>
    </row>
    <row r="12" spans="1:251" hidden="1">
      <c r="A12" s="106"/>
      <c r="B12" s="16" t="s">
        <v>110</v>
      </c>
      <c r="C12" s="336" t="s">
        <v>397</v>
      </c>
      <c r="D12" s="337"/>
      <c r="E12" s="337"/>
      <c r="F12" s="337"/>
      <c r="G12" s="337"/>
      <c r="H12" s="337"/>
      <c r="I12" s="337"/>
      <c r="J12" s="337"/>
      <c r="K12" s="337"/>
      <c r="L12" s="338"/>
      <c r="M12" s="16" t="s">
        <v>111</v>
      </c>
      <c r="N12" s="341" t="s">
        <v>397</v>
      </c>
      <c r="O12" s="342"/>
      <c r="P12" s="342"/>
      <c r="Q12" s="343"/>
    </row>
    <row r="13" spans="1:251" hidden="1">
      <c r="A13" s="47" t="s">
        <v>396</v>
      </c>
      <c r="B13" s="16" t="s">
        <v>112</v>
      </c>
      <c r="C13" s="18">
        <v>44904</v>
      </c>
      <c r="D13" s="154">
        <f t="shared" ref="D13:D16" si="1">C13+1</f>
        <v>44905</v>
      </c>
      <c r="E13" s="18">
        <f t="shared" ref="E13:E16" si="2">D13+6</f>
        <v>44911</v>
      </c>
      <c r="F13" s="154">
        <f t="shared" ref="F13:F16" si="3">E13+1</f>
        <v>44912</v>
      </c>
      <c r="G13" s="154">
        <f t="shared" ref="G13:G16" si="4">F13+2</f>
        <v>44914</v>
      </c>
      <c r="H13" s="154">
        <f t="shared" ref="H13:H16" si="5">G13+1</f>
        <v>44915</v>
      </c>
      <c r="I13" s="154">
        <f t="shared" ref="I13:I16" si="6">H13</f>
        <v>44915</v>
      </c>
      <c r="J13" s="154">
        <f t="shared" ref="J13:J16" si="7">I13+1</f>
        <v>44916</v>
      </c>
      <c r="K13" s="154">
        <f t="shared" ref="K13:K16" si="8">J13</f>
        <v>44916</v>
      </c>
      <c r="L13" s="154">
        <f t="shared" ref="L13:L16" si="9">K13+1</f>
        <v>44917</v>
      </c>
      <c r="M13" s="16" t="s">
        <v>113</v>
      </c>
      <c r="N13" s="154">
        <f t="shared" ref="N13:N16" si="10">L13+2</f>
        <v>44919</v>
      </c>
      <c r="O13" s="154">
        <f t="shared" ref="O13:O16" si="11">N13</f>
        <v>44919</v>
      </c>
      <c r="P13" s="18">
        <f t="shared" ref="P13:P16" si="12">O13+5</f>
        <v>44924</v>
      </c>
      <c r="Q13" s="18">
        <f t="shared" ref="Q13:Q16" si="13">P13+1</f>
        <v>44925</v>
      </c>
    </row>
    <row r="14" spans="1:251" hidden="1">
      <c r="A14" s="47" t="s">
        <v>391</v>
      </c>
      <c r="B14" s="16" t="s">
        <v>114</v>
      </c>
      <c r="C14" s="18">
        <v>44911</v>
      </c>
      <c r="D14" s="154">
        <f t="shared" si="1"/>
        <v>44912</v>
      </c>
      <c r="E14" s="18">
        <f t="shared" si="2"/>
        <v>44918</v>
      </c>
      <c r="F14" s="154">
        <f t="shared" si="3"/>
        <v>44919</v>
      </c>
      <c r="G14" s="154">
        <f t="shared" si="4"/>
        <v>44921</v>
      </c>
      <c r="H14" s="154">
        <f t="shared" si="5"/>
        <v>44922</v>
      </c>
      <c r="I14" s="154">
        <f t="shared" si="6"/>
        <v>44922</v>
      </c>
      <c r="J14" s="154">
        <f t="shared" si="7"/>
        <v>44923</v>
      </c>
      <c r="K14" s="154">
        <f t="shared" si="8"/>
        <v>44923</v>
      </c>
      <c r="L14" s="154">
        <f t="shared" si="9"/>
        <v>44924</v>
      </c>
      <c r="M14" s="16" t="s">
        <v>115</v>
      </c>
      <c r="N14" s="154">
        <f t="shared" si="10"/>
        <v>44926</v>
      </c>
      <c r="O14" s="154">
        <f t="shared" si="11"/>
        <v>44926</v>
      </c>
      <c r="P14" s="18">
        <f t="shared" si="12"/>
        <v>44931</v>
      </c>
      <c r="Q14" s="18">
        <f t="shared" si="13"/>
        <v>44932</v>
      </c>
    </row>
    <row r="15" spans="1:251" hidden="1">
      <c r="A15" s="47"/>
      <c r="B15" s="16" t="s">
        <v>124</v>
      </c>
      <c r="C15" s="334" t="s">
        <v>397</v>
      </c>
      <c r="D15" s="334"/>
      <c r="E15" s="334"/>
      <c r="F15" s="334"/>
      <c r="G15" s="334"/>
      <c r="H15" s="334"/>
      <c r="I15" s="334"/>
      <c r="J15" s="334"/>
      <c r="K15" s="334"/>
      <c r="L15" s="334"/>
      <c r="M15" s="16" t="s">
        <v>125</v>
      </c>
      <c r="N15" s="335" t="s">
        <v>397</v>
      </c>
      <c r="O15" s="335"/>
      <c r="P15" s="335"/>
      <c r="Q15" s="335"/>
    </row>
    <row r="16" spans="1:251" hidden="1">
      <c r="A16" s="47" t="s">
        <v>396</v>
      </c>
      <c r="B16" s="16" t="s">
        <v>126</v>
      </c>
      <c r="C16" s="18">
        <v>44925</v>
      </c>
      <c r="D16" s="154">
        <f t="shared" si="1"/>
        <v>44926</v>
      </c>
      <c r="E16" s="18">
        <f t="shared" si="2"/>
        <v>44932</v>
      </c>
      <c r="F16" s="154">
        <f t="shared" si="3"/>
        <v>44933</v>
      </c>
      <c r="G16" s="154">
        <f t="shared" si="4"/>
        <v>44935</v>
      </c>
      <c r="H16" s="154">
        <f t="shared" si="5"/>
        <v>44936</v>
      </c>
      <c r="I16" s="154">
        <f t="shared" si="6"/>
        <v>44936</v>
      </c>
      <c r="J16" s="154">
        <f t="shared" si="7"/>
        <v>44937</v>
      </c>
      <c r="K16" s="154">
        <f t="shared" si="8"/>
        <v>44937</v>
      </c>
      <c r="L16" s="154">
        <f t="shared" si="9"/>
        <v>44938</v>
      </c>
      <c r="M16" s="16" t="s">
        <v>127</v>
      </c>
      <c r="N16" s="154">
        <f t="shared" si="10"/>
        <v>44940</v>
      </c>
      <c r="O16" s="154">
        <f t="shared" si="11"/>
        <v>44940</v>
      </c>
      <c r="P16" s="18">
        <f t="shared" si="12"/>
        <v>44945</v>
      </c>
      <c r="Q16" s="18">
        <f t="shared" si="13"/>
        <v>44946</v>
      </c>
    </row>
    <row r="17" spans="1:19" hidden="1">
      <c r="A17" s="336" t="s">
        <v>397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8"/>
    </row>
    <row r="18" spans="1:19" hidden="1">
      <c r="A18" s="47" t="s">
        <v>391</v>
      </c>
      <c r="B18" s="16" t="s">
        <v>266</v>
      </c>
      <c r="C18" s="18">
        <v>44939</v>
      </c>
      <c r="D18" s="154">
        <f t="shared" ref="D18" si="14">C18+1</f>
        <v>44940</v>
      </c>
      <c r="E18" s="18">
        <f t="shared" ref="E18" si="15">D18+6</f>
        <v>44946</v>
      </c>
      <c r="F18" s="154">
        <f t="shared" ref="F18" si="16">E18+1</f>
        <v>44947</v>
      </c>
      <c r="G18" s="154">
        <f t="shared" ref="G18" si="17">F18+2</f>
        <v>44949</v>
      </c>
      <c r="H18" s="154">
        <f t="shared" ref="H18" si="18">G18+1</f>
        <v>44950</v>
      </c>
      <c r="I18" s="154">
        <f t="shared" ref="I18" si="19">H18</f>
        <v>44950</v>
      </c>
      <c r="J18" s="154">
        <f t="shared" ref="J18" si="20">I18+1</f>
        <v>44951</v>
      </c>
      <c r="K18" s="154">
        <f t="shared" ref="K18" si="21">J18</f>
        <v>44951</v>
      </c>
      <c r="L18" s="154">
        <f t="shared" ref="L18" si="22">K18+1</f>
        <v>44952</v>
      </c>
      <c r="M18" s="16" t="s">
        <v>267</v>
      </c>
      <c r="N18" s="154">
        <f t="shared" ref="N18" si="23">L18+2</f>
        <v>44954</v>
      </c>
      <c r="O18" s="154">
        <f t="shared" ref="O18" si="24">N18</f>
        <v>44954</v>
      </c>
      <c r="P18" s="18">
        <f t="shared" ref="P18" si="25">O18+5</f>
        <v>44959</v>
      </c>
      <c r="Q18" s="18">
        <f t="shared" ref="Q18" si="26">P18+1</f>
        <v>44960</v>
      </c>
    </row>
    <row r="19" spans="1:19" hidden="1">
      <c r="A19" s="336" t="s">
        <v>397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8"/>
    </row>
    <row r="20" spans="1:19" hidden="1">
      <c r="A20" s="336" t="s">
        <v>397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8"/>
    </row>
    <row r="21" spans="1:19" hidden="1">
      <c r="A21" s="336" t="s">
        <v>397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8"/>
    </row>
    <row r="22" spans="1:19">
      <c r="A22" s="47" t="s">
        <v>396</v>
      </c>
      <c r="B22" s="16" t="s">
        <v>268</v>
      </c>
      <c r="C22" s="18">
        <v>44967</v>
      </c>
      <c r="D22" s="154">
        <f t="shared" ref="D22:D23" si="27">C22+1</f>
        <v>44968</v>
      </c>
      <c r="E22" s="18">
        <f t="shared" ref="E22:E23" si="28">D22+6</f>
        <v>44974</v>
      </c>
      <c r="F22" s="154">
        <f t="shared" ref="F22:F23" si="29">E22+1</f>
        <v>44975</v>
      </c>
      <c r="G22" s="154">
        <f t="shared" ref="G22:G23" si="30">F22+2</f>
        <v>44977</v>
      </c>
      <c r="H22" s="154">
        <f t="shared" ref="H22:H23" si="31">G22+1</f>
        <v>44978</v>
      </c>
      <c r="I22" s="154">
        <f t="shared" ref="I22:I23" si="32">H22</f>
        <v>44978</v>
      </c>
      <c r="J22" s="154">
        <f t="shared" ref="J22:J23" si="33">I22+1</f>
        <v>44979</v>
      </c>
      <c r="K22" s="154">
        <f t="shared" ref="K22:K23" si="34">J22</f>
        <v>44979</v>
      </c>
      <c r="L22" s="154">
        <f t="shared" ref="L22:L23" si="35">K22+1</f>
        <v>44980</v>
      </c>
      <c r="M22" s="16" t="s">
        <v>398</v>
      </c>
      <c r="N22" s="154">
        <f t="shared" ref="N22:N23" si="36">L22+2</f>
        <v>44982</v>
      </c>
      <c r="O22" s="154">
        <f t="shared" ref="O22:O23" si="37">N22</f>
        <v>44982</v>
      </c>
      <c r="P22" s="18">
        <f t="shared" ref="P22:P23" si="38">O22+5</f>
        <v>44987</v>
      </c>
      <c r="Q22" s="18">
        <f t="shared" ref="Q22:Q23" si="39">P22+1</f>
        <v>44988</v>
      </c>
    </row>
    <row r="23" spans="1:19">
      <c r="A23" s="47" t="s">
        <v>391</v>
      </c>
      <c r="B23" s="16" t="s">
        <v>314</v>
      </c>
      <c r="C23" s="18">
        <v>44974</v>
      </c>
      <c r="D23" s="154">
        <f t="shared" si="27"/>
        <v>44975</v>
      </c>
      <c r="E23" s="18">
        <f t="shared" si="28"/>
        <v>44981</v>
      </c>
      <c r="F23" s="154">
        <f t="shared" si="29"/>
        <v>44982</v>
      </c>
      <c r="G23" s="154">
        <f t="shared" si="30"/>
        <v>44984</v>
      </c>
      <c r="H23" s="154">
        <f t="shared" si="31"/>
        <v>44985</v>
      </c>
      <c r="I23" s="154">
        <f t="shared" si="32"/>
        <v>44985</v>
      </c>
      <c r="J23" s="154">
        <f t="shared" si="33"/>
        <v>44986</v>
      </c>
      <c r="K23" s="154">
        <f t="shared" si="34"/>
        <v>44986</v>
      </c>
      <c r="L23" s="154">
        <f t="shared" si="35"/>
        <v>44987</v>
      </c>
      <c r="M23" s="16" t="s">
        <v>399</v>
      </c>
      <c r="N23" s="154">
        <f t="shared" si="36"/>
        <v>44989</v>
      </c>
      <c r="O23" s="154">
        <f t="shared" si="37"/>
        <v>44989</v>
      </c>
      <c r="P23" s="18">
        <f t="shared" si="38"/>
        <v>44994</v>
      </c>
      <c r="Q23" s="18">
        <f t="shared" si="39"/>
        <v>44995</v>
      </c>
    </row>
    <row r="24" spans="1:19">
      <c r="A24" s="303" t="s">
        <v>281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04"/>
    </row>
    <row r="25" spans="1:19" ht="16" customHeight="1">
      <c r="A25" s="47" t="s">
        <v>396</v>
      </c>
      <c r="B25" s="16" t="s">
        <v>400</v>
      </c>
      <c r="C25" s="18">
        <v>44988</v>
      </c>
      <c r="D25" s="154">
        <f t="shared" ref="D25:D26" si="40">C25+1</f>
        <v>44989</v>
      </c>
      <c r="E25" s="18">
        <f t="shared" ref="E25:E26" si="41">D25+6</f>
        <v>44995</v>
      </c>
      <c r="F25" s="154">
        <f t="shared" ref="F25:F26" si="42">E25+1</f>
        <v>44996</v>
      </c>
      <c r="G25" s="154">
        <f t="shared" ref="G25:G26" si="43">F25+2</f>
        <v>44998</v>
      </c>
      <c r="H25" s="154">
        <f t="shared" ref="H25:H26" si="44">G25+1</f>
        <v>44999</v>
      </c>
      <c r="I25" s="154">
        <f t="shared" ref="I25:I26" si="45">H25</f>
        <v>44999</v>
      </c>
      <c r="J25" s="154">
        <f t="shared" ref="J25:J26" si="46">I25+1</f>
        <v>45000</v>
      </c>
      <c r="K25" s="154">
        <f t="shared" ref="K25:K26" si="47">J25</f>
        <v>45000</v>
      </c>
      <c r="L25" s="154">
        <f t="shared" ref="L25:L26" si="48">K25+1</f>
        <v>45001</v>
      </c>
      <c r="M25" s="16" t="s">
        <v>401</v>
      </c>
      <c r="N25" s="154">
        <f t="shared" ref="N25:N26" si="49">L25+2</f>
        <v>45003</v>
      </c>
      <c r="O25" s="154">
        <f t="shared" ref="O25:O26" si="50">N25</f>
        <v>45003</v>
      </c>
      <c r="P25" s="18">
        <f t="shared" ref="P25:P26" si="51">O25+5</f>
        <v>45008</v>
      </c>
      <c r="Q25" s="18">
        <f t="shared" ref="Q25:Q26" si="52">P25+1</f>
        <v>45009</v>
      </c>
    </row>
    <row r="26" spans="1:19" ht="16" customHeight="1">
      <c r="A26" s="47" t="s">
        <v>391</v>
      </c>
      <c r="B26" s="16" t="s">
        <v>402</v>
      </c>
      <c r="C26" s="18">
        <v>44995</v>
      </c>
      <c r="D26" s="154">
        <f t="shared" si="40"/>
        <v>44996</v>
      </c>
      <c r="E26" s="18">
        <f t="shared" si="41"/>
        <v>45002</v>
      </c>
      <c r="F26" s="154">
        <f t="shared" si="42"/>
        <v>45003</v>
      </c>
      <c r="G26" s="154">
        <f t="shared" si="43"/>
        <v>45005</v>
      </c>
      <c r="H26" s="154">
        <f t="shared" si="44"/>
        <v>45006</v>
      </c>
      <c r="I26" s="154">
        <f t="shared" si="45"/>
        <v>45006</v>
      </c>
      <c r="J26" s="154">
        <f t="shared" si="46"/>
        <v>45007</v>
      </c>
      <c r="K26" s="154">
        <f t="shared" si="47"/>
        <v>45007</v>
      </c>
      <c r="L26" s="154">
        <f t="shared" si="48"/>
        <v>45008</v>
      </c>
      <c r="M26" s="16" t="s">
        <v>403</v>
      </c>
      <c r="N26" s="154">
        <f t="shared" si="49"/>
        <v>45010</v>
      </c>
      <c r="O26" s="154">
        <f t="shared" si="50"/>
        <v>45010</v>
      </c>
      <c r="P26" s="18">
        <f t="shared" si="51"/>
        <v>45015</v>
      </c>
      <c r="Q26" s="18">
        <f t="shared" si="52"/>
        <v>45016</v>
      </c>
    </row>
    <row r="27" spans="1:19" ht="16" customHeight="1">
      <c r="A27" s="303" t="s">
        <v>281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04"/>
    </row>
    <row r="28" spans="1:19" ht="16" customHeight="1">
      <c r="A28" s="47" t="s">
        <v>396</v>
      </c>
      <c r="B28" s="16" t="s">
        <v>404</v>
      </c>
      <c r="C28" s="18">
        <v>45009</v>
      </c>
      <c r="D28" s="154">
        <f t="shared" ref="D28" si="53">C28+1</f>
        <v>45010</v>
      </c>
      <c r="E28" s="18">
        <f t="shared" ref="E28" si="54">D28+6</f>
        <v>45016</v>
      </c>
      <c r="F28" s="154">
        <f t="shared" ref="F28" si="55">E28+1</f>
        <v>45017</v>
      </c>
      <c r="G28" s="154">
        <f t="shared" ref="G28" si="56">F28+2</f>
        <v>45019</v>
      </c>
      <c r="H28" s="154">
        <f t="shared" ref="H28" si="57">G28+1</f>
        <v>45020</v>
      </c>
      <c r="I28" s="154">
        <f t="shared" ref="I28" si="58">H28</f>
        <v>45020</v>
      </c>
      <c r="J28" s="154">
        <f t="shared" ref="J28" si="59">I28+1</f>
        <v>45021</v>
      </c>
      <c r="K28" s="154">
        <f t="shared" ref="K28" si="60">J28</f>
        <v>45021</v>
      </c>
      <c r="L28" s="154">
        <f t="shared" ref="L28" si="61">K28+1</f>
        <v>45022</v>
      </c>
      <c r="M28" s="16" t="s">
        <v>405</v>
      </c>
      <c r="N28" s="154">
        <f t="shared" ref="N28" si="62">L28+2</f>
        <v>45024</v>
      </c>
      <c r="O28" s="154">
        <f t="shared" ref="O28" si="63">N28</f>
        <v>45024</v>
      </c>
      <c r="P28" s="18">
        <f t="shared" ref="P28" si="64">O28+5</f>
        <v>45029</v>
      </c>
      <c r="Q28" s="18">
        <f t="shared" ref="Q28" si="65">P28+1</f>
        <v>45030</v>
      </c>
    </row>
    <row r="29" spans="1:19" ht="16" customHeight="1"/>
    <row r="30" spans="1:19" ht="16" customHeight="1">
      <c r="A30" s="148" t="s">
        <v>17</v>
      </c>
      <c r="B30" s="211" t="s">
        <v>406</v>
      </c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153"/>
      <c r="P30" s="153"/>
      <c r="Q30" s="153"/>
      <c r="R30" s="153"/>
      <c r="S30" s="153"/>
    </row>
    <row r="31" spans="1:19" ht="16" customHeight="1">
      <c r="A31" s="29" t="s">
        <v>407</v>
      </c>
      <c r="B31" s="322" t="s">
        <v>408</v>
      </c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153"/>
      <c r="P31" s="153"/>
      <c r="Q31" s="153"/>
      <c r="R31" s="153"/>
      <c r="S31" s="153"/>
    </row>
    <row r="32" spans="1:19" ht="16">
      <c r="A32" s="29" t="s">
        <v>409</v>
      </c>
      <c r="B32" s="322" t="s">
        <v>311</v>
      </c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153"/>
      <c r="P32" s="153"/>
      <c r="Q32" s="153"/>
      <c r="R32" s="153"/>
      <c r="S32" s="153"/>
    </row>
    <row r="33" spans="1:19" ht="16">
      <c r="A33" s="29" t="s">
        <v>335</v>
      </c>
      <c r="B33" s="322" t="s">
        <v>377</v>
      </c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153"/>
      <c r="P33" s="153"/>
      <c r="Q33" s="153"/>
      <c r="R33" s="153"/>
      <c r="S33" s="153"/>
    </row>
    <row r="34" spans="1:19" ht="16">
      <c r="A34" s="29" t="s">
        <v>336</v>
      </c>
      <c r="B34" s="198" t="s">
        <v>410</v>
      </c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200"/>
      <c r="O34" s="153"/>
      <c r="P34" s="153"/>
      <c r="Q34" s="153"/>
      <c r="R34" s="153"/>
      <c r="S34" s="153"/>
    </row>
    <row r="35" spans="1:19" ht="16">
      <c r="A35" s="29" t="s">
        <v>411</v>
      </c>
      <c r="B35" s="322" t="s">
        <v>412</v>
      </c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153"/>
      <c r="P35" s="153"/>
      <c r="Q35" s="153"/>
      <c r="R35" s="153"/>
      <c r="S35" s="153"/>
    </row>
  </sheetData>
  <mergeCells count="40">
    <mergeCell ref="C12:L12"/>
    <mergeCell ref="N12:Q12"/>
    <mergeCell ref="P6:Q6"/>
    <mergeCell ref="B1:Q1"/>
    <mergeCell ref="B2:Q2"/>
    <mergeCell ref="N6:O6"/>
    <mergeCell ref="A4:Q4"/>
    <mergeCell ref="C5:D5"/>
    <mergeCell ref="E5:F5"/>
    <mergeCell ref="G5:H5"/>
    <mergeCell ref="I5:J5"/>
    <mergeCell ref="K5:L5"/>
    <mergeCell ref="N5:O5"/>
    <mergeCell ref="P5:Q5"/>
    <mergeCell ref="N7:O7"/>
    <mergeCell ref="P7:Q7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C15:L15"/>
    <mergeCell ref="N15:Q15"/>
    <mergeCell ref="B30:N30"/>
    <mergeCell ref="A17:Q17"/>
    <mergeCell ref="A19:Q19"/>
    <mergeCell ref="A20:Q20"/>
    <mergeCell ref="A21:Q21"/>
    <mergeCell ref="A24:Q24"/>
    <mergeCell ref="A27:Q27"/>
    <mergeCell ref="B32:N32"/>
    <mergeCell ref="B33:N33"/>
    <mergeCell ref="B34:N34"/>
    <mergeCell ref="B35:N35"/>
    <mergeCell ref="B31:N31"/>
  </mergeCells>
  <phoneticPr fontId="3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7"/>
  <dimension ref="A1:IT32"/>
  <sheetViews>
    <sheetView topLeftCell="A4" workbookViewId="0">
      <selection activeCell="A4" sqref="A1:XFD1048576"/>
    </sheetView>
  </sheetViews>
  <sheetFormatPr defaultRowHeight="15"/>
  <cols>
    <col min="1" max="1" width="20.33203125" customWidth="1"/>
    <col min="2" max="19" width="7.5" customWidth="1"/>
  </cols>
  <sheetData>
    <row r="1" spans="1:254" ht="51" customHeight="1">
      <c r="B1" s="201" t="s">
        <v>165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33"/>
      <c r="N1" s="33"/>
      <c r="O1" s="33"/>
      <c r="P1" s="33"/>
      <c r="Q1" s="33"/>
      <c r="R1" s="34"/>
    </row>
    <row r="2" spans="1:254" ht="17.149999999999999" customHeight="1">
      <c r="B2" s="202" t="s">
        <v>166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35"/>
      <c r="N2" s="35"/>
      <c r="O2" s="35"/>
      <c r="P2" s="35"/>
      <c r="Q2" s="35"/>
      <c r="R2" s="35"/>
    </row>
    <row r="3" spans="1:254" ht="19.75" customHeight="1">
      <c r="A3" s="15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</row>
    <row r="4" spans="1:254">
      <c r="A4" s="332" t="s">
        <v>217</v>
      </c>
      <c r="B4" s="333"/>
      <c r="C4" s="333"/>
      <c r="D4" s="333"/>
      <c r="E4" s="333"/>
      <c r="F4" s="333"/>
      <c r="G4" s="333"/>
      <c r="H4" s="333"/>
      <c r="I4" s="333"/>
      <c r="J4" s="333"/>
      <c r="K4" s="43"/>
      <c r="L4" s="43"/>
    </row>
    <row r="5" spans="1:254" ht="15.5">
      <c r="A5" s="146" t="s">
        <v>23</v>
      </c>
      <c r="B5" s="146" t="s">
        <v>24</v>
      </c>
      <c r="C5" s="191" t="s">
        <v>218</v>
      </c>
      <c r="D5" s="192"/>
      <c r="E5" s="195" t="s">
        <v>219</v>
      </c>
      <c r="F5" s="196"/>
      <c r="G5" s="195" t="s">
        <v>220</v>
      </c>
      <c r="H5" s="195"/>
      <c r="I5" s="195" t="s">
        <v>221</v>
      </c>
      <c r="J5" s="196"/>
      <c r="K5" s="2"/>
      <c r="L5" s="2"/>
    </row>
    <row r="6" spans="1:254">
      <c r="A6" s="144" t="s">
        <v>3</v>
      </c>
      <c r="B6" s="144" t="s">
        <v>4</v>
      </c>
      <c r="C6" s="252" t="s">
        <v>216</v>
      </c>
      <c r="D6" s="254"/>
      <c r="E6" s="186" t="s">
        <v>8</v>
      </c>
      <c r="F6" s="186"/>
      <c r="G6" s="186" t="s">
        <v>211</v>
      </c>
      <c r="H6" s="186"/>
      <c r="I6" s="186" t="s">
        <v>222</v>
      </c>
      <c r="J6" s="186"/>
      <c r="K6" s="52"/>
      <c r="L6" s="52"/>
    </row>
    <row r="7" spans="1:254">
      <c r="A7" s="144"/>
      <c r="B7" s="144"/>
      <c r="C7" s="186" t="s">
        <v>215</v>
      </c>
      <c r="D7" s="186"/>
      <c r="E7" s="186" t="s">
        <v>223</v>
      </c>
      <c r="F7" s="186"/>
      <c r="G7" s="186" t="s">
        <v>224</v>
      </c>
      <c r="H7" s="186"/>
      <c r="I7" s="186" t="s">
        <v>225</v>
      </c>
      <c r="J7" s="186"/>
      <c r="K7" s="52"/>
      <c r="L7" s="52"/>
    </row>
    <row r="8" spans="1:254" ht="15.5" hidden="1">
      <c r="A8" s="59" t="s">
        <v>226</v>
      </c>
      <c r="B8" s="8" t="s">
        <v>227</v>
      </c>
      <c r="C8" s="154">
        <v>44912</v>
      </c>
      <c r="D8" s="154">
        <f t="shared" ref="D8:D13" si="0">C8+0</f>
        <v>44912</v>
      </c>
      <c r="E8" s="154">
        <f t="shared" ref="E8:E13" si="1">D8+2</f>
        <v>44914</v>
      </c>
      <c r="F8" s="154">
        <f t="shared" ref="F8:F13" si="2">E8</f>
        <v>44914</v>
      </c>
      <c r="G8" s="154">
        <f t="shared" ref="G8:G13" si="3">F8+6</f>
        <v>44920</v>
      </c>
      <c r="H8" s="154">
        <f t="shared" ref="H8:H13" si="4">G8+1</f>
        <v>44921</v>
      </c>
      <c r="I8" s="154">
        <f t="shared" ref="I8:I13" si="5">G8+1</f>
        <v>44921</v>
      </c>
      <c r="J8" s="154">
        <f t="shared" ref="J8:J13" si="6">I8+2</f>
        <v>44923</v>
      </c>
      <c r="K8" s="153"/>
      <c r="L8" s="153"/>
      <c r="M8" s="153"/>
      <c r="N8" s="153"/>
      <c r="O8" s="153"/>
    </row>
    <row r="9" spans="1:254" ht="15.5" hidden="1">
      <c r="A9" s="42" t="s">
        <v>228</v>
      </c>
      <c r="B9" s="8" t="s">
        <v>229</v>
      </c>
      <c r="C9" s="154">
        <v>44919</v>
      </c>
      <c r="D9" s="154">
        <f t="shared" si="0"/>
        <v>44919</v>
      </c>
      <c r="E9" s="154">
        <f t="shared" si="1"/>
        <v>44921</v>
      </c>
      <c r="F9" s="154">
        <f t="shared" si="2"/>
        <v>44921</v>
      </c>
      <c r="G9" s="154">
        <f t="shared" si="3"/>
        <v>44927</v>
      </c>
      <c r="H9" s="154">
        <f t="shared" si="4"/>
        <v>44928</v>
      </c>
      <c r="I9" s="154">
        <f t="shared" si="5"/>
        <v>44928</v>
      </c>
      <c r="J9" s="154">
        <f t="shared" si="6"/>
        <v>44930</v>
      </c>
      <c r="K9" s="153"/>
      <c r="L9" s="153"/>
      <c r="M9" s="153"/>
      <c r="N9" s="153"/>
      <c r="O9" s="153"/>
    </row>
    <row r="10" spans="1:254" ht="15.5" hidden="1">
      <c r="A10" s="85" t="s">
        <v>230</v>
      </c>
      <c r="B10" s="8" t="s">
        <v>231</v>
      </c>
      <c r="C10" s="154">
        <v>44926</v>
      </c>
      <c r="D10" s="154">
        <f t="shared" si="0"/>
        <v>44926</v>
      </c>
      <c r="E10" s="154">
        <f t="shared" si="1"/>
        <v>44928</v>
      </c>
      <c r="F10" s="154">
        <f t="shared" si="2"/>
        <v>44928</v>
      </c>
      <c r="G10" s="154">
        <f t="shared" si="3"/>
        <v>44934</v>
      </c>
      <c r="H10" s="154">
        <f t="shared" si="4"/>
        <v>44935</v>
      </c>
      <c r="I10" s="154">
        <f t="shared" si="5"/>
        <v>44935</v>
      </c>
      <c r="J10" s="154">
        <f t="shared" si="6"/>
        <v>44937</v>
      </c>
      <c r="K10" s="153"/>
      <c r="L10" s="153"/>
      <c r="M10" s="153"/>
      <c r="N10" s="153"/>
      <c r="O10" s="153"/>
    </row>
    <row r="11" spans="1:254" ht="15.5" hidden="1">
      <c r="A11" s="87" t="s">
        <v>232</v>
      </c>
      <c r="B11" s="8" t="s">
        <v>233</v>
      </c>
      <c r="C11" s="154">
        <v>44933</v>
      </c>
      <c r="D11" s="154">
        <f t="shared" si="0"/>
        <v>44933</v>
      </c>
      <c r="E11" s="154">
        <f t="shared" si="1"/>
        <v>44935</v>
      </c>
      <c r="F11" s="154">
        <f t="shared" si="2"/>
        <v>44935</v>
      </c>
      <c r="G11" s="154">
        <f t="shared" si="3"/>
        <v>44941</v>
      </c>
      <c r="H11" s="44" t="s">
        <v>171</v>
      </c>
      <c r="I11" s="154"/>
      <c r="J11" s="154"/>
      <c r="K11" s="153"/>
      <c r="L11" s="153"/>
      <c r="M11" s="153"/>
      <c r="N11" s="153"/>
      <c r="O11" s="153"/>
    </row>
    <row r="12" spans="1:254" ht="15.5" hidden="1">
      <c r="A12" s="87" t="s">
        <v>234</v>
      </c>
      <c r="B12" s="8" t="s">
        <v>235</v>
      </c>
      <c r="C12" s="154">
        <v>44940</v>
      </c>
      <c r="D12" s="154">
        <f t="shared" si="0"/>
        <v>44940</v>
      </c>
      <c r="E12" s="154">
        <f t="shared" si="1"/>
        <v>44942</v>
      </c>
      <c r="F12" s="154">
        <f t="shared" si="2"/>
        <v>44942</v>
      </c>
      <c r="G12" s="154">
        <f t="shared" si="3"/>
        <v>44948</v>
      </c>
      <c r="H12" s="154">
        <f t="shared" si="4"/>
        <v>44949</v>
      </c>
      <c r="I12" s="154">
        <f t="shared" si="5"/>
        <v>44949</v>
      </c>
      <c r="J12" s="154">
        <f t="shared" si="6"/>
        <v>44951</v>
      </c>
      <c r="K12" s="153"/>
      <c r="L12" s="153"/>
      <c r="M12" s="153"/>
      <c r="N12" s="153"/>
      <c r="O12" s="153"/>
    </row>
    <row r="13" spans="1:254" ht="15.5">
      <c r="A13" s="59" t="s">
        <v>236</v>
      </c>
      <c r="B13" s="8" t="s">
        <v>237</v>
      </c>
      <c r="C13" s="154">
        <v>44947</v>
      </c>
      <c r="D13" s="154">
        <f t="shared" si="0"/>
        <v>44947</v>
      </c>
      <c r="E13" s="154">
        <f t="shared" si="1"/>
        <v>44949</v>
      </c>
      <c r="F13" s="154">
        <f t="shared" si="2"/>
        <v>44949</v>
      </c>
      <c r="G13" s="154">
        <f t="shared" si="3"/>
        <v>44955</v>
      </c>
      <c r="H13" s="154">
        <f t="shared" si="4"/>
        <v>44956</v>
      </c>
      <c r="I13" s="154">
        <f t="shared" si="5"/>
        <v>44956</v>
      </c>
      <c r="J13" s="154">
        <f t="shared" si="6"/>
        <v>44958</v>
      </c>
      <c r="K13" s="153"/>
      <c r="L13" s="153"/>
      <c r="M13" s="153"/>
      <c r="N13" s="153"/>
      <c r="O13" s="153"/>
    </row>
    <row r="14" spans="1:254" ht="15.5">
      <c r="A14" s="116"/>
      <c r="B14" s="8" t="s">
        <v>238</v>
      </c>
      <c r="C14" s="244" t="s">
        <v>182</v>
      </c>
      <c r="D14" s="245"/>
      <c r="E14" s="245"/>
      <c r="F14" s="245"/>
      <c r="G14" s="245"/>
      <c r="H14" s="245"/>
      <c r="I14" s="245"/>
      <c r="J14" s="246"/>
      <c r="K14" s="153"/>
      <c r="L14" s="153"/>
      <c r="M14" s="153"/>
      <c r="N14" s="153"/>
      <c r="O14" s="153"/>
    </row>
    <row r="15" spans="1:254" ht="15.5">
      <c r="A15" s="126" t="s">
        <v>239</v>
      </c>
      <c r="B15" s="8" t="s">
        <v>240</v>
      </c>
      <c r="C15" s="154">
        <v>44961</v>
      </c>
      <c r="D15" s="154">
        <f t="shared" ref="D15:D22" si="7">C15+0</f>
        <v>44961</v>
      </c>
      <c r="E15" s="154">
        <f t="shared" ref="E15:E22" si="8">D15+2</f>
        <v>44963</v>
      </c>
      <c r="F15" s="154">
        <f t="shared" ref="F15:F22" si="9">E15</f>
        <v>44963</v>
      </c>
      <c r="G15" s="154">
        <f t="shared" ref="G15:G22" si="10">F15+6</f>
        <v>44969</v>
      </c>
      <c r="H15" s="44" t="s">
        <v>171</v>
      </c>
      <c r="I15" s="154"/>
      <c r="J15" s="154"/>
      <c r="K15" s="153"/>
      <c r="L15" s="153"/>
      <c r="M15" s="153"/>
      <c r="N15" s="153"/>
      <c r="O15" s="153"/>
    </row>
    <row r="16" spans="1:254" ht="15.5">
      <c r="A16" s="104" t="s">
        <v>230</v>
      </c>
      <c r="B16" s="8" t="s">
        <v>241</v>
      </c>
      <c r="C16" s="154">
        <v>44968</v>
      </c>
      <c r="D16" s="154">
        <f t="shared" si="7"/>
        <v>44968</v>
      </c>
      <c r="E16" s="154">
        <f t="shared" si="8"/>
        <v>44970</v>
      </c>
      <c r="F16" s="154">
        <f t="shared" si="9"/>
        <v>44970</v>
      </c>
      <c r="G16" s="154">
        <f t="shared" si="10"/>
        <v>44976</v>
      </c>
      <c r="H16" s="154">
        <f t="shared" ref="H16:H18" si="11">G16+1</f>
        <v>44977</v>
      </c>
      <c r="I16" s="154">
        <f>G16+1</f>
        <v>44977</v>
      </c>
      <c r="J16" s="154">
        <f t="shared" ref="J16:J18" si="12">I16+2</f>
        <v>44979</v>
      </c>
      <c r="K16" s="153"/>
      <c r="L16" s="153"/>
      <c r="M16" s="153"/>
      <c r="N16" s="153"/>
      <c r="O16" s="153"/>
    </row>
    <row r="17" spans="1:19" ht="15.5">
      <c r="A17" s="49" t="s">
        <v>234</v>
      </c>
      <c r="B17" s="8" t="s">
        <v>242</v>
      </c>
      <c r="C17" s="154">
        <v>44975</v>
      </c>
      <c r="D17" s="154">
        <f t="shared" si="7"/>
        <v>44975</v>
      </c>
      <c r="E17" s="154">
        <f t="shared" si="8"/>
        <v>44977</v>
      </c>
      <c r="F17" s="154">
        <f t="shared" si="9"/>
        <v>44977</v>
      </c>
      <c r="G17" s="154">
        <f t="shared" si="10"/>
        <v>44983</v>
      </c>
      <c r="H17" s="154">
        <f t="shared" si="11"/>
        <v>44984</v>
      </c>
      <c r="I17" s="154">
        <f t="shared" ref="I17:I18" si="13">G17+1</f>
        <v>44984</v>
      </c>
      <c r="J17" s="154">
        <f t="shared" si="12"/>
        <v>44986</v>
      </c>
      <c r="K17" s="153"/>
      <c r="L17" s="153"/>
      <c r="M17" s="153"/>
      <c r="N17" s="153"/>
      <c r="O17" s="153"/>
    </row>
    <row r="18" spans="1:19" ht="15.5">
      <c r="A18" s="116" t="s">
        <v>236</v>
      </c>
      <c r="B18" s="8" t="s">
        <v>243</v>
      </c>
      <c r="C18" s="154">
        <v>44982</v>
      </c>
      <c r="D18" s="154">
        <f t="shared" si="7"/>
        <v>44982</v>
      </c>
      <c r="E18" s="154">
        <f t="shared" si="8"/>
        <v>44984</v>
      </c>
      <c r="F18" s="154">
        <f t="shared" si="9"/>
        <v>44984</v>
      </c>
      <c r="G18" s="154">
        <f t="shared" si="10"/>
        <v>44990</v>
      </c>
      <c r="H18" s="154">
        <f t="shared" si="11"/>
        <v>44991</v>
      </c>
      <c r="I18" s="154">
        <f t="shared" si="13"/>
        <v>44991</v>
      </c>
      <c r="J18" s="154">
        <f t="shared" si="12"/>
        <v>44993</v>
      </c>
      <c r="K18" s="153"/>
      <c r="L18" s="153"/>
      <c r="M18" s="153"/>
      <c r="N18" s="153"/>
      <c r="O18" s="153"/>
    </row>
    <row r="19" spans="1:19" ht="15.5">
      <c r="A19" s="59" t="s">
        <v>228</v>
      </c>
      <c r="B19" s="8" t="s">
        <v>244</v>
      </c>
      <c r="C19" s="154">
        <v>44989</v>
      </c>
      <c r="D19" s="154">
        <f t="shared" si="7"/>
        <v>44989</v>
      </c>
      <c r="E19" s="154">
        <f t="shared" si="8"/>
        <v>44991</v>
      </c>
      <c r="F19" s="154">
        <f t="shared" si="9"/>
        <v>44991</v>
      </c>
      <c r="G19" s="154">
        <f t="shared" si="10"/>
        <v>44997</v>
      </c>
      <c r="H19" s="154">
        <f>G19+1</f>
        <v>44998</v>
      </c>
      <c r="I19" s="154">
        <f>H19</f>
        <v>44998</v>
      </c>
      <c r="J19" s="154">
        <f>I19+2</f>
        <v>45000</v>
      </c>
      <c r="K19" s="153"/>
      <c r="L19" s="153"/>
      <c r="M19" s="153"/>
      <c r="N19" s="153"/>
      <c r="O19" s="153"/>
    </row>
    <row r="20" spans="1:19" ht="15.5">
      <c r="A20" s="137" t="s">
        <v>245</v>
      </c>
      <c r="B20" s="8" t="s">
        <v>246</v>
      </c>
      <c r="C20" s="154">
        <v>44996</v>
      </c>
      <c r="D20" s="154">
        <f t="shared" si="7"/>
        <v>44996</v>
      </c>
      <c r="E20" s="154">
        <f t="shared" si="8"/>
        <v>44998</v>
      </c>
      <c r="F20" s="154">
        <f t="shared" si="9"/>
        <v>44998</v>
      </c>
      <c r="G20" s="154">
        <f t="shared" si="10"/>
        <v>45004</v>
      </c>
      <c r="H20" s="154">
        <f>G20+1</f>
        <v>45005</v>
      </c>
      <c r="I20" s="154">
        <f>H20</f>
        <v>45005</v>
      </c>
      <c r="J20" s="154">
        <f>I20+2</f>
        <v>45007</v>
      </c>
      <c r="K20" s="153"/>
      <c r="L20" s="153"/>
      <c r="M20" s="153"/>
      <c r="N20" s="153"/>
      <c r="O20" s="153"/>
    </row>
    <row r="21" spans="1:19" ht="15.5">
      <c r="A21" s="116" t="s">
        <v>230</v>
      </c>
      <c r="B21" s="8" t="s">
        <v>247</v>
      </c>
      <c r="C21" s="154">
        <v>45003</v>
      </c>
      <c r="D21" s="154">
        <f t="shared" si="7"/>
        <v>45003</v>
      </c>
      <c r="E21" s="154">
        <f t="shared" si="8"/>
        <v>45005</v>
      </c>
      <c r="F21" s="154">
        <f t="shared" si="9"/>
        <v>45005</v>
      </c>
      <c r="G21" s="154">
        <f t="shared" si="10"/>
        <v>45011</v>
      </c>
      <c r="H21" s="154">
        <f>G21+1</f>
        <v>45012</v>
      </c>
      <c r="I21" s="154">
        <f>H21</f>
        <v>45012</v>
      </c>
      <c r="J21" s="154">
        <f>I21+2</f>
        <v>45014</v>
      </c>
      <c r="K21" s="153"/>
      <c r="L21" s="153"/>
      <c r="M21" s="153"/>
      <c r="N21" s="153"/>
      <c r="O21" s="153"/>
    </row>
    <row r="22" spans="1:19" ht="15.5">
      <c r="A22" s="49" t="s">
        <v>234</v>
      </c>
      <c r="B22" s="8" t="s">
        <v>248</v>
      </c>
      <c r="C22" s="154">
        <v>45010</v>
      </c>
      <c r="D22" s="154">
        <f t="shared" si="7"/>
        <v>45010</v>
      </c>
      <c r="E22" s="154">
        <f t="shared" si="8"/>
        <v>45012</v>
      </c>
      <c r="F22" s="154">
        <f t="shared" si="9"/>
        <v>45012</v>
      </c>
      <c r="G22" s="154">
        <f t="shared" si="10"/>
        <v>45018</v>
      </c>
      <c r="H22" s="154">
        <f>G22+1</f>
        <v>45019</v>
      </c>
      <c r="I22" s="154">
        <f>H22</f>
        <v>45019</v>
      </c>
      <c r="J22" s="154">
        <f>I22+2</f>
        <v>45021</v>
      </c>
      <c r="K22" s="153"/>
      <c r="L22" s="153"/>
      <c r="M22" s="153"/>
      <c r="N22" s="153"/>
      <c r="O22" s="153"/>
    </row>
    <row r="23" spans="1:19" ht="15.5">
      <c r="A23" s="31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spans="1:19" ht="16.25" customHeight="1">
      <c r="A24" s="148" t="s">
        <v>17</v>
      </c>
      <c r="B24" s="211" t="s">
        <v>249</v>
      </c>
      <c r="C24" s="211"/>
      <c r="D24" s="211"/>
      <c r="E24" s="211"/>
      <c r="F24" s="211"/>
      <c r="G24" s="211"/>
      <c r="H24" s="211"/>
      <c r="I24" s="211"/>
      <c r="J24" s="211"/>
      <c r="K24" s="211"/>
      <c r="L24" s="153"/>
      <c r="M24" s="153"/>
      <c r="N24" s="153"/>
      <c r="O24" s="153"/>
      <c r="P24" s="153"/>
      <c r="Q24" s="153"/>
    </row>
    <row r="25" spans="1:19" ht="16.25" hidden="1" customHeight="1">
      <c r="A25" s="46" t="s">
        <v>20</v>
      </c>
      <c r="B25" s="344" t="s">
        <v>250</v>
      </c>
      <c r="C25" s="344"/>
      <c r="D25" s="344"/>
      <c r="E25" s="344"/>
      <c r="F25" s="344"/>
      <c r="G25" s="344"/>
      <c r="H25" s="344"/>
      <c r="I25" s="344"/>
      <c r="J25" s="344"/>
      <c r="K25" s="344"/>
      <c r="L25" s="153"/>
      <c r="M25" s="153"/>
      <c r="N25" s="153"/>
      <c r="O25" s="153"/>
      <c r="P25" s="153"/>
      <c r="Q25" s="153"/>
      <c r="R25" s="153"/>
      <c r="S25" s="153"/>
    </row>
    <row r="26" spans="1:19" ht="16.25" customHeight="1">
      <c r="A26" s="46" t="s">
        <v>181</v>
      </c>
      <c r="B26" s="344" t="s">
        <v>251</v>
      </c>
      <c r="C26" s="344"/>
      <c r="D26" s="344"/>
      <c r="E26" s="344"/>
      <c r="F26" s="344"/>
      <c r="G26" s="344"/>
      <c r="H26" s="344"/>
      <c r="I26" s="344"/>
      <c r="J26" s="344"/>
      <c r="K26" s="344"/>
      <c r="L26" s="153"/>
      <c r="M26" s="153"/>
      <c r="N26" s="153"/>
      <c r="O26" s="153"/>
      <c r="P26" s="153"/>
      <c r="Q26" s="153"/>
      <c r="R26" s="153"/>
      <c r="S26" s="153"/>
    </row>
    <row r="27" spans="1:19" ht="16.25" customHeight="1">
      <c r="A27" s="30" t="s">
        <v>212</v>
      </c>
      <c r="B27" s="260" t="s">
        <v>252</v>
      </c>
      <c r="C27" s="260"/>
      <c r="D27" s="260"/>
      <c r="E27" s="260"/>
      <c r="F27" s="260"/>
      <c r="G27" s="260"/>
      <c r="H27" s="260"/>
      <c r="I27" s="260"/>
      <c r="J27" s="260"/>
      <c r="K27" s="260"/>
      <c r="L27" s="153"/>
      <c r="M27" s="153"/>
      <c r="N27" s="153"/>
      <c r="O27" s="153"/>
      <c r="P27" s="153"/>
      <c r="Q27" s="153"/>
      <c r="R27" s="153"/>
      <c r="S27" s="153"/>
    </row>
    <row r="28" spans="1:19" ht="16.25" customHeight="1">
      <c r="A28" s="30" t="s">
        <v>213</v>
      </c>
      <c r="B28" s="204" t="s">
        <v>253</v>
      </c>
      <c r="C28" s="204"/>
      <c r="D28" s="204"/>
      <c r="E28" s="204"/>
      <c r="F28" s="204"/>
      <c r="G28" s="204"/>
      <c r="H28" s="204"/>
      <c r="I28" s="204"/>
      <c r="J28" s="204"/>
      <c r="K28" s="204"/>
      <c r="L28" s="153"/>
      <c r="M28" s="153"/>
      <c r="N28" s="153"/>
      <c r="O28" s="153"/>
      <c r="P28" s="153"/>
      <c r="Q28" s="153"/>
    </row>
    <row r="29" spans="1:19" ht="16.25" hidden="1" customHeight="1">
      <c r="A29" s="30" t="s">
        <v>213</v>
      </c>
      <c r="B29" s="204" t="s">
        <v>254</v>
      </c>
      <c r="C29" s="204"/>
      <c r="D29" s="204"/>
      <c r="E29" s="204"/>
      <c r="F29" s="204"/>
      <c r="G29" s="204"/>
      <c r="H29" s="204"/>
      <c r="I29" s="204"/>
      <c r="J29" s="204"/>
      <c r="K29" s="204"/>
      <c r="L29" s="153"/>
      <c r="M29" s="153"/>
      <c r="N29" s="153"/>
      <c r="O29" s="153"/>
      <c r="P29" s="153"/>
      <c r="Q29" s="153"/>
    </row>
    <row r="30" spans="1:19" ht="16.25" hidden="1" customHeight="1">
      <c r="A30" s="29" t="s">
        <v>214</v>
      </c>
      <c r="B30" s="204" t="s">
        <v>255</v>
      </c>
      <c r="C30" s="204"/>
      <c r="D30" s="204"/>
      <c r="E30" s="204"/>
      <c r="F30" s="204"/>
      <c r="G30" s="204"/>
      <c r="H30" s="204"/>
      <c r="I30" s="204"/>
      <c r="J30" s="204"/>
      <c r="K30" s="204"/>
      <c r="L30" s="153"/>
      <c r="M30" s="153"/>
      <c r="N30" s="153"/>
      <c r="O30" s="153"/>
      <c r="P30" s="153"/>
      <c r="Q30" s="153"/>
    </row>
    <row r="31" spans="1:19" ht="16.25" customHeight="1">
      <c r="A31" s="29" t="s">
        <v>214</v>
      </c>
      <c r="B31" s="204" t="s">
        <v>256</v>
      </c>
      <c r="C31" s="204"/>
      <c r="D31" s="204"/>
      <c r="E31" s="204"/>
      <c r="F31" s="204"/>
      <c r="G31" s="204"/>
      <c r="H31" s="204"/>
      <c r="I31" s="204"/>
      <c r="J31" s="204"/>
      <c r="K31" s="204"/>
      <c r="L31" s="153"/>
      <c r="M31" s="153"/>
      <c r="N31" s="153"/>
      <c r="O31" s="153"/>
      <c r="P31" s="153"/>
      <c r="Q31" s="153"/>
    </row>
    <row r="32" spans="1:19" ht="16.25" hidden="1" customHeight="1">
      <c r="A32" s="29" t="s">
        <v>76</v>
      </c>
      <c r="B32" s="204" t="s">
        <v>257</v>
      </c>
      <c r="C32" s="204"/>
      <c r="D32" s="204"/>
      <c r="E32" s="204"/>
      <c r="F32" s="204"/>
      <c r="G32" s="204"/>
      <c r="H32" s="204"/>
      <c r="I32" s="204"/>
      <c r="J32" s="204"/>
      <c r="K32" s="204"/>
      <c r="L32" s="153"/>
      <c r="M32" s="153"/>
      <c r="N32" s="153"/>
      <c r="O32" s="153"/>
      <c r="P32" s="153"/>
      <c r="Q32" s="153"/>
    </row>
  </sheetData>
  <mergeCells count="25">
    <mergeCell ref="B1:L1"/>
    <mergeCell ref="B2:L2"/>
    <mergeCell ref="B26:K26"/>
    <mergeCell ref="B24:K24"/>
    <mergeCell ref="B25:K25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2:K32"/>
    <mergeCell ref="B27:K27"/>
    <mergeCell ref="B28:K28"/>
    <mergeCell ref="B29:K29"/>
    <mergeCell ref="B30:K30"/>
    <mergeCell ref="B31:K31"/>
    <mergeCell ref="C14:J14"/>
  </mergeCells>
  <phoneticPr fontId="3" type="noConversion"/>
  <pageMargins left="0.7" right="0.7" top="0.75" bottom="0.75" header="0.3" footer="0.3"/>
  <pageSetup paperSize="9" scale="71" orientation="landscape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8"/>
  <dimension ref="A1:IV33"/>
  <sheetViews>
    <sheetView topLeftCell="A4" workbookViewId="0">
      <selection activeCell="A4" sqref="A1:XFD1048576"/>
    </sheetView>
  </sheetViews>
  <sheetFormatPr defaultRowHeight="15"/>
  <cols>
    <col min="1" max="1" width="20.33203125" customWidth="1"/>
    <col min="2" max="21" width="7.5" customWidth="1"/>
  </cols>
  <sheetData>
    <row r="1" spans="1:256" ht="51" customHeight="1">
      <c r="B1" s="201" t="s">
        <v>259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33"/>
      <c r="N1" s="33"/>
      <c r="O1" s="33"/>
      <c r="P1" s="33"/>
      <c r="Q1" s="33"/>
      <c r="R1" s="33"/>
      <c r="S1" s="33"/>
      <c r="T1" s="34"/>
    </row>
    <row r="2" spans="1:256" ht="17.149999999999999" customHeight="1">
      <c r="B2" s="202" t="s">
        <v>260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35"/>
      <c r="N2" s="35"/>
      <c r="O2" s="35"/>
      <c r="P2" s="35"/>
      <c r="Q2" s="35"/>
      <c r="R2" s="35"/>
      <c r="S2" s="35"/>
      <c r="T2" s="35"/>
    </row>
    <row r="3" spans="1:256" ht="19.75" customHeight="1">
      <c r="A3" s="15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</row>
    <row r="4" spans="1:256">
      <c r="A4" s="352" t="s">
        <v>413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53"/>
      <c r="M4" s="43"/>
      <c r="N4" s="43"/>
      <c r="O4" s="43"/>
      <c r="P4" s="43"/>
      <c r="Q4" s="43"/>
      <c r="R4" s="43"/>
      <c r="S4" s="43"/>
      <c r="T4" s="43"/>
    </row>
    <row r="5" spans="1:256" ht="15.5">
      <c r="A5" s="62" t="s">
        <v>23</v>
      </c>
      <c r="B5" s="195" t="s">
        <v>414</v>
      </c>
      <c r="C5" s="196"/>
      <c r="D5" s="195" t="s">
        <v>414</v>
      </c>
      <c r="E5" s="196"/>
      <c r="F5" s="195" t="s">
        <v>415</v>
      </c>
      <c r="G5" s="196"/>
      <c r="H5" s="146" t="s">
        <v>24</v>
      </c>
      <c r="I5" s="195" t="s">
        <v>416</v>
      </c>
      <c r="J5" s="354"/>
      <c r="K5" s="191" t="s">
        <v>417</v>
      </c>
      <c r="L5" s="355"/>
      <c r="M5" s="348"/>
      <c r="N5" s="349"/>
      <c r="O5" s="348"/>
      <c r="P5" s="348"/>
      <c r="Q5" s="348"/>
      <c r="R5" s="349"/>
      <c r="S5" s="2"/>
      <c r="T5" s="2"/>
    </row>
    <row r="6" spans="1:256">
      <c r="A6" s="150" t="s">
        <v>3</v>
      </c>
      <c r="B6" s="186" t="s">
        <v>418</v>
      </c>
      <c r="C6" s="186"/>
      <c r="D6" s="351" t="s">
        <v>419</v>
      </c>
      <c r="E6" s="351"/>
      <c r="F6" s="186" t="s">
        <v>336</v>
      </c>
      <c r="G6" s="186"/>
      <c r="H6" s="144" t="s">
        <v>4</v>
      </c>
      <c r="I6" s="186" t="s">
        <v>407</v>
      </c>
      <c r="J6" s="186"/>
      <c r="K6" s="252" t="s">
        <v>8</v>
      </c>
      <c r="L6" s="254"/>
      <c r="M6" s="350"/>
      <c r="N6" s="350"/>
      <c r="O6" s="350"/>
      <c r="P6" s="350"/>
      <c r="Q6" s="350"/>
      <c r="R6" s="350"/>
      <c r="S6" s="52"/>
      <c r="T6" s="52"/>
    </row>
    <row r="7" spans="1:256">
      <c r="A7" s="150"/>
      <c r="B7" s="186" t="s">
        <v>420</v>
      </c>
      <c r="C7" s="186"/>
      <c r="D7" s="186" t="s">
        <v>421</v>
      </c>
      <c r="E7" s="186"/>
      <c r="F7" s="186" t="s">
        <v>387</v>
      </c>
      <c r="G7" s="186"/>
      <c r="H7" s="144"/>
      <c r="I7" s="186" t="s">
        <v>422</v>
      </c>
      <c r="J7" s="186"/>
      <c r="K7" s="186" t="s">
        <v>423</v>
      </c>
      <c r="L7" s="186"/>
      <c r="M7" s="350"/>
      <c r="N7" s="350"/>
      <c r="O7" s="350"/>
      <c r="P7" s="350"/>
      <c r="Q7" s="350"/>
      <c r="R7" s="350"/>
      <c r="S7" s="52"/>
      <c r="T7" s="52"/>
    </row>
    <row r="8" spans="1:256" ht="16" hidden="1" customHeight="1">
      <c r="A8" s="59" t="s">
        <v>424</v>
      </c>
      <c r="B8" s="154">
        <v>44899</v>
      </c>
      <c r="C8" s="154">
        <f t="shared" ref="C8:C11" si="0">B8+1</f>
        <v>44900</v>
      </c>
      <c r="D8" s="154">
        <f t="shared" ref="D8:F11" si="1">C8</f>
        <v>44900</v>
      </c>
      <c r="E8" s="154">
        <f t="shared" si="1"/>
        <v>44900</v>
      </c>
      <c r="F8" s="154">
        <f t="shared" si="1"/>
        <v>44900</v>
      </c>
      <c r="G8" s="154">
        <f t="shared" ref="G8:G11" si="2">F8+1</f>
        <v>44901</v>
      </c>
      <c r="H8" s="69" t="s">
        <v>425</v>
      </c>
      <c r="I8" s="154">
        <f t="shared" ref="I8:I11" si="3">G8+9</f>
        <v>44910</v>
      </c>
      <c r="J8" s="154">
        <f t="shared" ref="J8:L11" si="4">I8+1</f>
        <v>44911</v>
      </c>
      <c r="K8" s="154">
        <f t="shared" si="4"/>
        <v>44912</v>
      </c>
      <c r="L8" s="154">
        <f t="shared" si="4"/>
        <v>44913</v>
      </c>
      <c r="M8" s="24"/>
      <c r="N8" s="24"/>
      <c r="O8" s="63"/>
      <c r="P8" s="63"/>
      <c r="Q8" s="24"/>
      <c r="R8" s="24"/>
      <c r="S8" s="24"/>
      <c r="T8" s="24"/>
    </row>
    <row r="9" spans="1:256" ht="16" hidden="1" customHeight="1">
      <c r="A9" s="42" t="s">
        <v>426</v>
      </c>
      <c r="B9" s="154">
        <v>44906</v>
      </c>
      <c r="C9" s="154">
        <f t="shared" si="0"/>
        <v>44907</v>
      </c>
      <c r="D9" s="154">
        <f t="shared" si="1"/>
        <v>44907</v>
      </c>
      <c r="E9" s="154">
        <f t="shared" si="1"/>
        <v>44907</v>
      </c>
      <c r="F9" s="154">
        <f t="shared" si="1"/>
        <v>44907</v>
      </c>
      <c r="G9" s="154">
        <f t="shared" si="2"/>
        <v>44908</v>
      </c>
      <c r="H9" s="69" t="s">
        <v>427</v>
      </c>
      <c r="I9" s="154">
        <f t="shared" si="3"/>
        <v>44917</v>
      </c>
      <c r="J9" s="154">
        <f t="shared" si="4"/>
        <v>44918</v>
      </c>
      <c r="K9" s="154">
        <f t="shared" si="4"/>
        <v>44919</v>
      </c>
      <c r="L9" s="154">
        <f t="shared" si="4"/>
        <v>44920</v>
      </c>
      <c r="M9" s="24"/>
      <c r="N9" s="24"/>
      <c r="O9" s="63"/>
      <c r="P9" s="63"/>
      <c r="Q9" s="24"/>
      <c r="R9" s="24"/>
      <c r="S9" s="24"/>
      <c r="T9" s="24"/>
    </row>
    <row r="10" spans="1:256" ht="16" hidden="1" customHeight="1">
      <c r="A10" s="42" t="s">
        <v>428</v>
      </c>
      <c r="B10" s="154">
        <v>44913</v>
      </c>
      <c r="C10" s="154">
        <f t="shared" si="0"/>
        <v>44914</v>
      </c>
      <c r="D10" s="154">
        <f t="shared" si="1"/>
        <v>44914</v>
      </c>
      <c r="E10" s="154">
        <f t="shared" si="1"/>
        <v>44914</v>
      </c>
      <c r="F10" s="154">
        <f t="shared" si="1"/>
        <v>44914</v>
      </c>
      <c r="G10" s="154">
        <f t="shared" si="2"/>
        <v>44915</v>
      </c>
      <c r="H10" s="69" t="s">
        <v>429</v>
      </c>
      <c r="I10" s="154">
        <f t="shared" si="3"/>
        <v>44924</v>
      </c>
      <c r="J10" s="154">
        <f t="shared" si="4"/>
        <v>44925</v>
      </c>
      <c r="K10" s="154">
        <f t="shared" si="4"/>
        <v>44926</v>
      </c>
      <c r="L10" s="154">
        <f t="shared" si="4"/>
        <v>44927</v>
      </c>
      <c r="M10" s="24"/>
      <c r="N10" s="24"/>
      <c r="O10" s="63"/>
      <c r="P10" s="63"/>
      <c r="Q10" s="24"/>
      <c r="R10" s="24"/>
      <c r="S10" s="24"/>
      <c r="T10" s="24"/>
    </row>
    <row r="11" spans="1:256" ht="16" hidden="1" customHeight="1">
      <c r="A11" s="42" t="s">
        <v>424</v>
      </c>
      <c r="B11" s="154">
        <v>44920</v>
      </c>
      <c r="C11" s="154">
        <f t="shared" si="0"/>
        <v>44921</v>
      </c>
      <c r="D11" s="154">
        <f t="shared" si="1"/>
        <v>44921</v>
      </c>
      <c r="E11" s="154">
        <f t="shared" si="1"/>
        <v>44921</v>
      </c>
      <c r="F11" s="154">
        <f t="shared" si="1"/>
        <v>44921</v>
      </c>
      <c r="G11" s="154">
        <f t="shared" si="2"/>
        <v>44922</v>
      </c>
      <c r="H11" s="69" t="s">
        <v>430</v>
      </c>
      <c r="I11" s="154">
        <f t="shared" si="3"/>
        <v>44931</v>
      </c>
      <c r="J11" s="154">
        <f t="shared" si="4"/>
        <v>44932</v>
      </c>
      <c r="K11" s="154">
        <f t="shared" si="4"/>
        <v>44933</v>
      </c>
      <c r="L11" s="154">
        <f t="shared" si="4"/>
        <v>44934</v>
      </c>
      <c r="M11" s="24"/>
      <c r="N11" s="24"/>
      <c r="O11" s="63"/>
      <c r="P11" s="63"/>
      <c r="Q11" s="24"/>
      <c r="R11" s="24"/>
      <c r="S11" s="24"/>
      <c r="T11" s="24"/>
    </row>
    <row r="12" spans="1:256" ht="16" hidden="1" customHeight="1">
      <c r="A12" s="42"/>
      <c r="B12" s="285" t="s">
        <v>281</v>
      </c>
      <c r="C12" s="286"/>
      <c r="D12" s="286"/>
      <c r="E12" s="286"/>
      <c r="F12" s="286"/>
      <c r="G12" s="287"/>
      <c r="H12" s="69"/>
      <c r="I12" s="285" t="s">
        <v>281</v>
      </c>
      <c r="J12" s="286"/>
      <c r="K12" s="286"/>
      <c r="L12" s="287"/>
      <c r="M12" s="24"/>
      <c r="N12" s="24"/>
      <c r="O12" s="63"/>
      <c r="P12" s="63"/>
      <c r="Q12" s="24"/>
      <c r="R12" s="24"/>
      <c r="S12" s="24"/>
      <c r="T12" s="24"/>
    </row>
    <row r="13" spans="1:256" ht="16" customHeight="1">
      <c r="A13" s="42" t="s">
        <v>426</v>
      </c>
      <c r="B13" s="154">
        <v>44934</v>
      </c>
      <c r="C13" s="154">
        <f t="shared" ref="C13" si="5">B13+1</f>
        <v>44935</v>
      </c>
      <c r="D13" s="154">
        <f t="shared" ref="D13:F13" si="6">C13</f>
        <v>44935</v>
      </c>
      <c r="E13" s="154">
        <f t="shared" si="6"/>
        <v>44935</v>
      </c>
      <c r="F13" s="154">
        <f t="shared" si="6"/>
        <v>44935</v>
      </c>
      <c r="G13" s="154">
        <f t="shared" ref="G13" si="7">F13+1</f>
        <v>44936</v>
      </c>
      <c r="H13" s="69" t="s">
        <v>431</v>
      </c>
      <c r="I13" s="154">
        <f t="shared" ref="I13" si="8">G13+9</f>
        <v>44945</v>
      </c>
      <c r="J13" s="154">
        <f t="shared" ref="J13:L13" si="9">I13+1</f>
        <v>44946</v>
      </c>
      <c r="K13" s="154">
        <f t="shared" si="9"/>
        <v>44947</v>
      </c>
      <c r="L13" s="154">
        <f t="shared" si="9"/>
        <v>44948</v>
      </c>
      <c r="M13" s="24"/>
      <c r="N13" s="24"/>
      <c r="O13" s="63"/>
      <c r="P13" s="63"/>
      <c r="Q13" s="24"/>
      <c r="R13" s="24"/>
      <c r="S13" s="24"/>
      <c r="T13" s="24"/>
    </row>
    <row r="14" spans="1:256" ht="16" customHeight="1">
      <c r="A14" s="42" t="s">
        <v>424</v>
      </c>
      <c r="B14" s="285" t="s">
        <v>281</v>
      </c>
      <c r="C14" s="286"/>
      <c r="D14" s="286"/>
      <c r="E14" s="286"/>
      <c r="F14" s="286"/>
      <c r="G14" s="287"/>
      <c r="H14" s="69" t="s">
        <v>399</v>
      </c>
      <c r="I14" s="285" t="s">
        <v>281</v>
      </c>
      <c r="J14" s="286"/>
      <c r="K14" s="286"/>
      <c r="L14" s="287"/>
      <c r="M14" s="24"/>
      <c r="N14" s="24"/>
      <c r="O14" s="63"/>
      <c r="P14" s="63"/>
      <c r="Q14" s="24"/>
      <c r="R14" s="24"/>
      <c r="S14" s="24"/>
      <c r="T14" s="24"/>
    </row>
    <row r="15" spans="1:256" ht="16" customHeight="1">
      <c r="A15" s="42" t="s">
        <v>432</v>
      </c>
      <c r="B15" s="285" t="s">
        <v>281</v>
      </c>
      <c r="C15" s="286"/>
      <c r="D15" s="286"/>
      <c r="E15" s="286"/>
      <c r="F15" s="286"/>
      <c r="G15" s="287"/>
      <c r="H15" s="69" t="s">
        <v>433</v>
      </c>
      <c r="I15" s="285" t="s">
        <v>281</v>
      </c>
      <c r="J15" s="286"/>
      <c r="K15" s="286"/>
      <c r="L15" s="287"/>
      <c r="M15" s="24"/>
      <c r="N15" s="24"/>
      <c r="O15" s="63"/>
      <c r="P15" s="63"/>
      <c r="Q15" s="24"/>
      <c r="R15" s="24"/>
      <c r="S15" s="24"/>
      <c r="T15" s="24"/>
    </row>
    <row r="16" spans="1:256" ht="16" customHeight="1">
      <c r="A16" s="137" t="s">
        <v>428</v>
      </c>
      <c r="B16" s="154">
        <v>44955</v>
      </c>
      <c r="C16" s="154">
        <f t="shared" ref="C16:C25" si="10">B16+1</f>
        <v>44956</v>
      </c>
      <c r="D16" s="154">
        <f t="shared" ref="D16:F25" si="11">C16</f>
        <v>44956</v>
      </c>
      <c r="E16" s="154">
        <f t="shared" si="11"/>
        <v>44956</v>
      </c>
      <c r="F16" s="154">
        <f t="shared" si="11"/>
        <v>44956</v>
      </c>
      <c r="G16" s="154">
        <f t="shared" ref="G16:G25" si="12">F16+1</f>
        <v>44957</v>
      </c>
      <c r="H16" s="69" t="s">
        <v>434</v>
      </c>
      <c r="I16" s="154">
        <f t="shared" ref="I16:I25" si="13">G16+9</f>
        <v>44966</v>
      </c>
      <c r="J16" s="154">
        <f t="shared" ref="J16:L25" si="14">I16+1</f>
        <v>44967</v>
      </c>
      <c r="K16" s="154">
        <f t="shared" si="14"/>
        <v>44968</v>
      </c>
      <c r="L16" s="154">
        <f t="shared" si="14"/>
        <v>44969</v>
      </c>
      <c r="M16" s="24"/>
      <c r="N16" s="24"/>
      <c r="O16" s="63"/>
      <c r="P16" s="63"/>
      <c r="Q16" s="24"/>
      <c r="R16" s="24"/>
      <c r="S16" s="24"/>
      <c r="T16" s="24"/>
    </row>
    <row r="17" spans="1:21" ht="16" customHeight="1">
      <c r="A17" s="42" t="s">
        <v>424</v>
      </c>
      <c r="B17" s="154">
        <v>44962</v>
      </c>
      <c r="C17" s="154">
        <f t="shared" si="10"/>
        <v>44963</v>
      </c>
      <c r="D17" s="154">
        <f t="shared" si="11"/>
        <v>44963</v>
      </c>
      <c r="E17" s="154">
        <f t="shared" si="11"/>
        <v>44963</v>
      </c>
      <c r="F17" s="154">
        <f t="shared" si="11"/>
        <v>44963</v>
      </c>
      <c r="G17" s="154">
        <f t="shared" si="12"/>
        <v>44964</v>
      </c>
      <c r="H17" s="69" t="s">
        <v>405</v>
      </c>
      <c r="I17" s="154">
        <f t="shared" si="13"/>
        <v>44973</v>
      </c>
      <c r="J17" s="154">
        <f t="shared" si="14"/>
        <v>44974</v>
      </c>
      <c r="K17" s="154">
        <f t="shared" si="14"/>
        <v>44975</v>
      </c>
      <c r="L17" s="154">
        <f t="shared" si="14"/>
        <v>44976</v>
      </c>
      <c r="M17" s="24"/>
      <c r="N17" s="24"/>
      <c r="O17" s="63"/>
      <c r="P17" s="63"/>
      <c r="Q17" s="24"/>
      <c r="R17" s="24"/>
      <c r="S17" s="24"/>
      <c r="T17" s="24"/>
    </row>
    <row r="18" spans="1:21" ht="16" customHeight="1">
      <c r="A18" s="137" t="s">
        <v>426</v>
      </c>
      <c r="B18" s="154">
        <v>44969</v>
      </c>
      <c r="C18" s="154">
        <f t="shared" si="10"/>
        <v>44970</v>
      </c>
      <c r="D18" s="154">
        <f t="shared" si="11"/>
        <v>44970</v>
      </c>
      <c r="E18" s="154">
        <f t="shared" si="11"/>
        <v>44970</v>
      </c>
      <c r="F18" s="154">
        <f t="shared" si="11"/>
        <v>44970</v>
      </c>
      <c r="G18" s="154">
        <f t="shared" si="12"/>
        <v>44971</v>
      </c>
      <c r="H18" s="69" t="s">
        <v>435</v>
      </c>
      <c r="I18" s="154">
        <f t="shared" si="13"/>
        <v>44980</v>
      </c>
      <c r="J18" s="154">
        <f t="shared" si="14"/>
        <v>44981</v>
      </c>
      <c r="K18" s="154">
        <f t="shared" si="14"/>
        <v>44982</v>
      </c>
      <c r="L18" s="154">
        <f t="shared" si="14"/>
        <v>44983</v>
      </c>
      <c r="M18" s="24"/>
      <c r="N18" s="24"/>
      <c r="O18" s="63"/>
      <c r="P18" s="63"/>
      <c r="Q18" s="24"/>
      <c r="R18" s="24"/>
      <c r="S18" s="24"/>
      <c r="T18" s="24"/>
    </row>
    <row r="19" spans="1:21" ht="16" customHeight="1">
      <c r="A19" s="42" t="s">
        <v>428</v>
      </c>
      <c r="B19" s="154">
        <v>44976</v>
      </c>
      <c r="C19" s="154">
        <f t="shared" si="10"/>
        <v>44977</v>
      </c>
      <c r="D19" s="154">
        <f t="shared" si="11"/>
        <v>44977</v>
      </c>
      <c r="E19" s="154">
        <f t="shared" si="11"/>
        <v>44977</v>
      </c>
      <c r="F19" s="154">
        <f t="shared" si="11"/>
        <v>44977</v>
      </c>
      <c r="G19" s="154">
        <f t="shared" si="12"/>
        <v>44978</v>
      </c>
      <c r="H19" s="69" t="s">
        <v>436</v>
      </c>
      <c r="I19" s="154">
        <f t="shared" si="13"/>
        <v>44987</v>
      </c>
      <c r="J19" s="154">
        <f t="shared" si="14"/>
        <v>44988</v>
      </c>
      <c r="K19" s="154">
        <f t="shared" si="14"/>
        <v>44989</v>
      </c>
      <c r="L19" s="154">
        <f t="shared" si="14"/>
        <v>44990</v>
      </c>
      <c r="M19" s="24"/>
      <c r="N19" s="24"/>
      <c r="O19" s="63"/>
      <c r="P19" s="63"/>
      <c r="Q19" s="24"/>
      <c r="R19" s="24"/>
      <c r="S19" s="24"/>
      <c r="T19" s="24"/>
    </row>
    <row r="20" spans="1:21" ht="16" customHeight="1">
      <c r="A20" s="42" t="s">
        <v>424</v>
      </c>
      <c r="B20" s="154">
        <v>44983</v>
      </c>
      <c r="C20" s="154">
        <f t="shared" si="10"/>
        <v>44984</v>
      </c>
      <c r="D20" s="154">
        <f t="shared" si="11"/>
        <v>44984</v>
      </c>
      <c r="E20" s="154">
        <f t="shared" si="11"/>
        <v>44984</v>
      </c>
      <c r="F20" s="154">
        <f t="shared" si="11"/>
        <v>44984</v>
      </c>
      <c r="G20" s="154">
        <f t="shared" si="12"/>
        <v>44985</v>
      </c>
      <c r="H20" s="69" t="s">
        <v>437</v>
      </c>
      <c r="I20" s="154">
        <f t="shared" si="13"/>
        <v>44994</v>
      </c>
      <c r="J20" s="154">
        <f t="shared" si="14"/>
        <v>44995</v>
      </c>
      <c r="K20" s="154">
        <f t="shared" si="14"/>
        <v>44996</v>
      </c>
      <c r="L20" s="154">
        <f t="shared" si="14"/>
        <v>44997</v>
      </c>
      <c r="M20" s="24"/>
      <c r="N20" s="24"/>
      <c r="O20" s="63"/>
      <c r="P20" s="63"/>
      <c r="Q20" s="24"/>
      <c r="R20" s="24"/>
      <c r="S20" s="24"/>
      <c r="T20" s="24"/>
    </row>
    <row r="21" spans="1:21" ht="16" customHeight="1">
      <c r="A21" s="42" t="s">
        <v>426</v>
      </c>
      <c r="B21" s="154">
        <v>44990</v>
      </c>
      <c r="C21" s="154">
        <f t="shared" si="10"/>
        <v>44991</v>
      </c>
      <c r="D21" s="154">
        <f t="shared" si="11"/>
        <v>44991</v>
      </c>
      <c r="E21" s="154">
        <f t="shared" si="11"/>
        <v>44991</v>
      </c>
      <c r="F21" s="154">
        <f t="shared" si="11"/>
        <v>44991</v>
      </c>
      <c r="G21" s="154">
        <f t="shared" si="12"/>
        <v>44992</v>
      </c>
      <c r="H21" s="69" t="s">
        <v>438</v>
      </c>
      <c r="I21" s="154">
        <f t="shared" si="13"/>
        <v>45001</v>
      </c>
      <c r="J21" s="154">
        <f t="shared" si="14"/>
        <v>45002</v>
      </c>
      <c r="K21" s="154">
        <f t="shared" si="14"/>
        <v>45003</v>
      </c>
      <c r="L21" s="154">
        <f t="shared" si="14"/>
        <v>45004</v>
      </c>
      <c r="M21" s="24"/>
      <c r="N21" s="24"/>
      <c r="O21" s="63"/>
      <c r="P21" s="63"/>
      <c r="Q21" s="24"/>
      <c r="R21" s="24"/>
      <c r="S21" s="24"/>
      <c r="T21" s="24"/>
    </row>
    <row r="22" spans="1:21" ht="16" customHeight="1">
      <c r="A22" s="42" t="s">
        <v>428</v>
      </c>
      <c r="B22" s="154">
        <v>44997</v>
      </c>
      <c r="C22" s="154">
        <f t="shared" si="10"/>
        <v>44998</v>
      </c>
      <c r="D22" s="154">
        <f t="shared" si="11"/>
        <v>44998</v>
      </c>
      <c r="E22" s="154">
        <f t="shared" si="11"/>
        <v>44998</v>
      </c>
      <c r="F22" s="154">
        <f t="shared" si="11"/>
        <v>44998</v>
      </c>
      <c r="G22" s="154">
        <f t="shared" si="12"/>
        <v>44999</v>
      </c>
      <c r="H22" s="69" t="s">
        <v>439</v>
      </c>
      <c r="I22" s="154">
        <f t="shared" si="13"/>
        <v>45008</v>
      </c>
      <c r="J22" s="154">
        <f t="shared" si="14"/>
        <v>45009</v>
      </c>
      <c r="K22" s="154">
        <f t="shared" si="14"/>
        <v>45010</v>
      </c>
      <c r="L22" s="154">
        <f t="shared" si="14"/>
        <v>45011</v>
      </c>
      <c r="M22" s="24"/>
      <c r="N22" s="24"/>
      <c r="O22" s="63"/>
      <c r="P22" s="63"/>
      <c r="Q22" s="24"/>
      <c r="R22" s="24"/>
      <c r="S22" s="24"/>
      <c r="T22" s="24"/>
    </row>
    <row r="23" spans="1:21">
      <c r="A23" s="42" t="s">
        <v>424</v>
      </c>
      <c r="B23" s="154">
        <v>45004</v>
      </c>
      <c r="C23" s="154">
        <f t="shared" si="10"/>
        <v>45005</v>
      </c>
      <c r="D23" s="154">
        <f t="shared" si="11"/>
        <v>45005</v>
      </c>
      <c r="E23" s="154">
        <f t="shared" si="11"/>
        <v>45005</v>
      </c>
      <c r="F23" s="154">
        <f t="shared" si="11"/>
        <v>45005</v>
      </c>
      <c r="G23" s="154">
        <f t="shared" si="12"/>
        <v>45006</v>
      </c>
      <c r="H23" s="69" t="s">
        <v>440</v>
      </c>
      <c r="I23" s="154">
        <f t="shared" si="13"/>
        <v>45015</v>
      </c>
      <c r="J23" s="154">
        <f t="shared" si="14"/>
        <v>45016</v>
      </c>
      <c r="K23" s="154">
        <f t="shared" si="14"/>
        <v>45017</v>
      </c>
      <c r="L23" s="154">
        <f t="shared" si="14"/>
        <v>45018</v>
      </c>
      <c r="M23" s="24"/>
      <c r="N23" s="24"/>
      <c r="O23" s="63"/>
      <c r="P23" s="63"/>
      <c r="Q23" s="24"/>
      <c r="R23" s="24"/>
      <c r="S23" s="24"/>
      <c r="T23" s="24"/>
    </row>
    <row r="24" spans="1:21" ht="16" customHeight="1">
      <c r="A24" s="42" t="s">
        <v>426</v>
      </c>
      <c r="B24" s="154">
        <v>45011</v>
      </c>
      <c r="C24" s="154">
        <f t="shared" si="10"/>
        <v>45012</v>
      </c>
      <c r="D24" s="154">
        <f t="shared" si="11"/>
        <v>45012</v>
      </c>
      <c r="E24" s="154">
        <f t="shared" si="11"/>
        <v>45012</v>
      </c>
      <c r="F24" s="154">
        <f t="shared" si="11"/>
        <v>45012</v>
      </c>
      <c r="G24" s="154">
        <f t="shared" si="12"/>
        <v>45013</v>
      </c>
      <c r="H24" s="69" t="s">
        <v>429</v>
      </c>
      <c r="I24" s="154">
        <f t="shared" si="13"/>
        <v>45022</v>
      </c>
      <c r="J24" s="154">
        <f t="shared" si="14"/>
        <v>45023</v>
      </c>
      <c r="K24" s="154">
        <f t="shared" si="14"/>
        <v>45024</v>
      </c>
      <c r="L24" s="154">
        <f t="shared" si="14"/>
        <v>45025</v>
      </c>
      <c r="M24" s="24"/>
      <c r="N24" s="24"/>
      <c r="O24" s="63"/>
      <c r="P24" s="63"/>
      <c r="Q24" s="24"/>
      <c r="R24" s="24"/>
      <c r="S24" s="24"/>
      <c r="T24" s="24"/>
    </row>
    <row r="25" spans="1:21" ht="16" customHeight="1">
      <c r="A25" s="42" t="s">
        <v>428</v>
      </c>
      <c r="B25" s="154">
        <v>45018</v>
      </c>
      <c r="C25" s="154">
        <f t="shared" si="10"/>
        <v>45019</v>
      </c>
      <c r="D25" s="154">
        <f t="shared" si="11"/>
        <v>45019</v>
      </c>
      <c r="E25" s="154">
        <f t="shared" si="11"/>
        <v>45019</v>
      </c>
      <c r="F25" s="154">
        <f t="shared" si="11"/>
        <v>45019</v>
      </c>
      <c r="G25" s="154">
        <f t="shared" si="12"/>
        <v>45020</v>
      </c>
      <c r="H25" s="69" t="s">
        <v>441</v>
      </c>
      <c r="I25" s="154">
        <f t="shared" si="13"/>
        <v>45029</v>
      </c>
      <c r="J25" s="154">
        <f t="shared" si="14"/>
        <v>45030</v>
      </c>
      <c r="K25" s="154">
        <f t="shared" si="14"/>
        <v>45031</v>
      </c>
      <c r="L25" s="154">
        <f t="shared" si="14"/>
        <v>45032</v>
      </c>
      <c r="M25" s="24"/>
      <c r="N25" s="24"/>
      <c r="O25" s="63"/>
      <c r="P25" s="63"/>
      <c r="Q25" s="24"/>
      <c r="R25" s="24"/>
      <c r="S25" s="24"/>
      <c r="T25" s="24"/>
    </row>
    <row r="26" spans="1:21" ht="16" customHeight="1">
      <c r="A26" s="31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</row>
    <row r="27" spans="1:21" ht="16" customHeight="1">
      <c r="A27" s="148" t="s">
        <v>17</v>
      </c>
      <c r="B27" s="211" t="s">
        <v>442</v>
      </c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153"/>
      <c r="N27" s="153"/>
      <c r="O27" s="153"/>
      <c r="P27" s="153"/>
      <c r="Q27" s="153"/>
      <c r="R27" s="153"/>
      <c r="S27" s="153"/>
    </row>
    <row r="28" spans="1:21" ht="16" customHeight="1">
      <c r="A28" s="46" t="s">
        <v>20</v>
      </c>
      <c r="B28" s="344" t="s">
        <v>443</v>
      </c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153"/>
      <c r="N28" s="153"/>
      <c r="O28" s="153"/>
      <c r="P28" s="153"/>
      <c r="Q28" s="153"/>
      <c r="R28" s="153"/>
      <c r="S28" s="153"/>
      <c r="T28" s="153"/>
      <c r="U28" s="153"/>
    </row>
    <row r="29" spans="1:21" ht="16" customHeight="1">
      <c r="A29" s="30" t="s">
        <v>372</v>
      </c>
      <c r="B29" s="204" t="s">
        <v>444</v>
      </c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153"/>
      <c r="N29" s="153"/>
      <c r="O29" s="153"/>
      <c r="P29" s="153"/>
      <c r="Q29" s="153"/>
      <c r="R29" s="153"/>
      <c r="S29" s="153"/>
      <c r="T29" s="153"/>
      <c r="U29" s="153"/>
    </row>
    <row r="30" spans="1:21" ht="16" customHeight="1">
      <c r="A30" s="30" t="s">
        <v>376</v>
      </c>
      <c r="B30" s="322" t="s">
        <v>445</v>
      </c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153"/>
      <c r="N30" s="153"/>
      <c r="O30" s="153"/>
      <c r="P30" s="153"/>
      <c r="Q30" s="153"/>
      <c r="R30" s="153"/>
      <c r="S30" s="153"/>
    </row>
    <row r="31" spans="1:21" ht="16">
      <c r="A31" s="30" t="s">
        <v>376</v>
      </c>
      <c r="B31" s="322" t="s">
        <v>446</v>
      </c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153"/>
      <c r="N31" s="153"/>
      <c r="O31" s="153"/>
      <c r="P31" s="153"/>
      <c r="Q31" s="153"/>
      <c r="R31" s="153"/>
      <c r="S31" s="153"/>
    </row>
    <row r="32" spans="1:21" ht="16">
      <c r="A32" s="30" t="s">
        <v>376</v>
      </c>
      <c r="B32" s="345" t="s">
        <v>447</v>
      </c>
      <c r="C32" s="346"/>
      <c r="D32" s="346"/>
      <c r="E32" s="346"/>
      <c r="F32" s="346"/>
      <c r="G32" s="346"/>
      <c r="H32" s="346"/>
      <c r="I32" s="346"/>
      <c r="J32" s="346"/>
      <c r="K32" s="346"/>
      <c r="L32" s="347"/>
      <c r="M32" s="153"/>
      <c r="N32" s="153"/>
      <c r="O32" s="153"/>
      <c r="P32" s="153"/>
      <c r="Q32" s="153"/>
      <c r="R32" s="153"/>
      <c r="S32" s="153"/>
    </row>
    <row r="33" spans="1:19" ht="16">
      <c r="A33" s="29" t="s">
        <v>378</v>
      </c>
      <c r="B33" s="198" t="s">
        <v>448</v>
      </c>
      <c r="C33" s="199"/>
      <c r="D33" s="199"/>
      <c r="E33" s="199"/>
      <c r="F33" s="199"/>
      <c r="G33" s="199"/>
      <c r="H33" s="199"/>
      <c r="I33" s="199"/>
      <c r="J33" s="199"/>
      <c r="K33" s="199"/>
      <c r="L33" s="200"/>
      <c r="M33" s="153"/>
      <c r="N33" s="153"/>
      <c r="O33" s="153"/>
      <c r="P33" s="153"/>
      <c r="Q33" s="153"/>
      <c r="R33" s="153"/>
      <c r="S33" s="153"/>
    </row>
  </sheetData>
  <mergeCells count="40">
    <mergeCell ref="B30:L30"/>
    <mergeCell ref="B27:L27"/>
    <mergeCell ref="B28:L28"/>
    <mergeCell ref="B29:L29"/>
    <mergeCell ref="B12:G12"/>
    <mergeCell ref="I12:L12"/>
    <mergeCell ref="B14:G14"/>
    <mergeCell ref="I14:L14"/>
    <mergeCell ref="B15:G15"/>
    <mergeCell ref="I15:L15"/>
    <mergeCell ref="I6:J6"/>
    <mergeCell ref="A4:L4"/>
    <mergeCell ref="M6:N6"/>
    <mergeCell ref="O6:P6"/>
    <mergeCell ref="B1:L1"/>
    <mergeCell ref="B2:L2"/>
    <mergeCell ref="K6:L6"/>
    <mergeCell ref="I5:J5"/>
    <mergeCell ref="K5:L5"/>
    <mergeCell ref="M5:N5"/>
    <mergeCell ref="O5:P5"/>
    <mergeCell ref="B5:C5"/>
    <mergeCell ref="D5:E5"/>
    <mergeCell ref="F5:G5"/>
    <mergeCell ref="B31:L31"/>
    <mergeCell ref="B32:L32"/>
    <mergeCell ref="B33:L33"/>
    <mergeCell ref="Q5:R5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B6:C6"/>
    <mergeCell ref="D6:E6"/>
    <mergeCell ref="F6:G6"/>
  </mergeCells>
  <phoneticPr fontId="3" type="noConversion"/>
  <pageMargins left="0.7" right="0.7" top="0.75" bottom="0.75" header="0.3" footer="0.3"/>
  <pageSetup paperSize="9" orientation="portrait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IT32"/>
  <sheetViews>
    <sheetView topLeftCell="A4" workbookViewId="0">
      <selection activeCell="A4" sqref="A1:XFD1048576"/>
    </sheetView>
  </sheetViews>
  <sheetFormatPr defaultRowHeight="15"/>
  <cols>
    <col min="1" max="1" width="19.83203125" customWidth="1"/>
    <col min="2" max="15" width="8.58203125" customWidth="1"/>
    <col min="16" max="17" width="7.5" customWidth="1"/>
  </cols>
  <sheetData>
    <row r="1" spans="1:254" ht="51" customHeight="1">
      <c r="B1" s="201" t="s">
        <v>49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33"/>
      <c r="Q1" s="33"/>
      <c r="R1" s="33"/>
      <c r="S1" s="33"/>
      <c r="T1" s="34"/>
    </row>
    <row r="2" spans="1:254" ht="17.149999999999999" customHeight="1">
      <c r="B2" s="202" t="s">
        <v>50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35"/>
      <c r="Q2" s="35"/>
      <c r="R2" s="35"/>
      <c r="S2" s="35"/>
      <c r="T2" s="35"/>
    </row>
    <row r="3" spans="1:254" ht="19.75" customHeight="1">
      <c r="A3" s="175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  <c r="IO3" s="177"/>
      <c r="IP3" s="177"/>
      <c r="IQ3" s="177"/>
      <c r="IR3" s="177"/>
      <c r="IS3" s="177"/>
      <c r="IT3" s="177"/>
    </row>
    <row r="4" spans="1:254">
      <c r="A4" s="340" t="s">
        <v>1116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43"/>
      <c r="O4" s="43"/>
    </row>
    <row r="5" spans="1:254" ht="15.5">
      <c r="A5" s="164" t="s">
        <v>23</v>
      </c>
      <c r="B5" s="164" t="s">
        <v>24</v>
      </c>
      <c r="C5" s="354" t="s">
        <v>14</v>
      </c>
      <c r="D5" s="196"/>
      <c r="E5" s="164" t="s">
        <v>24</v>
      </c>
      <c r="F5" s="368" t="s">
        <v>26</v>
      </c>
      <c r="G5" s="258"/>
      <c r="H5" s="191" t="s">
        <v>27</v>
      </c>
      <c r="I5" s="192"/>
      <c r="J5" s="191" t="s">
        <v>449</v>
      </c>
      <c r="K5" s="192"/>
      <c r="L5" s="354" t="s">
        <v>14</v>
      </c>
      <c r="M5" s="196"/>
      <c r="N5" s="25"/>
      <c r="O5" s="25"/>
      <c r="P5" s="25"/>
      <c r="Q5" s="25"/>
      <c r="R5" s="25"/>
      <c r="S5" s="25"/>
    </row>
    <row r="6" spans="1:254">
      <c r="A6" s="161" t="s">
        <v>3</v>
      </c>
      <c r="B6" s="161" t="s">
        <v>4</v>
      </c>
      <c r="C6" s="186" t="s">
        <v>11</v>
      </c>
      <c r="D6" s="186"/>
      <c r="E6" s="161" t="s">
        <v>4</v>
      </c>
      <c r="F6" s="252" t="s">
        <v>28</v>
      </c>
      <c r="G6" s="254"/>
      <c r="H6" s="252" t="s">
        <v>29</v>
      </c>
      <c r="I6" s="254"/>
      <c r="J6" s="252" t="s">
        <v>30</v>
      </c>
      <c r="K6" s="254"/>
      <c r="L6" s="186" t="s">
        <v>11</v>
      </c>
      <c r="M6" s="186"/>
      <c r="N6" s="25"/>
      <c r="O6" s="25"/>
      <c r="P6" s="25"/>
      <c r="Q6" s="25"/>
      <c r="R6" s="25"/>
      <c r="S6" s="25"/>
    </row>
    <row r="7" spans="1:254">
      <c r="A7" s="173"/>
      <c r="B7" s="173"/>
      <c r="C7" s="363" t="s">
        <v>1117</v>
      </c>
      <c r="D7" s="363"/>
      <c r="E7" s="180"/>
      <c r="F7" s="364" t="s">
        <v>1118</v>
      </c>
      <c r="G7" s="365"/>
      <c r="H7" s="364" t="s">
        <v>1119</v>
      </c>
      <c r="I7" s="365"/>
      <c r="J7" s="369" t="s">
        <v>1120</v>
      </c>
      <c r="K7" s="369"/>
      <c r="L7" s="363" t="s">
        <v>1117</v>
      </c>
      <c r="M7" s="363"/>
      <c r="N7" s="350"/>
      <c r="O7" s="350"/>
      <c r="P7" s="25"/>
      <c r="Q7" s="25"/>
      <c r="R7" s="25"/>
      <c r="S7" s="25"/>
    </row>
    <row r="8" spans="1:254" hidden="1">
      <c r="A8" s="42" t="s">
        <v>1121</v>
      </c>
      <c r="B8" s="16" t="s">
        <v>1122</v>
      </c>
      <c r="C8" s="182">
        <v>44912</v>
      </c>
      <c r="D8" s="182">
        <v>44913</v>
      </c>
      <c r="E8" s="16" t="s">
        <v>1123</v>
      </c>
      <c r="F8" s="18">
        <v>44922</v>
      </c>
      <c r="G8" s="182">
        <v>44923</v>
      </c>
      <c r="H8" s="18">
        <v>44924</v>
      </c>
      <c r="I8" s="182">
        <f>H8+1</f>
        <v>44925</v>
      </c>
      <c r="J8" s="18">
        <v>44931</v>
      </c>
      <c r="K8" s="182">
        <f>J8+2</f>
        <v>44933</v>
      </c>
      <c r="L8" s="182">
        <v>44940</v>
      </c>
      <c r="M8" s="182">
        <f t="shared" ref="M8" si="0">L8+1</f>
        <v>44941</v>
      </c>
      <c r="N8" s="25"/>
      <c r="O8" s="25"/>
    </row>
    <row r="9" spans="1:254" hidden="1">
      <c r="A9" s="42" t="s">
        <v>1124</v>
      </c>
      <c r="B9" s="16" t="s">
        <v>1125</v>
      </c>
      <c r="C9" s="182">
        <v>44919</v>
      </c>
      <c r="D9" s="182">
        <v>44920</v>
      </c>
      <c r="E9" s="16" t="s">
        <v>1126</v>
      </c>
      <c r="F9" s="18">
        <v>44929</v>
      </c>
      <c r="G9" s="182">
        <v>44930</v>
      </c>
      <c r="H9" s="18">
        <v>44931</v>
      </c>
      <c r="I9" s="182">
        <f t="shared" ref="I9:I10" si="1">H9+1</f>
        <v>44932</v>
      </c>
      <c r="J9" s="18">
        <v>44938</v>
      </c>
      <c r="K9" s="44" t="s">
        <v>171</v>
      </c>
      <c r="L9" s="182"/>
      <c r="M9" s="182"/>
      <c r="N9" s="25"/>
      <c r="O9" s="25"/>
    </row>
    <row r="10" spans="1:254" hidden="1">
      <c r="A10" s="59" t="s">
        <v>450</v>
      </c>
      <c r="B10" s="57" t="s">
        <v>451</v>
      </c>
      <c r="C10" s="182">
        <v>44926</v>
      </c>
      <c r="D10" s="182">
        <v>44927</v>
      </c>
      <c r="E10" s="16" t="s">
        <v>1127</v>
      </c>
      <c r="F10" s="18">
        <v>44936</v>
      </c>
      <c r="G10" s="182">
        <v>44937</v>
      </c>
      <c r="H10" s="18">
        <v>44938</v>
      </c>
      <c r="I10" s="182">
        <f t="shared" si="1"/>
        <v>44939</v>
      </c>
      <c r="J10" s="18">
        <v>44946</v>
      </c>
      <c r="K10" s="118">
        <v>44948</v>
      </c>
      <c r="L10" s="182">
        <v>44958</v>
      </c>
      <c r="M10" s="182">
        <v>44959</v>
      </c>
      <c r="N10" s="25"/>
      <c r="O10" s="25"/>
    </row>
    <row r="11" spans="1:254">
      <c r="A11" s="59" t="s">
        <v>1128</v>
      </c>
      <c r="B11" s="57" t="s">
        <v>1129</v>
      </c>
      <c r="C11" s="182">
        <v>44933</v>
      </c>
      <c r="D11" s="182">
        <v>44934</v>
      </c>
      <c r="E11" s="16" t="s">
        <v>1130</v>
      </c>
      <c r="F11" s="18">
        <v>44943</v>
      </c>
      <c r="G11" s="182">
        <v>44944</v>
      </c>
      <c r="H11" s="18">
        <v>44945</v>
      </c>
      <c r="I11" s="182">
        <v>44904</v>
      </c>
      <c r="J11" s="18">
        <v>44953</v>
      </c>
      <c r="K11" s="182">
        <f>J11+2</f>
        <v>44955</v>
      </c>
      <c r="L11" s="182">
        <v>44961</v>
      </c>
      <c r="M11" s="182">
        <f t="shared" ref="M11:M23" si="2">L11+1</f>
        <v>44962</v>
      </c>
      <c r="N11" s="25"/>
      <c r="O11" s="25"/>
    </row>
    <row r="12" spans="1:254">
      <c r="A12" s="59" t="s">
        <v>1131</v>
      </c>
      <c r="B12" s="16" t="s">
        <v>1132</v>
      </c>
      <c r="C12" s="182">
        <v>44940</v>
      </c>
      <c r="D12" s="182">
        <v>44941</v>
      </c>
      <c r="E12" s="16" t="s">
        <v>1133</v>
      </c>
      <c r="F12" s="18">
        <v>44950</v>
      </c>
      <c r="G12" s="182">
        <v>44951</v>
      </c>
      <c r="H12" s="18">
        <v>44952</v>
      </c>
      <c r="I12" s="182">
        <f t="shared" ref="I12" si="3">H12+1</f>
        <v>44953</v>
      </c>
      <c r="J12" s="18">
        <v>44960</v>
      </c>
      <c r="K12" s="182">
        <f>J12+2</f>
        <v>44962</v>
      </c>
      <c r="L12" s="182">
        <v>44968</v>
      </c>
      <c r="M12" s="182">
        <f t="shared" si="2"/>
        <v>44969</v>
      </c>
      <c r="N12" s="25"/>
      <c r="O12" s="25"/>
    </row>
    <row r="13" spans="1:254">
      <c r="A13" s="138"/>
      <c r="B13" s="366" t="s">
        <v>182</v>
      </c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7"/>
      <c r="N13" s="25"/>
      <c r="O13" s="25"/>
    </row>
    <row r="14" spans="1:254">
      <c r="A14" s="59" t="s">
        <v>1121</v>
      </c>
      <c r="B14" s="16" t="s">
        <v>452</v>
      </c>
      <c r="C14" s="182">
        <v>44954</v>
      </c>
      <c r="D14" s="182">
        <f>C14+1</f>
        <v>44955</v>
      </c>
      <c r="E14" s="16" t="s">
        <v>453</v>
      </c>
      <c r="F14" s="18">
        <f>D14+9</f>
        <v>44964</v>
      </c>
      <c r="G14" s="182">
        <f>F14+1</f>
        <v>44965</v>
      </c>
      <c r="H14" s="18">
        <f>G14+1</f>
        <v>44966</v>
      </c>
      <c r="I14" s="182">
        <f>H14+1</f>
        <v>44967</v>
      </c>
      <c r="J14" s="18">
        <f>I14+7</f>
        <v>44974</v>
      </c>
      <c r="K14" s="182">
        <f>J14+2</f>
        <v>44976</v>
      </c>
      <c r="L14" s="182">
        <f>K14+6</f>
        <v>44982</v>
      </c>
      <c r="M14" s="182">
        <f t="shared" si="2"/>
        <v>44983</v>
      </c>
      <c r="N14" s="25"/>
      <c r="O14" s="25"/>
    </row>
    <row r="15" spans="1:254">
      <c r="A15" s="116" t="s">
        <v>1128</v>
      </c>
      <c r="B15" s="16" t="s">
        <v>454</v>
      </c>
      <c r="C15" s="182">
        <v>44961</v>
      </c>
      <c r="D15" s="182">
        <v>44962</v>
      </c>
      <c r="E15" s="16" t="s">
        <v>1134</v>
      </c>
      <c r="F15" s="18">
        <v>44971</v>
      </c>
      <c r="G15" s="182">
        <v>44972</v>
      </c>
      <c r="H15" s="18">
        <v>44973</v>
      </c>
      <c r="I15" s="182">
        <f t="shared" ref="I15:I23" si="4">H15+1</f>
        <v>44974</v>
      </c>
      <c r="J15" s="18">
        <v>44981</v>
      </c>
      <c r="K15" s="182">
        <f t="shared" ref="K15:K23" si="5">J15+2</f>
        <v>44983</v>
      </c>
      <c r="L15" s="182">
        <v>44989</v>
      </c>
      <c r="M15" s="182">
        <f t="shared" si="2"/>
        <v>44990</v>
      </c>
      <c r="N15" s="25"/>
      <c r="O15" s="25"/>
    </row>
    <row r="16" spans="1:254">
      <c r="A16" s="42" t="s">
        <v>1131</v>
      </c>
      <c r="B16" s="16" t="s">
        <v>455</v>
      </c>
      <c r="C16" s="182">
        <v>44968</v>
      </c>
      <c r="D16" s="182">
        <f t="shared" ref="D16:D23" si="6">C16+1</f>
        <v>44969</v>
      </c>
      <c r="E16" s="16" t="s">
        <v>1135</v>
      </c>
      <c r="F16" s="18">
        <f t="shared" ref="F16:F23" si="7">D16+9</f>
        <v>44978</v>
      </c>
      <c r="G16" s="182">
        <f t="shared" ref="G16:H23" si="8">F16+1</f>
        <v>44979</v>
      </c>
      <c r="H16" s="18">
        <f t="shared" si="8"/>
        <v>44980</v>
      </c>
      <c r="I16" s="182">
        <f t="shared" si="4"/>
        <v>44981</v>
      </c>
      <c r="J16" s="18">
        <f t="shared" ref="J16:J23" si="9">I16+7</f>
        <v>44988</v>
      </c>
      <c r="K16" s="182">
        <f t="shared" si="5"/>
        <v>44990</v>
      </c>
      <c r="L16" s="182">
        <f t="shared" ref="L16:L23" si="10">K16+6</f>
        <v>44996</v>
      </c>
      <c r="M16" s="182">
        <f t="shared" si="2"/>
        <v>44997</v>
      </c>
      <c r="N16" s="25"/>
      <c r="O16" s="25"/>
    </row>
    <row r="17" spans="1:25">
      <c r="A17" s="59" t="s">
        <v>1136</v>
      </c>
      <c r="B17" s="16" t="s">
        <v>1137</v>
      </c>
      <c r="C17" s="182">
        <v>44975</v>
      </c>
      <c r="D17" s="182">
        <f t="shared" si="6"/>
        <v>44976</v>
      </c>
      <c r="E17" s="16" t="s">
        <v>1138</v>
      </c>
      <c r="F17" s="18">
        <f t="shared" si="7"/>
        <v>44985</v>
      </c>
      <c r="G17" s="182">
        <f t="shared" si="8"/>
        <v>44986</v>
      </c>
      <c r="H17" s="18">
        <f t="shared" si="8"/>
        <v>44987</v>
      </c>
      <c r="I17" s="182">
        <f t="shared" si="4"/>
        <v>44988</v>
      </c>
      <c r="J17" s="18">
        <f t="shared" si="9"/>
        <v>44995</v>
      </c>
      <c r="K17" s="182">
        <f t="shared" si="5"/>
        <v>44997</v>
      </c>
      <c r="L17" s="182">
        <f t="shared" si="10"/>
        <v>45003</v>
      </c>
      <c r="M17" s="182">
        <f t="shared" si="2"/>
        <v>45004</v>
      </c>
      <c r="N17" s="25"/>
      <c r="O17" s="25"/>
    </row>
    <row r="18" spans="1:25">
      <c r="A18" s="42" t="s">
        <v>1121</v>
      </c>
      <c r="B18" s="16" t="s">
        <v>1139</v>
      </c>
      <c r="C18" s="182">
        <v>44982</v>
      </c>
      <c r="D18" s="182">
        <f t="shared" si="6"/>
        <v>44983</v>
      </c>
      <c r="E18" s="16" t="s">
        <v>1140</v>
      </c>
      <c r="F18" s="18">
        <f t="shared" si="7"/>
        <v>44992</v>
      </c>
      <c r="G18" s="182">
        <f t="shared" si="8"/>
        <v>44993</v>
      </c>
      <c r="H18" s="18">
        <f t="shared" si="8"/>
        <v>44994</v>
      </c>
      <c r="I18" s="182">
        <f t="shared" si="4"/>
        <v>44995</v>
      </c>
      <c r="J18" s="18">
        <f t="shared" si="9"/>
        <v>45002</v>
      </c>
      <c r="K18" s="182">
        <f t="shared" si="5"/>
        <v>45004</v>
      </c>
      <c r="L18" s="182">
        <f t="shared" si="10"/>
        <v>45010</v>
      </c>
      <c r="M18" s="182">
        <f t="shared" si="2"/>
        <v>45011</v>
      </c>
      <c r="N18" s="25"/>
      <c r="O18" s="25"/>
    </row>
    <row r="19" spans="1:25">
      <c r="A19" s="116" t="s">
        <v>1128</v>
      </c>
      <c r="B19" s="16" t="s">
        <v>1141</v>
      </c>
      <c r="C19" s="182">
        <v>44989</v>
      </c>
      <c r="D19" s="182">
        <f t="shared" si="6"/>
        <v>44990</v>
      </c>
      <c r="E19" s="16" t="s">
        <v>1142</v>
      </c>
      <c r="F19" s="18">
        <f t="shared" si="7"/>
        <v>44999</v>
      </c>
      <c r="G19" s="182">
        <f t="shared" si="8"/>
        <v>45000</v>
      </c>
      <c r="H19" s="18">
        <f t="shared" si="8"/>
        <v>45001</v>
      </c>
      <c r="I19" s="182">
        <f t="shared" si="4"/>
        <v>45002</v>
      </c>
      <c r="J19" s="18">
        <f t="shared" si="9"/>
        <v>45009</v>
      </c>
      <c r="K19" s="182">
        <f t="shared" si="5"/>
        <v>45011</v>
      </c>
      <c r="L19" s="182">
        <f t="shared" si="10"/>
        <v>45017</v>
      </c>
      <c r="M19" s="182">
        <f t="shared" si="2"/>
        <v>45018</v>
      </c>
      <c r="N19" s="25"/>
      <c r="O19" s="25"/>
    </row>
    <row r="20" spans="1:25">
      <c r="A20" s="42" t="s">
        <v>1131</v>
      </c>
      <c r="B20" s="16" t="s">
        <v>1143</v>
      </c>
      <c r="C20" s="182">
        <v>44996</v>
      </c>
      <c r="D20" s="182">
        <f t="shared" si="6"/>
        <v>44997</v>
      </c>
      <c r="E20" s="16" t="s">
        <v>456</v>
      </c>
      <c r="F20" s="18">
        <f t="shared" si="7"/>
        <v>45006</v>
      </c>
      <c r="G20" s="182">
        <f t="shared" si="8"/>
        <v>45007</v>
      </c>
      <c r="H20" s="18">
        <f t="shared" si="8"/>
        <v>45008</v>
      </c>
      <c r="I20" s="182">
        <f t="shared" si="4"/>
        <v>45009</v>
      </c>
      <c r="J20" s="18">
        <f t="shared" si="9"/>
        <v>45016</v>
      </c>
      <c r="K20" s="182">
        <f t="shared" si="5"/>
        <v>45018</v>
      </c>
      <c r="L20" s="182">
        <f t="shared" si="10"/>
        <v>45024</v>
      </c>
      <c r="M20" s="182">
        <f t="shared" si="2"/>
        <v>45025</v>
      </c>
      <c r="N20" s="25"/>
      <c r="O20" s="25"/>
    </row>
    <row r="21" spans="1:25" ht="16" customHeight="1">
      <c r="A21" s="42" t="s">
        <v>1136</v>
      </c>
      <c r="B21" s="16" t="s">
        <v>457</v>
      </c>
      <c r="C21" s="182">
        <v>44975</v>
      </c>
      <c r="D21" s="182">
        <f t="shared" si="6"/>
        <v>44976</v>
      </c>
      <c r="E21" s="16" t="s">
        <v>1144</v>
      </c>
      <c r="F21" s="18">
        <f t="shared" si="7"/>
        <v>44985</v>
      </c>
      <c r="G21" s="182">
        <f t="shared" si="8"/>
        <v>44986</v>
      </c>
      <c r="H21" s="18">
        <f t="shared" si="8"/>
        <v>44987</v>
      </c>
      <c r="I21" s="182">
        <f t="shared" si="4"/>
        <v>44988</v>
      </c>
      <c r="J21" s="18">
        <f t="shared" si="9"/>
        <v>44995</v>
      </c>
      <c r="K21" s="182">
        <f t="shared" si="5"/>
        <v>44997</v>
      </c>
      <c r="L21" s="182">
        <f t="shared" si="10"/>
        <v>45003</v>
      </c>
      <c r="M21" s="182">
        <f t="shared" si="2"/>
        <v>45004</v>
      </c>
      <c r="N21" s="25"/>
      <c r="O21" s="25"/>
    </row>
    <row r="22" spans="1:25" ht="16.25" customHeight="1">
      <c r="A22" s="42" t="s">
        <v>1121</v>
      </c>
      <c r="B22" s="16" t="s">
        <v>1145</v>
      </c>
      <c r="C22" s="182">
        <v>45008</v>
      </c>
      <c r="D22" s="182">
        <f t="shared" si="6"/>
        <v>45009</v>
      </c>
      <c r="E22" s="16" t="s">
        <v>1146</v>
      </c>
      <c r="F22" s="18">
        <f t="shared" si="7"/>
        <v>45018</v>
      </c>
      <c r="G22" s="182">
        <f t="shared" si="8"/>
        <v>45019</v>
      </c>
      <c r="H22" s="18">
        <f t="shared" si="8"/>
        <v>45020</v>
      </c>
      <c r="I22" s="182">
        <f t="shared" si="4"/>
        <v>45021</v>
      </c>
      <c r="J22" s="18">
        <f t="shared" si="9"/>
        <v>45028</v>
      </c>
      <c r="K22" s="182">
        <f t="shared" si="5"/>
        <v>45030</v>
      </c>
      <c r="L22" s="182">
        <f t="shared" si="10"/>
        <v>45036</v>
      </c>
      <c r="M22" s="182">
        <f t="shared" si="2"/>
        <v>45037</v>
      </c>
      <c r="N22" s="25"/>
      <c r="O22" s="25"/>
    </row>
    <row r="23" spans="1:25" ht="16.25" customHeight="1">
      <c r="A23" s="116" t="s">
        <v>1128</v>
      </c>
      <c r="B23" s="16" t="s">
        <v>1147</v>
      </c>
      <c r="C23" s="182">
        <v>45015</v>
      </c>
      <c r="D23" s="182">
        <f t="shared" si="6"/>
        <v>45016</v>
      </c>
      <c r="E23" s="16" t="s">
        <v>1148</v>
      </c>
      <c r="F23" s="18">
        <f t="shared" si="7"/>
        <v>45025</v>
      </c>
      <c r="G23" s="182">
        <f t="shared" si="8"/>
        <v>45026</v>
      </c>
      <c r="H23" s="18">
        <f t="shared" si="8"/>
        <v>45027</v>
      </c>
      <c r="I23" s="182">
        <f t="shared" si="4"/>
        <v>45028</v>
      </c>
      <c r="J23" s="18">
        <f t="shared" si="9"/>
        <v>45035</v>
      </c>
      <c r="K23" s="182">
        <f t="shared" si="5"/>
        <v>45037</v>
      </c>
      <c r="L23" s="182">
        <f t="shared" si="10"/>
        <v>45043</v>
      </c>
      <c r="M23" s="182">
        <f t="shared" si="2"/>
        <v>45044</v>
      </c>
      <c r="N23" s="25"/>
      <c r="O23" s="25"/>
    </row>
    <row r="24" spans="1:25" ht="16.25" customHeight="1">
      <c r="A24" s="31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</row>
    <row r="25" spans="1:25" ht="16.25" hidden="1" customHeight="1">
      <c r="A25" s="162" t="s">
        <v>17</v>
      </c>
      <c r="B25" s="211" t="s">
        <v>1149</v>
      </c>
      <c r="C25" s="362"/>
      <c r="D25" s="362"/>
      <c r="E25" s="362"/>
      <c r="F25" s="362"/>
      <c r="G25" s="362"/>
      <c r="H25" s="362"/>
      <c r="I25" s="362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</row>
    <row r="26" spans="1:25" ht="16.25" customHeight="1">
      <c r="A26" s="32" t="s">
        <v>18</v>
      </c>
      <c r="B26" s="360" t="s">
        <v>1150</v>
      </c>
      <c r="C26" s="361"/>
      <c r="D26" s="361"/>
      <c r="E26" s="361"/>
      <c r="F26" s="361"/>
      <c r="G26" s="361"/>
      <c r="H26" s="361"/>
      <c r="I26" s="361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</row>
    <row r="27" spans="1:25" ht="16.25" customHeight="1">
      <c r="A27" s="30" t="s">
        <v>36</v>
      </c>
      <c r="B27" s="200" t="s">
        <v>1151</v>
      </c>
      <c r="C27" s="359"/>
      <c r="D27" s="359"/>
      <c r="E27" s="359"/>
      <c r="F27" s="359"/>
      <c r="G27" s="359"/>
      <c r="H27" s="359"/>
      <c r="I27" s="359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</row>
    <row r="28" spans="1:25" ht="16.25" customHeight="1">
      <c r="A28" s="30" t="s">
        <v>37</v>
      </c>
      <c r="B28" s="200" t="s">
        <v>1152</v>
      </c>
      <c r="C28" s="359"/>
      <c r="D28" s="359"/>
      <c r="E28" s="359"/>
      <c r="F28" s="359"/>
      <c r="G28" s="359"/>
      <c r="H28" s="359"/>
      <c r="I28" s="359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</row>
    <row r="29" spans="1:25" ht="16" customHeight="1">
      <c r="A29" s="30"/>
      <c r="B29" s="356" t="s">
        <v>458</v>
      </c>
      <c r="C29" s="357"/>
      <c r="D29" s="357"/>
      <c r="E29" s="357"/>
      <c r="F29" s="357"/>
      <c r="G29" s="357"/>
      <c r="H29" s="357"/>
      <c r="I29" s="358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</row>
    <row r="30" spans="1:25" ht="16" customHeight="1">
      <c r="A30" s="29" t="s">
        <v>1103</v>
      </c>
      <c r="B30" s="200" t="s">
        <v>459</v>
      </c>
      <c r="C30" s="359"/>
      <c r="D30" s="359"/>
      <c r="E30" s="359"/>
      <c r="F30" s="359"/>
      <c r="G30" s="359"/>
      <c r="H30" s="359"/>
      <c r="I30" s="359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</row>
    <row r="31" spans="1:25" ht="16" customHeight="1">
      <c r="A31" s="30" t="s">
        <v>460</v>
      </c>
      <c r="B31" s="198" t="s">
        <v>1153</v>
      </c>
      <c r="C31" s="199"/>
      <c r="D31" s="199"/>
      <c r="E31" s="199"/>
      <c r="F31" s="199"/>
      <c r="G31" s="199"/>
      <c r="H31" s="199"/>
      <c r="I31" s="200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</row>
    <row r="32" spans="1:25" ht="16" customHeight="1">
      <c r="A32" s="30" t="s">
        <v>1154</v>
      </c>
      <c r="B32" s="198" t="s">
        <v>1039</v>
      </c>
      <c r="C32" s="199"/>
      <c r="D32" s="199"/>
      <c r="E32" s="199"/>
      <c r="F32" s="199"/>
      <c r="G32" s="199"/>
      <c r="H32" s="199"/>
      <c r="I32" s="200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</row>
  </sheetData>
  <mergeCells count="28">
    <mergeCell ref="B13:M13"/>
    <mergeCell ref="H7:I7"/>
    <mergeCell ref="A4:M4"/>
    <mergeCell ref="C5:D5"/>
    <mergeCell ref="F5:G5"/>
    <mergeCell ref="H5:I5"/>
    <mergeCell ref="J5:K5"/>
    <mergeCell ref="L5:M5"/>
    <mergeCell ref="C6:D6"/>
    <mergeCell ref="F6:G6"/>
    <mergeCell ref="J7:K7"/>
    <mergeCell ref="L7:M7"/>
    <mergeCell ref="B29:I29"/>
    <mergeCell ref="B30:I30"/>
    <mergeCell ref="B31:I31"/>
    <mergeCell ref="B32:I32"/>
    <mergeCell ref="B1:O1"/>
    <mergeCell ref="B2:O2"/>
    <mergeCell ref="B28:I28"/>
    <mergeCell ref="B26:I26"/>
    <mergeCell ref="B27:I27"/>
    <mergeCell ref="B25:I25"/>
    <mergeCell ref="N7:O7"/>
    <mergeCell ref="H6:I6"/>
    <mergeCell ref="J6:K6"/>
    <mergeCell ref="L6:M6"/>
    <mergeCell ref="C7:D7"/>
    <mergeCell ref="F7:G7"/>
  </mergeCells>
  <phoneticPr fontId="3" type="noConversion"/>
  <pageMargins left="0.75" right="0.75" top="1" bottom="1" header="0.5" footer="0.5"/>
  <pageSetup paperSize="9" scale="8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0"/>
  <dimension ref="A1:U39"/>
  <sheetViews>
    <sheetView topLeftCell="A3" workbookViewId="0">
      <selection activeCell="A3" sqref="A1:XFD1048576"/>
    </sheetView>
  </sheetViews>
  <sheetFormatPr defaultRowHeight="15"/>
  <cols>
    <col min="1" max="1" width="19.5" customWidth="1"/>
    <col min="2" max="15" width="9.5" customWidth="1"/>
    <col min="16" max="21" width="6.58203125" customWidth="1"/>
  </cols>
  <sheetData>
    <row r="1" spans="1:21" ht="46.75" customHeight="1">
      <c r="B1" s="201" t="s">
        <v>49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33"/>
      <c r="Q1" s="33"/>
      <c r="R1" s="33"/>
      <c r="S1" s="33"/>
      <c r="T1" s="33"/>
      <c r="U1" s="33"/>
    </row>
    <row r="2" spans="1:21" ht="17.149999999999999" customHeight="1">
      <c r="B2" s="202" t="s">
        <v>50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35"/>
      <c r="Q2" s="35"/>
      <c r="R2" s="35"/>
      <c r="S2" s="35"/>
      <c r="T2" s="35"/>
      <c r="U2" s="35"/>
    </row>
    <row r="3" spans="1:21" ht="15.5">
      <c r="A3" s="340" t="s">
        <v>1052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177"/>
      <c r="O3" s="177"/>
      <c r="P3" s="43"/>
      <c r="Q3" s="43"/>
    </row>
    <row r="4" spans="1:21" ht="15.5">
      <c r="A4" s="164" t="s">
        <v>23</v>
      </c>
      <c r="B4" s="164" t="s">
        <v>24</v>
      </c>
      <c r="C4" s="191" t="s">
        <v>1053</v>
      </c>
      <c r="D4" s="249"/>
      <c r="E4" s="195" t="s">
        <v>1054</v>
      </c>
      <c r="F4" s="196"/>
      <c r="G4" s="164" t="s">
        <v>24</v>
      </c>
      <c r="H4" s="368" t="s">
        <v>26</v>
      </c>
      <c r="I4" s="258"/>
      <c r="J4" s="191" t="s">
        <v>27</v>
      </c>
      <c r="K4" s="192"/>
      <c r="L4" s="196" t="s">
        <v>25</v>
      </c>
      <c r="M4" s="196"/>
      <c r="N4" s="177"/>
      <c r="O4" s="177"/>
    </row>
    <row r="5" spans="1:21" ht="15.5">
      <c r="A5" s="161" t="s">
        <v>3</v>
      </c>
      <c r="B5" s="161" t="s">
        <v>4</v>
      </c>
      <c r="C5" s="252" t="s">
        <v>8</v>
      </c>
      <c r="D5" s="253"/>
      <c r="E5" s="186" t="s">
        <v>7</v>
      </c>
      <c r="F5" s="186"/>
      <c r="G5" s="161" t="s">
        <v>4</v>
      </c>
      <c r="H5" s="252" t="s">
        <v>28</v>
      </c>
      <c r="I5" s="254"/>
      <c r="J5" s="252" t="s">
        <v>29</v>
      </c>
      <c r="K5" s="254"/>
      <c r="L5" s="186" t="s">
        <v>8</v>
      </c>
      <c r="M5" s="186"/>
      <c r="N5" s="177"/>
      <c r="O5" s="177"/>
    </row>
    <row r="6" spans="1:21" ht="15.5">
      <c r="A6" s="161" t="s">
        <v>31</v>
      </c>
      <c r="B6" s="64"/>
      <c r="C6" s="252" t="s">
        <v>33</v>
      </c>
      <c r="D6" s="253"/>
      <c r="E6" s="252" t="s">
        <v>224</v>
      </c>
      <c r="F6" s="253"/>
      <c r="G6" s="64"/>
      <c r="H6" s="252" t="s">
        <v>32</v>
      </c>
      <c r="I6" s="254"/>
      <c r="J6" s="252" t="s">
        <v>34</v>
      </c>
      <c r="K6" s="254"/>
      <c r="L6" s="283" t="s">
        <v>33</v>
      </c>
      <c r="M6" s="283"/>
      <c r="N6" s="177"/>
      <c r="O6" s="177"/>
    </row>
    <row r="7" spans="1:21" ht="15.5" hidden="1">
      <c r="A7" s="59" t="s">
        <v>1055</v>
      </c>
      <c r="B7" s="16" t="s">
        <v>1056</v>
      </c>
      <c r="C7" s="18">
        <v>44898</v>
      </c>
      <c r="D7" s="18">
        <f t="shared" ref="D7:D9" si="0">C7</f>
        <v>44898</v>
      </c>
      <c r="E7" s="18">
        <f t="shared" ref="E7:F9" si="1">D7+1</f>
        <v>44899</v>
      </c>
      <c r="F7" s="182">
        <f t="shared" si="1"/>
        <v>44900</v>
      </c>
      <c r="G7" s="16" t="s">
        <v>1057</v>
      </c>
      <c r="H7" s="182">
        <v>44910</v>
      </c>
      <c r="I7" s="182">
        <f t="shared" ref="I7:K8" si="2">H7+1</f>
        <v>44911</v>
      </c>
      <c r="J7" s="182">
        <f t="shared" si="2"/>
        <v>44912</v>
      </c>
      <c r="K7" s="182">
        <f t="shared" si="2"/>
        <v>44913</v>
      </c>
      <c r="L7" s="182">
        <v>44926</v>
      </c>
      <c r="M7" s="182">
        <v>44926</v>
      </c>
      <c r="N7" s="177"/>
      <c r="O7" s="177"/>
    </row>
    <row r="8" spans="1:21" ht="15.5" hidden="1">
      <c r="A8" s="42" t="s">
        <v>1058</v>
      </c>
      <c r="B8" s="16" t="s">
        <v>1059</v>
      </c>
      <c r="C8" s="18">
        <v>44905</v>
      </c>
      <c r="D8" s="18">
        <f t="shared" si="0"/>
        <v>44905</v>
      </c>
      <c r="E8" s="18">
        <f t="shared" si="1"/>
        <v>44906</v>
      </c>
      <c r="F8" s="182">
        <f t="shared" si="1"/>
        <v>44907</v>
      </c>
      <c r="G8" s="16" t="s">
        <v>1060</v>
      </c>
      <c r="H8" s="182">
        <v>44917</v>
      </c>
      <c r="I8" s="182">
        <f t="shared" si="2"/>
        <v>44918</v>
      </c>
      <c r="J8" s="182">
        <f t="shared" si="2"/>
        <v>44919</v>
      </c>
      <c r="K8" s="182">
        <f t="shared" si="2"/>
        <v>44920</v>
      </c>
      <c r="L8" s="182">
        <v>44933</v>
      </c>
      <c r="M8" s="182">
        <v>44933</v>
      </c>
      <c r="N8" s="177"/>
      <c r="O8" s="177"/>
    </row>
    <row r="9" spans="1:21" ht="15.5" hidden="1">
      <c r="A9" s="59" t="s">
        <v>1061</v>
      </c>
      <c r="B9" s="16" t="s">
        <v>1062</v>
      </c>
      <c r="C9" s="18">
        <v>44912</v>
      </c>
      <c r="D9" s="18">
        <f t="shared" si="0"/>
        <v>44912</v>
      </c>
      <c r="E9" s="18">
        <f t="shared" si="1"/>
        <v>44913</v>
      </c>
      <c r="F9" s="182">
        <f t="shared" si="1"/>
        <v>44914</v>
      </c>
      <c r="G9" s="375" t="s">
        <v>1063</v>
      </c>
      <c r="H9" s="376"/>
      <c r="I9" s="376"/>
      <c r="J9" s="376"/>
      <c r="K9" s="376"/>
      <c r="L9" s="376"/>
      <c r="M9" s="377"/>
      <c r="N9" s="177"/>
      <c r="O9" s="177"/>
    </row>
    <row r="10" spans="1:21" ht="15.5" hidden="1">
      <c r="A10" s="58" t="s">
        <v>1064</v>
      </c>
      <c r="B10" s="16" t="s">
        <v>1065</v>
      </c>
      <c r="C10" s="18"/>
      <c r="D10" s="18"/>
      <c r="E10" s="320" t="s">
        <v>1066</v>
      </c>
      <c r="F10" s="321"/>
      <c r="G10" s="16" t="s">
        <v>1067</v>
      </c>
      <c r="H10" s="182">
        <v>44924</v>
      </c>
      <c r="I10" s="182">
        <f t="shared" ref="I10:K25" si="3">H10+1</f>
        <v>44925</v>
      </c>
      <c r="J10" s="182">
        <f t="shared" si="3"/>
        <v>44926</v>
      </c>
      <c r="K10" s="182">
        <f t="shared" si="3"/>
        <v>44927</v>
      </c>
      <c r="L10" s="182">
        <v>44940</v>
      </c>
      <c r="M10" s="182">
        <v>44940</v>
      </c>
      <c r="N10" s="177"/>
      <c r="O10" s="177"/>
    </row>
    <row r="11" spans="1:21" ht="15.5" hidden="1">
      <c r="A11" s="42" t="s">
        <v>1068</v>
      </c>
      <c r="B11" s="16" t="s">
        <v>1069</v>
      </c>
      <c r="C11" s="18">
        <v>44919</v>
      </c>
      <c r="D11" s="18">
        <f t="shared" ref="D11:D25" si="4">C11</f>
        <v>44919</v>
      </c>
      <c r="E11" s="18">
        <f t="shared" ref="E11:F25" si="5">D11+1</f>
        <v>44920</v>
      </c>
      <c r="F11" s="182">
        <f t="shared" si="5"/>
        <v>44921</v>
      </c>
      <c r="G11" s="16" t="s">
        <v>1070</v>
      </c>
      <c r="H11" s="182">
        <v>44931</v>
      </c>
      <c r="I11" s="182">
        <f t="shared" si="3"/>
        <v>44932</v>
      </c>
      <c r="J11" s="182">
        <f t="shared" si="3"/>
        <v>44933</v>
      </c>
      <c r="K11" s="44" t="s">
        <v>171</v>
      </c>
      <c r="L11" s="182"/>
      <c r="M11" s="182"/>
      <c r="N11" s="177"/>
      <c r="O11" s="177"/>
    </row>
    <row r="12" spans="1:21" ht="15.5" hidden="1">
      <c r="A12" s="42" t="s">
        <v>1071</v>
      </c>
      <c r="B12" s="16" t="s">
        <v>1072</v>
      </c>
      <c r="C12" s="18">
        <v>44926</v>
      </c>
      <c r="D12" s="18">
        <f t="shared" si="4"/>
        <v>44926</v>
      </c>
      <c r="E12" s="18">
        <f t="shared" si="5"/>
        <v>44927</v>
      </c>
      <c r="F12" s="182">
        <f t="shared" si="5"/>
        <v>44928</v>
      </c>
      <c r="G12" s="16" t="s">
        <v>1073</v>
      </c>
      <c r="H12" s="182">
        <v>44938</v>
      </c>
      <c r="I12" s="182">
        <f t="shared" si="3"/>
        <v>44939</v>
      </c>
      <c r="J12" s="182">
        <f t="shared" si="3"/>
        <v>44940</v>
      </c>
      <c r="K12" s="102">
        <v>44941</v>
      </c>
      <c r="L12" s="182">
        <f>K12+13</f>
        <v>44954</v>
      </c>
      <c r="M12" s="182">
        <f>L12</f>
        <v>44954</v>
      </c>
      <c r="N12" s="177"/>
      <c r="O12" s="177"/>
    </row>
    <row r="13" spans="1:21" ht="15.5">
      <c r="A13" s="42" t="s">
        <v>1058</v>
      </c>
      <c r="B13" s="16" t="s">
        <v>1074</v>
      </c>
      <c r="C13" s="18">
        <v>44933</v>
      </c>
      <c r="D13" s="18">
        <f t="shared" si="4"/>
        <v>44933</v>
      </c>
      <c r="E13" s="18">
        <f t="shared" si="5"/>
        <v>44934</v>
      </c>
      <c r="F13" s="182">
        <f t="shared" si="5"/>
        <v>44935</v>
      </c>
      <c r="G13" s="16" t="s">
        <v>1075</v>
      </c>
      <c r="H13" s="182">
        <v>44945</v>
      </c>
      <c r="I13" s="182">
        <f t="shared" si="3"/>
        <v>44946</v>
      </c>
      <c r="J13" s="182">
        <f t="shared" si="3"/>
        <v>44947</v>
      </c>
      <c r="K13" s="182">
        <f t="shared" si="3"/>
        <v>44948</v>
      </c>
      <c r="L13" s="182">
        <v>44961</v>
      </c>
      <c r="M13" s="182">
        <v>44961</v>
      </c>
      <c r="N13" s="177"/>
      <c r="O13" s="177"/>
    </row>
    <row r="14" spans="1:21" ht="15.5">
      <c r="A14" s="116" t="s">
        <v>1064</v>
      </c>
      <c r="B14" s="16" t="s">
        <v>1076</v>
      </c>
      <c r="C14" s="18">
        <v>44940</v>
      </c>
      <c r="D14" s="18">
        <f t="shared" si="4"/>
        <v>44940</v>
      </c>
      <c r="E14" s="18">
        <f t="shared" si="5"/>
        <v>44941</v>
      </c>
      <c r="F14" s="182">
        <f>E14+1</f>
        <v>44942</v>
      </c>
      <c r="G14" s="16" t="s">
        <v>1077</v>
      </c>
      <c r="H14" s="182">
        <f>F14+10</f>
        <v>44952</v>
      </c>
      <c r="I14" s="182">
        <f t="shared" si="3"/>
        <v>44953</v>
      </c>
      <c r="J14" s="182">
        <f t="shared" si="3"/>
        <v>44954</v>
      </c>
      <c r="K14" s="182">
        <f t="shared" si="3"/>
        <v>44955</v>
      </c>
      <c r="L14" s="182">
        <f>K14+13</f>
        <v>44968</v>
      </c>
      <c r="M14" s="182">
        <f>L14+0</f>
        <v>44968</v>
      </c>
      <c r="N14" s="177"/>
      <c r="O14" s="177"/>
    </row>
    <row r="15" spans="1:21" ht="15.5">
      <c r="A15" s="42"/>
      <c r="B15" s="16" t="s">
        <v>1078</v>
      </c>
      <c r="C15" s="312" t="s">
        <v>182</v>
      </c>
      <c r="D15" s="374"/>
      <c r="E15" s="374"/>
      <c r="F15" s="313"/>
      <c r="G15" s="16" t="s">
        <v>1079</v>
      </c>
      <c r="H15" s="244" t="s">
        <v>182</v>
      </c>
      <c r="I15" s="245"/>
      <c r="J15" s="245"/>
      <c r="K15" s="245"/>
      <c r="L15" s="245"/>
      <c r="M15" s="246"/>
      <c r="N15" s="177"/>
      <c r="O15" s="177"/>
    </row>
    <row r="16" spans="1:21" ht="15.5">
      <c r="A16" s="42"/>
      <c r="B16" s="16" t="s">
        <v>1080</v>
      </c>
      <c r="C16" s="312" t="s">
        <v>182</v>
      </c>
      <c r="D16" s="374"/>
      <c r="E16" s="374"/>
      <c r="F16" s="313"/>
      <c r="G16" s="16" t="s">
        <v>1081</v>
      </c>
      <c r="H16" s="244" t="s">
        <v>182</v>
      </c>
      <c r="I16" s="245"/>
      <c r="J16" s="245"/>
      <c r="K16" s="245"/>
      <c r="L16" s="245"/>
      <c r="M16" s="246"/>
      <c r="N16" s="177"/>
      <c r="O16" s="177"/>
    </row>
    <row r="17" spans="1:21" ht="15.5">
      <c r="A17" s="42" t="s">
        <v>1058</v>
      </c>
      <c r="B17" s="16" t="s">
        <v>1082</v>
      </c>
      <c r="C17" s="18">
        <v>44961</v>
      </c>
      <c r="D17" s="18">
        <f t="shared" si="4"/>
        <v>44961</v>
      </c>
      <c r="E17" s="18">
        <f t="shared" si="5"/>
        <v>44962</v>
      </c>
      <c r="F17" s="182">
        <f t="shared" si="5"/>
        <v>44963</v>
      </c>
      <c r="G17" s="16" t="s">
        <v>1083</v>
      </c>
      <c r="H17" s="182">
        <v>44973</v>
      </c>
      <c r="I17" s="182">
        <f t="shared" si="3"/>
        <v>44974</v>
      </c>
      <c r="J17" s="182">
        <f t="shared" si="3"/>
        <v>44975</v>
      </c>
      <c r="K17" s="182">
        <f t="shared" si="3"/>
        <v>44976</v>
      </c>
      <c r="L17" s="182">
        <v>44989</v>
      </c>
      <c r="M17" s="182">
        <v>44989</v>
      </c>
      <c r="N17" s="177"/>
      <c r="O17" s="177"/>
    </row>
    <row r="18" spans="1:21" ht="15.5">
      <c r="A18" s="116" t="s">
        <v>1064</v>
      </c>
      <c r="B18" s="16" t="s">
        <v>1084</v>
      </c>
      <c r="C18" s="18">
        <v>44968</v>
      </c>
      <c r="D18" s="18">
        <f t="shared" si="4"/>
        <v>44968</v>
      </c>
      <c r="E18" s="18">
        <f t="shared" si="5"/>
        <v>44969</v>
      </c>
      <c r="F18" s="182">
        <f>E18+1</f>
        <v>44970</v>
      </c>
      <c r="G18" s="16" t="s">
        <v>1085</v>
      </c>
      <c r="H18" s="182">
        <f>F18+10</f>
        <v>44980</v>
      </c>
      <c r="I18" s="182">
        <f t="shared" si="3"/>
        <v>44981</v>
      </c>
      <c r="J18" s="182">
        <f t="shared" si="3"/>
        <v>44982</v>
      </c>
      <c r="K18" s="182">
        <f t="shared" si="3"/>
        <v>44983</v>
      </c>
      <c r="L18" s="182">
        <f>K18+13</f>
        <v>44996</v>
      </c>
      <c r="M18" s="182">
        <f>L18+0</f>
        <v>44996</v>
      </c>
      <c r="N18" s="177"/>
      <c r="O18" s="177"/>
    </row>
    <row r="19" spans="1:21" ht="15.5">
      <c r="A19" s="59" t="s">
        <v>1086</v>
      </c>
      <c r="B19" s="16" t="s">
        <v>1087</v>
      </c>
      <c r="C19" s="18">
        <v>44975</v>
      </c>
      <c r="D19" s="18">
        <f t="shared" si="4"/>
        <v>44975</v>
      </c>
      <c r="E19" s="18">
        <f t="shared" si="5"/>
        <v>44976</v>
      </c>
      <c r="F19" s="182">
        <f t="shared" si="5"/>
        <v>44977</v>
      </c>
      <c r="G19" s="16" t="s">
        <v>1088</v>
      </c>
      <c r="H19" s="182">
        <v>44987</v>
      </c>
      <c r="I19" s="182">
        <f t="shared" si="3"/>
        <v>44988</v>
      </c>
      <c r="J19" s="182">
        <f t="shared" si="3"/>
        <v>44989</v>
      </c>
      <c r="K19" s="182">
        <f t="shared" si="3"/>
        <v>44990</v>
      </c>
      <c r="L19" s="182">
        <v>45003</v>
      </c>
      <c r="M19" s="182">
        <v>45003</v>
      </c>
      <c r="N19" s="177"/>
      <c r="O19" s="177"/>
    </row>
    <row r="20" spans="1:21" ht="15.5">
      <c r="A20" s="439" t="s">
        <v>1089</v>
      </c>
      <c r="B20" s="16" t="s">
        <v>1090</v>
      </c>
      <c r="C20" s="18">
        <v>44982</v>
      </c>
      <c r="D20" s="18">
        <f t="shared" si="4"/>
        <v>44982</v>
      </c>
      <c r="E20" s="18">
        <f t="shared" si="5"/>
        <v>44983</v>
      </c>
      <c r="F20" s="182">
        <f>E20+1</f>
        <v>44984</v>
      </c>
      <c r="G20" s="16" t="s">
        <v>1091</v>
      </c>
      <c r="H20" s="182">
        <f>F20+10</f>
        <v>44994</v>
      </c>
      <c r="I20" s="182">
        <f t="shared" si="3"/>
        <v>44995</v>
      </c>
      <c r="J20" s="182">
        <f t="shared" si="3"/>
        <v>44996</v>
      </c>
      <c r="K20" s="182">
        <f t="shared" si="3"/>
        <v>44997</v>
      </c>
      <c r="L20" s="182">
        <f>K20+13</f>
        <v>45010</v>
      </c>
      <c r="M20" s="182">
        <f>L20+0</f>
        <v>45010</v>
      </c>
      <c r="N20" s="177"/>
      <c r="O20" s="177"/>
    </row>
    <row r="21" spans="1:21" ht="15.5">
      <c r="A21" s="42" t="s">
        <v>1058</v>
      </c>
      <c r="B21" s="110" t="s">
        <v>1092</v>
      </c>
      <c r="C21" s="18">
        <v>44989</v>
      </c>
      <c r="D21" s="18">
        <f t="shared" si="4"/>
        <v>44989</v>
      </c>
      <c r="E21" s="18">
        <f t="shared" si="5"/>
        <v>44990</v>
      </c>
      <c r="F21" s="182">
        <f t="shared" si="5"/>
        <v>44991</v>
      </c>
      <c r="G21" s="110" t="s">
        <v>1093</v>
      </c>
      <c r="H21" s="182">
        <v>45001</v>
      </c>
      <c r="I21" s="182">
        <f t="shared" si="3"/>
        <v>45002</v>
      </c>
      <c r="J21" s="182">
        <f t="shared" si="3"/>
        <v>45003</v>
      </c>
      <c r="K21" s="182">
        <f t="shared" si="3"/>
        <v>45004</v>
      </c>
      <c r="L21" s="182">
        <v>45017</v>
      </c>
      <c r="M21" s="182">
        <v>45017</v>
      </c>
      <c r="N21" s="177"/>
      <c r="O21" s="177"/>
    </row>
    <row r="22" spans="1:21" ht="15.5">
      <c r="A22" s="116" t="s">
        <v>1064</v>
      </c>
      <c r="B22" s="16" t="s">
        <v>1094</v>
      </c>
      <c r="C22" s="18">
        <v>44996</v>
      </c>
      <c r="D22" s="18">
        <f t="shared" si="4"/>
        <v>44996</v>
      </c>
      <c r="E22" s="18">
        <f t="shared" si="5"/>
        <v>44997</v>
      </c>
      <c r="F22" s="182">
        <f>E22+1</f>
        <v>44998</v>
      </c>
      <c r="G22" s="16" t="s">
        <v>1095</v>
      </c>
      <c r="H22" s="182">
        <f>F22+10</f>
        <v>45008</v>
      </c>
      <c r="I22" s="182">
        <f t="shared" si="3"/>
        <v>45009</v>
      </c>
      <c r="J22" s="182">
        <f t="shared" si="3"/>
        <v>45010</v>
      </c>
      <c r="K22" s="182">
        <f t="shared" si="3"/>
        <v>45011</v>
      </c>
      <c r="L22" s="182">
        <f>K22+13</f>
        <v>45024</v>
      </c>
      <c r="M22" s="182">
        <f>L22+0</f>
        <v>45024</v>
      </c>
      <c r="N22" s="177"/>
      <c r="O22" s="177"/>
    </row>
    <row r="23" spans="1:21" ht="15.5">
      <c r="A23" s="116" t="s">
        <v>1086</v>
      </c>
      <c r="B23" s="16" t="s">
        <v>1096</v>
      </c>
      <c r="C23" s="18">
        <v>45003</v>
      </c>
      <c r="D23" s="18">
        <f t="shared" si="4"/>
        <v>45003</v>
      </c>
      <c r="E23" s="18">
        <f t="shared" si="5"/>
        <v>45004</v>
      </c>
      <c r="F23" s="182">
        <f t="shared" si="5"/>
        <v>45005</v>
      </c>
      <c r="G23" s="16" t="s">
        <v>1097</v>
      </c>
      <c r="H23" s="182">
        <f>F23+10</f>
        <v>45015</v>
      </c>
      <c r="I23" s="182">
        <f t="shared" si="3"/>
        <v>45016</v>
      </c>
      <c r="J23" s="182">
        <f t="shared" si="3"/>
        <v>45017</v>
      </c>
      <c r="K23" s="182">
        <f t="shared" si="3"/>
        <v>45018</v>
      </c>
      <c r="L23" s="182">
        <f>K23+13</f>
        <v>45031</v>
      </c>
      <c r="M23" s="182">
        <f>L23</f>
        <v>45031</v>
      </c>
      <c r="N23" s="177"/>
      <c r="O23" s="177"/>
    </row>
    <row r="24" spans="1:21" ht="15.5">
      <c r="A24" s="42" t="s">
        <v>1098</v>
      </c>
      <c r="B24" s="16" t="s">
        <v>1099</v>
      </c>
      <c r="C24" s="18">
        <v>45010</v>
      </c>
      <c r="D24" s="18">
        <f t="shared" si="4"/>
        <v>45010</v>
      </c>
      <c r="E24" s="18">
        <f t="shared" si="5"/>
        <v>45011</v>
      </c>
      <c r="F24" s="182">
        <f>E24+1</f>
        <v>45012</v>
      </c>
      <c r="G24" s="16" t="s">
        <v>1100</v>
      </c>
      <c r="H24" s="182">
        <f>F24+10</f>
        <v>45022</v>
      </c>
      <c r="I24" s="182">
        <f t="shared" si="3"/>
        <v>45023</v>
      </c>
      <c r="J24" s="182">
        <f t="shared" si="3"/>
        <v>45024</v>
      </c>
      <c r="K24" s="182">
        <f t="shared" si="3"/>
        <v>45025</v>
      </c>
      <c r="L24" s="182">
        <f>K24+13</f>
        <v>45038</v>
      </c>
      <c r="M24" s="182">
        <f>L24+0</f>
        <v>45038</v>
      </c>
      <c r="N24" s="177"/>
      <c r="O24" s="177"/>
    </row>
    <row r="25" spans="1:21" ht="15.5">
      <c r="A25" s="42" t="s">
        <v>1058</v>
      </c>
      <c r="B25" s="110" t="s">
        <v>1101</v>
      </c>
      <c r="C25" s="18">
        <v>45017</v>
      </c>
      <c r="D25" s="18">
        <f t="shared" si="4"/>
        <v>45017</v>
      </c>
      <c r="E25" s="18">
        <f t="shared" si="5"/>
        <v>45018</v>
      </c>
      <c r="F25" s="182">
        <f t="shared" si="5"/>
        <v>45019</v>
      </c>
      <c r="G25" s="110" t="s">
        <v>1102</v>
      </c>
      <c r="H25" s="182">
        <f>F25+10</f>
        <v>45029</v>
      </c>
      <c r="I25" s="182">
        <f t="shared" si="3"/>
        <v>45030</v>
      </c>
      <c r="J25" s="182">
        <f t="shared" si="3"/>
        <v>45031</v>
      </c>
      <c r="K25" s="182">
        <f t="shared" si="3"/>
        <v>45032</v>
      </c>
      <c r="L25" s="182">
        <f>K25+13</f>
        <v>45045</v>
      </c>
      <c r="M25" s="182">
        <f>L25</f>
        <v>45045</v>
      </c>
      <c r="N25" s="177"/>
      <c r="O25" s="177"/>
    </row>
    <row r="26" spans="1:21" ht="15.5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</row>
    <row r="27" spans="1:21" ht="16">
      <c r="A27" s="162" t="s">
        <v>17</v>
      </c>
      <c r="B27" s="211" t="s">
        <v>35</v>
      </c>
      <c r="C27" s="362"/>
      <c r="D27" s="362"/>
      <c r="E27" s="362"/>
      <c r="F27" s="362"/>
      <c r="G27" s="362"/>
      <c r="H27" s="362"/>
      <c r="I27" s="362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</row>
    <row r="28" spans="1:21" ht="16.399999999999999" hidden="1" customHeight="1">
      <c r="A28" s="29" t="s">
        <v>1103</v>
      </c>
      <c r="B28" s="200" t="s">
        <v>459</v>
      </c>
      <c r="C28" s="359"/>
      <c r="D28" s="359"/>
      <c r="E28" s="359"/>
      <c r="F28" s="359"/>
      <c r="G28" s="359"/>
      <c r="H28" s="359"/>
      <c r="I28" s="359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</row>
    <row r="29" spans="1:21" ht="16.399999999999999" customHeight="1">
      <c r="A29" s="29" t="s">
        <v>1104</v>
      </c>
      <c r="B29" s="371" t="s">
        <v>1105</v>
      </c>
      <c r="C29" s="372"/>
      <c r="D29" s="372"/>
      <c r="E29" s="372"/>
      <c r="F29" s="372"/>
      <c r="G29" s="372"/>
      <c r="H29" s="372"/>
      <c r="I29" s="373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</row>
    <row r="30" spans="1:21" ht="16.399999999999999" customHeight="1">
      <c r="A30" s="29" t="s">
        <v>181</v>
      </c>
      <c r="B30" s="198" t="s">
        <v>1106</v>
      </c>
      <c r="C30" s="199"/>
      <c r="D30" s="199"/>
      <c r="E30" s="199"/>
      <c r="F30" s="199"/>
      <c r="G30" s="199"/>
      <c r="H30" s="199"/>
      <c r="I30" s="200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</row>
    <row r="31" spans="1:21" ht="16.399999999999999" customHeight="1">
      <c r="A31" s="29" t="s">
        <v>21</v>
      </c>
      <c r="B31" s="200" t="s">
        <v>1107</v>
      </c>
      <c r="C31" s="359"/>
      <c r="D31" s="359"/>
      <c r="E31" s="359"/>
      <c r="F31" s="359"/>
      <c r="G31" s="359"/>
      <c r="H31" s="359"/>
      <c r="I31" s="359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</row>
    <row r="32" spans="1:21" ht="16.399999999999999" customHeight="1">
      <c r="A32" s="29" t="s">
        <v>71</v>
      </c>
      <c r="B32" s="198" t="s">
        <v>1108</v>
      </c>
      <c r="C32" s="199"/>
      <c r="D32" s="199"/>
      <c r="E32" s="199"/>
      <c r="F32" s="199"/>
      <c r="G32" s="199"/>
      <c r="H32" s="199"/>
      <c r="I32" s="200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</row>
    <row r="33" spans="1:21" ht="16.399999999999999" customHeight="1">
      <c r="A33" s="30" t="s">
        <v>36</v>
      </c>
      <c r="B33" s="200" t="s">
        <v>1109</v>
      </c>
      <c r="C33" s="359"/>
      <c r="D33" s="359"/>
      <c r="E33" s="359"/>
      <c r="F33" s="359"/>
      <c r="G33" s="359"/>
      <c r="H33" s="359"/>
      <c r="I33" s="359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</row>
    <row r="34" spans="1:21" ht="16.399999999999999" customHeight="1">
      <c r="A34" s="30" t="s">
        <v>37</v>
      </c>
      <c r="B34" s="200" t="s">
        <v>1110</v>
      </c>
      <c r="C34" s="359"/>
      <c r="D34" s="359"/>
      <c r="E34" s="359"/>
      <c r="F34" s="359"/>
      <c r="G34" s="359"/>
      <c r="H34" s="359"/>
      <c r="I34" s="359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</row>
    <row r="35" spans="1:21" ht="16.399999999999999" customHeight="1">
      <c r="A35" s="30" t="s">
        <v>1111</v>
      </c>
      <c r="B35" s="198" t="s">
        <v>1112</v>
      </c>
      <c r="C35" s="199"/>
      <c r="D35" s="199"/>
      <c r="E35" s="199"/>
      <c r="F35" s="199"/>
      <c r="G35" s="199"/>
      <c r="H35" s="199"/>
      <c r="I35" s="200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</row>
    <row r="36" spans="1:21" ht="16.399999999999999" customHeight="1">
      <c r="A36" s="29" t="s">
        <v>38</v>
      </c>
      <c r="B36" s="200" t="s">
        <v>1113</v>
      </c>
      <c r="C36" s="359"/>
      <c r="D36" s="359"/>
      <c r="E36" s="359"/>
      <c r="F36" s="359"/>
      <c r="G36" s="359"/>
      <c r="H36" s="359"/>
      <c r="I36" s="359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</row>
    <row r="37" spans="1:21" ht="16.399999999999999" hidden="1" customHeight="1">
      <c r="A37" s="29" t="s">
        <v>1111</v>
      </c>
      <c r="B37" s="297" t="s">
        <v>1114</v>
      </c>
      <c r="C37" s="297"/>
      <c r="D37" s="297"/>
      <c r="E37" s="297"/>
      <c r="F37" s="297"/>
      <c r="G37" s="297"/>
      <c r="H37" s="297"/>
      <c r="I37" s="29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</row>
    <row r="39" spans="1:21" ht="15.5">
      <c r="A39" s="370" t="s">
        <v>1115</v>
      </c>
      <c r="B39" s="370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  <c r="N39" s="370"/>
    </row>
  </sheetData>
  <mergeCells count="36">
    <mergeCell ref="C4:D4"/>
    <mergeCell ref="E4:F4"/>
    <mergeCell ref="H4:I4"/>
    <mergeCell ref="J4:K4"/>
    <mergeCell ref="C15:F15"/>
    <mergeCell ref="H15:M15"/>
    <mergeCell ref="G9:M9"/>
    <mergeCell ref="E10:F10"/>
    <mergeCell ref="C16:F16"/>
    <mergeCell ref="B33:I33"/>
    <mergeCell ref="B32:I32"/>
    <mergeCell ref="B27:I27"/>
    <mergeCell ref="B29:I29"/>
    <mergeCell ref="B28:I28"/>
    <mergeCell ref="B30:I30"/>
    <mergeCell ref="A3:M3"/>
    <mergeCell ref="B31:I31"/>
    <mergeCell ref="H16:M16"/>
    <mergeCell ref="B1:O1"/>
    <mergeCell ref="B2:O2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L4:M4"/>
    <mergeCell ref="B34:I34"/>
    <mergeCell ref="B35:I35"/>
    <mergeCell ref="B36:I36"/>
    <mergeCell ref="B37:I37"/>
    <mergeCell ref="A39:N39"/>
  </mergeCells>
  <phoneticPr fontId="3" type="noConversion"/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W44"/>
  <sheetViews>
    <sheetView topLeftCell="A7" workbookViewId="0">
      <selection activeCell="A4" sqref="A1:XFD1048576"/>
    </sheetView>
  </sheetViews>
  <sheetFormatPr defaultRowHeight="15"/>
  <cols>
    <col min="1" max="1" width="19" customWidth="1"/>
    <col min="2" max="23" width="6.58203125" customWidth="1"/>
  </cols>
  <sheetData>
    <row r="1" spans="1:257" ht="45" customHeight="1">
      <c r="B1" s="201" t="s">
        <v>586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57" ht="17.149999999999999" customHeight="1">
      <c r="B2" s="202" t="s">
        <v>587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</row>
    <row r="3" spans="1:257" ht="19.75" customHeight="1">
      <c r="A3" s="175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  <c r="IO3" s="177"/>
      <c r="IP3" s="177"/>
      <c r="IQ3" s="177"/>
      <c r="IR3" s="177"/>
      <c r="IS3" s="177"/>
      <c r="IT3" s="177"/>
      <c r="IU3" s="177"/>
      <c r="IV3" s="177"/>
      <c r="IW3" s="177"/>
    </row>
    <row r="4" spans="1:257">
      <c r="A4" s="387" t="s">
        <v>999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7"/>
      <c r="V4" s="387"/>
      <c r="W4" s="387"/>
    </row>
    <row r="5" spans="1:257" ht="15.5">
      <c r="A5" s="164" t="s">
        <v>23</v>
      </c>
      <c r="B5" s="164" t="s">
        <v>24</v>
      </c>
      <c r="C5" s="191" t="s">
        <v>1000</v>
      </c>
      <c r="D5" s="258"/>
      <c r="E5" s="191" t="s">
        <v>1001</v>
      </c>
      <c r="F5" s="258"/>
      <c r="G5" s="191" t="s">
        <v>1002</v>
      </c>
      <c r="H5" s="258"/>
      <c r="I5" s="191" t="s">
        <v>667</v>
      </c>
      <c r="J5" s="258"/>
      <c r="K5" s="164" t="s">
        <v>24</v>
      </c>
      <c r="L5" s="195" t="s">
        <v>1003</v>
      </c>
      <c r="M5" s="196"/>
      <c r="N5" s="195" t="s">
        <v>1004</v>
      </c>
      <c r="O5" s="196"/>
      <c r="P5" s="195" t="s">
        <v>1005</v>
      </c>
      <c r="Q5" s="196"/>
      <c r="R5" s="195" t="s">
        <v>1006</v>
      </c>
      <c r="S5" s="196"/>
      <c r="T5" s="191" t="s">
        <v>1007</v>
      </c>
      <c r="U5" s="258"/>
      <c r="V5" s="191" t="s">
        <v>1000</v>
      </c>
      <c r="W5" s="258"/>
    </row>
    <row r="6" spans="1:257">
      <c r="A6" s="161" t="s">
        <v>3</v>
      </c>
      <c r="B6" s="161" t="s">
        <v>4</v>
      </c>
      <c r="C6" s="252" t="s">
        <v>1008</v>
      </c>
      <c r="D6" s="254"/>
      <c r="E6" s="252" t="s">
        <v>1009</v>
      </c>
      <c r="F6" s="254"/>
      <c r="G6" s="252" t="s">
        <v>598</v>
      </c>
      <c r="H6" s="254"/>
      <c r="I6" s="252" t="s">
        <v>600</v>
      </c>
      <c r="J6" s="254"/>
      <c r="K6" s="161" t="s">
        <v>4</v>
      </c>
      <c r="L6" s="186" t="s">
        <v>1010</v>
      </c>
      <c r="M6" s="186"/>
      <c r="N6" s="186" t="s">
        <v>1011</v>
      </c>
      <c r="O6" s="186"/>
      <c r="P6" s="186" t="s">
        <v>1011</v>
      </c>
      <c r="Q6" s="186"/>
      <c r="R6" s="186" t="s">
        <v>1012</v>
      </c>
      <c r="S6" s="186"/>
      <c r="T6" s="252" t="s">
        <v>1013</v>
      </c>
      <c r="U6" s="254"/>
      <c r="V6" s="252" t="s">
        <v>1008</v>
      </c>
      <c r="W6" s="254"/>
    </row>
    <row r="7" spans="1:257">
      <c r="A7" s="161"/>
      <c r="B7" s="161"/>
      <c r="C7" s="252" t="s">
        <v>1014</v>
      </c>
      <c r="D7" s="254"/>
      <c r="E7" s="252" t="s">
        <v>1015</v>
      </c>
      <c r="F7" s="254"/>
      <c r="G7" s="252" t="s">
        <v>1016</v>
      </c>
      <c r="H7" s="254"/>
      <c r="I7" s="252" t="s">
        <v>1017</v>
      </c>
      <c r="J7" s="254"/>
      <c r="K7" s="161"/>
      <c r="L7" s="252" t="s">
        <v>1017</v>
      </c>
      <c r="M7" s="254"/>
      <c r="N7" s="252" t="s">
        <v>1018</v>
      </c>
      <c r="O7" s="254"/>
      <c r="P7" s="252" t="s">
        <v>1019</v>
      </c>
      <c r="Q7" s="254"/>
      <c r="R7" s="252" t="s">
        <v>1018</v>
      </c>
      <c r="S7" s="254"/>
      <c r="T7" s="252" t="s">
        <v>1020</v>
      </c>
      <c r="U7" s="254"/>
      <c r="V7" s="252" t="s">
        <v>1014</v>
      </c>
      <c r="W7" s="254"/>
    </row>
    <row r="8" spans="1:257" hidden="1">
      <c r="A8" s="28" t="s">
        <v>1021</v>
      </c>
      <c r="B8" s="16" t="s">
        <v>1022</v>
      </c>
      <c r="C8" s="18">
        <v>44894</v>
      </c>
      <c r="D8" s="182">
        <f t="shared" ref="D8" si="0">C8+1</f>
        <v>44895</v>
      </c>
      <c r="E8" s="18">
        <v>44896</v>
      </c>
      <c r="F8" s="182">
        <f t="shared" ref="F8:F29" si="1">E8</f>
        <v>44896</v>
      </c>
      <c r="G8" s="182">
        <f t="shared" ref="G8:G29" si="2">F8+2</f>
        <v>44898</v>
      </c>
      <c r="H8" s="182">
        <f t="shared" ref="H8:J23" si="3">G8+1</f>
        <v>44899</v>
      </c>
      <c r="I8" s="182">
        <f t="shared" si="3"/>
        <v>44900</v>
      </c>
      <c r="J8" s="182">
        <f t="shared" si="3"/>
        <v>44901</v>
      </c>
      <c r="K8" s="16" t="s">
        <v>1023</v>
      </c>
      <c r="L8" s="44" t="s">
        <v>628</v>
      </c>
      <c r="M8" s="44" t="s">
        <v>628</v>
      </c>
      <c r="N8" s="18">
        <v>44909</v>
      </c>
      <c r="O8" s="18">
        <f t="shared" ref="O8:O29" si="4">N8+1</f>
        <v>44910</v>
      </c>
      <c r="P8" s="18">
        <f t="shared" ref="P8:P29" si="5">O8</f>
        <v>44910</v>
      </c>
      <c r="Q8" s="182">
        <f t="shared" ref="Q8:Q29" si="6">P8+1</f>
        <v>44911</v>
      </c>
      <c r="R8" s="18">
        <f t="shared" ref="R8:R9" si="7">Q8+5</f>
        <v>44916</v>
      </c>
      <c r="S8" s="182">
        <f t="shared" ref="S8:S29" si="8">R8+1</f>
        <v>44917</v>
      </c>
      <c r="T8" s="18">
        <f t="shared" ref="T8:T29" si="9">S8+3</f>
        <v>44920</v>
      </c>
      <c r="U8" s="182">
        <f t="shared" ref="U8:W23" si="10">T8+1</f>
        <v>44921</v>
      </c>
      <c r="V8" s="18">
        <f t="shared" si="10"/>
        <v>44922</v>
      </c>
      <c r="W8" s="182">
        <f t="shared" si="10"/>
        <v>44923</v>
      </c>
    </row>
    <row r="9" spans="1:257" hidden="1">
      <c r="A9" s="28" t="s">
        <v>1024</v>
      </c>
      <c r="B9" s="16" t="s">
        <v>1025</v>
      </c>
      <c r="C9" s="73" t="s">
        <v>628</v>
      </c>
      <c r="D9" s="44" t="s">
        <v>628</v>
      </c>
      <c r="E9" s="18">
        <v>44903</v>
      </c>
      <c r="F9" s="182">
        <f t="shared" si="1"/>
        <v>44903</v>
      </c>
      <c r="G9" s="182">
        <f t="shared" si="2"/>
        <v>44905</v>
      </c>
      <c r="H9" s="182">
        <f t="shared" si="3"/>
        <v>44906</v>
      </c>
      <c r="I9" s="182">
        <f t="shared" si="3"/>
        <v>44907</v>
      </c>
      <c r="J9" s="182">
        <f t="shared" si="3"/>
        <v>44908</v>
      </c>
      <c r="K9" s="16" t="s">
        <v>1026</v>
      </c>
      <c r="L9" s="44" t="s">
        <v>628</v>
      </c>
      <c r="M9" s="44" t="s">
        <v>628</v>
      </c>
      <c r="N9" s="18">
        <v>44916</v>
      </c>
      <c r="O9" s="18">
        <f t="shared" si="4"/>
        <v>44917</v>
      </c>
      <c r="P9" s="18">
        <f t="shared" si="5"/>
        <v>44917</v>
      </c>
      <c r="Q9" s="182">
        <f t="shared" si="6"/>
        <v>44918</v>
      </c>
      <c r="R9" s="18">
        <f t="shared" si="7"/>
        <v>44923</v>
      </c>
      <c r="S9" s="182">
        <f t="shared" si="8"/>
        <v>44924</v>
      </c>
      <c r="T9" s="18">
        <f t="shared" si="9"/>
        <v>44927</v>
      </c>
      <c r="U9" s="182">
        <f t="shared" si="10"/>
        <v>44928</v>
      </c>
      <c r="V9" s="73" t="s">
        <v>628</v>
      </c>
      <c r="W9" s="44" t="s">
        <v>628</v>
      </c>
    </row>
    <row r="10" spans="1:257" hidden="1">
      <c r="A10" s="42" t="s">
        <v>1027</v>
      </c>
      <c r="B10" s="86" t="s">
        <v>880</v>
      </c>
      <c r="C10" s="73" t="s">
        <v>628</v>
      </c>
      <c r="D10" s="44" t="s">
        <v>628</v>
      </c>
      <c r="E10" s="18">
        <v>44910</v>
      </c>
      <c r="F10" s="182">
        <f t="shared" si="1"/>
        <v>44910</v>
      </c>
      <c r="G10" s="182">
        <f t="shared" si="2"/>
        <v>44912</v>
      </c>
      <c r="H10" s="182">
        <f t="shared" si="3"/>
        <v>44913</v>
      </c>
      <c r="I10" s="182">
        <f t="shared" si="3"/>
        <v>44914</v>
      </c>
      <c r="J10" s="182">
        <f t="shared" si="3"/>
        <v>44915</v>
      </c>
      <c r="K10" s="16" t="s">
        <v>881</v>
      </c>
      <c r="L10" s="44" t="s">
        <v>628</v>
      </c>
      <c r="M10" s="44" t="s">
        <v>628</v>
      </c>
      <c r="N10" s="18">
        <v>44923</v>
      </c>
      <c r="O10" s="18">
        <f t="shared" si="4"/>
        <v>44924</v>
      </c>
      <c r="P10" s="18">
        <f t="shared" si="5"/>
        <v>44924</v>
      </c>
      <c r="Q10" s="182">
        <f t="shared" si="6"/>
        <v>44925</v>
      </c>
      <c r="R10" s="18">
        <f>Q10+5</f>
        <v>44930</v>
      </c>
      <c r="S10" s="182">
        <f t="shared" si="8"/>
        <v>44931</v>
      </c>
      <c r="T10" s="18">
        <f t="shared" si="9"/>
        <v>44934</v>
      </c>
      <c r="U10" s="182">
        <f t="shared" si="10"/>
        <v>44935</v>
      </c>
      <c r="V10" s="73" t="s">
        <v>628</v>
      </c>
      <c r="W10" s="44" t="s">
        <v>628</v>
      </c>
    </row>
    <row r="11" spans="1:257" hidden="1">
      <c r="A11" s="28" t="s">
        <v>1028</v>
      </c>
      <c r="B11" s="16" t="s">
        <v>1025</v>
      </c>
      <c r="C11" s="18">
        <v>44915</v>
      </c>
      <c r="D11" s="182">
        <f t="shared" ref="D11" si="11">C11+1</f>
        <v>44916</v>
      </c>
      <c r="E11" s="18">
        <v>44917</v>
      </c>
      <c r="F11" s="182">
        <f t="shared" si="1"/>
        <v>44917</v>
      </c>
      <c r="G11" s="182">
        <f t="shared" si="2"/>
        <v>44919</v>
      </c>
      <c r="H11" s="182">
        <f t="shared" si="3"/>
        <v>44920</v>
      </c>
      <c r="I11" s="182">
        <f t="shared" si="3"/>
        <v>44921</v>
      </c>
      <c r="J11" s="182">
        <f t="shared" si="3"/>
        <v>44922</v>
      </c>
      <c r="K11" s="16" t="s">
        <v>1026</v>
      </c>
      <c r="L11" s="44" t="s">
        <v>628</v>
      </c>
      <c r="M11" s="44" t="s">
        <v>628</v>
      </c>
      <c r="N11" s="18">
        <v>44930</v>
      </c>
      <c r="O11" s="18">
        <f t="shared" si="4"/>
        <v>44931</v>
      </c>
      <c r="P11" s="18">
        <f t="shared" si="5"/>
        <v>44931</v>
      </c>
      <c r="Q11" s="182">
        <f t="shared" si="6"/>
        <v>44932</v>
      </c>
      <c r="R11" s="18">
        <f t="shared" ref="R11:R14" si="12">Q11+5</f>
        <v>44937</v>
      </c>
      <c r="S11" s="182">
        <f t="shared" si="8"/>
        <v>44938</v>
      </c>
      <c r="T11" s="18">
        <f t="shared" si="9"/>
        <v>44941</v>
      </c>
      <c r="U11" s="182">
        <f t="shared" si="10"/>
        <v>44942</v>
      </c>
      <c r="V11" s="18">
        <f t="shared" si="10"/>
        <v>44943</v>
      </c>
      <c r="W11" s="182">
        <f t="shared" si="10"/>
        <v>44944</v>
      </c>
    </row>
    <row r="12" spans="1:257" hidden="1">
      <c r="A12" s="28" t="s">
        <v>1021</v>
      </c>
      <c r="B12" s="109" t="s">
        <v>1029</v>
      </c>
      <c r="C12" s="18">
        <v>44922</v>
      </c>
      <c r="D12" s="182">
        <v>44923</v>
      </c>
      <c r="E12" s="18">
        <v>44924</v>
      </c>
      <c r="F12" s="182">
        <f t="shared" si="1"/>
        <v>44924</v>
      </c>
      <c r="G12" s="182">
        <f t="shared" si="2"/>
        <v>44926</v>
      </c>
      <c r="H12" s="182">
        <f t="shared" si="3"/>
        <v>44927</v>
      </c>
      <c r="I12" s="182">
        <f t="shared" si="3"/>
        <v>44928</v>
      </c>
      <c r="J12" s="182">
        <f t="shared" si="3"/>
        <v>44929</v>
      </c>
      <c r="K12" s="379" t="s">
        <v>952</v>
      </c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1"/>
    </row>
    <row r="13" spans="1:257" hidden="1">
      <c r="A13" s="28"/>
      <c r="B13" s="111"/>
      <c r="C13" s="18"/>
      <c r="D13" s="182"/>
      <c r="E13" s="18"/>
      <c r="F13" s="182"/>
      <c r="G13" s="182"/>
      <c r="H13" s="182"/>
      <c r="I13" s="182"/>
      <c r="J13" s="182"/>
      <c r="K13" s="109" t="s">
        <v>1030</v>
      </c>
      <c r="L13" s="44" t="s">
        <v>628</v>
      </c>
      <c r="M13" s="44" t="s">
        <v>628</v>
      </c>
      <c r="N13" s="18">
        <v>44944</v>
      </c>
      <c r="O13" s="18">
        <f t="shared" si="4"/>
        <v>44945</v>
      </c>
      <c r="P13" s="18">
        <f t="shared" si="5"/>
        <v>44945</v>
      </c>
      <c r="Q13" s="182">
        <f t="shared" si="6"/>
        <v>44946</v>
      </c>
      <c r="R13" s="18">
        <f t="shared" si="12"/>
        <v>44951</v>
      </c>
      <c r="S13" s="182">
        <f t="shared" si="8"/>
        <v>44952</v>
      </c>
      <c r="T13" s="18">
        <f t="shared" si="9"/>
        <v>44955</v>
      </c>
      <c r="U13" s="182">
        <f t="shared" si="10"/>
        <v>44956</v>
      </c>
      <c r="V13" s="18">
        <v>44957</v>
      </c>
      <c r="W13" s="182">
        <v>44958</v>
      </c>
    </row>
    <row r="14" spans="1:257" hidden="1">
      <c r="A14" s="28" t="s">
        <v>1024</v>
      </c>
      <c r="B14" s="16" t="s">
        <v>956</v>
      </c>
      <c r="C14" s="73" t="s">
        <v>628</v>
      </c>
      <c r="D14" s="44" t="s">
        <v>628</v>
      </c>
      <c r="E14" s="18">
        <v>44931</v>
      </c>
      <c r="F14" s="182">
        <f t="shared" si="1"/>
        <v>44931</v>
      </c>
      <c r="G14" s="182">
        <f t="shared" si="2"/>
        <v>44933</v>
      </c>
      <c r="H14" s="182">
        <f t="shared" si="3"/>
        <v>44934</v>
      </c>
      <c r="I14" s="182">
        <f t="shared" si="3"/>
        <v>44935</v>
      </c>
      <c r="J14" s="182">
        <f t="shared" si="3"/>
        <v>44936</v>
      </c>
      <c r="K14" s="16" t="s">
        <v>646</v>
      </c>
      <c r="L14" s="44" t="s">
        <v>628</v>
      </c>
      <c r="M14" s="44" t="s">
        <v>628</v>
      </c>
      <c r="N14" s="18">
        <v>44951</v>
      </c>
      <c r="O14" s="18">
        <f t="shared" si="4"/>
        <v>44952</v>
      </c>
      <c r="P14" s="18">
        <f t="shared" si="5"/>
        <v>44952</v>
      </c>
      <c r="Q14" s="182">
        <f t="shared" si="6"/>
        <v>44953</v>
      </c>
      <c r="R14" s="18">
        <f t="shared" si="12"/>
        <v>44958</v>
      </c>
      <c r="S14" s="182">
        <f t="shared" si="8"/>
        <v>44959</v>
      </c>
      <c r="T14" s="18">
        <f t="shared" si="9"/>
        <v>44962</v>
      </c>
      <c r="U14" s="182">
        <f t="shared" si="10"/>
        <v>44963</v>
      </c>
      <c r="V14" s="18">
        <f t="shared" si="10"/>
        <v>44964</v>
      </c>
      <c r="W14" s="182">
        <f t="shared" si="10"/>
        <v>44965</v>
      </c>
    </row>
    <row r="15" spans="1:257">
      <c r="A15" s="42" t="s">
        <v>1027</v>
      </c>
      <c r="B15" s="110" t="s">
        <v>956</v>
      </c>
      <c r="C15" s="73" t="s">
        <v>628</v>
      </c>
      <c r="D15" s="44" t="s">
        <v>628</v>
      </c>
      <c r="E15" s="18">
        <v>44938</v>
      </c>
      <c r="F15" s="182">
        <f t="shared" si="1"/>
        <v>44938</v>
      </c>
      <c r="G15" s="182">
        <f t="shared" si="2"/>
        <v>44940</v>
      </c>
      <c r="H15" s="182">
        <f t="shared" si="3"/>
        <v>44941</v>
      </c>
      <c r="I15" s="182">
        <f t="shared" si="3"/>
        <v>44942</v>
      </c>
      <c r="J15" s="182">
        <f t="shared" si="3"/>
        <v>44943</v>
      </c>
      <c r="K15" s="16" t="s">
        <v>646</v>
      </c>
      <c r="L15" s="44" t="s">
        <v>628</v>
      </c>
      <c r="M15" s="44" t="s">
        <v>628</v>
      </c>
      <c r="N15" s="18">
        <v>44958</v>
      </c>
      <c r="O15" s="18">
        <f t="shared" si="4"/>
        <v>44959</v>
      </c>
      <c r="P15" s="18">
        <f t="shared" si="5"/>
        <v>44959</v>
      </c>
      <c r="Q15" s="182">
        <f t="shared" si="6"/>
        <v>44960</v>
      </c>
      <c r="R15" s="18">
        <f>Q15+5</f>
        <v>44965</v>
      </c>
      <c r="S15" s="182">
        <f t="shared" si="8"/>
        <v>44966</v>
      </c>
      <c r="T15" s="18">
        <f t="shared" si="9"/>
        <v>44969</v>
      </c>
      <c r="U15" s="182">
        <f t="shared" si="10"/>
        <v>44970</v>
      </c>
      <c r="V15" s="101">
        <f>U15+1</f>
        <v>44971</v>
      </c>
      <c r="W15" s="102">
        <f>V15+1</f>
        <v>44972</v>
      </c>
    </row>
    <row r="16" spans="1:257">
      <c r="A16" s="28" t="s">
        <v>1028</v>
      </c>
      <c r="B16" s="16" t="s">
        <v>956</v>
      </c>
      <c r="C16" s="18">
        <v>44943</v>
      </c>
      <c r="D16" s="182">
        <f t="shared" ref="D16:D18" si="13">C16+1</f>
        <v>44944</v>
      </c>
      <c r="E16" s="18">
        <v>44945</v>
      </c>
      <c r="F16" s="182">
        <f t="shared" si="1"/>
        <v>44945</v>
      </c>
      <c r="G16" s="182">
        <f t="shared" si="2"/>
        <v>44947</v>
      </c>
      <c r="H16" s="182">
        <f t="shared" si="3"/>
        <v>44948</v>
      </c>
      <c r="I16" s="182">
        <f t="shared" si="3"/>
        <v>44949</v>
      </c>
      <c r="J16" s="182">
        <f t="shared" si="3"/>
        <v>44950</v>
      </c>
      <c r="K16" s="16" t="s">
        <v>646</v>
      </c>
      <c r="L16" s="44" t="s">
        <v>628</v>
      </c>
      <c r="M16" s="44" t="s">
        <v>628</v>
      </c>
      <c r="N16" s="18">
        <v>44965</v>
      </c>
      <c r="O16" s="18">
        <f t="shared" si="4"/>
        <v>44966</v>
      </c>
      <c r="P16" s="18">
        <f t="shared" si="5"/>
        <v>44966</v>
      </c>
      <c r="Q16" s="182">
        <f t="shared" si="6"/>
        <v>44967</v>
      </c>
      <c r="R16" s="18">
        <f t="shared" ref="R16:R19" si="14">Q16+5</f>
        <v>44972</v>
      </c>
      <c r="S16" s="182">
        <f t="shared" si="8"/>
        <v>44973</v>
      </c>
      <c r="T16" s="18">
        <f t="shared" si="9"/>
        <v>44976</v>
      </c>
      <c r="U16" s="182">
        <f t="shared" si="10"/>
        <v>44977</v>
      </c>
      <c r="V16" s="18">
        <f t="shared" si="10"/>
        <v>44978</v>
      </c>
      <c r="W16" s="182">
        <f t="shared" si="10"/>
        <v>44979</v>
      </c>
    </row>
    <row r="17" spans="1:23">
      <c r="A17" s="28"/>
      <c r="B17" s="16"/>
      <c r="C17" s="320" t="s">
        <v>952</v>
      </c>
      <c r="D17" s="382"/>
      <c r="E17" s="382"/>
      <c r="F17" s="382"/>
      <c r="G17" s="382"/>
      <c r="H17" s="382"/>
      <c r="I17" s="382"/>
      <c r="J17" s="321"/>
      <c r="K17" s="16"/>
      <c r="L17" s="108"/>
      <c r="M17" s="108"/>
      <c r="N17" s="18"/>
      <c r="O17" s="18"/>
      <c r="P17" s="18"/>
      <c r="Q17" s="182"/>
      <c r="R17" s="18"/>
      <c r="S17" s="182"/>
      <c r="T17" s="18"/>
      <c r="U17" s="182"/>
      <c r="V17" s="18"/>
      <c r="W17" s="182"/>
    </row>
    <row r="18" spans="1:23">
      <c r="A18" s="28" t="s">
        <v>1021</v>
      </c>
      <c r="B18" s="111" t="s">
        <v>1031</v>
      </c>
      <c r="C18" s="18">
        <v>44957</v>
      </c>
      <c r="D18" s="182">
        <f t="shared" si="13"/>
        <v>44958</v>
      </c>
      <c r="E18" s="18">
        <v>44959</v>
      </c>
      <c r="F18" s="182">
        <f t="shared" si="1"/>
        <v>44959</v>
      </c>
      <c r="G18" s="182">
        <f t="shared" si="2"/>
        <v>44961</v>
      </c>
      <c r="H18" s="182">
        <f t="shared" si="3"/>
        <v>44962</v>
      </c>
      <c r="I18" s="182">
        <f t="shared" si="3"/>
        <v>44963</v>
      </c>
      <c r="J18" s="182">
        <f t="shared" si="3"/>
        <v>44964</v>
      </c>
      <c r="K18" s="111" t="s">
        <v>1032</v>
      </c>
      <c r="L18" s="44" t="s">
        <v>628</v>
      </c>
      <c r="M18" s="44" t="s">
        <v>628</v>
      </c>
      <c r="N18" s="18">
        <v>44972</v>
      </c>
      <c r="O18" s="18">
        <f t="shared" si="4"/>
        <v>44973</v>
      </c>
      <c r="P18" s="18">
        <f t="shared" si="5"/>
        <v>44973</v>
      </c>
      <c r="Q18" s="182">
        <f t="shared" si="6"/>
        <v>44974</v>
      </c>
      <c r="R18" s="18">
        <f t="shared" si="14"/>
        <v>44979</v>
      </c>
      <c r="S18" s="182">
        <f t="shared" si="8"/>
        <v>44980</v>
      </c>
      <c r="T18" s="18">
        <f t="shared" si="9"/>
        <v>44983</v>
      </c>
      <c r="U18" s="182">
        <f t="shared" si="10"/>
        <v>44984</v>
      </c>
      <c r="V18" s="18">
        <f t="shared" si="10"/>
        <v>44985</v>
      </c>
      <c r="W18" s="182">
        <f t="shared" si="10"/>
        <v>44986</v>
      </c>
    </row>
    <row r="19" spans="1:23">
      <c r="A19" s="28" t="s">
        <v>1024</v>
      </c>
      <c r="B19" s="110" t="s">
        <v>652</v>
      </c>
      <c r="C19" s="117">
        <v>44964</v>
      </c>
      <c r="D19" s="118">
        <v>44965</v>
      </c>
      <c r="E19" s="18">
        <v>44966</v>
      </c>
      <c r="F19" s="182">
        <f t="shared" si="1"/>
        <v>44966</v>
      </c>
      <c r="G19" s="182">
        <f t="shared" si="2"/>
        <v>44968</v>
      </c>
      <c r="H19" s="182">
        <f t="shared" si="3"/>
        <v>44969</v>
      </c>
      <c r="I19" s="182">
        <f t="shared" si="3"/>
        <v>44970</v>
      </c>
      <c r="J19" s="182">
        <f t="shared" si="3"/>
        <v>44971</v>
      </c>
      <c r="K19" s="16" t="s">
        <v>655</v>
      </c>
      <c r="L19" s="44" t="s">
        <v>628</v>
      </c>
      <c r="M19" s="44" t="s">
        <v>628</v>
      </c>
      <c r="N19" s="18">
        <v>44979</v>
      </c>
      <c r="O19" s="18">
        <f t="shared" si="4"/>
        <v>44980</v>
      </c>
      <c r="P19" s="18">
        <f t="shared" si="5"/>
        <v>44980</v>
      </c>
      <c r="Q19" s="182">
        <f t="shared" si="6"/>
        <v>44981</v>
      </c>
      <c r="R19" s="18">
        <f t="shared" si="14"/>
        <v>44986</v>
      </c>
      <c r="S19" s="182">
        <f t="shared" si="8"/>
        <v>44987</v>
      </c>
      <c r="T19" s="18">
        <f t="shared" si="9"/>
        <v>44990</v>
      </c>
      <c r="U19" s="182">
        <f t="shared" si="10"/>
        <v>44991</v>
      </c>
      <c r="V19" s="18">
        <f t="shared" si="10"/>
        <v>44992</v>
      </c>
      <c r="W19" s="182">
        <f t="shared" si="10"/>
        <v>44993</v>
      </c>
    </row>
    <row r="20" spans="1:23">
      <c r="A20" s="42" t="s">
        <v>1027</v>
      </c>
      <c r="B20" s="110" t="s">
        <v>652</v>
      </c>
      <c r="C20" s="117">
        <v>44971</v>
      </c>
      <c r="D20" s="118">
        <f>C20+1</f>
        <v>44972</v>
      </c>
      <c r="E20" s="18">
        <f>D20+1</f>
        <v>44973</v>
      </c>
      <c r="F20" s="182">
        <f t="shared" si="1"/>
        <v>44973</v>
      </c>
      <c r="G20" s="182">
        <f t="shared" si="2"/>
        <v>44975</v>
      </c>
      <c r="H20" s="182">
        <f t="shared" si="3"/>
        <v>44976</v>
      </c>
      <c r="I20" s="182">
        <f t="shared" si="3"/>
        <v>44977</v>
      </c>
      <c r="J20" s="182">
        <f t="shared" si="3"/>
        <v>44978</v>
      </c>
      <c r="K20" s="16" t="s">
        <v>655</v>
      </c>
      <c r="L20" s="44" t="s">
        <v>628</v>
      </c>
      <c r="M20" s="44" t="s">
        <v>628</v>
      </c>
      <c r="N20" s="18">
        <v>44986</v>
      </c>
      <c r="O20" s="18">
        <f t="shared" si="4"/>
        <v>44987</v>
      </c>
      <c r="P20" s="18">
        <f t="shared" si="5"/>
        <v>44987</v>
      </c>
      <c r="Q20" s="182">
        <f t="shared" si="6"/>
        <v>44988</v>
      </c>
      <c r="R20" s="18">
        <f>Q20+5</f>
        <v>44993</v>
      </c>
      <c r="S20" s="182">
        <f t="shared" si="8"/>
        <v>44994</v>
      </c>
      <c r="T20" s="18">
        <f t="shared" si="9"/>
        <v>44997</v>
      </c>
      <c r="U20" s="182">
        <f t="shared" si="10"/>
        <v>44998</v>
      </c>
      <c r="V20" s="101">
        <v>44999</v>
      </c>
      <c r="W20" s="102">
        <v>45000</v>
      </c>
    </row>
    <row r="21" spans="1:23">
      <c r="A21" s="28" t="s">
        <v>1028</v>
      </c>
      <c r="B21" s="110" t="s">
        <v>652</v>
      </c>
      <c r="C21" s="18">
        <v>44978</v>
      </c>
      <c r="D21" s="182">
        <f t="shared" ref="D21:E29" si="15">C21+1</f>
        <v>44979</v>
      </c>
      <c r="E21" s="18">
        <f t="shared" si="15"/>
        <v>44980</v>
      </c>
      <c r="F21" s="182">
        <f t="shared" si="1"/>
        <v>44980</v>
      </c>
      <c r="G21" s="182">
        <f t="shared" si="2"/>
        <v>44982</v>
      </c>
      <c r="H21" s="182">
        <f t="shared" si="3"/>
        <v>44983</v>
      </c>
      <c r="I21" s="182">
        <f t="shared" si="3"/>
        <v>44984</v>
      </c>
      <c r="J21" s="182">
        <f t="shared" si="3"/>
        <v>44985</v>
      </c>
      <c r="K21" s="16" t="s">
        <v>655</v>
      </c>
      <c r="L21" s="44" t="s">
        <v>628</v>
      </c>
      <c r="M21" s="44" t="s">
        <v>628</v>
      </c>
      <c r="N21" s="18">
        <v>44993</v>
      </c>
      <c r="O21" s="18">
        <f t="shared" si="4"/>
        <v>44994</v>
      </c>
      <c r="P21" s="18">
        <f t="shared" si="5"/>
        <v>44994</v>
      </c>
      <c r="Q21" s="182">
        <f t="shared" si="6"/>
        <v>44995</v>
      </c>
      <c r="R21" s="18">
        <f t="shared" ref="R21:R29" si="16">Q21+5</f>
        <v>45000</v>
      </c>
      <c r="S21" s="182">
        <f t="shared" si="8"/>
        <v>45001</v>
      </c>
      <c r="T21" s="18">
        <f t="shared" si="9"/>
        <v>45004</v>
      </c>
      <c r="U21" s="182">
        <f t="shared" si="10"/>
        <v>45005</v>
      </c>
      <c r="V21" s="18">
        <f t="shared" si="10"/>
        <v>45006</v>
      </c>
      <c r="W21" s="182">
        <f t="shared" si="10"/>
        <v>45007</v>
      </c>
    </row>
    <row r="22" spans="1:23">
      <c r="A22" s="28" t="s">
        <v>1021</v>
      </c>
      <c r="B22" s="110" t="s">
        <v>1033</v>
      </c>
      <c r="C22" s="18">
        <v>44985</v>
      </c>
      <c r="D22" s="182">
        <f t="shared" si="15"/>
        <v>44986</v>
      </c>
      <c r="E22" s="18">
        <f t="shared" si="15"/>
        <v>44987</v>
      </c>
      <c r="F22" s="182">
        <f t="shared" si="1"/>
        <v>44987</v>
      </c>
      <c r="G22" s="182">
        <f t="shared" si="2"/>
        <v>44989</v>
      </c>
      <c r="H22" s="182">
        <f t="shared" si="3"/>
        <v>44990</v>
      </c>
      <c r="I22" s="182">
        <f t="shared" si="3"/>
        <v>44991</v>
      </c>
      <c r="J22" s="182">
        <f t="shared" si="3"/>
        <v>44992</v>
      </c>
      <c r="K22" s="110" t="s">
        <v>1034</v>
      </c>
      <c r="L22" s="44" t="s">
        <v>628</v>
      </c>
      <c r="M22" s="44" t="s">
        <v>628</v>
      </c>
      <c r="N22" s="18">
        <v>45000</v>
      </c>
      <c r="O22" s="18">
        <f t="shared" si="4"/>
        <v>45001</v>
      </c>
      <c r="P22" s="18">
        <f t="shared" si="5"/>
        <v>45001</v>
      </c>
      <c r="Q22" s="182">
        <f t="shared" si="6"/>
        <v>45002</v>
      </c>
      <c r="R22" s="18">
        <f t="shared" si="16"/>
        <v>45007</v>
      </c>
      <c r="S22" s="182">
        <f t="shared" si="8"/>
        <v>45008</v>
      </c>
      <c r="T22" s="18">
        <f t="shared" si="9"/>
        <v>45011</v>
      </c>
      <c r="U22" s="182">
        <f t="shared" si="10"/>
        <v>45012</v>
      </c>
      <c r="V22" s="18">
        <f t="shared" si="10"/>
        <v>45013</v>
      </c>
      <c r="W22" s="182">
        <f t="shared" si="10"/>
        <v>45014</v>
      </c>
    </row>
    <row r="23" spans="1:23">
      <c r="A23" s="28" t="s">
        <v>1024</v>
      </c>
      <c r="B23" s="110" t="s">
        <v>660</v>
      </c>
      <c r="C23" s="117">
        <v>44992</v>
      </c>
      <c r="D23" s="118">
        <f t="shared" si="15"/>
        <v>44993</v>
      </c>
      <c r="E23" s="18">
        <f t="shared" si="15"/>
        <v>44994</v>
      </c>
      <c r="F23" s="182">
        <f t="shared" si="1"/>
        <v>44994</v>
      </c>
      <c r="G23" s="182">
        <f t="shared" si="2"/>
        <v>44996</v>
      </c>
      <c r="H23" s="182">
        <f t="shared" si="3"/>
        <v>44997</v>
      </c>
      <c r="I23" s="182">
        <f t="shared" si="3"/>
        <v>44998</v>
      </c>
      <c r="J23" s="182">
        <f t="shared" si="3"/>
        <v>44999</v>
      </c>
      <c r="K23" s="16" t="s">
        <v>662</v>
      </c>
      <c r="L23" s="44" t="s">
        <v>628</v>
      </c>
      <c r="M23" s="44" t="s">
        <v>628</v>
      </c>
      <c r="N23" s="18">
        <f t="shared" ref="N23:N29" si="17">J23+8</f>
        <v>45007</v>
      </c>
      <c r="O23" s="18">
        <f t="shared" si="4"/>
        <v>45008</v>
      </c>
      <c r="P23" s="18">
        <f t="shared" si="5"/>
        <v>45008</v>
      </c>
      <c r="Q23" s="182">
        <f t="shared" si="6"/>
        <v>45009</v>
      </c>
      <c r="R23" s="18">
        <f t="shared" si="16"/>
        <v>45014</v>
      </c>
      <c r="S23" s="182">
        <f t="shared" si="8"/>
        <v>45015</v>
      </c>
      <c r="T23" s="18">
        <f t="shared" si="9"/>
        <v>45018</v>
      </c>
      <c r="U23" s="182">
        <f t="shared" si="10"/>
        <v>45019</v>
      </c>
      <c r="V23" s="18">
        <f t="shared" si="10"/>
        <v>45020</v>
      </c>
      <c r="W23" s="182">
        <f t="shared" si="10"/>
        <v>45021</v>
      </c>
    </row>
    <row r="24" spans="1:23" ht="16.25" customHeight="1">
      <c r="A24" s="28" t="s">
        <v>1027</v>
      </c>
      <c r="B24" s="110" t="s">
        <v>660</v>
      </c>
      <c r="C24" s="117">
        <v>44999</v>
      </c>
      <c r="D24" s="118">
        <f t="shared" si="15"/>
        <v>45000</v>
      </c>
      <c r="E24" s="18">
        <f t="shared" si="15"/>
        <v>45001</v>
      </c>
      <c r="F24" s="182">
        <f t="shared" si="1"/>
        <v>45001</v>
      </c>
      <c r="G24" s="182">
        <f t="shared" si="2"/>
        <v>45003</v>
      </c>
      <c r="H24" s="182">
        <f t="shared" ref="H24:J29" si="18">G24+1</f>
        <v>45004</v>
      </c>
      <c r="I24" s="182">
        <f t="shared" si="18"/>
        <v>45005</v>
      </c>
      <c r="J24" s="182">
        <f t="shared" si="18"/>
        <v>45006</v>
      </c>
      <c r="K24" s="16" t="s">
        <v>662</v>
      </c>
      <c r="L24" s="44" t="s">
        <v>628</v>
      </c>
      <c r="M24" s="44" t="s">
        <v>628</v>
      </c>
      <c r="N24" s="18">
        <f t="shared" si="17"/>
        <v>45014</v>
      </c>
      <c r="O24" s="18">
        <f t="shared" si="4"/>
        <v>45015</v>
      </c>
      <c r="P24" s="18">
        <f t="shared" si="5"/>
        <v>45015</v>
      </c>
      <c r="Q24" s="182">
        <f t="shared" si="6"/>
        <v>45016</v>
      </c>
      <c r="R24" s="18">
        <f t="shared" si="16"/>
        <v>45021</v>
      </c>
      <c r="S24" s="182">
        <f t="shared" si="8"/>
        <v>45022</v>
      </c>
      <c r="T24" s="18">
        <f t="shared" si="9"/>
        <v>45025</v>
      </c>
      <c r="U24" s="182">
        <f t="shared" ref="U24:W29" si="19">T24+1</f>
        <v>45026</v>
      </c>
      <c r="V24" s="18">
        <f t="shared" si="19"/>
        <v>45027</v>
      </c>
      <c r="W24" s="182">
        <f t="shared" si="19"/>
        <v>45028</v>
      </c>
    </row>
    <row r="25" spans="1:23" ht="16" customHeight="1">
      <c r="A25" s="28" t="s">
        <v>1028</v>
      </c>
      <c r="B25" s="110" t="s">
        <v>660</v>
      </c>
      <c r="C25" s="117">
        <v>45006</v>
      </c>
      <c r="D25" s="118">
        <f t="shared" si="15"/>
        <v>45007</v>
      </c>
      <c r="E25" s="18">
        <f t="shared" si="15"/>
        <v>45008</v>
      </c>
      <c r="F25" s="182">
        <f t="shared" si="1"/>
        <v>45008</v>
      </c>
      <c r="G25" s="182">
        <f t="shared" si="2"/>
        <v>45010</v>
      </c>
      <c r="H25" s="182">
        <f t="shared" si="18"/>
        <v>45011</v>
      </c>
      <c r="I25" s="182">
        <f t="shared" si="18"/>
        <v>45012</v>
      </c>
      <c r="J25" s="182">
        <f t="shared" si="18"/>
        <v>45013</v>
      </c>
      <c r="K25" s="16" t="s">
        <v>662</v>
      </c>
      <c r="L25" s="44" t="s">
        <v>628</v>
      </c>
      <c r="M25" s="44" t="s">
        <v>628</v>
      </c>
      <c r="N25" s="18">
        <f t="shared" si="17"/>
        <v>45021</v>
      </c>
      <c r="O25" s="18">
        <f t="shared" si="4"/>
        <v>45022</v>
      </c>
      <c r="P25" s="18">
        <f t="shared" si="5"/>
        <v>45022</v>
      </c>
      <c r="Q25" s="182">
        <f t="shared" si="6"/>
        <v>45023</v>
      </c>
      <c r="R25" s="18">
        <f t="shared" si="16"/>
        <v>45028</v>
      </c>
      <c r="S25" s="182">
        <f t="shared" si="8"/>
        <v>45029</v>
      </c>
      <c r="T25" s="18">
        <f t="shared" si="9"/>
        <v>45032</v>
      </c>
      <c r="U25" s="182">
        <f t="shared" si="19"/>
        <v>45033</v>
      </c>
      <c r="V25" s="18">
        <f t="shared" si="19"/>
        <v>45034</v>
      </c>
      <c r="W25" s="182">
        <f t="shared" si="19"/>
        <v>45035</v>
      </c>
    </row>
    <row r="26" spans="1:23" ht="16" customHeight="1">
      <c r="A26" s="28" t="s">
        <v>1021</v>
      </c>
      <c r="B26" s="110" t="s">
        <v>1035</v>
      </c>
      <c r="C26" s="117">
        <v>45013</v>
      </c>
      <c r="D26" s="118">
        <f t="shared" si="15"/>
        <v>45014</v>
      </c>
      <c r="E26" s="18">
        <f t="shared" si="15"/>
        <v>45015</v>
      </c>
      <c r="F26" s="182">
        <f t="shared" si="1"/>
        <v>45015</v>
      </c>
      <c r="G26" s="182">
        <f t="shared" si="2"/>
        <v>45017</v>
      </c>
      <c r="H26" s="182">
        <f t="shared" si="18"/>
        <v>45018</v>
      </c>
      <c r="I26" s="182">
        <f t="shared" si="18"/>
        <v>45019</v>
      </c>
      <c r="J26" s="182">
        <f t="shared" si="18"/>
        <v>45020</v>
      </c>
      <c r="K26" s="16" t="s">
        <v>1036</v>
      </c>
      <c r="L26" s="44" t="s">
        <v>628</v>
      </c>
      <c r="M26" s="44" t="s">
        <v>628</v>
      </c>
      <c r="N26" s="18">
        <f t="shared" si="17"/>
        <v>45028</v>
      </c>
      <c r="O26" s="18">
        <f t="shared" si="4"/>
        <v>45029</v>
      </c>
      <c r="P26" s="18">
        <f t="shared" si="5"/>
        <v>45029</v>
      </c>
      <c r="Q26" s="182">
        <f t="shared" si="6"/>
        <v>45030</v>
      </c>
      <c r="R26" s="18">
        <f t="shared" si="16"/>
        <v>45035</v>
      </c>
      <c r="S26" s="182">
        <f t="shared" si="8"/>
        <v>45036</v>
      </c>
      <c r="T26" s="18">
        <f t="shared" si="9"/>
        <v>45039</v>
      </c>
      <c r="U26" s="182">
        <f t="shared" si="19"/>
        <v>45040</v>
      </c>
      <c r="V26" s="18">
        <f t="shared" si="19"/>
        <v>45041</v>
      </c>
      <c r="W26" s="182">
        <f t="shared" si="19"/>
        <v>45042</v>
      </c>
    </row>
    <row r="27" spans="1:23" ht="16" customHeight="1">
      <c r="A27" s="28" t="s">
        <v>1024</v>
      </c>
      <c r="B27" s="110" t="s">
        <v>664</v>
      </c>
      <c r="C27" s="117">
        <v>45020</v>
      </c>
      <c r="D27" s="118">
        <f t="shared" si="15"/>
        <v>45021</v>
      </c>
      <c r="E27" s="18">
        <f t="shared" si="15"/>
        <v>45022</v>
      </c>
      <c r="F27" s="182">
        <f t="shared" si="1"/>
        <v>45022</v>
      </c>
      <c r="G27" s="182">
        <f t="shared" si="2"/>
        <v>45024</v>
      </c>
      <c r="H27" s="182">
        <f t="shared" si="18"/>
        <v>45025</v>
      </c>
      <c r="I27" s="182">
        <f t="shared" si="18"/>
        <v>45026</v>
      </c>
      <c r="J27" s="182">
        <f t="shared" si="18"/>
        <v>45027</v>
      </c>
      <c r="K27" s="16" t="s">
        <v>666</v>
      </c>
      <c r="L27" s="44" t="s">
        <v>628</v>
      </c>
      <c r="M27" s="44" t="s">
        <v>628</v>
      </c>
      <c r="N27" s="18">
        <f t="shared" si="17"/>
        <v>45035</v>
      </c>
      <c r="O27" s="18">
        <f t="shared" si="4"/>
        <v>45036</v>
      </c>
      <c r="P27" s="18">
        <f t="shared" si="5"/>
        <v>45036</v>
      </c>
      <c r="Q27" s="182">
        <f t="shared" si="6"/>
        <v>45037</v>
      </c>
      <c r="R27" s="18">
        <f t="shared" si="16"/>
        <v>45042</v>
      </c>
      <c r="S27" s="182">
        <f t="shared" si="8"/>
        <v>45043</v>
      </c>
      <c r="T27" s="18">
        <f t="shared" si="9"/>
        <v>45046</v>
      </c>
      <c r="U27" s="182">
        <f t="shared" si="19"/>
        <v>45047</v>
      </c>
      <c r="V27" s="18">
        <f t="shared" si="19"/>
        <v>45048</v>
      </c>
      <c r="W27" s="182">
        <f t="shared" si="19"/>
        <v>45049</v>
      </c>
    </row>
    <row r="28" spans="1:23" ht="16" customHeight="1">
      <c r="A28" s="28" t="s">
        <v>1027</v>
      </c>
      <c r="B28" s="110" t="s">
        <v>664</v>
      </c>
      <c r="C28" s="117">
        <v>45027</v>
      </c>
      <c r="D28" s="118">
        <f t="shared" si="15"/>
        <v>45028</v>
      </c>
      <c r="E28" s="18">
        <f t="shared" si="15"/>
        <v>45029</v>
      </c>
      <c r="F28" s="182">
        <f t="shared" si="1"/>
        <v>45029</v>
      </c>
      <c r="G28" s="182">
        <f t="shared" si="2"/>
        <v>45031</v>
      </c>
      <c r="H28" s="182">
        <f t="shared" si="18"/>
        <v>45032</v>
      </c>
      <c r="I28" s="182">
        <f t="shared" si="18"/>
        <v>45033</v>
      </c>
      <c r="J28" s="182">
        <f t="shared" si="18"/>
        <v>45034</v>
      </c>
      <c r="K28" s="16" t="s">
        <v>666</v>
      </c>
      <c r="L28" s="44" t="s">
        <v>628</v>
      </c>
      <c r="M28" s="44" t="s">
        <v>628</v>
      </c>
      <c r="N28" s="18">
        <f t="shared" si="17"/>
        <v>45042</v>
      </c>
      <c r="O28" s="18">
        <f t="shared" si="4"/>
        <v>45043</v>
      </c>
      <c r="P28" s="18">
        <f t="shared" si="5"/>
        <v>45043</v>
      </c>
      <c r="Q28" s="182">
        <f t="shared" si="6"/>
        <v>45044</v>
      </c>
      <c r="R28" s="18">
        <f t="shared" si="16"/>
        <v>45049</v>
      </c>
      <c r="S28" s="182">
        <f t="shared" si="8"/>
        <v>45050</v>
      </c>
      <c r="T28" s="18">
        <f t="shared" si="9"/>
        <v>45053</v>
      </c>
      <c r="U28" s="182">
        <f t="shared" si="19"/>
        <v>45054</v>
      </c>
      <c r="V28" s="18">
        <f t="shared" si="19"/>
        <v>45055</v>
      </c>
      <c r="W28" s="182">
        <f t="shared" si="19"/>
        <v>45056</v>
      </c>
    </row>
    <row r="29" spans="1:23" ht="16" customHeight="1">
      <c r="A29" s="28" t="s">
        <v>1028</v>
      </c>
      <c r="B29" s="110" t="s">
        <v>664</v>
      </c>
      <c r="C29" s="117">
        <v>45034</v>
      </c>
      <c r="D29" s="118">
        <f t="shared" si="15"/>
        <v>45035</v>
      </c>
      <c r="E29" s="18">
        <f t="shared" si="15"/>
        <v>45036</v>
      </c>
      <c r="F29" s="182">
        <f t="shared" si="1"/>
        <v>45036</v>
      </c>
      <c r="G29" s="182">
        <f t="shared" si="2"/>
        <v>45038</v>
      </c>
      <c r="H29" s="182">
        <f t="shared" si="18"/>
        <v>45039</v>
      </c>
      <c r="I29" s="182">
        <f t="shared" si="18"/>
        <v>45040</v>
      </c>
      <c r="J29" s="182">
        <f t="shared" si="18"/>
        <v>45041</v>
      </c>
      <c r="K29" s="16" t="s">
        <v>666</v>
      </c>
      <c r="L29" s="44" t="s">
        <v>628</v>
      </c>
      <c r="M29" s="44" t="s">
        <v>628</v>
      </c>
      <c r="N29" s="18">
        <f t="shared" si="17"/>
        <v>45049</v>
      </c>
      <c r="O29" s="18">
        <f t="shared" si="4"/>
        <v>45050</v>
      </c>
      <c r="P29" s="18">
        <f t="shared" si="5"/>
        <v>45050</v>
      </c>
      <c r="Q29" s="182">
        <f t="shared" si="6"/>
        <v>45051</v>
      </c>
      <c r="R29" s="18">
        <f t="shared" si="16"/>
        <v>45056</v>
      </c>
      <c r="S29" s="182">
        <f t="shared" si="8"/>
        <v>45057</v>
      </c>
      <c r="T29" s="18">
        <f t="shared" si="9"/>
        <v>45060</v>
      </c>
      <c r="U29" s="182">
        <f t="shared" si="19"/>
        <v>45061</v>
      </c>
      <c r="V29" s="18">
        <f t="shared" si="19"/>
        <v>45062</v>
      </c>
      <c r="W29" s="182">
        <f t="shared" si="19"/>
        <v>45063</v>
      </c>
    </row>
    <row r="30" spans="1:23" ht="16" customHeight="1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</row>
    <row r="31" spans="1:23" ht="16" customHeight="1">
      <c r="A31" s="162" t="s">
        <v>17</v>
      </c>
      <c r="B31" s="388" t="s">
        <v>1037</v>
      </c>
      <c r="C31" s="389"/>
      <c r="D31" s="389"/>
      <c r="E31" s="389"/>
      <c r="F31" s="389"/>
      <c r="G31" s="389"/>
      <c r="H31" s="389"/>
      <c r="I31" s="389"/>
      <c r="J31" s="389"/>
      <c r="K31" s="389"/>
      <c r="L31" s="390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</row>
    <row r="32" spans="1:23" ht="16" customHeight="1">
      <c r="A32" s="29" t="s">
        <v>1008</v>
      </c>
      <c r="B32" s="322" t="s">
        <v>1038</v>
      </c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</row>
    <row r="33" spans="1:23" ht="16" customHeight="1">
      <c r="A33" s="29" t="s">
        <v>1009</v>
      </c>
      <c r="B33" s="386" t="s">
        <v>1040</v>
      </c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</row>
    <row r="34" spans="1:23" ht="16">
      <c r="A34" s="29" t="s">
        <v>598</v>
      </c>
      <c r="B34" s="383" t="s">
        <v>1041</v>
      </c>
      <c r="C34" s="384"/>
      <c r="D34" s="384"/>
      <c r="E34" s="384"/>
      <c r="F34" s="384"/>
      <c r="G34" s="384"/>
      <c r="H34" s="384"/>
      <c r="I34" s="384"/>
      <c r="J34" s="384"/>
      <c r="K34" s="384"/>
      <c r="L34" s="385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</row>
    <row r="35" spans="1:23" ht="16" customHeight="1">
      <c r="A35" s="29" t="s">
        <v>600</v>
      </c>
      <c r="B35" s="438" t="s">
        <v>1042</v>
      </c>
      <c r="C35" s="438"/>
      <c r="D35" s="438"/>
      <c r="E35" s="438"/>
      <c r="F35" s="438"/>
      <c r="G35" s="438"/>
      <c r="H35" s="438"/>
      <c r="I35" s="438"/>
      <c r="J35" s="438"/>
      <c r="K35" s="438"/>
      <c r="L35" s="438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</row>
    <row r="36" spans="1:23" ht="16" customHeight="1">
      <c r="A36" s="29" t="s">
        <v>600</v>
      </c>
      <c r="B36" s="322" t="s">
        <v>1043</v>
      </c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</row>
    <row r="37" spans="1:23" ht="16" customHeight="1">
      <c r="A37" s="29" t="s">
        <v>600</v>
      </c>
      <c r="B37" s="198" t="s">
        <v>1044</v>
      </c>
      <c r="C37" s="199"/>
      <c r="D37" s="199"/>
      <c r="E37" s="199"/>
      <c r="F37" s="199"/>
      <c r="G37" s="199"/>
      <c r="H37" s="199"/>
      <c r="I37" s="199"/>
      <c r="J37" s="199"/>
      <c r="K37" s="199"/>
      <c r="L37" s="200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</row>
    <row r="38" spans="1:23" ht="16">
      <c r="A38" s="29" t="s">
        <v>1010</v>
      </c>
      <c r="B38" s="322" t="s">
        <v>1045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</row>
    <row r="39" spans="1:23" ht="16">
      <c r="A39" s="30" t="s">
        <v>1046</v>
      </c>
      <c r="B39" s="322" t="s">
        <v>1047</v>
      </c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</row>
    <row r="40" spans="1:23" ht="16">
      <c r="A40" s="30" t="s">
        <v>1048</v>
      </c>
      <c r="B40" s="322" t="s">
        <v>1049</v>
      </c>
      <c r="C40" s="322"/>
      <c r="D40" s="322"/>
      <c r="E40" s="322"/>
      <c r="F40" s="322"/>
      <c r="G40" s="322"/>
      <c r="H40" s="322"/>
      <c r="I40" s="322"/>
      <c r="J40" s="322"/>
      <c r="K40" s="322"/>
      <c r="L40" s="322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</row>
    <row r="41" spans="1:23" ht="16">
      <c r="A41" s="29" t="s">
        <v>1012</v>
      </c>
      <c r="B41" s="322" t="s">
        <v>1050</v>
      </c>
      <c r="C41" s="322"/>
      <c r="D41" s="322"/>
      <c r="E41" s="322"/>
      <c r="F41" s="322"/>
      <c r="G41" s="322"/>
      <c r="H41" s="322"/>
      <c r="I41" s="322"/>
      <c r="J41" s="322"/>
      <c r="K41" s="322"/>
      <c r="L41" s="322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</row>
    <row r="42" spans="1:23" ht="16">
      <c r="A42" s="29" t="s">
        <v>1013</v>
      </c>
      <c r="B42" s="378" t="s">
        <v>1051</v>
      </c>
      <c r="C42" s="378"/>
      <c r="D42" s="378"/>
      <c r="E42" s="378"/>
      <c r="F42" s="378"/>
      <c r="G42" s="378"/>
      <c r="H42" s="378"/>
      <c r="I42" s="378"/>
      <c r="J42" s="378"/>
      <c r="K42" s="378"/>
      <c r="L42" s="378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</row>
    <row r="44" spans="1:23">
      <c r="B44" s="23"/>
    </row>
  </sheetData>
  <mergeCells count="47">
    <mergeCell ref="B39:L39"/>
    <mergeCell ref="B40:L40"/>
    <mergeCell ref="B41:L41"/>
    <mergeCell ref="B42:L42"/>
    <mergeCell ref="B1:W1"/>
    <mergeCell ref="B2:W2"/>
    <mergeCell ref="A4:W4"/>
    <mergeCell ref="C5:D5"/>
    <mergeCell ref="E5:F5"/>
    <mergeCell ref="G5:H5"/>
    <mergeCell ref="I5:J5"/>
    <mergeCell ref="L5:M5"/>
    <mergeCell ref="N5:O5"/>
    <mergeCell ref="P5:Q5"/>
    <mergeCell ref="R5:S5"/>
    <mergeCell ref="T5:U5"/>
    <mergeCell ref="V5:W5"/>
    <mergeCell ref="N6:O6"/>
    <mergeCell ref="P6:Q6"/>
    <mergeCell ref="R6:S6"/>
    <mergeCell ref="T6:U6"/>
    <mergeCell ref="V6:W6"/>
    <mergeCell ref="C6:D6"/>
    <mergeCell ref="E6:F6"/>
    <mergeCell ref="G6:H6"/>
    <mergeCell ref="I6:J6"/>
    <mergeCell ref="L6:M6"/>
    <mergeCell ref="N7:O7"/>
    <mergeCell ref="P7:Q7"/>
    <mergeCell ref="R7:S7"/>
    <mergeCell ref="T7:U7"/>
    <mergeCell ref="V7:W7"/>
    <mergeCell ref="B35:L35"/>
    <mergeCell ref="B36:L36"/>
    <mergeCell ref="B37:L37"/>
    <mergeCell ref="B38:L38"/>
    <mergeCell ref="C7:D7"/>
    <mergeCell ref="E7:F7"/>
    <mergeCell ref="G7:H7"/>
    <mergeCell ref="I7:J7"/>
    <mergeCell ref="L7:M7"/>
    <mergeCell ref="K12:W12"/>
    <mergeCell ref="C17:J17"/>
    <mergeCell ref="B31:L31"/>
    <mergeCell ref="B32:L32"/>
    <mergeCell ref="B33:L33"/>
    <mergeCell ref="B34:L34"/>
  </mergeCells>
  <phoneticPr fontId="3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H36"/>
  <sheetViews>
    <sheetView topLeftCell="A4" workbookViewId="0">
      <selection activeCell="A4" sqref="A1:XFD1048576"/>
    </sheetView>
  </sheetViews>
  <sheetFormatPr defaultRowHeight="15"/>
  <cols>
    <col min="1" max="1" width="19" customWidth="1"/>
    <col min="2" max="19" width="8.58203125" customWidth="1"/>
  </cols>
  <sheetData>
    <row r="1" spans="1:242" ht="45" customHeight="1">
      <c r="B1" s="201" t="s">
        <v>259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1:242" ht="17.149999999999999" customHeight="1">
      <c r="B2" s="202" t="s">
        <v>260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242" ht="19.75" customHeight="1">
      <c r="A3" s="152" t="s">
        <v>0</v>
      </c>
      <c r="B3" s="2"/>
      <c r="C3" s="2"/>
      <c r="D3" s="2"/>
      <c r="E3" s="2"/>
      <c r="F3" s="2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</row>
    <row r="4" spans="1:242">
      <c r="A4" s="340" t="s">
        <v>477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</row>
    <row r="5" spans="1:242" ht="15.5">
      <c r="A5" s="146" t="s">
        <v>23</v>
      </c>
      <c r="B5" s="146" t="s">
        <v>24</v>
      </c>
      <c r="C5" s="191" t="s">
        <v>463</v>
      </c>
      <c r="D5" s="258"/>
      <c r="E5" s="191" t="s">
        <v>478</v>
      </c>
      <c r="F5" s="258"/>
      <c r="G5" s="191" t="s">
        <v>270</v>
      </c>
      <c r="H5" s="258"/>
      <c r="I5" s="191" t="s">
        <v>317</v>
      </c>
      <c r="J5" s="258"/>
      <c r="K5" s="191" t="s">
        <v>479</v>
      </c>
      <c r="L5" s="258"/>
      <c r="M5" s="146" t="s">
        <v>24</v>
      </c>
      <c r="N5" s="195" t="s">
        <v>285</v>
      </c>
      <c r="O5" s="196"/>
      <c r="P5" s="191" t="s">
        <v>317</v>
      </c>
      <c r="Q5" s="258"/>
      <c r="R5" s="191" t="s">
        <v>463</v>
      </c>
      <c r="S5" s="258"/>
    </row>
    <row r="6" spans="1:242">
      <c r="A6" s="144" t="s">
        <v>3</v>
      </c>
      <c r="B6" s="144" t="s">
        <v>4</v>
      </c>
      <c r="C6" s="252" t="s">
        <v>271</v>
      </c>
      <c r="D6" s="254"/>
      <c r="E6" s="252" t="s">
        <v>465</v>
      </c>
      <c r="F6" s="254"/>
      <c r="G6" s="252" t="s">
        <v>262</v>
      </c>
      <c r="H6" s="254"/>
      <c r="I6" s="252" t="s">
        <v>480</v>
      </c>
      <c r="J6" s="254"/>
      <c r="K6" s="252" t="s">
        <v>263</v>
      </c>
      <c r="L6" s="254"/>
      <c r="M6" s="144" t="s">
        <v>4</v>
      </c>
      <c r="N6" s="252" t="s">
        <v>288</v>
      </c>
      <c r="O6" s="254"/>
      <c r="P6" s="252" t="s">
        <v>480</v>
      </c>
      <c r="Q6" s="254"/>
      <c r="R6" s="252" t="s">
        <v>271</v>
      </c>
      <c r="S6" s="254"/>
    </row>
    <row r="7" spans="1:242">
      <c r="A7" s="144"/>
      <c r="B7" s="144"/>
      <c r="C7" s="252" t="s">
        <v>390</v>
      </c>
      <c r="D7" s="254"/>
      <c r="E7" s="252" t="s">
        <v>420</v>
      </c>
      <c r="F7" s="254"/>
      <c r="G7" s="252" t="s">
        <v>481</v>
      </c>
      <c r="H7" s="254"/>
      <c r="I7" s="252" t="s">
        <v>482</v>
      </c>
      <c r="J7" s="254"/>
      <c r="K7" s="252" t="s">
        <v>421</v>
      </c>
      <c r="L7" s="254"/>
      <c r="M7" s="144"/>
      <c r="N7" s="252" t="s">
        <v>422</v>
      </c>
      <c r="O7" s="254"/>
      <c r="P7" s="252" t="s">
        <v>420</v>
      </c>
      <c r="Q7" s="254"/>
      <c r="R7" s="252" t="s">
        <v>390</v>
      </c>
      <c r="S7" s="254"/>
    </row>
    <row r="8" spans="1:242" hidden="1">
      <c r="A8" s="47" t="s">
        <v>483</v>
      </c>
      <c r="B8" s="16" t="s">
        <v>484</v>
      </c>
      <c r="C8" s="18">
        <v>44898</v>
      </c>
      <c r="D8" s="154">
        <f t="shared" ref="D8:D9" si="0">C8</f>
        <v>44898</v>
      </c>
      <c r="E8" s="154">
        <f t="shared" ref="E8:G8" si="1">D8+1</f>
        <v>44899</v>
      </c>
      <c r="F8" s="154">
        <f t="shared" si="1"/>
        <v>44900</v>
      </c>
      <c r="G8" s="18">
        <f t="shared" si="1"/>
        <v>44901</v>
      </c>
      <c r="H8" s="18">
        <f t="shared" ref="H8:H9" si="2">G8</f>
        <v>44901</v>
      </c>
      <c r="I8" s="18">
        <f t="shared" ref="I8" si="3">H8+5</f>
        <v>44906</v>
      </c>
      <c r="J8" s="18">
        <f t="shared" ref="J8:J9" si="4">I8</f>
        <v>44906</v>
      </c>
      <c r="K8" s="18">
        <f t="shared" ref="K8" si="5">J8+1</f>
        <v>44907</v>
      </c>
      <c r="L8" s="18">
        <f t="shared" ref="L8" si="6">K8</f>
        <v>44907</v>
      </c>
      <c r="M8" s="16" t="s">
        <v>485</v>
      </c>
      <c r="N8" s="18">
        <f t="shared" ref="N8" si="7">L8+3</f>
        <v>44910</v>
      </c>
      <c r="O8" s="18">
        <f t="shared" ref="O8" si="8">N8+1</f>
        <v>44911</v>
      </c>
      <c r="P8" s="18">
        <f t="shared" ref="P8" si="9">O8+2</f>
        <v>44913</v>
      </c>
      <c r="Q8" s="18">
        <f t="shared" ref="Q8" si="10">P8+1</f>
        <v>44914</v>
      </c>
      <c r="R8" s="18">
        <f t="shared" ref="R8" si="11">Q8+5</f>
        <v>44919</v>
      </c>
      <c r="S8" s="18">
        <f t="shared" ref="S8" si="12">R8</f>
        <v>44919</v>
      </c>
    </row>
    <row r="9" spans="1:242" hidden="1">
      <c r="A9" s="47" t="s">
        <v>486</v>
      </c>
      <c r="B9" s="16" t="s">
        <v>487</v>
      </c>
      <c r="C9" s="18">
        <v>44905</v>
      </c>
      <c r="D9" s="154">
        <f t="shared" si="0"/>
        <v>44905</v>
      </c>
      <c r="E9" s="44" t="s">
        <v>274</v>
      </c>
      <c r="F9" s="44" t="s">
        <v>274</v>
      </c>
      <c r="G9" s="18">
        <v>44908</v>
      </c>
      <c r="H9" s="18">
        <f t="shared" si="2"/>
        <v>44908</v>
      </c>
      <c r="I9" s="18">
        <v>44911</v>
      </c>
      <c r="J9" s="18">
        <f t="shared" si="4"/>
        <v>44911</v>
      </c>
      <c r="K9" s="45">
        <v>44912</v>
      </c>
      <c r="L9" s="122" t="s">
        <v>298</v>
      </c>
      <c r="M9" s="120"/>
      <c r="N9" s="120"/>
      <c r="O9" s="120"/>
      <c r="P9" s="120"/>
      <c r="Q9" s="120"/>
      <c r="R9" s="120"/>
      <c r="S9" s="121"/>
    </row>
    <row r="10" spans="1:242" hidden="1">
      <c r="A10" s="123" t="s">
        <v>488</v>
      </c>
      <c r="B10" s="124" t="s">
        <v>489</v>
      </c>
      <c r="C10" s="391"/>
      <c r="D10" s="392"/>
      <c r="E10" s="392"/>
      <c r="F10" s="392"/>
      <c r="G10" s="392"/>
      <c r="H10" s="393"/>
      <c r="I10" s="45" t="s">
        <v>301</v>
      </c>
      <c r="J10" s="45">
        <v>44912</v>
      </c>
      <c r="K10" s="45">
        <v>44914</v>
      </c>
      <c r="L10" s="45">
        <v>44914</v>
      </c>
      <c r="M10" s="124" t="s">
        <v>490</v>
      </c>
      <c r="N10" s="18">
        <f t="shared" ref="N10" si="13">L10+3</f>
        <v>44917</v>
      </c>
      <c r="O10" s="18">
        <f t="shared" ref="O10:O28" si="14">N10+1</f>
        <v>44918</v>
      </c>
      <c r="P10" s="18">
        <f t="shared" ref="P10:P28" si="15">O10+2</f>
        <v>44920</v>
      </c>
      <c r="Q10" s="18">
        <f t="shared" ref="Q10" si="16">P10+1</f>
        <v>44921</v>
      </c>
      <c r="R10" s="18">
        <f t="shared" ref="R10" si="17">Q10+5</f>
        <v>44926</v>
      </c>
      <c r="S10" s="18">
        <f t="shared" ref="S10" si="18">R10</f>
        <v>44926</v>
      </c>
    </row>
    <row r="11" spans="1:242" hidden="1">
      <c r="A11" s="47" t="s">
        <v>491</v>
      </c>
      <c r="B11" s="16" t="s">
        <v>492</v>
      </c>
      <c r="C11" s="18">
        <v>44912</v>
      </c>
      <c r="D11" s="154">
        <f t="shared" ref="D11:D28" si="19">C11</f>
        <v>44912</v>
      </c>
      <c r="E11" s="154">
        <f t="shared" ref="E11:G26" si="20">D11+1</f>
        <v>44913</v>
      </c>
      <c r="F11" s="154">
        <f t="shared" si="20"/>
        <v>44914</v>
      </c>
      <c r="G11" s="18">
        <f t="shared" si="20"/>
        <v>44915</v>
      </c>
      <c r="H11" s="18">
        <f t="shared" ref="H11:H28" si="21">G11</f>
        <v>44915</v>
      </c>
      <c r="I11" s="18">
        <f t="shared" ref="I11:I28" si="22">H11+5</f>
        <v>44920</v>
      </c>
      <c r="J11" s="18">
        <f t="shared" ref="J11:J28" si="23">I11</f>
        <v>44920</v>
      </c>
      <c r="K11" s="18">
        <f t="shared" ref="K11:K28" si="24">J11+1</f>
        <v>44921</v>
      </c>
      <c r="L11" s="18">
        <f t="shared" ref="L11:L28" si="25">K11</f>
        <v>44921</v>
      </c>
      <c r="M11" s="16" t="s">
        <v>493</v>
      </c>
      <c r="N11" s="18">
        <v>44931</v>
      </c>
      <c r="O11" s="18">
        <f t="shared" si="14"/>
        <v>44932</v>
      </c>
      <c r="P11" s="18">
        <f t="shared" si="15"/>
        <v>44934</v>
      </c>
      <c r="Q11" s="45" t="s">
        <v>298</v>
      </c>
      <c r="R11" s="18"/>
      <c r="S11" s="18"/>
    </row>
    <row r="12" spans="1:242" hidden="1">
      <c r="A12" s="47" t="s">
        <v>483</v>
      </c>
      <c r="B12" s="16" t="s">
        <v>494</v>
      </c>
      <c r="C12" s="18">
        <v>44919</v>
      </c>
      <c r="D12" s="154">
        <f t="shared" si="19"/>
        <v>44919</v>
      </c>
      <c r="E12" s="154">
        <f t="shared" si="20"/>
        <v>44920</v>
      </c>
      <c r="F12" s="154">
        <f t="shared" si="20"/>
        <v>44921</v>
      </c>
      <c r="G12" s="18">
        <f t="shared" si="20"/>
        <v>44922</v>
      </c>
      <c r="H12" s="18">
        <f t="shared" si="21"/>
        <v>44922</v>
      </c>
      <c r="I12" s="18">
        <f t="shared" si="22"/>
        <v>44927</v>
      </c>
      <c r="J12" s="18">
        <f t="shared" si="23"/>
        <v>44927</v>
      </c>
      <c r="K12" s="18">
        <f t="shared" si="24"/>
        <v>44928</v>
      </c>
      <c r="L12" s="18">
        <f t="shared" si="25"/>
        <v>44928</v>
      </c>
      <c r="M12" s="16" t="s">
        <v>495</v>
      </c>
      <c r="N12" s="18">
        <v>44938</v>
      </c>
      <c r="O12" s="18">
        <f t="shared" si="14"/>
        <v>44939</v>
      </c>
      <c r="P12" s="18">
        <f t="shared" si="15"/>
        <v>44941</v>
      </c>
      <c r="Q12" s="18">
        <f t="shared" ref="Q12:Q28" si="26">P12+1</f>
        <v>44942</v>
      </c>
      <c r="R12" s="18">
        <f t="shared" ref="R12:R28" si="27">Q12+5</f>
        <v>44947</v>
      </c>
      <c r="S12" s="18">
        <f t="shared" ref="S12:S28" si="28">R12</f>
        <v>44947</v>
      </c>
    </row>
    <row r="13" spans="1:242" hidden="1">
      <c r="A13" s="47" t="s">
        <v>488</v>
      </c>
      <c r="B13" s="16" t="s">
        <v>496</v>
      </c>
      <c r="C13" s="18">
        <v>44926</v>
      </c>
      <c r="D13" s="154">
        <f t="shared" si="19"/>
        <v>44926</v>
      </c>
      <c r="E13" s="154">
        <f t="shared" si="20"/>
        <v>44927</v>
      </c>
      <c r="F13" s="154">
        <f t="shared" si="20"/>
        <v>44928</v>
      </c>
      <c r="G13" s="18">
        <f t="shared" si="20"/>
        <v>44929</v>
      </c>
      <c r="H13" s="18">
        <f t="shared" si="21"/>
        <v>44929</v>
      </c>
      <c r="I13" s="18">
        <f t="shared" si="22"/>
        <v>44934</v>
      </c>
      <c r="J13" s="18">
        <f t="shared" si="23"/>
        <v>44934</v>
      </c>
      <c r="K13" s="18">
        <f t="shared" si="24"/>
        <v>44935</v>
      </c>
      <c r="L13" s="18">
        <f t="shared" si="25"/>
        <v>44935</v>
      </c>
      <c r="M13" s="16" t="s">
        <v>497</v>
      </c>
      <c r="N13" s="18">
        <v>44945</v>
      </c>
      <c r="O13" s="18">
        <f t="shared" si="14"/>
        <v>44946</v>
      </c>
      <c r="P13" s="18">
        <f t="shared" si="15"/>
        <v>44948</v>
      </c>
      <c r="Q13" s="18">
        <f t="shared" si="26"/>
        <v>44949</v>
      </c>
      <c r="R13" s="18">
        <f t="shared" si="27"/>
        <v>44954</v>
      </c>
      <c r="S13" s="18">
        <f t="shared" si="28"/>
        <v>44954</v>
      </c>
    </row>
    <row r="14" spans="1:242" hidden="1">
      <c r="A14" s="47"/>
      <c r="B14" s="394" t="s">
        <v>281</v>
      </c>
      <c r="C14" s="366"/>
      <c r="D14" s="366"/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7"/>
    </row>
    <row r="15" spans="1:242" hidden="1">
      <c r="A15" s="47"/>
      <c r="B15" s="16" t="s">
        <v>498</v>
      </c>
      <c r="C15" s="312" t="s">
        <v>281</v>
      </c>
      <c r="D15" s="374"/>
      <c r="E15" s="374"/>
      <c r="F15" s="374"/>
      <c r="G15" s="374"/>
      <c r="H15" s="374"/>
      <c r="I15" s="374"/>
      <c r="J15" s="374"/>
      <c r="K15" s="374"/>
      <c r="L15" s="313"/>
      <c r="M15" s="16" t="s">
        <v>499</v>
      </c>
      <c r="N15" s="312" t="s">
        <v>281</v>
      </c>
      <c r="O15" s="374"/>
      <c r="P15" s="374"/>
      <c r="Q15" s="374"/>
      <c r="R15" s="374"/>
      <c r="S15" s="313"/>
    </row>
    <row r="16" spans="1:242">
      <c r="A16" s="47" t="s">
        <v>483</v>
      </c>
      <c r="B16" s="16" t="s">
        <v>500</v>
      </c>
      <c r="C16" s="18">
        <v>44947</v>
      </c>
      <c r="D16" s="154">
        <f t="shared" si="19"/>
        <v>44947</v>
      </c>
      <c r="E16" s="154">
        <f t="shared" si="20"/>
        <v>44948</v>
      </c>
      <c r="F16" s="154">
        <f t="shared" si="20"/>
        <v>44949</v>
      </c>
      <c r="G16" s="18">
        <f t="shared" si="20"/>
        <v>44950</v>
      </c>
      <c r="H16" s="18">
        <f t="shared" si="21"/>
        <v>44950</v>
      </c>
      <c r="I16" s="18">
        <f t="shared" si="22"/>
        <v>44955</v>
      </c>
      <c r="J16" s="18">
        <f t="shared" si="23"/>
        <v>44955</v>
      </c>
      <c r="K16" s="18">
        <f t="shared" si="24"/>
        <v>44956</v>
      </c>
      <c r="L16" s="18">
        <f t="shared" si="25"/>
        <v>44956</v>
      </c>
      <c r="M16" s="16" t="s">
        <v>501</v>
      </c>
      <c r="N16" s="18">
        <f t="shared" ref="N16:N28" si="29">L16+3</f>
        <v>44959</v>
      </c>
      <c r="O16" s="18">
        <f t="shared" si="14"/>
        <v>44960</v>
      </c>
      <c r="P16" s="18">
        <f t="shared" si="15"/>
        <v>44962</v>
      </c>
      <c r="Q16" s="18">
        <f t="shared" si="26"/>
        <v>44963</v>
      </c>
      <c r="R16" s="18">
        <f t="shared" si="27"/>
        <v>44968</v>
      </c>
      <c r="S16" s="18">
        <f t="shared" si="28"/>
        <v>44968</v>
      </c>
    </row>
    <row r="17" spans="1:23">
      <c r="A17" s="47" t="s">
        <v>488</v>
      </c>
      <c r="B17" s="86" t="s">
        <v>467</v>
      </c>
      <c r="C17" s="18">
        <v>44954</v>
      </c>
      <c r="D17" s="154">
        <f t="shared" si="19"/>
        <v>44954</v>
      </c>
      <c r="E17" s="154">
        <f t="shared" si="20"/>
        <v>44955</v>
      </c>
      <c r="F17" s="154">
        <f t="shared" si="20"/>
        <v>44956</v>
      </c>
      <c r="G17" s="18">
        <f t="shared" si="20"/>
        <v>44957</v>
      </c>
      <c r="H17" s="18">
        <f t="shared" si="21"/>
        <v>44957</v>
      </c>
      <c r="I17" s="18">
        <f t="shared" si="22"/>
        <v>44962</v>
      </c>
      <c r="J17" s="18">
        <f t="shared" si="23"/>
        <v>44962</v>
      </c>
      <c r="K17" s="18">
        <f t="shared" si="24"/>
        <v>44963</v>
      </c>
      <c r="L17" s="18">
        <f t="shared" si="25"/>
        <v>44963</v>
      </c>
      <c r="M17" s="86" t="s">
        <v>468</v>
      </c>
      <c r="N17" s="18">
        <f t="shared" si="29"/>
        <v>44966</v>
      </c>
      <c r="O17" s="18">
        <f t="shared" si="14"/>
        <v>44967</v>
      </c>
      <c r="P17" s="18">
        <f t="shared" si="15"/>
        <v>44969</v>
      </c>
      <c r="Q17" s="18">
        <f t="shared" si="26"/>
        <v>44970</v>
      </c>
      <c r="R17" s="18">
        <f t="shared" si="27"/>
        <v>44975</v>
      </c>
      <c r="S17" s="18">
        <f t="shared" si="28"/>
        <v>44975</v>
      </c>
    </row>
    <row r="18" spans="1:23">
      <c r="A18" s="47" t="s">
        <v>432</v>
      </c>
      <c r="B18" s="16" t="s">
        <v>502</v>
      </c>
      <c r="C18" s="312" t="s">
        <v>281</v>
      </c>
      <c r="D18" s="374"/>
      <c r="E18" s="374"/>
      <c r="F18" s="374"/>
      <c r="G18" s="374"/>
      <c r="H18" s="374"/>
      <c r="I18" s="374"/>
      <c r="J18" s="374"/>
      <c r="K18" s="374"/>
      <c r="L18" s="313"/>
      <c r="M18" s="16" t="s">
        <v>503</v>
      </c>
      <c r="N18" s="312" t="s">
        <v>281</v>
      </c>
      <c r="O18" s="374"/>
      <c r="P18" s="374"/>
      <c r="Q18" s="374"/>
      <c r="R18" s="374"/>
      <c r="S18" s="313"/>
    </row>
    <row r="19" spans="1:23">
      <c r="A19" s="47" t="s">
        <v>483</v>
      </c>
      <c r="B19" s="16" t="s">
        <v>504</v>
      </c>
      <c r="C19" s="18">
        <v>44968</v>
      </c>
      <c r="D19" s="154">
        <f t="shared" si="19"/>
        <v>44968</v>
      </c>
      <c r="E19" s="154">
        <f t="shared" si="20"/>
        <v>44969</v>
      </c>
      <c r="F19" s="154">
        <f t="shared" si="20"/>
        <v>44970</v>
      </c>
      <c r="G19" s="18">
        <f t="shared" si="20"/>
        <v>44971</v>
      </c>
      <c r="H19" s="18">
        <f t="shared" si="21"/>
        <v>44971</v>
      </c>
      <c r="I19" s="18">
        <f t="shared" si="22"/>
        <v>44976</v>
      </c>
      <c r="J19" s="18">
        <f t="shared" si="23"/>
        <v>44976</v>
      </c>
      <c r="K19" s="18">
        <f t="shared" si="24"/>
        <v>44977</v>
      </c>
      <c r="L19" s="18">
        <f t="shared" si="25"/>
        <v>44977</v>
      </c>
      <c r="M19" s="16" t="s">
        <v>505</v>
      </c>
      <c r="N19" s="18">
        <f t="shared" si="29"/>
        <v>44980</v>
      </c>
      <c r="O19" s="18">
        <f t="shared" si="14"/>
        <v>44981</v>
      </c>
      <c r="P19" s="18">
        <f t="shared" si="15"/>
        <v>44983</v>
      </c>
      <c r="Q19" s="18">
        <f t="shared" si="26"/>
        <v>44984</v>
      </c>
      <c r="R19" s="18">
        <f t="shared" si="27"/>
        <v>44989</v>
      </c>
      <c r="S19" s="18">
        <f t="shared" si="28"/>
        <v>44989</v>
      </c>
    </row>
    <row r="20" spans="1:23">
      <c r="A20" s="47" t="s">
        <v>488</v>
      </c>
      <c r="B20" s="110" t="s">
        <v>469</v>
      </c>
      <c r="C20" s="18">
        <v>44975</v>
      </c>
      <c r="D20" s="154">
        <f t="shared" si="19"/>
        <v>44975</v>
      </c>
      <c r="E20" s="154">
        <f t="shared" si="20"/>
        <v>44976</v>
      </c>
      <c r="F20" s="154">
        <f t="shared" si="20"/>
        <v>44977</v>
      </c>
      <c r="G20" s="18">
        <f t="shared" si="20"/>
        <v>44978</v>
      </c>
      <c r="H20" s="18">
        <f t="shared" si="21"/>
        <v>44978</v>
      </c>
      <c r="I20" s="18">
        <f t="shared" si="22"/>
        <v>44983</v>
      </c>
      <c r="J20" s="18">
        <f t="shared" si="23"/>
        <v>44983</v>
      </c>
      <c r="K20" s="18">
        <f t="shared" si="24"/>
        <v>44984</v>
      </c>
      <c r="L20" s="18">
        <f t="shared" si="25"/>
        <v>44984</v>
      </c>
      <c r="M20" s="110" t="s">
        <v>470</v>
      </c>
      <c r="N20" s="18">
        <f t="shared" si="29"/>
        <v>44987</v>
      </c>
      <c r="O20" s="18">
        <f t="shared" si="14"/>
        <v>44988</v>
      </c>
      <c r="P20" s="18">
        <f t="shared" si="15"/>
        <v>44990</v>
      </c>
      <c r="Q20" s="18">
        <f t="shared" si="26"/>
        <v>44991</v>
      </c>
      <c r="R20" s="18">
        <f t="shared" si="27"/>
        <v>44996</v>
      </c>
      <c r="S20" s="18">
        <f t="shared" si="28"/>
        <v>44996</v>
      </c>
    </row>
    <row r="21" spans="1:23">
      <c r="A21" s="71" t="s">
        <v>506</v>
      </c>
      <c r="B21" s="16" t="s">
        <v>507</v>
      </c>
      <c r="C21" s="18">
        <v>44982</v>
      </c>
      <c r="D21" s="154">
        <f t="shared" si="19"/>
        <v>44982</v>
      </c>
      <c r="E21" s="154">
        <f t="shared" si="20"/>
        <v>44983</v>
      </c>
      <c r="F21" s="154">
        <f t="shared" si="20"/>
        <v>44984</v>
      </c>
      <c r="G21" s="18">
        <f t="shared" si="20"/>
        <v>44985</v>
      </c>
      <c r="H21" s="18">
        <f t="shared" si="21"/>
        <v>44985</v>
      </c>
      <c r="I21" s="18">
        <f t="shared" si="22"/>
        <v>44990</v>
      </c>
      <c r="J21" s="18">
        <f t="shared" si="23"/>
        <v>44990</v>
      </c>
      <c r="K21" s="18">
        <f t="shared" si="24"/>
        <v>44991</v>
      </c>
      <c r="L21" s="18">
        <f t="shared" si="25"/>
        <v>44991</v>
      </c>
      <c r="M21" s="16" t="s">
        <v>508</v>
      </c>
      <c r="N21" s="18">
        <f t="shared" si="29"/>
        <v>44994</v>
      </c>
      <c r="O21" s="18">
        <f t="shared" si="14"/>
        <v>44995</v>
      </c>
      <c r="P21" s="18">
        <f t="shared" si="15"/>
        <v>44997</v>
      </c>
      <c r="Q21" s="18">
        <f t="shared" si="26"/>
        <v>44998</v>
      </c>
      <c r="R21" s="18">
        <f t="shared" si="27"/>
        <v>45003</v>
      </c>
      <c r="S21" s="18">
        <f t="shared" si="28"/>
        <v>45003</v>
      </c>
    </row>
    <row r="22" spans="1:23">
      <c r="A22" s="47" t="s">
        <v>483</v>
      </c>
      <c r="B22" s="16" t="s">
        <v>509</v>
      </c>
      <c r="C22" s="18">
        <v>44989</v>
      </c>
      <c r="D22" s="154">
        <f t="shared" si="19"/>
        <v>44989</v>
      </c>
      <c r="E22" s="154">
        <f t="shared" si="20"/>
        <v>44990</v>
      </c>
      <c r="F22" s="154">
        <f t="shared" si="20"/>
        <v>44991</v>
      </c>
      <c r="G22" s="18">
        <f t="shared" si="20"/>
        <v>44992</v>
      </c>
      <c r="H22" s="18">
        <f t="shared" si="21"/>
        <v>44992</v>
      </c>
      <c r="I22" s="18">
        <f t="shared" si="22"/>
        <v>44997</v>
      </c>
      <c r="J22" s="18">
        <f t="shared" si="23"/>
        <v>44997</v>
      </c>
      <c r="K22" s="18">
        <f t="shared" si="24"/>
        <v>44998</v>
      </c>
      <c r="L22" s="18">
        <f t="shared" si="25"/>
        <v>44998</v>
      </c>
      <c r="M22" s="16" t="s">
        <v>505</v>
      </c>
      <c r="N22" s="18">
        <f t="shared" si="29"/>
        <v>45001</v>
      </c>
      <c r="O22" s="18">
        <f t="shared" si="14"/>
        <v>45002</v>
      </c>
      <c r="P22" s="18">
        <f t="shared" si="15"/>
        <v>45004</v>
      </c>
      <c r="Q22" s="18">
        <f t="shared" si="26"/>
        <v>45005</v>
      </c>
      <c r="R22" s="18">
        <f t="shared" si="27"/>
        <v>45010</v>
      </c>
      <c r="S22" s="18">
        <f t="shared" si="28"/>
        <v>45010</v>
      </c>
    </row>
    <row r="23" spans="1:23">
      <c r="A23" s="47" t="s">
        <v>488</v>
      </c>
      <c r="B23" s="110" t="s">
        <v>471</v>
      </c>
      <c r="C23" s="18">
        <v>44996</v>
      </c>
      <c r="D23" s="154">
        <f t="shared" si="19"/>
        <v>44996</v>
      </c>
      <c r="E23" s="154">
        <f t="shared" si="20"/>
        <v>44997</v>
      </c>
      <c r="F23" s="154">
        <f t="shared" si="20"/>
        <v>44998</v>
      </c>
      <c r="G23" s="18">
        <f t="shared" si="20"/>
        <v>44999</v>
      </c>
      <c r="H23" s="18">
        <f t="shared" si="21"/>
        <v>44999</v>
      </c>
      <c r="I23" s="18">
        <f t="shared" si="22"/>
        <v>45004</v>
      </c>
      <c r="J23" s="18">
        <f t="shared" si="23"/>
        <v>45004</v>
      </c>
      <c r="K23" s="18">
        <f t="shared" si="24"/>
        <v>45005</v>
      </c>
      <c r="L23" s="18">
        <f t="shared" si="25"/>
        <v>45005</v>
      </c>
      <c r="M23" s="110" t="s">
        <v>472</v>
      </c>
      <c r="N23" s="18">
        <f t="shared" si="29"/>
        <v>45008</v>
      </c>
      <c r="O23" s="18">
        <f t="shared" si="14"/>
        <v>45009</v>
      </c>
      <c r="P23" s="18">
        <f t="shared" si="15"/>
        <v>45011</v>
      </c>
      <c r="Q23" s="18">
        <f t="shared" si="26"/>
        <v>45012</v>
      </c>
      <c r="R23" s="18">
        <f t="shared" si="27"/>
        <v>45017</v>
      </c>
      <c r="S23" s="18">
        <f t="shared" si="28"/>
        <v>45017</v>
      </c>
    </row>
    <row r="24" spans="1:23">
      <c r="A24" s="47" t="s">
        <v>506</v>
      </c>
      <c r="B24" s="16" t="s">
        <v>510</v>
      </c>
      <c r="C24" s="18">
        <v>45003</v>
      </c>
      <c r="D24" s="154">
        <f t="shared" si="19"/>
        <v>45003</v>
      </c>
      <c r="E24" s="154">
        <f t="shared" si="20"/>
        <v>45004</v>
      </c>
      <c r="F24" s="154">
        <f t="shared" si="20"/>
        <v>45005</v>
      </c>
      <c r="G24" s="18">
        <f t="shared" si="20"/>
        <v>45006</v>
      </c>
      <c r="H24" s="18">
        <f t="shared" si="21"/>
        <v>45006</v>
      </c>
      <c r="I24" s="18">
        <f t="shared" si="22"/>
        <v>45011</v>
      </c>
      <c r="J24" s="18">
        <f t="shared" si="23"/>
        <v>45011</v>
      </c>
      <c r="K24" s="18">
        <f t="shared" si="24"/>
        <v>45012</v>
      </c>
      <c r="L24" s="18">
        <f t="shared" si="25"/>
        <v>45012</v>
      </c>
      <c r="M24" s="16" t="s">
        <v>511</v>
      </c>
      <c r="N24" s="18">
        <f t="shared" si="29"/>
        <v>45015</v>
      </c>
      <c r="O24" s="18">
        <f t="shared" si="14"/>
        <v>45016</v>
      </c>
      <c r="P24" s="18">
        <f t="shared" si="15"/>
        <v>45018</v>
      </c>
      <c r="Q24" s="18">
        <f t="shared" si="26"/>
        <v>45019</v>
      </c>
      <c r="R24" s="18">
        <f t="shared" si="27"/>
        <v>45024</v>
      </c>
      <c r="S24" s="18">
        <f t="shared" si="28"/>
        <v>45024</v>
      </c>
    </row>
    <row r="25" spans="1:23" ht="16.25" customHeight="1">
      <c r="A25" s="47" t="s">
        <v>483</v>
      </c>
      <c r="B25" s="16" t="s">
        <v>512</v>
      </c>
      <c r="C25" s="18">
        <v>45010</v>
      </c>
      <c r="D25" s="154">
        <f t="shared" si="19"/>
        <v>45010</v>
      </c>
      <c r="E25" s="154">
        <f t="shared" si="20"/>
        <v>45011</v>
      </c>
      <c r="F25" s="154">
        <f t="shared" si="20"/>
        <v>45012</v>
      </c>
      <c r="G25" s="18">
        <f t="shared" si="20"/>
        <v>45013</v>
      </c>
      <c r="H25" s="18">
        <f t="shared" si="21"/>
        <v>45013</v>
      </c>
      <c r="I25" s="18">
        <f t="shared" si="22"/>
        <v>45018</v>
      </c>
      <c r="J25" s="18">
        <f t="shared" si="23"/>
        <v>45018</v>
      </c>
      <c r="K25" s="18">
        <f t="shared" si="24"/>
        <v>45019</v>
      </c>
      <c r="L25" s="18">
        <f t="shared" si="25"/>
        <v>45019</v>
      </c>
      <c r="M25" s="16" t="s">
        <v>513</v>
      </c>
      <c r="N25" s="18">
        <f t="shared" si="29"/>
        <v>45022</v>
      </c>
      <c r="O25" s="18">
        <f t="shared" si="14"/>
        <v>45023</v>
      </c>
      <c r="P25" s="18">
        <f t="shared" si="15"/>
        <v>45025</v>
      </c>
      <c r="Q25" s="18">
        <f t="shared" si="26"/>
        <v>45026</v>
      </c>
      <c r="R25" s="18">
        <f t="shared" si="27"/>
        <v>45031</v>
      </c>
      <c r="S25" s="18">
        <f t="shared" si="28"/>
        <v>45031</v>
      </c>
    </row>
    <row r="26" spans="1:23" ht="16.25" customHeight="1">
      <c r="A26" s="47" t="s">
        <v>488</v>
      </c>
      <c r="B26" s="110" t="s">
        <v>473</v>
      </c>
      <c r="C26" s="18">
        <v>45017</v>
      </c>
      <c r="D26" s="154">
        <f t="shared" si="19"/>
        <v>45017</v>
      </c>
      <c r="E26" s="154">
        <f t="shared" si="20"/>
        <v>45018</v>
      </c>
      <c r="F26" s="154">
        <f t="shared" si="20"/>
        <v>45019</v>
      </c>
      <c r="G26" s="18">
        <f t="shared" si="20"/>
        <v>45020</v>
      </c>
      <c r="H26" s="18">
        <f t="shared" si="21"/>
        <v>45020</v>
      </c>
      <c r="I26" s="18">
        <f t="shared" si="22"/>
        <v>45025</v>
      </c>
      <c r="J26" s="18">
        <f t="shared" si="23"/>
        <v>45025</v>
      </c>
      <c r="K26" s="18">
        <f t="shared" si="24"/>
        <v>45026</v>
      </c>
      <c r="L26" s="18">
        <f t="shared" si="25"/>
        <v>45026</v>
      </c>
      <c r="M26" s="110" t="s">
        <v>474</v>
      </c>
      <c r="N26" s="18">
        <f t="shared" si="29"/>
        <v>45029</v>
      </c>
      <c r="O26" s="18">
        <f t="shared" si="14"/>
        <v>45030</v>
      </c>
      <c r="P26" s="18">
        <f t="shared" si="15"/>
        <v>45032</v>
      </c>
      <c r="Q26" s="18">
        <f t="shared" si="26"/>
        <v>45033</v>
      </c>
      <c r="R26" s="18">
        <f t="shared" si="27"/>
        <v>45038</v>
      </c>
      <c r="S26" s="18">
        <f t="shared" si="28"/>
        <v>45038</v>
      </c>
    </row>
    <row r="27" spans="1:23" ht="16" customHeight="1">
      <c r="A27" s="47" t="s">
        <v>506</v>
      </c>
      <c r="B27" s="16" t="s">
        <v>514</v>
      </c>
      <c r="C27" s="18">
        <v>45024</v>
      </c>
      <c r="D27" s="154">
        <f t="shared" si="19"/>
        <v>45024</v>
      </c>
      <c r="E27" s="154">
        <f t="shared" ref="E27:G28" si="30">D27+1</f>
        <v>45025</v>
      </c>
      <c r="F27" s="154">
        <f t="shared" si="30"/>
        <v>45026</v>
      </c>
      <c r="G27" s="18">
        <f t="shared" si="30"/>
        <v>45027</v>
      </c>
      <c r="H27" s="18">
        <f t="shared" si="21"/>
        <v>45027</v>
      </c>
      <c r="I27" s="18">
        <f t="shared" si="22"/>
        <v>45032</v>
      </c>
      <c r="J27" s="18">
        <f t="shared" si="23"/>
        <v>45032</v>
      </c>
      <c r="K27" s="18">
        <f t="shared" si="24"/>
        <v>45033</v>
      </c>
      <c r="L27" s="18">
        <f t="shared" si="25"/>
        <v>45033</v>
      </c>
      <c r="M27" s="16" t="s">
        <v>515</v>
      </c>
      <c r="N27" s="18">
        <f t="shared" si="29"/>
        <v>45036</v>
      </c>
      <c r="O27" s="18">
        <f t="shared" si="14"/>
        <v>45037</v>
      </c>
      <c r="P27" s="18">
        <f t="shared" si="15"/>
        <v>45039</v>
      </c>
      <c r="Q27" s="18">
        <f t="shared" si="26"/>
        <v>45040</v>
      </c>
      <c r="R27" s="18">
        <f t="shared" si="27"/>
        <v>45045</v>
      </c>
      <c r="S27" s="18">
        <f t="shared" si="28"/>
        <v>45045</v>
      </c>
    </row>
    <row r="28" spans="1:23" ht="16" customHeight="1">
      <c r="A28" s="47" t="s">
        <v>483</v>
      </c>
      <c r="B28" s="16" t="s">
        <v>516</v>
      </c>
      <c r="C28" s="18">
        <v>45031</v>
      </c>
      <c r="D28" s="154">
        <f t="shared" si="19"/>
        <v>45031</v>
      </c>
      <c r="E28" s="154">
        <f t="shared" si="30"/>
        <v>45032</v>
      </c>
      <c r="F28" s="154">
        <f t="shared" si="30"/>
        <v>45033</v>
      </c>
      <c r="G28" s="18">
        <f t="shared" si="30"/>
        <v>45034</v>
      </c>
      <c r="H28" s="18">
        <f t="shared" si="21"/>
        <v>45034</v>
      </c>
      <c r="I28" s="18">
        <f t="shared" si="22"/>
        <v>45039</v>
      </c>
      <c r="J28" s="18">
        <f t="shared" si="23"/>
        <v>45039</v>
      </c>
      <c r="K28" s="18">
        <f t="shared" si="24"/>
        <v>45040</v>
      </c>
      <c r="L28" s="18">
        <f t="shared" si="25"/>
        <v>45040</v>
      </c>
      <c r="M28" s="16" t="s">
        <v>517</v>
      </c>
      <c r="N28" s="18">
        <f t="shared" si="29"/>
        <v>45043</v>
      </c>
      <c r="O28" s="18">
        <f t="shared" si="14"/>
        <v>45044</v>
      </c>
      <c r="P28" s="18">
        <f t="shared" si="15"/>
        <v>45046</v>
      </c>
      <c r="Q28" s="18">
        <f t="shared" si="26"/>
        <v>45047</v>
      </c>
      <c r="R28" s="18">
        <f t="shared" si="27"/>
        <v>45052</v>
      </c>
      <c r="S28" s="18">
        <f t="shared" si="28"/>
        <v>45052</v>
      </c>
    </row>
    <row r="29" spans="1:23" ht="16" customHeight="1">
      <c r="A29" s="153"/>
      <c r="B29" s="153"/>
      <c r="C29" s="153"/>
      <c r="D29" s="153"/>
      <c r="E29" s="153"/>
      <c r="F29" s="153"/>
    </row>
    <row r="30" spans="1:23" ht="16" customHeight="1">
      <c r="A30" s="148" t="s">
        <v>17</v>
      </c>
      <c r="B30" s="388" t="s">
        <v>475</v>
      </c>
      <c r="C30" s="389"/>
      <c r="D30" s="389"/>
      <c r="E30" s="389"/>
      <c r="F30" s="389"/>
      <c r="G30" s="389"/>
      <c r="H30" s="389"/>
      <c r="I30" s="389"/>
      <c r="J30" s="389"/>
      <c r="K30" s="389"/>
      <c r="L30" s="390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</row>
    <row r="31" spans="1:23" ht="16">
      <c r="A31" s="29" t="s">
        <v>271</v>
      </c>
      <c r="B31" s="198" t="s">
        <v>461</v>
      </c>
      <c r="C31" s="199"/>
      <c r="D31" s="199"/>
      <c r="E31" s="199"/>
      <c r="F31" s="199"/>
      <c r="G31" s="199"/>
      <c r="H31" s="199"/>
      <c r="I31" s="199"/>
      <c r="J31" s="199"/>
      <c r="K31" s="199"/>
      <c r="L31" s="200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spans="1:23" ht="16">
      <c r="A32" s="29" t="s">
        <v>465</v>
      </c>
      <c r="B32" s="322" t="s">
        <v>518</v>
      </c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</row>
    <row r="33" spans="1:23" ht="16">
      <c r="A33" s="29" t="s">
        <v>262</v>
      </c>
      <c r="B33" s="198" t="s">
        <v>519</v>
      </c>
      <c r="C33" s="199"/>
      <c r="D33" s="199"/>
      <c r="E33" s="199"/>
      <c r="F33" s="199"/>
      <c r="G33" s="199"/>
      <c r="H33" s="199"/>
      <c r="I33" s="199"/>
      <c r="J33" s="199"/>
      <c r="K33" s="199"/>
      <c r="L33" s="200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</row>
    <row r="34" spans="1:23" ht="16">
      <c r="A34" s="29" t="s">
        <v>480</v>
      </c>
      <c r="B34" s="322" t="s">
        <v>520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</row>
    <row r="35" spans="1:23" ht="16">
      <c r="A35" s="29" t="s">
        <v>263</v>
      </c>
      <c r="B35" s="322" t="s">
        <v>462</v>
      </c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</row>
    <row r="36" spans="1:23" ht="16">
      <c r="A36" s="30" t="s">
        <v>288</v>
      </c>
      <c r="B36" s="322" t="s">
        <v>311</v>
      </c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</row>
  </sheetData>
  <mergeCells count="40">
    <mergeCell ref="N18:S18"/>
    <mergeCell ref="C10:H10"/>
    <mergeCell ref="B14:S14"/>
    <mergeCell ref="C15:L15"/>
    <mergeCell ref="N15:S15"/>
    <mergeCell ref="B1:S1"/>
    <mergeCell ref="B2:S2"/>
    <mergeCell ref="G5:H5"/>
    <mergeCell ref="N5:O5"/>
    <mergeCell ref="P5:Q5"/>
    <mergeCell ref="A4:S4"/>
    <mergeCell ref="C5:D5"/>
    <mergeCell ref="E5:F5"/>
    <mergeCell ref="K5:L5"/>
    <mergeCell ref="R5:S5"/>
    <mergeCell ref="B31:L31"/>
    <mergeCell ref="I5:J5"/>
    <mergeCell ref="I6:J6"/>
    <mergeCell ref="I7:J7"/>
    <mergeCell ref="C7:D7"/>
    <mergeCell ref="E7:F7"/>
    <mergeCell ref="G7:H7"/>
    <mergeCell ref="K7:L7"/>
    <mergeCell ref="C6:D6"/>
    <mergeCell ref="E6:F6"/>
    <mergeCell ref="G6:H6"/>
    <mergeCell ref="K6:L6"/>
    <mergeCell ref="B30:L30"/>
    <mergeCell ref="C18:L18"/>
    <mergeCell ref="P6:Q6"/>
    <mergeCell ref="R6:S6"/>
    <mergeCell ref="N7:O7"/>
    <mergeCell ref="P7:Q7"/>
    <mergeCell ref="R7:S7"/>
    <mergeCell ref="N6:O6"/>
    <mergeCell ref="B32:L32"/>
    <mergeCell ref="B33:L33"/>
    <mergeCell ref="B34:L34"/>
    <mergeCell ref="B35:L35"/>
    <mergeCell ref="B36:L36"/>
  </mergeCells>
  <phoneticPr fontId="3" type="noConversion"/>
  <pageMargins left="0.7" right="0.7" top="0.75" bottom="0.75" header="0.3" footer="0.3"/>
  <pageSetup paperSize="9" orientation="portrait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S42"/>
  <sheetViews>
    <sheetView topLeftCell="A4" workbookViewId="0">
      <selection activeCell="A4" sqref="A1:XFD1048576"/>
    </sheetView>
  </sheetViews>
  <sheetFormatPr defaultRowHeight="15"/>
  <cols>
    <col min="1" max="1" width="19" customWidth="1"/>
    <col min="2" max="17" width="7.75" customWidth="1"/>
    <col min="18" max="19" width="8.58203125" customWidth="1"/>
  </cols>
  <sheetData>
    <row r="1" spans="1:253" ht="51" customHeight="1">
      <c r="B1" s="201" t="s">
        <v>259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33"/>
      <c r="S1" s="33"/>
    </row>
    <row r="2" spans="1:253" ht="17.149999999999999" customHeight="1">
      <c r="B2" s="202" t="s">
        <v>260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35"/>
      <c r="S2" s="35"/>
    </row>
    <row r="3" spans="1:253" ht="19.75" customHeight="1">
      <c r="A3" s="15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</row>
    <row r="4" spans="1:253">
      <c r="A4" s="340" t="s">
        <v>521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</row>
    <row r="5" spans="1:253" ht="15.5">
      <c r="A5" s="146" t="s">
        <v>23</v>
      </c>
      <c r="B5" s="146" t="s">
        <v>24</v>
      </c>
      <c r="C5" s="191" t="s">
        <v>264</v>
      </c>
      <c r="D5" s="258"/>
      <c r="E5" s="195" t="s">
        <v>261</v>
      </c>
      <c r="F5" s="196"/>
      <c r="G5" s="195" t="s">
        <v>522</v>
      </c>
      <c r="H5" s="196"/>
      <c r="I5" s="195" t="s">
        <v>331</v>
      </c>
      <c r="J5" s="196"/>
      <c r="K5" s="195" t="s">
        <v>522</v>
      </c>
      <c r="L5" s="196"/>
      <c r="M5" s="146" t="s">
        <v>24</v>
      </c>
      <c r="N5" s="191" t="s">
        <v>264</v>
      </c>
      <c r="O5" s="258"/>
      <c r="P5" s="195" t="s">
        <v>261</v>
      </c>
      <c r="Q5" s="196"/>
    </row>
    <row r="6" spans="1:253">
      <c r="A6" s="144" t="s">
        <v>3</v>
      </c>
      <c r="B6" s="144" t="s">
        <v>4</v>
      </c>
      <c r="C6" s="252" t="s">
        <v>265</v>
      </c>
      <c r="D6" s="254"/>
      <c r="E6" s="252" t="s">
        <v>263</v>
      </c>
      <c r="F6" s="254"/>
      <c r="G6" s="186" t="s">
        <v>336</v>
      </c>
      <c r="H6" s="186"/>
      <c r="I6" s="186" t="s">
        <v>335</v>
      </c>
      <c r="J6" s="186"/>
      <c r="K6" s="186" t="s">
        <v>336</v>
      </c>
      <c r="L6" s="186"/>
      <c r="M6" s="144" t="s">
        <v>4</v>
      </c>
      <c r="N6" s="252" t="s">
        <v>265</v>
      </c>
      <c r="O6" s="254"/>
      <c r="P6" s="252" t="s">
        <v>263</v>
      </c>
      <c r="Q6" s="254"/>
    </row>
    <row r="7" spans="1:253">
      <c r="A7" s="144"/>
      <c r="B7" s="144"/>
      <c r="C7" s="252" t="s">
        <v>386</v>
      </c>
      <c r="D7" s="254"/>
      <c r="E7" s="252" t="s">
        <v>423</v>
      </c>
      <c r="F7" s="254"/>
      <c r="G7" s="252" t="s">
        <v>466</v>
      </c>
      <c r="H7" s="254"/>
      <c r="I7" s="252" t="s">
        <v>386</v>
      </c>
      <c r="J7" s="254"/>
      <c r="K7" s="252" t="s">
        <v>482</v>
      </c>
      <c r="L7" s="254"/>
      <c r="M7" s="144"/>
      <c r="N7" s="252" t="s">
        <v>386</v>
      </c>
      <c r="O7" s="254"/>
      <c r="P7" s="252" t="s">
        <v>423</v>
      </c>
      <c r="Q7" s="254"/>
    </row>
    <row r="8" spans="1:253" hidden="1">
      <c r="A8" s="47" t="s">
        <v>523</v>
      </c>
      <c r="B8" s="16" t="s">
        <v>524</v>
      </c>
      <c r="C8" s="18">
        <v>44834</v>
      </c>
      <c r="D8" s="154">
        <f t="shared" ref="D8" si="0">C8+1</f>
        <v>44835</v>
      </c>
      <c r="E8" s="18">
        <f>D8</f>
        <v>44835</v>
      </c>
      <c r="F8" s="154">
        <f>E8+1</f>
        <v>44836</v>
      </c>
      <c r="G8" s="154">
        <f>F8+4</f>
        <v>44840</v>
      </c>
      <c r="H8" s="154">
        <f>G8</f>
        <v>44840</v>
      </c>
      <c r="I8" s="154">
        <f>H8+1</f>
        <v>44841</v>
      </c>
      <c r="J8" s="154">
        <f>I8+1</f>
        <v>44842</v>
      </c>
      <c r="K8" s="154">
        <f>J8+1</f>
        <v>44843</v>
      </c>
      <c r="L8" s="154">
        <f>K8</f>
        <v>44843</v>
      </c>
      <c r="M8" s="16" t="s">
        <v>525</v>
      </c>
      <c r="N8" s="154">
        <f>L8+5</f>
        <v>44848</v>
      </c>
      <c r="O8" s="154">
        <f>N8+1</f>
        <v>44849</v>
      </c>
      <c r="P8" s="18">
        <f>O8</f>
        <v>44849</v>
      </c>
      <c r="Q8" s="18">
        <f>P8+1</f>
        <v>44850</v>
      </c>
    </row>
    <row r="9" spans="1:253" hidden="1">
      <c r="A9" s="205" t="s">
        <v>281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206"/>
    </row>
    <row r="10" spans="1:253" hidden="1">
      <c r="A10" s="47" t="s">
        <v>523</v>
      </c>
      <c r="B10" s="16" t="s">
        <v>392</v>
      </c>
      <c r="C10" s="18">
        <v>44848</v>
      </c>
      <c r="D10" s="154">
        <f t="shared" ref="D10:D20" si="1">C10+1</f>
        <v>44849</v>
      </c>
      <c r="E10" s="18">
        <f t="shared" ref="E10:E24" si="2">D10</f>
        <v>44849</v>
      </c>
      <c r="F10" s="154">
        <f t="shared" ref="F10:F24" si="3">E10+1</f>
        <v>44850</v>
      </c>
      <c r="G10" s="154">
        <f t="shared" ref="G10:G24" si="4">F10+4</f>
        <v>44854</v>
      </c>
      <c r="H10" s="154">
        <f t="shared" ref="H10:H24" si="5">G10</f>
        <v>44854</v>
      </c>
      <c r="I10" s="154">
        <f t="shared" ref="I10:K20" si="6">H10+1</f>
        <v>44855</v>
      </c>
      <c r="J10" s="154">
        <f t="shared" si="6"/>
        <v>44856</v>
      </c>
      <c r="K10" s="154">
        <f t="shared" si="6"/>
        <v>44857</v>
      </c>
      <c r="L10" s="154">
        <f t="shared" ref="L10:L22" si="7">K10</f>
        <v>44857</v>
      </c>
      <c r="M10" s="16" t="s">
        <v>393</v>
      </c>
      <c r="N10" s="154">
        <f t="shared" ref="N10:N22" si="8">L10+5</f>
        <v>44862</v>
      </c>
      <c r="O10" s="154">
        <f>N10+1</f>
        <v>44863</v>
      </c>
      <c r="P10" s="18">
        <f>O10</f>
        <v>44863</v>
      </c>
      <c r="Q10" s="18">
        <f>P10+1</f>
        <v>44864</v>
      </c>
    </row>
    <row r="11" spans="1:253" hidden="1">
      <c r="A11" s="71" t="s">
        <v>258</v>
      </c>
      <c r="B11" s="16" t="s">
        <v>526</v>
      </c>
      <c r="C11" s="18">
        <v>44855</v>
      </c>
      <c r="D11" s="154">
        <f t="shared" si="1"/>
        <v>44856</v>
      </c>
      <c r="E11" s="18">
        <f t="shared" si="2"/>
        <v>44856</v>
      </c>
      <c r="F11" s="154">
        <f t="shared" si="3"/>
        <v>44857</v>
      </c>
      <c r="G11" s="154">
        <f t="shared" si="4"/>
        <v>44861</v>
      </c>
      <c r="H11" s="154">
        <f t="shared" si="5"/>
        <v>44861</v>
      </c>
      <c r="I11" s="154">
        <f t="shared" si="6"/>
        <v>44862</v>
      </c>
      <c r="J11" s="154">
        <f t="shared" si="6"/>
        <v>44863</v>
      </c>
      <c r="K11" s="154">
        <f t="shared" si="6"/>
        <v>44864</v>
      </c>
      <c r="L11" s="154">
        <f t="shared" si="7"/>
        <v>44864</v>
      </c>
      <c r="M11" s="16" t="s">
        <v>527</v>
      </c>
      <c r="N11" s="154">
        <f t="shared" si="8"/>
        <v>44869</v>
      </c>
      <c r="O11" s="154">
        <f>N11+1</f>
        <v>44870</v>
      </c>
      <c r="P11" s="18">
        <f>O11</f>
        <v>44870</v>
      </c>
      <c r="Q11" s="18">
        <f>P11+1</f>
        <v>44871</v>
      </c>
    </row>
    <row r="12" spans="1:253" hidden="1">
      <c r="A12" s="47" t="s">
        <v>523</v>
      </c>
      <c r="B12" s="16" t="s">
        <v>107</v>
      </c>
      <c r="C12" s="18">
        <v>44862</v>
      </c>
      <c r="D12" s="154">
        <f t="shared" si="1"/>
        <v>44863</v>
      </c>
      <c r="E12" s="18">
        <f t="shared" si="2"/>
        <v>44863</v>
      </c>
      <c r="F12" s="154">
        <f t="shared" si="3"/>
        <v>44864</v>
      </c>
      <c r="G12" s="154">
        <f t="shared" si="4"/>
        <v>44868</v>
      </c>
      <c r="H12" s="154">
        <f t="shared" si="5"/>
        <v>44868</v>
      </c>
      <c r="I12" s="154">
        <f t="shared" si="6"/>
        <v>44869</v>
      </c>
      <c r="J12" s="154">
        <f t="shared" si="6"/>
        <v>44870</v>
      </c>
      <c r="K12" s="154">
        <f t="shared" si="6"/>
        <v>44871</v>
      </c>
      <c r="L12" s="154">
        <f t="shared" si="7"/>
        <v>44871</v>
      </c>
      <c r="M12" s="16" t="s">
        <v>106</v>
      </c>
      <c r="N12" s="155">
        <f t="shared" si="8"/>
        <v>44876</v>
      </c>
      <c r="O12" s="44" t="s">
        <v>298</v>
      </c>
      <c r="P12" s="18"/>
      <c r="Q12" s="18"/>
    </row>
    <row r="13" spans="1:253" hidden="1">
      <c r="A13" s="47" t="s">
        <v>528</v>
      </c>
      <c r="B13" s="16" t="s">
        <v>108</v>
      </c>
      <c r="C13" s="18">
        <v>44869</v>
      </c>
      <c r="D13" s="154">
        <f t="shared" si="1"/>
        <v>44870</v>
      </c>
      <c r="E13" s="18">
        <f t="shared" si="2"/>
        <v>44870</v>
      </c>
      <c r="F13" s="154">
        <f t="shared" si="3"/>
        <v>44871</v>
      </c>
      <c r="G13" s="154">
        <f t="shared" si="4"/>
        <v>44875</v>
      </c>
      <c r="H13" s="154">
        <f t="shared" si="5"/>
        <v>44875</v>
      </c>
      <c r="I13" s="154">
        <f t="shared" si="6"/>
        <v>44876</v>
      </c>
      <c r="J13" s="154">
        <f t="shared" si="6"/>
        <v>44877</v>
      </c>
      <c r="K13" s="154">
        <f t="shared" si="6"/>
        <v>44878</v>
      </c>
      <c r="L13" s="154">
        <f t="shared" si="7"/>
        <v>44878</v>
      </c>
      <c r="M13" s="16" t="s">
        <v>109</v>
      </c>
      <c r="N13" s="154">
        <f t="shared" si="8"/>
        <v>44883</v>
      </c>
      <c r="O13" s="154">
        <f t="shared" ref="O13:O20" si="9">N13+1</f>
        <v>44884</v>
      </c>
      <c r="P13" s="18">
        <f t="shared" ref="P13:P20" si="10">O13</f>
        <v>44884</v>
      </c>
      <c r="Q13" s="18">
        <f t="shared" ref="Q13:Q20" si="11">P13+1</f>
        <v>44885</v>
      </c>
    </row>
    <row r="14" spans="1:253" hidden="1">
      <c r="A14" s="71" t="s">
        <v>529</v>
      </c>
      <c r="B14" s="16" t="s">
        <v>110</v>
      </c>
      <c r="C14" s="18">
        <v>44876</v>
      </c>
      <c r="D14" s="154">
        <f t="shared" si="1"/>
        <v>44877</v>
      </c>
      <c r="E14" s="18">
        <f t="shared" si="2"/>
        <v>44877</v>
      </c>
      <c r="F14" s="154">
        <f t="shared" si="3"/>
        <v>44878</v>
      </c>
      <c r="G14" s="154">
        <f t="shared" si="4"/>
        <v>44882</v>
      </c>
      <c r="H14" s="154">
        <f t="shared" si="5"/>
        <v>44882</v>
      </c>
      <c r="I14" s="154">
        <f t="shared" si="6"/>
        <v>44883</v>
      </c>
      <c r="J14" s="154">
        <f t="shared" si="6"/>
        <v>44884</v>
      </c>
      <c r="K14" s="154">
        <f t="shared" si="6"/>
        <v>44885</v>
      </c>
      <c r="L14" s="154">
        <f t="shared" si="7"/>
        <v>44885</v>
      </c>
      <c r="M14" s="16" t="s">
        <v>111</v>
      </c>
      <c r="N14" s="154">
        <f t="shared" si="8"/>
        <v>44890</v>
      </c>
      <c r="O14" s="154">
        <f t="shared" si="9"/>
        <v>44891</v>
      </c>
      <c r="P14" s="18">
        <f t="shared" si="10"/>
        <v>44891</v>
      </c>
      <c r="Q14" s="18">
        <f t="shared" si="11"/>
        <v>44892</v>
      </c>
    </row>
    <row r="15" spans="1:253" hidden="1">
      <c r="A15" s="47" t="s">
        <v>528</v>
      </c>
      <c r="B15" s="16" t="s">
        <v>112</v>
      </c>
      <c r="C15" s="18">
        <v>44883</v>
      </c>
      <c r="D15" s="154">
        <f t="shared" si="1"/>
        <v>44884</v>
      </c>
      <c r="E15" s="18">
        <f t="shared" si="2"/>
        <v>44884</v>
      </c>
      <c r="F15" s="154">
        <f t="shared" si="3"/>
        <v>44885</v>
      </c>
      <c r="G15" s="154">
        <f t="shared" si="4"/>
        <v>44889</v>
      </c>
      <c r="H15" s="154">
        <f t="shared" si="5"/>
        <v>44889</v>
      </c>
      <c r="I15" s="154">
        <f t="shared" si="6"/>
        <v>44890</v>
      </c>
      <c r="J15" s="154">
        <f t="shared" si="6"/>
        <v>44891</v>
      </c>
      <c r="K15" s="154">
        <f t="shared" si="6"/>
        <v>44892</v>
      </c>
      <c r="L15" s="154">
        <f t="shared" si="7"/>
        <v>44892</v>
      </c>
      <c r="M15" s="16" t="s">
        <v>113</v>
      </c>
      <c r="N15" s="154">
        <f t="shared" si="8"/>
        <v>44897</v>
      </c>
      <c r="O15" s="154">
        <f t="shared" si="9"/>
        <v>44898</v>
      </c>
      <c r="P15" s="18">
        <f t="shared" si="10"/>
        <v>44898</v>
      </c>
      <c r="Q15" s="18">
        <f t="shared" si="11"/>
        <v>44899</v>
      </c>
    </row>
    <row r="16" spans="1:253" hidden="1">
      <c r="A16" s="47" t="s">
        <v>529</v>
      </c>
      <c r="B16" s="16" t="s">
        <v>114</v>
      </c>
      <c r="C16" s="18">
        <v>44890</v>
      </c>
      <c r="D16" s="154">
        <f t="shared" si="1"/>
        <v>44891</v>
      </c>
      <c r="E16" s="18">
        <f t="shared" si="2"/>
        <v>44891</v>
      </c>
      <c r="F16" s="154">
        <f t="shared" si="3"/>
        <v>44892</v>
      </c>
      <c r="G16" s="154">
        <f t="shared" si="4"/>
        <v>44896</v>
      </c>
      <c r="H16" s="154">
        <f t="shared" si="5"/>
        <v>44896</v>
      </c>
      <c r="I16" s="154">
        <f t="shared" si="6"/>
        <v>44897</v>
      </c>
      <c r="J16" s="154">
        <f t="shared" si="6"/>
        <v>44898</v>
      </c>
      <c r="K16" s="154">
        <f t="shared" si="6"/>
        <v>44899</v>
      </c>
      <c r="L16" s="154">
        <f t="shared" si="7"/>
        <v>44899</v>
      </c>
      <c r="M16" s="16" t="s">
        <v>115</v>
      </c>
      <c r="N16" s="154">
        <f t="shared" si="8"/>
        <v>44904</v>
      </c>
      <c r="O16" s="154">
        <f t="shared" si="9"/>
        <v>44905</v>
      </c>
      <c r="P16" s="18">
        <f t="shared" si="10"/>
        <v>44905</v>
      </c>
      <c r="Q16" s="18">
        <f t="shared" si="11"/>
        <v>44906</v>
      </c>
    </row>
    <row r="17" spans="1:17" ht="15" hidden="1" customHeight="1">
      <c r="A17" s="47" t="s">
        <v>528</v>
      </c>
      <c r="B17" s="16" t="s">
        <v>124</v>
      </c>
      <c r="C17" s="18">
        <v>44897</v>
      </c>
      <c r="D17" s="154">
        <f t="shared" si="1"/>
        <v>44898</v>
      </c>
      <c r="E17" s="18">
        <f t="shared" si="2"/>
        <v>44898</v>
      </c>
      <c r="F17" s="154">
        <f t="shared" si="3"/>
        <v>44899</v>
      </c>
      <c r="G17" s="154">
        <f t="shared" si="4"/>
        <v>44903</v>
      </c>
      <c r="H17" s="154">
        <f t="shared" si="5"/>
        <v>44903</v>
      </c>
      <c r="I17" s="154">
        <f t="shared" si="6"/>
        <v>44904</v>
      </c>
      <c r="J17" s="154">
        <f t="shared" si="6"/>
        <v>44905</v>
      </c>
      <c r="K17" s="154">
        <f t="shared" si="6"/>
        <v>44906</v>
      </c>
      <c r="L17" s="154">
        <f t="shared" si="7"/>
        <v>44906</v>
      </c>
      <c r="M17" s="16" t="s">
        <v>125</v>
      </c>
      <c r="N17" s="154">
        <f t="shared" si="8"/>
        <v>44911</v>
      </c>
      <c r="O17" s="154">
        <f t="shared" si="9"/>
        <v>44912</v>
      </c>
      <c r="P17" s="18">
        <f t="shared" si="10"/>
        <v>44912</v>
      </c>
      <c r="Q17" s="18">
        <f t="shared" si="11"/>
        <v>44913</v>
      </c>
    </row>
    <row r="18" spans="1:17" ht="15" hidden="1" customHeight="1">
      <c r="A18" s="47" t="s">
        <v>529</v>
      </c>
      <c r="B18" s="16" t="s">
        <v>126</v>
      </c>
      <c r="C18" s="18">
        <v>44904</v>
      </c>
      <c r="D18" s="154">
        <f t="shared" si="1"/>
        <v>44905</v>
      </c>
      <c r="E18" s="18">
        <f t="shared" si="2"/>
        <v>44905</v>
      </c>
      <c r="F18" s="154">
        <f t="shared" si="3"/>
        <v>44906</v>
      </c>
      <c r="G18" s="154">
        <f t="shared" si="4"/>
        <v>44910</v>
      </c>
      <c r="H18" s="154">
        <f t="shared" si="5"/>
        <v>44910</v>
      </c>
      <c r="I18" s="154">
        <f t="shared" si="6"/>
        <v>44911</v>
      </c>
      <c r="J18" s="154">
        <f t="shared" si="6"/>
        <v>44912</v>
      </c>
      <c r="K18" s="154">
        <f t="shared" si="6"/>
        <v>44913</v>
      </c>
      <c r="L18" s="154">
        <f t="shared" si="7"/>
        <v>44913</v>
      </c>
      <c r="M18" s="16" t="s">
        <v>127</v>
      </c>
      <c r="N18" s="154">
        <f t="shared" si="8"/>
        <v>44918</v>
      </c>
      <c r="O18" s="154">
        <f t="shared" si="9"/>
        <v>44919</v>
      </c>
      <c r="P18" s="18">
        <f t="shared" si="10"/>
        <v>44919</v>
      </c>
      <c r="Q18" s="18">
        <f t="shared" si="11"/>
        <v>44920</v>
      </c>
    </row>
    <row r="19" spans="1:17" ht="15" hidden="1" customHeight="1">
      <c r="A19" s="47" t="s">
        <v>528</v>
      </c>
      <c r="B19" s="16" t="s">
        <v>141</v>
      </c>
      <c r="C19" s="18">
        <v>44911</v>
      </c>
      <c r="D19" s="154">
        <f t="shared" si="1"/>
        <v>44912</v>
      </c>
      <c r="E19" s="18">
        <f t="shared" si="2"/>
        <v>44912</v>
      </c>
      <c r="F19" s="154">
        <f t="shared" si="3"/>
        <v>44913</v>
      </c>
      <c r="G19" s="154">
        <f t="shared" si="4"/>
        <v>44917</v>
      </c>
      <c r="H19" s="154">
        <f t="shared" si="5"/>
        <v>44917</v>
      </c>
      <c r="I19" s="154">
        <f t="shared" si="6"/>
        <v>44918</v>
      </c>
      <c r="J19" s="154">
        <f t="shared" si="6"/>
        <v>44919</v>
      </c>
      <c r="K19" s="154">
        <f t="shared" si="6"/>
        <v>44920</v>
      </c>
      <c r="L19" s="154">
        <f t="shared" si="7"/>
        <v>44920</v>
      </c>
      <c r="M19" s="16" t="s">
        <v>143</v>
      </c>
      <c r="N19" s="154">
        <f t="shared" si="8"/>
        <v>44925</v>
      </c>
      <c r="O19" s="154">
        <f t="shared" si="9"/>
        <v>44926</v>
      </c>
      <c r="P19" s="18">
        <f t="shared" si="10"/>
        <v>44926</v>
      </c>
      <c r="Q19" s="18">
        <f t="shared" si="11"/>
        <v>44927</v>
      </c>
    </row>
    <row r="20" spans="1:17">
      <c r="A20" s="47" t="s">
        <v>529</v>
      </c>
      <c r="B20" s="16" t="s">
        <v>142</v>
      </c>
      <c r="C20" s="18">
        <v>44918</v>
      </c>
      <c r="D20" s="154">
        <f t="shared" si="1"/>
        <v>44919</v>
      </c>
      <c r="E20" s="18">
        <f t="shared" si="2"/>
        <v>44919</v>
      </c>
      <c r="F20" s="154">
        <f t="shared" si="3"/>
        <v>44920</v>
      </c>
      <c r="G20" s="154">
        <f t="shared" si="4"/>
        <v>44924</v>
      </c>
      <c r="H20" s="154">
        <f t="shared" si="5"/>
        <v>44924</v>
      </c>
      <c r="I20" s="154">
        <f t="shared" si="6"/>
        <v>44925</v>
      </c>
      <c r="J20" s="154">
        <f t="shared" si="6"/>
        <v>44926</v>
      </c>
      <c r="K20" s="154">
        <f t="shared" si="6"/>
        <v>44927</v>
      </c>
      <c r="L20" s="154">
        <f t="shared" si="7"/>
        <v>44927</v>
      </c>
      <c r="M20" s="16" t="s">
        <v>144</v>
      </c>
      <c r="N20" s="154">
        <f t="shared" si="8"/>
        <v>44932</v>
      </c>
      <c r="O20" s="154">
        <f t="shared" si="9"/>
        <v>44933</v>
      </c>
      <c r="P20" s="18">
        <f t="shared" si="10"/>
        <v>44933</v>
      </c>
      <c r="Q20" s="18">
        <f t="shared" si="11"/>
        <v>44934</v>
      </c>
    </row>
    <row r="21" spans="1:17">
      <c r="A21" s="326" t="s">
        <v>530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8"/>
    </row>
    <row r="22" spans="1:17">
      <c r="A22" s="47" t="s">
        <v>528</v>
      </c>
      <c r="B22" s="16" t="s">
        <v>266</v>
      </c>
      <c r="C22" s="18">
        <v>44932</v>
      </c>
      <c r="D22" s="154">
        <f t="shared" ref="D22:D24" si="12">C22+1</f>
        <v>44933</v>
      </c>
      <c r="E22" s="18">
        <f t="shared" si="2"/>
        <v>44933</v>
      </c>
      <c r="F22" s="154">
        <f t="shared" si="3"/>
        <v>44934</v>
      </c>
      <c r="G22" s="154">
        <f t="shared" si="4"/>
        <v>44938</v>
      </c>
      <c r="H22" s="154">
        <f t="shared" si="5"/>
        <v>44938</v>
      </c>
      <c r="I22" s="154">
        <f t="shared" ref="I22:K25" si="13">H22+1</f>
        <v>44939</v>
      </c>
      <c r="J22" s="154">
        <f t="shared" si="13"/>
        <v>44940</v>
      </c>
      <c r="K22" s="154">
        <f t="shared" si="13"/>
        <v>44941</v>
      </c>
      <c r="L22" s="154">
        <f t="shared" si="7"/>
        <v>44941</v>
      </c>
      <c r="M22" s="16" t="s">
        <v>267</v>
      </c>
      <c r="N22" s="154">
        <f t="shared" si="8"/>
        <v>44946</v>
      </c>
      <c r="O22" s="154">
        <f t="shared" ref="O22" si="14">N22+1</f>
        <v>44947</v>
      </c>
      <c r="P22" s="18">
        <f t="shared" ref="P22" si="15">O22</f>
        <v>44947</v>
      </c>
      <c r="Q22" s="18">
        <f t="shared" ref="Q22" si="16">P22+1</f>
        <v>44948</v>
      </c>
    </row>
    <row r="23" spans="1:17">
      <c r="A23" s="47" t="s">
        <v>529</v>
      </c>
      <c r="B23" s="16" t="s">
        <v>154</v>
      </c>
      <c r="C23" s="18">
        <v>44939</v>
      </c>
      <c r="D23" s="154">
        <f t="shared" si="12"/>
        <v>44940</v>
      </c>
      <c r="E23" s="18">
        <f t="shared" si="2"/>
        <v>44940</v>
      </c>
      <c r="F23" s="154">
        <f t="shared" si="3"/>
        <v>44941</v>
      </c>
      <c r="G23" s="154">
        <f t="shared" si="4"/>
        <v>44945</v>
      </c>
      <c r="H23" s="154">
        <f t="shared" si="5"/>
        <v>44945</v>
      </c>
      <c r="I23" s="154">
        <f t="shared" si="13"/>
        <v>44946</v>
      </c>
      <c r="J23" s="154">
        <f t="shared" si="13"/>
        <v>44947</v>
      </c>
      <c r="K23" s="394" t="s">
        <v>281</v>
      </c>
      <c r="L23" s="366"/>
      <c r="M23" s="366"/>
      <c r="N23" s="366"/>
      <c r="O23" s="366"/>
      <c r="P23" s="366"/>
      <c r="Q23" s="367"/>
    </row>
    <row r="24" spans="1:17">
      <c r="A24" s="47" t="s">
        <v>528</v>
      </c>
      <c r="B24" s="16" t="s">
        <v>153</v>
      </c>
      <c r="C24" s="18">
        <v>44946</v>
      </c>
      <c r="D24" s="154">
        <f t="shared" si="12"/>
        <v>44947</v>
      </c>
      <c r="E24" s="18">
        <f t="shared" si="2"/>
        <v>44947</v>
      </c>
      <c r="F24" s="154">
        <f t="shared" si="3"/>
        <v>44948</v>
      </c>
      <c r="G24" s="154">
        <f t="shared" si="4"/>
        <v>44952</v>
      </c>
      <c r="H24" s="154">
        <f t="shared" si="5"/>
        <v>44952</v>
      </c>
      <c r="I24" s="154">
        <f t="shared" si="13"/>
        <v>44953</v>
      </c>
      <c r="J24" s="154">
        <f t="shared" si="13"/>
        <v>44954</v>
      </c>
      <c r="K24" s="154">
        <f t="shared" si="13"/>
        <v>44955</v>
      </c>
      <c r="L24" s="154">
        <f t="shared" ref="L24:L25" si="17">K24</f>
        <v>44955</v>
      </c>
      <c r="M24" s="16" t="s">
        <v>155</v>
      </c>
      <c r="N24" s="154">
        <f t="shared" ref="N24:N25" si="18">L24+5</f>
        <v>44960</v>
      </c>
      <c r="O24" s="154">
        <f t="shared" ref="O24:O25" si="19">N24+1</f>
        <v>44961</v>
      </c>
      <c r="P24" s="18">
        <f t="shared" ref="P24:P25" si="20">O24</f>
        <v>44961</v>
      </c>
      <c r="Q24" s="18">
        <f t="shared" ref="Q24:Q25" si="21">P24+1</f>
        <v>44962</v>
      </c>
    </row>
    <row r="25" spans="1:17">
      <c r="A25" s="47" t="s">
        <v>529</v>
      </c>
      <c r="B25" s="16" t="s">
        <v>157</v>
      </c>
      <c r="C25" s="303" t="s">
        <v>105</v>
      </c>
      <c r="D25" s="339"/>
      <c r="E25" s="339"/>
      <c r="F25" s="339"/>
      <c r="G25" s="339"/>
      <c r="H25" s="304"/>
      <c r="I25" s="154">
        <v>44960</v>
      </c>
      <c r="J25" s="154">
        <f t="shared" si="13"/>
        <v>44961</v>
      </c>
      <c r="K25" s="154">
        <f t="shared" si="13"/>
        <v>44962</v>
      </c>
      <c r="L25" s="154">
        <f t="shared" si="17"/>
        <v>44962</v>
      </c>
      <c r="M25" s="16" t="s">
        <v>156</v>
      </c>
      <c r="N25" s="154">
        <f t="shared" si="18"/>
        <v>44967</v>
      </c>
      <c r="O25" s="154">
        <f t="shared" si="19"/>
        <v>44968</v>
      </c>
      <c r="P25" s="18">
        <f t="shared" si="20"/>
        <v>44968</v>
      </c>
      <c r="Q25" s="18">
        <f t="shared" si="21"/>
        <v>44969</v>
      </c>
    </row>
    <row r="26" spans="1:17">
      <c r="A26" s="47" t="s">
        <v>528</v>
      </c>
      <c r="B26" s="16" t="s">
        <v>402</v>
      </c>
      <c r="C26" s="303" t="s">
        <v>281</v>
      </c>
      <c r="D26" s="339"/>
      <c r="E26" s="339"/>
      <c r="F26" s="339"/>
      <c r="G26" s="339"/>
      <c r="H26" s="339"/>
      <c r="I26" s="339"/>
      <c r="J26" s="339"/>
      <c r="K26" s="339"/>
      <c r="L26" s="304"/>
      <c r="M26" s="16" t="s">
        <v>403</v>
      </c>
      <c r="N26" s="301" t="s">
        <v>281</v>
      </c>
      <c r="O26" s="395"/>
      <c r="P26" s="395"/>
      <c r="Q26" s="302"/>
    </row>
    <row r="27" spans="1:17">
      <c r="A27" s="47" t="s">
        <v>529</v>
      </c>
      <c r="B27" s="16" t="s">
        <v>404</v>
      </c>
      <c r="C27" s="18">
        <v>44967</v>
      </c>
      <c r="D27" s="154">
        <f t="shared" ref="D27:D34" si="22">C27+1</f>
        <v>44968</v>
      </c>
      <c r="E27" s="18">
        <f t="shared" ref="E27:E34" si="23">D27</f>
        <v>44968</v>
      </c>
      <c r="F27" s="154">
        <f t="shared" ref="F27:F34" si="24">E27+1</f>
        <v>44969</v>
      </c>
      <c r="G27" s="154">
        <f t="shared" ref="G27:G34" si="25">F27+4</f>
        <v>44973</v>
      </c>
      <c r="H27" s="154">
        <f t="shared" ref="H27:H34" si="26">G27</f>
        <v>44973</v>
      </c>
      <c r="I27" s="154">
        <f t="shared" ref="I27:K34" si="27">H27+1</f>
        <v>44974</v>
      </c>
      <c r="J27" s="154">
        <f t="shared" si="27"/>
        <v>44975</v>
      </c>
      <c r="K27" s="154">
        <f t="shared" si="27"/>
        <v>44976</v>
      </c>
      <c r="L27" s="154">
        <f t="shared" ref="L27:L34" si="28">K27</f>
        <v>44976</v>
      </c>
      <c r="M27" s="16" t="s">
        <v>405</v>
      </c>
      <c r="N27" s="154">
        <f t="shared" ref="N27:N34" si="29">L27+5</f>
        <v>44981</v>
      </c>
      <c r="O27" s="154">
        <f t="shared" ref="O27:O34" si="30">N27+1</f>
        <v>44982</v>
      </c>
      <c r="P27" s="18">
        <f t="shared" ref="P27:P34" si="31">O27</f>
        <v>44982</v>
      </c>
      <c r="Q27" s="18">
        <f t="shared" ref="Q27:Q34" si="32">P27+1</f>
        <v>44983</v>
      </c>
    </row>
    <row r="28" spans="1:17">
      <c r="A28" s="47" t="s">
        <v>528</v>
      </c>
      <c r="B28" s="16" t="s">
        <v>531</v>
      </c>
      <c r="C28" s="18">
        <v>44974</v>
      </c>
      <c r="D28" s="154">
        <f t="shared" si="22"/>
        <v>44975</v>
      </c>
      <c r="E28" s="18">
        <f t="shared" si="23"/>
        <v>44975</v>
      </c>
      <c r="F28" s="154">
        <f t="shared" si="24"/>
        <v>44976</v>
      </c>
      <c r="G28" s="154">
        <f t="shared" si="25"/>
        <v>44980</v>
      </c>
      <c r="H28" s="154">
        <f t="shared" si="26"/>
        <v>44980</v>
      </c>
      <c r="I28" s="154">
        <f t="shared" si="27"/>
        <v>44981</v>
      </c>
      <c r="J28" s="154">
        <f t="shared" si="27"/>
        <v>44982</v>
      </c>
      <c r="K28" s="154">
        <f t="shared" si="27"/>
        <v>44983</v>
      </c>
      <c r="L28" s="154">
        <f t="shared" si="28"/>
        <v>44983</v>
      </c>
      <c r="M28" s="16" t="s">
        <v>532</v>
      </c>
      <c r="N28" s="154">
        <f t="shared" si="29"/>
        <v>44988</v>
      </c>
      <c r="O28" s="154">
        <f t="shared" si="30"/>
        <v>44989</v>
      </c>
      <c r="P28" s="18">
        <f t="shared" si="31"/>
        <v>44989</v>
      </c>
      <c r="Q28" s="18">
        <f t="shared" si="32"/>
        <v>44990</v>
      </c>
    </row>
    <row r="29" spans="1:17">
      <c r="A29" s="47" t="s">
        <v>529</v>
      </c>
      <c r="B29" s="16" t="s">
        <v>533</v>
      </c>
      <c r="C29" s="18">
        <v>44981</v>
      </c>
      <c r="D29" s="154">
        <f t="shared" si="22"/>
        <v>44982</v>
      </c>
      <c r="E29" s="18">
        <f t="shared" si="23"/>
        <v>44982</v>
      </c>
      <c r="F29" s="154">
        <f t="shared" si="24"/>
        <v>44983</v>
      </c>
      <c r="G29" s="154">
        <f t="shared" si="25"/>
        <v>44987</v>
      </c>
      <c r="H29" s="154">
        <f t="shared" si="26"/>
        <v>44987</v>
      </c>
      <c r="I29" s="154">
        <f t="shared" si="27"/>
        <v>44988</v>
      </c>
      <c r="J29" s="154">
        <f t="shared" si="27"/>
        <v>44989</v>
      </c>
      <c r="K29" s="154">
        <f t="shared" si="27"/>
        <v>44990</v>
      </c>
      <c r="L29" s="154">
        <f t="shared" si="28"/>
        <v>44990</v>
      </c>
      <c r="M29" s="16" t="s">
        <v>534</v>
      </c>
      <c r="N29" s="154">
        <f t="shared" si="29"/>
        <v>44995</v>
      </c>
      <c r="O29" s="154">
        <f t="shared" si="30"/>
        <v>44996</v>
      </c>
      <c r="P29" s="18">
        <f t="shared" si="31"/>
        <v>44996</v>
      </c>
      <c r="Q29" s="18">
        <f t="shared" si="32"/>
        <v>44997</v>
      </c>
    </row>
    <row r="30" spans="1:17">
      <c r="A30" s="47" t="s">
        <v>528</v>
      </c>
      <c r="B30" s="16" t="s">
        <v>535</v>
      </c>
      <c r="C30" s="18">
        <v>44988</v>
      </c>
      <c r="D30" s="154">
        <f t="shared" si="22"/>
        <v>44989</v>
      </c>
      <c r="E30" s="18">
        <f t="shared" si="23"/>
        <v>44989</v>
      </c>
      <c r="F30" s="154">
        <f t="shared" si="24"/>
        <v>44990</v>
      </c>
      <c r="G30" s="154">
        <f t="shared" si="25"/>
        <v>44994</v>
      </c>
      <c r="H30" s="154">
        <f t="shared" si="26"/>
        <v>44994</v>
      </c>
      <c r="I30" s="154">
        <f t="shared" si="27"/>
        <v>44995</v>
      </c>
      <c r="J30" s="154">
        <f t="shared" si="27"/>
        <v>44996</v>
      </c>
      <c r="K30" s="154">
        <f t="shared" si="27"/>
        <v>44997</v>
      </c>
      <c r="L30" s="154">
        <f t="shared" si="28"/>
        <v>44997</v>
      </c>
      <c r="M30" s="16" t="s">
        <v>437</v>
      </c>
      <c r="N30" s="154">
        <f t="shared" si="29"/>
        <v>45002</v>
      </c>
      <c r="O30" s="154">
        <f t="shared" si="30"/>
        <v>45003</v>
      </c>
      <c r="P30" s="18">
        <f t="shared" si="31"/>
        <v>45003</v>
      </c>
      <c r="Q30" s="18">
        <f t="shared" si="32"/>
        <v>45004</v>
      </c>
    </row>
    <row r="31" spans="1:17">
      <c r="A31" s="47" t="s">
        <v>529</v>
      </c>
      <c r="B31" s="16" t="s">
        <v>536</v>
      </c>
      <c r="C31" s="18">
        <v>44995</v>
      </c>
      <c r="D31" s="154">
        <f t="shared" si="22"/>
        <v>44996</v>
      </c>
      <c r="E31" s="18">
        <f t="shared" si="23"/>
        <v>44996</v>
      </c>
      <c r="F31" s="154">
        <f t="shared" si="24"/>
        <v>44997</v>
      </c>
      <c r="G31" s="154">
        <f t="shared" si="25"/>
        <v>45001</v>
      </c>
      <c r="H31" s="154">
        <f t="shared" si="26"/>
        <v>45001</v>
      </c>
      <c r="I31" s="154">
        <f t="shared" si="27"/>
        <v>45002</v>
      </c>
      <c r="J31" s="154">
        <f t="shared" si="27"/>
        <v>45003</v>
      </c>
      <c r="K31" s="154">
        <f t="shared" si="27"/>
        <v>45004</v>
      </c>
      <c r="L31" s="154">
        <f t="shared" si="28"/>
        <v>45004</v>
      </c>
      <c r="M31" s="16" t="s">
        <v>537</v>
      </c>
      <c r="N31" s="154">
        <f t="shared" si="29"/>
        <v>45009</v>
      </c>
      <c r="O31" s="154">
        <f t="shared" si="30"/>
        <v>45010</v>
      </c>
      <c r="P31" s="18">
        <f t="shared" si="31"/>
        <v>45010</v>
      </c>
      <c r="Q31" s="18">
        <f t="shared" si="32"/>
        <v>45011</v>
      </c>
    </row>
    <row r="32" spans="1:17" ht="16" customHeight="1">
      <c r="A32" s="47" t="s">
        <v>528</v>
      </c>
      <c r="B32" s="16" t="s">
        <v>538</v>
      </c>
      <c r="C32" s="18">
        <v>45002</v>
      </c>
      <c r="D32" s="154">
        <f t="shared" si="22"/>
        <v>45003</v>
      </c>
      <c r="E32" s="18">
        <f t="shared" si="23"/>
        <v>45003</v>
      </c>
      <c r="F32" s="154">
        <f t="shared" si="24"/>
        <v>45004</v>
      </c>
      <c r="G32" s="154">
        <f t="shared" si="25"/>
        <v>45008</v>
      </c>
      <c r="H32" s="154">
        <f t="shared" si="26"/>
        <v>45008</v>
      </c>
      <c r="I32" s="154">
        <f t="shared" si="27"/>
        <v>45009</v>
      </c>
      <c r="J32" s="154">
        <f t="shared" si="27"/>
        <v>45010</v>
      </c>
      <c r="K32" s="154">
        <f t="shared" si="27"/>
        <v>45011</v>
      </c>
      <c r="L32" s="154">
        <f t="shared" si="28"/>
        <v>45011</v>
      </c>
      <c r="M32" s="16" t="s">
        <v>539</v>
      </c>
      <c r="N32" s="154">
        <f t="shared" si="29"/>
        <v>45016</v>
      </c>
      <c r="O32" s="154">
        <f t="shared" si="30"/>
        <v>45017</v>
      </c>
      <c r="P32" s="18">
        <f t="shared" si="31"/>
        <v>45017</v>
      </c>
      <c r="Q32" s="18">
        <f t="shared" si="32"/>
        <v>45018</v>
      </c>
    </row>
    <row r="33" spans="1:19" ht="16" customHeight="1">
      <c r="A33" s="47" t="s">
        <v>529</v>
      </c>
      <c r="B33" s="16" t="s">
        <v>540</v>
      </c>
      <c r="C33" s="18">
        <v>45009</v>
      </c>
      <c r="D33" s="154">
        <f t="shared" si="22"/>
        <v>45010</v>
      </c>
      <c r="E33" s="18">
        <f t="shared" si="23"/>
        <v>45010</v>
      </c>
      <c r="F33" s="154">
        <f t="shared" si="24"/>
        <v>45011</v>
      </c>
      <c r="G33" s="154">
        <f t="shared" si="25"/>
        <v>45015</v>
      </c>
      <c r="H33" s="154">
        <f t="shared" si="26"/>
        <v>45015</v>
      </c>
      <c r="I33" s="154">
        <f t="shared" si="27"/>
        <v>45016</v>
      </c>
      <c r="J33" s="154">
        <f t="shared" si="27"/>
        <v>45017</v>
      </c>
      <c r="K33" s="154">
        <f t="shared" si="27"/>
        <v>45018</v>
      </c>
      <c r="L33" s="154">
        <f t="shared" si="28"/>
        <v>45018</v>
      </c>
      <c r="M33" s="16" t="s">
        <v>440</v>
      </c>
      <c r="N33" s="154">
        <f t="shared" si="29"/>
        <v>45023</v>
      </c>
      <c r="O33" s="154">
        <f t="shared" si="30"/>
        <v>45024</v>
      </c>
      <c r="P33" s="18">
        <f t="shared" si="31"/>
        <v>45024</v>
      </c>
      <c r="Q33" s="18">
        <f t="shared" si="32"/>
        <v>45025</v>
      </c>
    </row>
    <row r="34" spans="1:19" ht="16" customHeight="1">
      <c r="A34" s="47" t="s">
        <v>528</v>
      </c>
      <c r="B34" s="16" t="s">
        <v>541</v>
      </c>
      <c r="C34" s="18">
        <v>45016</v>
      </c>
      <c r="D34" s="154">
        <f t="shared" si="22"/>
        <v>45017</v>
      </c>
      <c r="E34" s="18">
        <f t="shared" si="23"/>
        <v>45017</v>
      </c>
      <c r="F34" s="154">
        <f t="shared" si="24"/>
        <v>45018</v>
      </c>
      <c r="G34" s="154">
        <f t="shared" si="25"/>
        <v>45022</v>
      </c>
      <c r="H34" s="154">
        <f t="shared" si="26"/>
        <v>45022</v>
      </c>
      <c r="I34" s="154">
        <f t="shared" si="27"/>
        <v>45023</v>
      </c>
      <c r="J34" s="154">
        <f t="shared" si="27"/>
        <v>45024</v>
      </c>
      <c r="K34" s="154">
        <f t="shared" si="27"/>
        <v>45025</v>
      </c>
      <c r="L34" s="154">
        <f t="shared" si="28"/>
        <v>45025</v>
      </c>
      <c r="M34" s="16" t="s">
        <v>542</v>
      </c>
      <c r="N34" s="154">
        <f t="shared" si="29"/>
        <v>45030</v>
      </c>
      <c r="O34" s="154">
        <f t="shared" si="30"/>
        <v>45031</v>
      </c>
      <c r="P34" s="18">
        <f t="shared" si="31"/>
        <v>45031</v>
      </c>
      <c r="Q34" s="18">
        <f t="shared" si="32"/>
        <v>45032</v>
      </c>
    </row>
    <row r="35" spans="1:19" ht="16" customHeight="1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</row>
    <row r="36" spans="1:19" ht="16" customHeight="1">
      <c r="A36" s="148" t="s">
        <v>17</v>
      </c>
      <c r="B36" s="211" t="s">
        <v>543</v>
      </c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153"/>
      <c r="P36" s="153"/>
      <c r="Q36" s="153"/>
      <c r="R36" s="153"/>
      <c r="S36" s="153"/>
    </row>
    <row r="37" spans="1:19" ht="16">
      <c r="A37" s="29" t="s">
        <v>265</v>
      </c>
      <c r="B37" s="322" t="s">
        <v>544</v>
      </c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153"/>
      <c r="P37" s="153"/>
      <c r="Q37" s="153"/>
      <c r="R37" s="153"/>
      <c r="S37" s="153"/>
    </row>
    <row r="38" spans="1:19" ht="16">
      <c r="A38" s="29" t="s">
        <v>263</v>
      </c>
      <c r="B38" s="322" t="s">
        <v>545</v>
      </c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153"/>
      <c r="P38" s="153"/>
      <c r="Q38" s="153"/>
      <c r="R38" s="153"/>
      <c r="S38" s="153"/>
    </row>
    <row r="39" spans="1:19" ht="16">
      <c r="A39" s="29" t="s">
        <v>335</v>
      </c>
      <c r="B39" s="322" t="s">
        <v>377</v>
      </c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153"/>
      <c r="P39" s="153"/>
      <c r="Q39" s="153"/>
      <c r="R39" s="153"/>
      <c r="S39" s="153"/>
    </row>
    <row r="40" spans="1:19" ht="16">
      <c r="A40" s="29" t="s">
        <v>336</v>
      </c>
      <c r="B40" s="198" t="s">
        <v>410</v>
      </c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200"/>
      <c r="O40" s="153"/>
      <c r="P40" s="153"/>
      <c r="Q40" s="153"/>
      <c r="R40" s="153"/>
      <c r="S40" s="153"/>
    </row>
    <row r="42" spans="1:19">
      <c r="B42" s="23"/>
    </row>
  </sheetData>
  <mergeCells count="35">
    <mergeCell ref="P6:Q6"/>
    <mergeCell ref="B1:Q1"/>
    <mergeCell ref="B2:Q2"/>
    <mergeCell ref="A4:Q4"/>
    <mergeCell ref="C5:D5"/>
    <mergeCell ref="E5:F5"/>
    <mergeCell ref="I5:J5"/>
    <mergeCell ref="K5:L5"/>
    <mergeCell ref="N5:O5"/>
    <mergeCell ref="P5:Q5"/>
    <mergeCell ref="G5:H5"/>
    <mergeCell ref="A21:Q21"/>
    <mergeCell ref="G7:H7"/>
    <mergeCell ref="A9:Q9"/>
    <mergeCell ref="C7:D7"/>
    <mergeCell ref="E7:F7"/>
    <mergeCell ref="K7:L7"/>
    <mergeCell ref="P7:Q7"/>
    <mergeCell ref="C6:D6"/>
    <mergeCell ref="N7:O7"/>
    <mergeCell ref="I6:J6"/>
    <mergeCell ref="G6:H6"/>
    <mergeCell ref="I7:J7"/>
    <mergeCell ref="N6:O6"/>
    <mergeCell ref="E6:F6"/>
    <mergeCell ref="K6:L6"/>
    <mergeCell ref="B37:N37"/>
    <mergeCell ref="B38:N38"/>
    <mergeCell ref="B39:N39"/>
    <mergeCell ref="B40:N40"/>
    <mergeCell ref="K23:Q23"/>
    <mergeCell ref="C25:H25"/>
    <mergeCell ref="C26:L26"/>
    <mergeCell ref="N26:Q26"/>
    <mergeCell ref="B36:N36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IV38"/>
  <sheetViews>
    <sheetView topLeftCell="A4" workbookViewId="0">
      <selection activeCell="A4" sqref="A1:XFD1048576"/>
    </sheetView>
  </sheetViews>
  <sheetFormatPr defaultRowHeight="15"/>
  <cols>
    <col min="1" max="1" width="28.25" customWidth="1"/>
    <col min="2" max="2" width="7.08203125" customWidth="1"/>
    <col min="3" max="22" width="6.58203125" customWidth="1"/>
  </cols>
  <sheetData>
    <row r="1" spans="1:256" ht="46.75" customHeight="1">
      <c r="B1" s="231" t="s">
        <v>586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40"/>
      <c r="W1" s="33"/>
      <c r="X1" s="33"/>
      <c r="Y1" s="33"/>
      <c r="Z1" s="33"/>
      <c r="AA1" s="33"/>
      <c r="AB1" s="34"/>
    </row>
    <row r="2" spans="1:256" ht="17.149999999999999" customHeight="1">
      <c r="B2" s="232" t="s">
        <v>587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41"/>
      <c r="W2" s="35"/>
      <c r="X2" s="35"/>
      <c r="Y2" s="35"/>
      <c r="Z2" s="35"/>
      <c r="AA2" s="35"/>
      <c r="AB2" s="35"/>
    </row>
    <row r="3" spans="1:256" ht="19.75" customHeight="1">
      <c r="A3" s="175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  <c r="IO3" s="177"/>
      <c r="IP3" s="177"/>
      <c r="IQ3" s="177"/>
      <c r="IR3" s="177"/>
      <c r="IS3" s="177"/>
      <c r="IT3" s="177"/>
      <c r="IU3" s="177"/>
      <c r="IV3" s="177"/>
    </row>
    <row r="4" spans="1:256">
      <c r="A4" s="234" t="s">
        <v>1468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</row>
    <row r="5" spans="1:256">
      <c r="A5" s="165" t="s">
        <v>1</v>
      </c>
      <c r="B5" s="165" t="s">
        <v>2</v>
      </c>
      <c r="C5" s="226" t="s">
        <v>1469</v>
      </c>
      <c r="D5" s="227"/>
      <c r="E5" s="229" t="s">
        <v>589</v>
      </c>
      <c r="F5" s="229"/>
      <c r="G5" s="229" t="s">
        <v>1470</v>
      </c>
      <c r="H5" s="229"/>
      <c r="I5" s="229" t="s">
        <v>1471</v>
      </c>
      <c r="J5" s="229"/>
      <c r="K5" s="226" t="s">
        <v>1472</v>
      </c>
      <c r="L5" s="230"/>
      <c r="M5" s="226" t="s">
        <v>1447</v>
      </c>
      <c r="N5" s="230"/>
      <c r="O5" s="226" t="s">
        <v>1448</v>
      </c>
      <c r="P5" s="230"/>
      <c r="Q5" s="165" t="s">
        <v>2</v>
      </c>
      <c r="R5" s="226" t="s">
        <v>1469</v>
      </c>
      <c r="S5" s="227"/>
      <c r="T5" s="229" t="s">
        <v>589</v>
      </c>
      <c r="U5" s="229"/>
    </row>
    <row r="6" spans="1:256">
      <c r="A6" s="228" t="s">
        <v>3</v>
      </c>
      <c r="B6" s="228" t="s">
        <v>4</v>
      </c>
      <c r="C6" s="187" t="s">
        <v>1009</v>
      </c>
      <c r="D6" s="187"/>
      <c r="E6" s="187" t="s">
        <v>598</v>
      </c>
      <c r="F6" s="187"/>
      <c r="G6" s="187" t="s">
        <v>1473</v>
      </c>
      <c r="H6" s="187"/>
      <c r="I6" s="187" t="s">
        <v>1474</v>
      </c>
      <c r="J6" s="187"/>
      <c r="K6" s="188" t="s">
        <v>1475</v>
      </c>
      <c r="L6" s="233"/>
      <c r="M6" s="188" t="s">
        <v>603</v>
      </c>
      <c r="N6" s="233"/>
      <c r="O6" s="188" t="s">
        <v>604</v>
      </c>
      <c r="P6" s="233"/>
      <c r="Q6" s="160" t="s">
        <v>4</v>
      </c>
      <c r="R6" s="187" t="s">
        <v>1009</v>
      </c>
      <c r="S6" s="187"/>
      <c r="T6" s="187" t="s">
        <v>598</v>
      </c>
      <c r="U6" s="187"/>
    </row>
    <row r="7" spans="1:256">
      <c r="A7" s="236"/>
      <c r="B7" s="236"/>
      <c r="C7" s="228" t="s">
        <v>5</v>
      </c>
      <c r="D7" s="228"/>
      <c r="E7" s="228" t="s">
        <v>5</v>
      </c>
      <c r="F7" s="228"/>
      <c r="G7" s="228" t="s">
        <v>5</v>
      </c>
      <c r="H7" s="228"/>
      <c r="I7" s="228" t="s">
        <v>5</v>
      </c>
      <c r="J7" s="228"/>
      <c r="K7" s="228" t="s">
        <v>5</v>
      </c>
      <c r="L7" s="228"/>
      <c r="M7" s="228" t="s">
        <v>5</v>
      </c>
      <c r="N7" s="228"/>
      <c r="O7" s="228" t="s">
        <v>5</v>
      </c>
      <c r="P7" s="228"/>
      <c r="Q7" s="3"/>
      <c r="R7" s="228" t="s">
        <v>5</v>
      </c>
      <c r="S7" s="228"/>
      <c r="T7" s="228" t="s">
        <v>5</v>
      </c>
      <c r="U7" s="228"/>
    </row>
    <row r="8" spans="1:256" ht="26">
      <c r="A8" s="166"/>
      <c r="B8" s="160"/>
      <c r="C8" s="4" t="s">
        <v>1476</v>
      </c>
      <c r="D8" s="4" t="s">
        <v>1314</v>
      </c>
      <c r="E8" s="4" t="s">
        <v>1477</v>
      </c>
      <c r="F8" s="4" t="s">
        <v>1478</v>
      </c>
      <c r="G8" s="4" t="s">
        <v>1479</v>
      </c>
      <c r="H8" s="4" t="s">
        <v>1480</v>
      </c>
      <c r="I8" s="4" t="s">
        <v>1481</v>
      </c>
      <c r="J8" s="4" t="s">
        <v>1482</v>
      </c>
      <c r="K8" s="4" t="s">
        <v>1483</v>
      </c>
      <c r="L8" s="4" t="s">
        <v>621</v>
      </c>
      <c r="M8" s="4" t="s">
        <v>1484</v>
      </c>
      <c r="N8" s="4" t="s">
        <v>1485</v>
      </c>
      <c r="O8" s="4" t="s">
        <v>1486</v>
      </c>
      <c r="P8" s="4" t="s">
        <v>1487</v>
      </c>
      <c r="Q8" s="5"/>
      <c r="R8" s="4" t="s">
        <v>1476</v>
      </c>
      <c r="S8" s="4" t="s">
        <v>1314</v>
      </c>
      <c r="T8" s="4" t="s">
        <v>1477</v>
      </c>
      <c r="U8" s="4" t="s">
        <v>1478</v>
      </c>
    </row>
    <row r="9" spans="1:256" hidden="1">
      <c r="A9" s="8" t="s">
        <v>1488</v>
      </c>
      <c r="B9" s="80" t="s">
        <v>128</v>
      </c>
      <c r="C9" s="6">
        <v>44903</v>
      </c>
      <c r="D9" s="6">
        <v>44903</v>
      </c>
      <c r="E9" s="6">
        <v>44904</v>
      </c>
      <c r="F9" s="6">
        <v>44905</v>
      </c>
      <c r="G9" s="6">
        <v>44908</v>
      </c>
      <c r="H9" s="6">
        <v>44909</v>
      </c>
      <c r="I9" s="6">
        <v>44909</v>
      </c>
      <c r="J9" s="6">
        <v>44909</v>
      </c>
      <c r="K9" s="6">
        <v>44910</v>
      </c>
      <c r="L9" s="6">
        <v>44910</v>
      </c>
      <c r="M9" s="55" t="s">
        <v>628</v>
      </c>
      <c r="N9" s="55" t="s">
        <v>628</v>
      </c>
      <c r="O9" s="55" t="s">
        <v>628</v>
      </c>
      <c r="P9" s="55" t="s">
        <v>628</v>
      </c>
      <c r="Q9" s="8" t="s">
        <v>129</v>
      </c>
      <c r="R9" s="6">
        <v>44917</v>
      </c>
      <c r="S9" s="6">
        <v>44917</v>
      </c>
      <c r="T9" s="6">
        <v>44918</v>
      </c>
      <c r="U9" s="6">
        <v>44919</v>
      </c>
    </row>
    <row r="10" spans="1:256" hidden="1">
      <c r="A10" s="8" t="s">
        <v>1489</v>
      </c>
      <c r="B10" s="80" t="s">
        <v>130</v>
      </c>
      <c r="C10" s="6">
        <v>44910</v>
      </c>
      <c r="D10" s="6">
        <v>44910</v>
      </c>
      <c r="E10" s="6">
        <v>44911</v>
      </c>
      <c r="F10" s="6">
        <v>44912</v>
      </c>
      <c r="G10" s="6">
        <v>44915</v>
      </c>
      <c r="H10" s="6">
        <v>44916</v>
      </c>
      <c r="I10" s="6">
        <v>44916</v>
      </c>
      <c r="J10" s="6">
        <v>44916</v>
      </c>
      <c r="K10" s="6">
        <v>44917</v>
      </c>
      <c r="L10" s="6">
        <v>44917</v>
      </c>
      <c r="M10" s="103">
        <f>L10+1</f>
        <v>44918</v>
      </c>
      <c r="N10" s="103">
        <f>M10</f>
        <v>44918</v>
      </c>
      <c r="O10" s="103">
        <f>N10</f>
        <v>44918</v>
      </c>
      <c r="P10" s="103">
        <f>O10</f>
        <v>44918</v>
      </c>
      <c r="Q10" s="8" t="s">
        <v>131</v>
      </c>
      <c r="R10" s="6">
        <v>44924</v>
      </c>
      <c r="S10" s="6">
        <v>44924</v>
      </c>
      <c r="T10" s="6">
        <v>44925</v>
      </c>
      <c r="U10" s="6">
        <v>44926</v>
      </c>
    </row>
    <row r="11" spans="1:256" hidden="1">
      <c r="A11" s="8" t="s">
        <v>1488</v>
      </c>
      <c r="B11" s="80" t="s">
        <v>132</v>
      </c>
      <c r="C11" s="6">
        <v>44917</v>
      </c>
      <c r="D11" s="6">
        <v>44917</v>
      </c>
      <c r="E11" s="6">
        <v>44918</v>
      </c>
      <c r="F11" s="6">
        <v>44919</v>
      </c>
      <c r="G11" s="6">
        <v>44922</v>
      </c>
      <c r="H11" s="6">
        <v>44923</v>
      </c>
      <c r="I11" s="6">
        <v>44923</v>
      </c>
      <c r="J11" s="6">
        <v>44923</v>
      </c>
      <c r="K11" s="6">
        <v>44924</v>
      </c>
      <c r="L11" s="6">
        <v>44924</v>
      </c>
      <c r="M11" s="115">
        <v>44925</v>
      </c>
      <c r="N11" s="115">
        <v>44925</v>
      </c>
      <c r="O11" s="115">
        <v>44925</v>
      </c>
      <c r="P11" s="115">
        <v>44925</v>
      </c>
      <c r="Q11" s="8" t="s">
        <v>133</v>
      </c>
      <c r="R11" s="6">
        <v>44931</v>
      </c>
      <c r="S11" s="6">
        <v>44931</v>
      </c>
      <c r="T11" s="6">
        <v>44932</v>
      </c>
      <c r="U11" s="6">
        <v>44933</v>
      </c>
    </row>
    <row r="12" spans="1:256" hidden="1">
      <c r="A12" s="8" t="s">
        <v>1489</v>
      </c>
      <c r="B12" s="80" t="s">
        <v>134</v>
      </c>
      <c r="C12" s="6">
        <v>44924</v>
      </c>
      <c r="D12" s="6">
        <v>44924</v>
      </c>
      <c r="E12" s="6">
        <v>44925</v>
      </c>
      <c r="F12" s="6">
        <v>44926</v>
      </c>
      <c r="G12" s="6">
        <v>44929</v>
      </c>
      <c r="H12" s="6">
        <v>44930</v>
      </c>
      <c r="I12" s="6">
        <v>44930</v>
      </c>
      <c r="J12" s="6">
        <v>44930</v>
      </c>
      <c r="K12" s="6">
        <v>44931</v>
      </c>
      <c r="L12" s="6">
        <v>44931</v>
      </c>
      <c r="M12" s="55" t="s">
        <v>628</v>
      </c>
      <c r="N12" s="55" t="s">
        <v>628</v>
      </c>
      <c r="O12" s="55" t="s">
        <v>628</v>
      </c>
      <c r="P12" s="55" t="s">
        <v>628</v>
      </c>
      <c r="Q12" s="8" t="s">
        <v>135</v>
      </c>
      <c r="R12" s="6">
        <v>44938</v>
      </c>
      <c r="S12" s="6">
        <v>44938</v>
      </c>
      <c r="T12" s="6">
        <v>44939</v>
      </c>
      <c r="U12" s="6">
        <v>44940</v>
      </c>
    </row>
    <row r="13" spans="1:256" hidden="1">
      <c r="A13" s="8" t="s">
        <v>1488</v>
      </c>
      <c r="B13" s="80" t="s">
        <v>1208</v>
      </c>
      <c r="C13" s="6">
        <v>44931</v>
      </c>
      <c r="D13" s="6">
        <v>44931</v>
      </c>
      <c r="E13" s="6">
        <v>44932</v>
      </c>
      <c r="F13" s="6">
        <v>44933</v>
      </c>
      <c r="G13" s="6">
        <v>44936</v>
      </c>
      <c r="H13" s="6">
        <v>44937</v>
      </c>
      <c r="I13" s="6">
        <v>44937</v>
      </c>
      <c r="J13" s="6">
        <v>44937</v>
      </c>
      <c r="K13" s="6">
        <v>44938</v>
      </c>
      <c r="L13" s="6">
        <v>44938</v>
      </c>
      <c r="M13" s="55" t="s">
        <v>628</v>
      </c>
      <c r="N13" s="55" t="s">
        <v>628</v>
      </c>
      <c r="O13" s="55" t="s">
        <v>628</v>
      </c>
      <c r="P13" s="55" t="s">
        <v>628</v>
      </c>
      <c r="Q13" s="8" t="s">
        <v>645</v>
      </c>
      <c r="R13" s="6">
        <v>44945</v>
      </c>
      <c r="S13" s="6">
        <v>44945</v>
      </c>
      <c r="T13" s="6">
        <v>44946</v>
      </c>
      <c r="U13" s="6">
        <v>44947</v>
      </c>
    </row>
    <row r="14" spans="1:256" hidden="1">
      <c r="A14" s="8" t="s">
        <v>1489</v>
      </c>
      <c r="B14" s="80" t="s">
        <v>138</v>
      </c>
      <c r="C14" s="6">
        <v>44938</v>
      </c>
      <c r="D14" s="6">
        <v>44938</v>
      </c>
      <c r="E14" s="6">
        <v>44939</v>
      </c>
      <c r="F14" s="6">
        <v>44940</v>
      </c>
      <c r="G14" s="6">
        <v>44943</v>
      </c>
      <c r="H14" s="6">
        <v>44944</v>
      </c>
      <c r="I14" s="6">
        <v>44944</v>
      </c>
      <c r="J14" s="6">
        <v>44944</v>
      </c>
      <c r="K14" s="6">
        <v>44945</v>
      </c>
      <c r="L14" s="6">
        <v>44945</v>
      </c>
      <c r="M14" s="55" t="s">
        <v>628</v>
      </c>
      <c r="N14" s="55" t="s">
        <v>628</v>
      </c>
      <c r="O14" s="55" t="s">
        <v>628</v>
      </c>
      <c r="P14" s="55" t="s">
        <v>628</v>
      </c>
      <c r="Q14" s="8" t="s">
        <v>136</v>
      </c>
      <c r="R14" s="222" t="s">
        <v>1490</v>
      </c>
      <c r="S14" s="223"/>
      <c r="T14" s="222" t="s">
        <v>1491</v>
      </c>
      <c r="U14" s="223"/>
    </row>
    <row r="15" spans="1:256" hidden="1">
      <c r="A15" s="8" t="s">
        <v>1488</v>
      </c>
      <c r="B15" s="80" t="s">
        <v>139</v>
      </c>
      <c r="C15" s="6">
        <v>44945</v>
      </c>
      <c r="D15" s="6">
        <v>44945</v>
      </c>
      <c r="E15" s="6">
        <v>44946</v>
      </c>
      <c r="F15" s="6">
        <v>44947</v>
      </c>
      <c r="G15" s="6">
        <v>44951</v>
      </c>
      <c r="H15" s="6">
        <v>44951</v>
      </c>
      <c r="I15" s="6">
        <v>44951</v>
      </c>
      <c r="J15" s="6">
        <v>44951</v>
      </c>
      <c r="K15" s="6">
        <v>44952</v>
      </c>
      <c r="L15" s="6">
        <v>44952</v>
      </c>
      <c r="M15" s="55">
        <v>44953</v>
      </c>
      <c r="N15" s="55">
        <v>44953</v>
      </c>
      <c r="O15" s="55">
        <v>44953</v>
      </c>
      <c r="P15" s="125" t="s">
        <v>1492</v>
      </c>
      <c r="Q15" s="8" t="s">
        <v>137</v>
      </c>
      <c r="R15" s="6">
        <v>44959</v>
      </c>
      <c r="S15" s="6">
        <v>44959</v>
      </c>
      <c r="T15" s="6">
        <v>44960</v>
      </c>
      <c r="U15" s="6">
        <v>44961</v>
      </c>
    </row>
    <row r="16" spans="1:256" hidden="1">
      <c r="A16" s="8" t="s">
        <v>1489</v>
      </c>
      <c r="B16" s="80" t="s">
        <v>149</v>
      </c>
      <c r="C16" s="222" t="s">
        <v>1490</v>
      </c>
      <c r="D16" s="223"/>
      <c r="E16" s="222" t="s">
        <v>1491</v>
      </c>
      <c r="F16" s="223"/>
      <c r="G16" s="6">
        <v>44957</v>
      </c>
      <c r="H16" s="6">
        <v>44958</v>
      </c>
      <c r="I16" s="6">
        <v>44958</v>
      </c>
      <c r="J16" s="6">
        <v>44958</v>
      </c>
      <c r="K16" s="6">
        <v>44959</v>
      </c>
      <c r="L16" s="6">
        <v>44959</v>
      </c>
      <c r="M16" s="55" t="s">
        <v>628</v>
      </c>
      <c r="N16" s="55" t="s">
        <v>628</v>
      </c>
      <c r="O16" s="55" t="s">
        <v>628</v>
      </c>
      <c r="P16" s="55" t="s">
        <v>628</v>
      </c>
      <c r="Q16" s="8" t="s">
        <v>145</v>
      </c>
      <c r="R16" s="6">
        <v>44966</v>
      </c>
      <c r="S16" s="6">
        <v>44966</v>
      </c>
      <c r="T16" s="6">
        <v>44967</v>
      </c>
      <c r="U16" s="6">
        <v>44968</v>
      </c>
    </row>
    <row r="17" spans="1:21">
      <c r="A17" s="8" t="s">
        <v>1488</v>
      </c>
      <c r="B17" s="80" t="s">
        <v>150</v>
      </c>
      <c r="C17" s="6">
        <v>44959</v>
      </c>
      <c r="D17" s="6">
        <v>44959</v>
      </c>
      <c r="E17" s="6">
        <v>44960</v>
      </c>
      <c r="F17" s="6">
        <v>44961</v>
      </c>
      <c r="G17" s="6">
        <v>44964</v>
      </c>
      <c r="H17" s="6">
        <v>44965</v>
      </c>
      <c r="I17" s="6">
        <v>44965</v>
      </c>
      <c r="J17" s="6">
        <v>44965</v>
      </c>
      <c r="K17" s="6">
        <v>44966</v>
      </c>
      <c r="L17" s="6">
        <v>44966</v>
      </c>
      <c r="M17" s="55" t="s">
        <v>628</v>
      </c>
      <c r="N17" s="55" t="s">
        <v>628</v>
      </c>
      <c r="O17" s="55" t="s">
        <v>628</v>
      </c>
      <c r="P17" s="55" t="s">
        <v>628</v>
      </c>
      <c r="Q17" s="8" t="s">
        <v>146</v>
      </c>
      <c r="R17" s="6">
        <v>44973</v>
      </c>
      <c r="S17" s="6">
        <v>44973</v>
      </c>
      <c r="T17" s="6">
        <v>44974</v>
      </c>
      <c r="U17" s="6">
        <v>44975</v>
      </c>
    </row>
    <row r="18" spans="1:21">
      <c r="A18" s="8" t="s">
        <v>1489</v>
      </c>
      <c r="B18" s="80" t="s">
        <v>151</v>
      </c>
      <c r="C18" s="6">
        <v>44966</v>
      </c>
      <c r="D18" s="6">
        <v>44966</v>
      </c>
      <c r="E18" s="6">
        <v>44967</v>
      </c>
      <c r="F18" s="6">
        <v>44968</v>
      </c>
      <c r="G18" s="6">
        <v>44971</v>
      </c>
      <c r="H18" s="6">
        <v>44972</v>
      </c>
      <c r="I18" s="6">
        <v>44972</v>
      </c>
      <c r="J18" s="6">
        <v>44972</v>
      </c>
      <c r="K18" s="6">
        <v>44973</v>
      </c>
      <c r="L18" s="6">
        <v>44973</v>
      </c>
      <c r="M18" s="55" t="s">
        <v>628</v>
      </c>
      <c r="N18" s="55" t="s">
        <v>628</v>
      </c>
      <c r="O18" s="55" t="s">
        <v>628</v>
      </c>
      <c r="P18" s="55" t="s">
        <v>628</v>
      </c>
      <c r="Q18" s="8" t="s">
        <v>147</v>
      </c>
      <c r="R18" s="6">
        <v>44980</v>
      </c>
      <c r="S18" s="6">
        <v>44980</v>
      </c>
      <c r="T18" s="6">
        <v>44981</v>
      </c>
      <c r="U18" s="6">
        <v>44982</v>
      </c>
    </row>
    <row r="19" spans="1:21">
      <c r="A19" s="8" t="s">
        <v>1488</v>
      </c>
      <c r="B19" s="80" t="s">
        <v>152</v>
      </c>
      <c r="C19" s="6">
        <v>44973</v>
      </c>
      <c r="D19" s="6">
        <v>44973</v>
      </c>
      <c r="E19" s="6">
        <v>44974</v>
      </c>
      <c r="F19" s="6">
        <v>44975</v>
      </c>
      <c r="G19" s="6">
        <v>44978</v>
      </c>
      <c r="H19" s="6">
        <v>44979</v>
      </c>
      <c r="I19" s="6">
        <v>44979</v>
      </c>
      <c r="J19" s="6">
        <v>44979</v>
      </c>
      <c r="K19" s="6">
        <v>44980</v>
      </c>
      <c r="L19" s="6">
        <v>44980</v>
      </c>
      <c r="M19" s="55" t="s">
        <v>628</v>
      </c>
      <c r="N19" s="55" t="s">
        <v>628</v>
      </c>
      <c r="O19" s="55" t="s">
        <v>628</v>
      </c>
      <c r="P19" s="55" t="s">
        <v>628</v>
      </c>
      <c r="Q19" s="8" t="s">
        <v>148</v>
      </c>
      <c r="R19" s="6">
        <v>44987</v>
      </c>
      <c r="S19" s="6">
        <v>44987</v>
      </c>
      <c r="T19" s="6">
        <v>44988</v>
      </c>
      <c r="U19" s="6">
        <v>44989</v>
      </c>
    </row>
    <row r="20" spans="1:21">
      <c r="A20" s="8" t="s">
        <v>1489</v>
      </c>
      <c r="B20" s="80" t="s">
        <v>158</v>
      </c>
      <c r="C20" s="6">
        <v>44980</v>
      </c>
      <c r="D20" s="6">
        <v>44980</v>
      </c>
      <c r="E20" s="6">
        <v>44981</v>
      </c>
      <c r="F20" s="6">
        <v>44982</v>
      </c>
      <c r="G20" s="6">
        <v>44985</v>
      </c>
      <c r="H20" s="6">
        <v>44986</v>
      </c>
      <c r="I20" s="6">
        <v>44986</v>
      </c>
      <c r="J20" s="6">
        <v>44986</v>
      </c>
      <c r="K20" s="6">
        <v>44987</v>
      </c>
      <c r="L20" s="6">
        <v>44987</v>
      </c>
      <c r="M20" s="55" t="s">
        <v>628</v>
      </c>
      <c r="N20" s="55" t="s">
        <v>628</v>
      </c>
      <c r="O20" s="55" t="s">
        <v>628</v>
      </c>
      <c r="P20" s="55" t="s">
        <v>628</v>
      </c>
      <c r="Q20" s="8" t="s">
        <v>159</v>
      </c>
      <c r="R20" s="6">
        <v>44994</v>
      </c>
      <c r="S20" s="6">
        <v>44994</v>
      </c>
      <c r="T20" s="6">
        <v>44995</v>
      </c>
      <c r="U20" s="55" t="s">
        <v>637</v>
      </c>
    </row>
    <row r="21" spans="1:21">
      <c r="A21" s="8" t="s">
        <v>1488</v>
      </c>
      <c r="B21" s="80" t="s">
        <v>160</v>
      </c>
      <c r="C21" s="6">
        <v>44987</v>
      </c>
      <c r="D21" s="6">
        <v>44987</v>
      </c>
      <c r="E21" s="6">
        <v>44988</v>
      </c>
      <c r="F21" s="6">
        <v>44989</v>
      </c>
      <c r="G21" s="6">
        <v>44992</v>
      </c>
      <c r="H21" s="6">
        <v>44993</v>
      </c>
      <c r="I21" s="6">
        <v>44993</v>
      </c>
      <c r="J21" s="6">
        <v>44993</v>
      </c>
      <c r="K21" s="6">
        <v>44994</v>
      </c>
      <c r="L21" s="6">
        <v>44994</v>
      </c>
      <c r="M21" s="55" t="s">
        <v>628</v>
      </c>
      <c r="N21" s="55" t="s">
        <v>628</v>
      </c>
      <c r="O21" s="55" t="s">
        <v>628</v>
      </c>
      <c r="P21" s="55" t="s">
        <v>628</v>
      </c>
      <c r="Q21" s="8" t="s">
        <v>161</v>
      </c>
      <c r="R21" s="6">
        <v>45001</v>
      </c>
      <c r="S21" s="6">
        <v>45001</v>
      </c>
      <c r="T21" s="6">
        <v>45002</v>
      </c>
      <c r="U21" s="6">
        <v>45003</v>
      </c>
    </row>
    <row r="22" spans="1:21">
      <c r="A22" s="135" t="s">
        <v>1493</v>
      </c>
      <c r="B22" s="80" t="s">
        <v>163</v>
      </c>
      <c r="C22" s="6"/>
      <c r="D22" s="6"/>
      <c r="E22" s="55" t="s">
        <v>1494</v>
      </c>
      <c r="F22" s="6">
        <v>44996</v>
      </c>
      <c r="G22" s="6">
        <v>44999</v>
      </c>
      <c r="H22" s="6">
        <v>45000</v>
      </c>
      <c r="I22" s="6">
        <v>45000</v>
      </c>
      <c r="J22" s="6">
        <v>45000</v>
      </c>
      <c r="K22" s="6">
        <v>45001</v>
      </c>
      <c r="L22" s="6">
        <v>45001</v>
      </c>
      <c r="M22" s="55" t="s">
        <v>628</v>
      </c>
      <c r="N22" s="55" t="s">
        <v>628</v>
      </c>
      <c r="O22" s="55" t="s">
        <v>628</v>
      </c>
      <c r="P22" s="55" t="s">
        <v>628</v>
      </c>
      <c r="Q22" s="8" t="s">
        <v>162</v>
      </c>
      <c r="R22" s="6">
        <v>45008</v>
      </c>
      <c r="S22" s="6">
        <v>45008</v>
      </c>
      <c r="T22" s="6">
        <v>45009</v>
      </c>
      <c r="U22" s="6">
        <v>45010</v>
      </c>
    </row>
    <row r="23" spans="1:21">
      <c r="A23" s="8" t="s">
        <v>1488</v>
      </c>
      <c r="B23" s="80" t="s">
        <v>275</v>
      </c>
      <c r="C23" s="6">
        <v>45001</v>
      </c>
      <c r="D23" s="6">
        <v>45001</v>
      </c>
      <c r="E23" s="6">
        <v>45002</v>
      </c>
      <c r="F23" s="6">
        <v>45003</v>
      </c>
      <c r="G23" s="6">
        <v>45006</v>
      </c>
      <c r="H23" s="6">
        <v>45007</v>
      </c>
      <c r="I23" s="6">
        <v>45007</v>
      </c>
      <c r="J23" s="6">
        <v>45007</v>
      </c>
      <c r="K23" s="6">
        <v>45008</v>
      </c>
      <c r="L23" s="6">
        <v>45008</v>
      </c>
      <c r="M23" s="55" t="s">
        <v>628</v>
      </c>
      <c r="N23" s="55" t="s">
        <v>628</v>
      </c>
      <c r="O23" s="55" t="s">
        <v>628</v>
      </c>
      <c r="P23" s="55" t="s">
        <v>628</v>
      </c>
      <c r="Q23" s="8" t="s">
        <v>276</v>
      </c>
      <c r="R23" s="6">
        <v>45015</v>
      </c>
      <c r="S23" s="6">
        <v>45015</v>
      </c>
      <c r="T23" s="6">
        <v>45016</v>
      </c>
      <c r="U23" s="6">
        <v>45017</v>
      </c>
    </row>
    <row r="24" spans="1:21">
      <c r="A24" s="443" t="s">
        <v>1495</v>
      </c>
      <c r="B24" s="80" t="s">
        <v>277</v>
      </c>
      <c r="C24" s="6">
        <v>45008</v>
      </c>
      <c r="D24" s="6">
        <v>45008</v>
      </c>
      <c r="E24" s="6">
        <v>45009</v>
      </c>
      <c r="F24" s="6">
        <v>45010</v>
      </c>
      <c r="G24" s="6">
        <v>45013</v>
      </c>
      <c r="H24" s="6">
        <v>45014</v>
      </c>
      <c r="I24" s="6">
        <v>45014</v>
      </c>
      <c r="J24" s="6">
        <v>45014</v>
      </c>
      <c r="K24" s="6">
        <v>45015</v>
      </c>
      <c r="L24" s="6">
        <v>45015</v>
      </c>
      <c r="M24" s="55" t="s">
        <v>628</v>
      </c>
      <c r="N24" s="55" t="s">
        <v>628</v>
      </c>
      <c r="O24" s="55" t="s">
        <v>628</v>
      </c>
      <c r="P24" s="55" t="s">
        <v>628</v>
      </c>
      <c r="Q24" s="8" t="s">
        <v>278</v>
      </c>
      <c r="R24" s="6">
        <v>45022</v>
      </c>
      <c r="S24" s="6">
        <v>45022</v>
      </c>
      <c r="T24" s="6">
        <v>45023</v>
      </c>
      <c r="U24" s="6">
        <v>45024</v>
      </c>
    </row>
    <row r="25" spans="1:21">
      <c r="A25" s="8" t="s">
        <v>1488</v>
      </c>
      <c r="B25" s="80" t="s">
        <v>279</v>
      </c>
      <c r="C25" s="6">
        <v>45015</v>
      </c>
      <c r="D25" s="6">
        <v>45015</v>
      </c>
      <c r="E25" s="6">
        <v>45016</v>
      </c>
      <c r="F25" s="6">
        <v>45017</v>
      </c>
      <c r="G25" s="6">
        <v>45020</v>
      </c>
      <c r="H25" s="6">
        <v>45021</v>
      </c>
      <c r="I25" s="6">
        <v>45021</v>
      </c>
      <c r="J25" s="6">
        <v>45021</v>
      </c>
      <c r="K25" s="6">
        <v>45022</v>
      </c>
      <c r="L25" s="6">
        <v>45022</v>
      </c>
      <c r="M25" s="55" t="s">
        <v>628</v>
      </c>
      <c r="N25" s="55" t="s">
        <v>628</v>
      </c>
      <c r="O25" s="55" t="s">
        <v>628</v>
      </c>
      <c r="P25" s="55" t="s">
        <v>628</v>
      </c>
      <c r="Q25" s="8" t="s">
        <v>280</v>
      </c>
      <c r="R25" s="6">
        <v>45029</v>
      </c>
      <c r="S25" s="6">
        <v>45029</v>
      </c>
      <c r="T25" s="6">
        <v>45030</v>
      </c>
      <c r="U25" s="6">
        <v>45031</v>
      </c>
    </row>
    <row r="26" spans="1:21">
      <c r="J26" s="12"/>
      <c r="L26" s="12"/>
      <c r="N26" s="12"/>
      <c r="P26" s="12"/>
      <c r="Q26" s="12"/>
      <c r="R26" s="12"/>
      <c r="S26" s="12"/>
    </row>
    <row r="27" spans="1:21" ht="16.5">
      <c r="A27" s="9" t="s">
        <v>677</v>
      </c>
      <c r="B27" s="225" t="s">
        <v>1496</v>
      </c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</row>
    <row r="28" spans="1:21" ht="16.5">
      <c r="A28" s="10" t="s">
        <v>1497</v>
      </c>
      <c r="B28" s="216" t="s">
        <v>1498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8"/>
      <c r="R28" s="2"/>
      <c r="S28" s="2"/>
    </row>
    <row r="29" spans="1:21" ht="16.5">
      <c r="A29" s="10" t="s">
        <v>679</v>
      </c>
      <c r="B29" s="216" t="s">
        <v>1499</v>
      </c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8"/>
    </row>
    <row r="30" spans="1:21" ht="16.5">
      <c r="A30" s="11" t="s">
        <v>1500</v>
      </c>
      <c r="B30" s="224" t="s">
        <v>1501</v>
      </c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</row>
    <row r="31" spans="1:21" ht="16.5">
      <c r="A31" s="11" t="s">
        <v>1502</v>
      </c>
      <c r="B31" s="224" t="s">
        <v>1503</v>
      </c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T31" s="50"/>
    </row>
    <row r="32" spans="1:21" ht="16.5">
      <c r="A32" s="11" t="s">
        <v>1504</v>
      </c>
      <c r="B32" s="216" t="s">
        <v>1505</v>
      </c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8"/>
    </row>
    <row r="33" spans="1:17" ht="16.5">
      <c r="A33" s="11" t="s">
        <v>691</v>
      </c>
      <c r="B33" s="216" t="s">
        <v>1506</v>
      </c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8"/>
    </row>
    <row r="34" spans="1:17" ht="16.5">
      <c r="A34" s="37" t="s">
        <v>1507</v>
      </c>
      <c r="B34" s="219" t="s">
        <v>690</v>
      </c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1"/>
    </row>
    <row r="35" spans="1:17" ht="16.5">
      <c r="A35" s="37" t="s">
        <v>1508</v>
      </c>
      <c r="B35" s="219" t="s">
        <v>1509</v>
      </c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1"/>
    </row>
    <row r="38" spans="1:17">
      <c r="K38" s="50"/>
    </row>
  </sheetData>
  <mergeCells count="45">
    <mergeCell ref="B1:U1"/>
    <mergeCell ref="B2:U2"/>
    <mergeCell ref="T5:U5"/>
    <mergeCell ref="T6:U6"/>
    <mergeCell ref="R6:S6"/>
    <mergeCell ref="C5:D5"/>
    <mergeCell ref="E5:F5"/>
    <mergeCell ref="K6:L6"/>
    <mergeCell ref="M6:N6"/>
    <mergeCell ref="O6:P6"/>
    <mergeCell ref="M5:N5"/>
    <mergeCell ref="G5:H5"/>
    <mergeCell ref="A4:U4"/>
    <mergeCell ref="A6:A7"/>
    <mergeCell ref="B6:B7"/>
    <mergeCell ref="C6:D6"/>
    <mergeCell ref="E6:F6"/>
    <mergeCell ref="C7:D7"/>
    <mergeCell ref="E7:F7"/>
    <mergeCell ref="T7:U7"/>
    <mergeCell ref="K7:L7"/>
    <mergeCell ref="R5:S5"/>
    <mergeCell ref="G7:H7"/>
    <mergeCell ref="I7:J7"/>
    <mergeCell ref="I6:J6"/>
    <mergeCell ref="I5:J5"/>
    <mergeCell ref="M7:N7"/>
    <mergeCell ref="O7:P7"/>
    <mergeCell ref="K5:L5"/>
    <mergeCell ref="O5:P5"/>
    <mergeCell ref="G6:H6"/>
    <mergeCell ref="R7:S7"/>
    <mergeCell ref="T14:U14"/>
    <mergeCell ref="C16:D16"/>
    <mergeCell ref="E16:F16"/>
    <mergeCell ref="B31:Q31"/>
    <mergeCell ref="B28:Q28"/>
    <mergeCell ref="B29:Q29"/>
    <mergeCell ref="B30:Q30"/>
    <mergeCell ref="B27:Q27"/>
    <mergeCell ref="B32:Q32"/>
    <mergeCell ref="B33:Q33"/>
    <mergeCell ref="B34:Q34"/>
    <mergeCell ref="B35:Q35"/>
    <mergeCell ref="R14:S14"/>
  </mergeCells>
  <phoneticPr fontId="3" type="noConversion"/>
  <pageMargins left="0.75" right="0.75" top="1" bottom="1" header="0.5" footer="0.5"/>
  <pageSetup paperSize="9" scale="7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K127"/>
  <sheetViews>
    <sheetView topLeftCell="A85" workbookViewId="0">
      <selection activeCell="A93" sqref="A93:XFD100"/>
    </sheetView>
  </sheetViews>
  <sheetFormatPr defaultRowHeight="15"/>
  <cols>
    <col min="1" max="1" width="15.83203125" customWidth="1"/>
    <col min="2" max="2" width="6.58203125" customWidth="1"/>
    <col min="3" max="14" width="7.08203125" customWidth="1"/>
    <col min="15" max="27" width="6.58203125" customWidth="1"/>
    <col min="247" max="247" width="20.33203125" customWidth="1"/>
    <col min="248" max="248" width="6.5" customWidth="1"/>
    <col min="249" max="254" width="6.33203125" customWidth="1"/>
    <col min="255" max="255" width="6.5" customWidth="1"/>
    <col min="256" max="263" width="6.33203125" customWidth="1"/>
    <col min="503" max="503" width="20.33203125" customWidth="1"/>
    <col min="504" max="504" width="6.5" customWidth="1"/>
    <col min="505" max="510" width="6.33203125" customWidth="1"/>
    <col min="511" max="511" width="6.5" customWidth="1"/>
    <col min="512" max="519" width="6.33203125" customWidth="1"/>
    <col min="759" max="759" width="20.33203125" customWidth="1"/>
    <col min="760" max="760" width="6.5" customWidth="1"/>
    <col min="761" max="766" width="6.33203125" customWidth="1"/>
    <col min="767" max="767" width="6.5" customWidth="1"/>
    <col min="768" max="775" width="6.33203125" customWidth="1"/>
    <col min="1015" max="1015" width="20.33203125" customWidth="1"/>
    <col min="1016" max="1016" width="6.5" customWidth="1"/>
    <col min="1017" max="1022" width="6.33203125" customWidth="1"/>
    <col min="1023" max="1023" width="6.5" customWidth="1"/>
    <col min="1024" max="1031" width="6.33203125" customWidth="1"/>
    <col min="1271" max="1271" width="20.33203125" customWidth="1"/>
    <col min="1272" max="1272" width="6.5" customWidth="1"/>
    <col min="1273" max="1278" width="6.33203125" customWidth="1"/>
    <col min="1279" max="1279" width="6.5" customWidth="1"/>
    <col min="1280" max="1287" width="6.33203125" customWidth="1"/>
    <col min="1527" max="1527" width="20.33203125" customWidth="1"/>
    <col min="1528" max="1528" width="6.5" customWidth="1"/>
    <col min="1529" max="1534" width="6.33203125" customWidth="1"/>
    <col min="1535" max="1535" width="6.5" customWidth="1"/>
    <col min="1536" max="1543" width="6.33203125" customWidth="1"/>
    <col min="1783" max="1783" width="20.33203125" customWidth="1"/>
    <col min="1784" max="1784" width="6.5" customWidth="1"/>
    <col min="1785" max="1790" width="6.33203125" customWidth="1"/>
    <col min="1791" max="1791" width="6.5" customWidth="1"/>
    <col min="1792" max="1799" width="6.33203125" customWidth="1"/>
    <col min="2039" max="2039" width="20.33203125" customWidth="1"/>
    <col min="2040" max="2040" width="6.5" customWidth="1"/>
    <col min="2041" max="2046" width="6.33203125" customWidth="1"/>
    <col min="2047" max="2047" width="6.5" customWidth="1"/>
    <col min="2048" max="2055" width="6.33203125" customWidth="1"/>
    <col min="2295" max="2295" width="20.33203125" customWidth="1"/>
    <col min="2296" max="2296" width="6.5" customWidth="1"/>
    <col min="2297" max="2302" width="6.33203125" customWidth="1"/>
    <col min="2303" max="2303" width="6.5" customWidth="1"/>
    <col min="2304" max="2311" width="6.33203125" customWidth="1"/>
    <col min="2551" max="2551" width="20.33203125" customWidth="1"/>
    <col min="2552" max="2552" width="6.5" customWidth="1"/>
    <col min="2553" max="2558" width="6.33203125" customWidth="1"/>
    <col min="2559" max="2559" width="6.5" customWidth="1"/>
    <col min="2560" max="2567" width="6.33203125" customWidth="1"/>
    <col min="2807" max="2807" width="20.33203125" customWidth="1"/>
    <col min="2808" max="2808" width="6.5" customWidth="1"/>
    <col min="2809" max="2814" width="6.33203125" customWidth="1"/>
    <col min="2815" max="2815" width="6.5" customWidth="1"/>
    <col min="2816" max="2823" width="6.33203125" customWidth="1"/>
    <col min="3063" max="3063" width="20.33203125" customWidth="1"/>
    <col min="3064" max="3064" width="6.5" customWidth="1"/>
    <col min="3065" max="3070" width="6.33203125" customWidth="1"/>
    <col min="3071" max="3071" width="6.5" customWidth="1"/>
    <col min="3072" max="3079" width="6.33203125" customWidth="1"/>
    <col min="3319" max="3319" width="20.33203125" customWidth="1"/>
    <col min="3320" max="3320" width="6.5" customWidth="1"/>
    <col min="3321" max="3326" width="6.33203125" customWidth="1"/>
    <col min="3327" max="3327" width="6.5" customWidth="1"/>
    <col min="3328" max="3335" width="6.33203125" customWidth="1"/>
    <col min="3575" max="3575" width="20.33203125" customWidth="1"/>
    <col min="3576" max="3576" width="6.5" customWidth="1"/>
    <col min="3577" max="3582" width="6.33203125" customWidth="1"/>
    <col min="3583" max="3583" width="6.5" customWidth="1"/>
    <col min="3584" max="3591" width="6.33203125" customWidth="1"/>
    <col min="3831" max="3831" width="20.33203125" customWidth="1"/>
    <col min="3832" max="3832" width="6.5" customWidth="1"/>
    <col min="3833" max="3838" width="6.33203125" customWidth="1"/>
    <col min="3839" max="3839" width="6.5" customWidth="1"/>
    <col min="3840" max="3847" width="6.33203125" customWidth="1"/>
    <col min="4087" max="4087" width="20.33203125" customWidth="1"/>
    <col min="4088" max="4088" width="6.5" customWidth="1"/>
    <col min="4089" max="4094" width="6.33203125" customWidth="1"/>
    <col min="4095" max="4095" width="6.5" customWidth="1"/>
    <col min="4096" max="4103" width="6.33203125" customWidth="1"/>
    <col min="4343" max="4343" width="20.33203125" customWidth="1"/>
    <col min="4344" max="4344" width="6.5" customWidth="1"/>
    <col min="4345" max="4350" width="6.33203125" customWidth="1"/>
    <col min="4351" max="4351" width="6.5" customWidth="1"/>
    <col min="4352" max="4359" width="6.33203125" customWidth="1"/>
    <col min="4599" max="4599" width="20.33203125" customWidth="1"/>
    <col min="4600" max="4600" width="6.5" customWidth="1"/>
    <col min="4601" max="4606" width="6.33203125" customWidth="1"/>
    <col min="4607" max="4607" width="6.5" customWidth="1"/>
    <col min="4608" max="4615" width="6.33203125" customWidth="1"/>
    <col min="4855" max="4855" width="20.33203125" customWidth="1"/>
    <col min="4856" max="4856" width="6.5" customWidth="1"/>
    <col min="4857" max="4862" width="6.33203125" customWidth="1"/>
    <col min="4863" max="4863" width="6.5" customWidth="1"/>
    <col min="4864" max="4871" width="6.33203125" customWidth="1"/>
    <col min="5111" max="5111" width="20.33203125" customWidth="1"/>
    <col min="5112" max="5112" width="6.5" customWidth="1"/>
    <col min="5113" max="5118" width="6.33203125" customWidth="1"/>
    <col min="5119" max="5119" width="6.5" customWidth="1"/>
    <col min="5120" max="5127" width="6.33203125" customWidth="1"/>
    <col min="5367" max="5367" width="20.33203125" customWidth="1"/>
    <col min="5368" max="5368" width="6.5" customWidth="1"/>
    <col min="5369" max="5374" width="6.33203125" customWidth="1"/>
    <col min="5375" max="5375" width="6.5" customWidth="1"/>
    <col min="5376" max="5383" width="6.33203125" customWidth="1"/>
    <col min="5623" max="5623" width="20.33203125" customWidth="1"/>
    <col min="5624" max="5624" width="6.5" customWidth="1"/>
    <col min="5625" max="5630" width="6.33203125" customWidth="1"/>
    <col min="5631" max="5631" width="6.5" customWidth="1"/>
    <col min="5632" max="5639" width="6.33203125" customWidth="1"/>
    <col min="5879" max="5879" width="20.33203125" customWidth="1"/>
    <col min="5880" max="5880" width="6.5" customWidth="1"/>
    <col min="5881" max="5886" width="6.33203125" customWidth="1"/>
    <col min="5887" max="5887" width="6.5" customWidth="1"/>
    <col min="5888" max="5895" width="6.33203125" customWidth="1"/>
    <col min="6135" max="6135" width="20.33203125" customWidth="1"/>
    <col min="6136" max="6136" width="6.5" customWidth="1"/>
    <col min="6137" max="6142" width="6.33203125" customWidth="1"/>
    <col min="6143" max="6143" width="6.5" customWidth="1"/>
    <col min="6144" max="6151" width="6.33203125" customWidth="1"/>
    <col min="6391" max="6391" width="20.33203125" customWidth="1"/>
    <col min="6392" max="6392" width="6.5" customWidth="1"/>
    <col min="6393" max="6398" width="6.33203125" customWidth="1"/>
    <col min="6399" max="6399" width="6.5" customWidth="1"/>
    <col min="6400" max="6407" width="6.33203125" customWidth="1"/>
    <col min="6647" max="6647" width="20.33203125" customWidth="1"/>
    <col min="6648" max="6648" width="6.5" customWidth="1"/>
    <col min="6649" max="6654" width="6.33203125" customWidth="1"/>
    <col min="6655" max="6655" width="6.5" customWidth="1"/>
    <col min="6656" max="6663" width="6.33203125" customWidth="1"/>
    <col min="6903" max="6903" width="20.33203125" customWidth="1"/>
    <col min="6904" max="6904" width="6.5" customWidth="1"/>
    <col min="6905" max="6910" width="6.33203125" customWidth="1"/>
    <col min="6911" max="6911" width="6.5" customWidth="1"/>
    <col min="6912" max="6919" width="6.33203125" customWidth="1"/>
    <col min="7159" max="7159" width="20.33203125" customWidth="1"/>
    <col min="7160" max="7160" width="6.5" customWidth="1"/>
    <col min="7161" max="7166" width="6.33203125" customWidth="1"/>
    <col min="7167" max="7167" width="6.5" customWidth="1"/>
    <col min="7168" max="7175" width="6.33203125" customWidth="1"/>
    <col min="7415" max="7415" width="20.33203125" customWidth="1"/>
    <col min="7416" max="7416" width="6.5" customWidth="1"/>
    <col min="7417" max="7422" width="6.33203125" customWidth="1"/>
    <col min="7423" max="7423" width="6.5" customWidth="1"/>
    <col min="7424" max="7431" width="6.33203125" customWidth="1"/>
    <col min="7671" max="7671" width="20.33203125" customWidth="1"/>
    <col min="7672" max="7672" width="6.5" customWidth="1"/>
    <col min="7673" max="7678" width="6.33203125" customWidth="1"/>
    <col min="7679" max="7679" width="6.5" customWidth="1"/>
    <col min="7680" max="7687" width="6.33203125" customWidth="1"/>
    <col min="7927" max="7927" width="20.33203125" customWidth="1"/>
    <col min="7928" max="7928" width="6.5" customWidth="1"/>
    <col min="7929" max="7934" width="6.33203125" customWidth="1"/>
    <col min="7935" max="7935" width="6.5" customWidth="1"/>
    <col min="7936" max="7943" width="6.33203125" customWidth="1"/>
    <col min="8183" max="8183" width="20.33203125" customWidth="1"/>
    <col min="8184" max="8184" width="6.5" customWidth="1"/>
    <col min="8185" max="8190" width="6.33203125" customWidth="1"/>
    <col min="8191" max="8191" width="6.5" customWidth="1"/>
    <col min="8192" max="8199" width="6.33203125" customWidth="1"/>
    <col min="8439" max="8439" width="20.33203125" customWidth="1"/>
    <col min="8440" max="8440" width="6.5" customWidth="1"/>
    <col min="8441" max="8446" width="6.33203125" customWidth="1"/>
    <col min="8447" max="8447" width="6.5" customWidth="1"/>
    <col min="8448" max="8455" width="6.33203125" customWidth="1"/>
    <col min="8695" max="8695" width="20.33203125" customWidth="1"/>
    <col min="8696" max="8696" width="6.5" customWidth="1"/>
    <col min="8697" max="8702" width="6.33203125" customWidth="1"/>
    <col min="8703" max="8703" width="6.5" customWidth="1"/>
    <col min="8704" max="8711" width="6.33203125" customWidth="1"/>
    <col min="8951" max="8951" width="20.33203125" customWidth="1"/>
    <col min="8952" max="8952" width="6.5" customWidth="1"/>
    <col min="8953" max="8958" width="6.33203125" customWidth="1"/>
    <col min="8959" max="8959" width="6.5" customWidth="1"/>
    <col min="8960" max="8967" width="6.33203125" customWidth="1"/>
    <col min="9207" max="9207" width="20.33203125" customWidth="1"/>
    <col min="9208" max="9208" width="6.5" customWidth="1"/>
    <col min="9209" max="9214" width="6.33203125" customWidth="1"/>
    <col min="9215" max="9215" width="6.5" customWidth="1"/>
    <col min="9216" max="9223" width="6.33203125" customWidth="1"/>
    <col min="9463" max="9463" width="20.33203125" customWidth="1"/>
    <col min="9464" max="9464" width="6.5" customWidth="1"/>
    <col min="9465" max="9470" width="6.33203125" customWidth="1"/>
    <col min="9471" max="9471" width="6.5" customWidth="1"/>
    <col min="9472" max="9479" width="6.33203125" customWidth="1"/>
    <col min="9719" max="9719" width="20.33203125" customWidth="1"/>
    <col min="9720" max="9720" width="6.5" customWidth="1"/>
    <col min="9721" max="9726" width="6.33203125" customWidth="1"/>
    <col min="9727" max="9727" width="6.5" customWidth="1"/>
    <col min="9728" max="9735" width="6.33203125" customWidth="1"/>
    <col min="9975" max="9975" width="20.33203125" customWidth="1"/>
    <col min="9976" max="9976" width="6.5" customWidth="1"/>
    <col min="9977" max="9982" width="6.33203125" customWidth="1"/>
    <col min="9983" max="9983" width="6.5" customWidth="1"/>
    <col min="9984" max="9991" width="6.33203125" customWidth="1"/>
    <col min="10231" max="10231" width="20.33203125" customWidth="1"/>
    <col min="10232" max="10232" width="6.5" customWidth="1"/>
    <col min="10233" max="10238" width="6.33203125" customWidth="1"/>
    <col min="10239" max="10239" width="6.5" customWidth="1"/>
    <col min="10240" max="10247" width="6.33203125" customWidth="1"/>
    <col min="10487" max="10487" width="20.33203125" customWidth="1"/>
    <col min="10488" max="10488" width="6.5" customWidth="1"/>
    <col min="10489" max="10494" width="6.33203125" customWidth="1"/>
    <col min="10495" max="10495" width="6.5" customWidth="1"/>
    <col min="10496" max="10503" width="6.33203125" customWidth="1"/>
    <col min="10743" max="10743" width="20.33203125" customWidth="1"/>
    <col min="10744" max="10744" width="6.5" customWidth="1"/>
    <col min="10745" max="10750" width="6.33203125" customWidth="1"/>
    <col min="10751" max="10751" width="6.5" customWidth="1"/>
    <col min="10752" max="10759" width="6.33203125" customWidth="1"/>
    <col min="10999" max="10999" width="20.33203125" customWidth="1"/>
    <col min="11000" max="11000" width="6.5" customWidth="1"/>
    <col min="11001" max="11006" width="6.33203125" customWidth="1"/>
    <col min="11007" max="11007" width="6.5" customWidth="1"/>
    <col min="11008" max="11015" width="6.33203125" customWidth="1"/>
    <col min="11255" max="11255" width="20.33203125" customWidth="1"/>
    <col min="11256" max="11256" width="6.5" customWidth="1"/>
    <col min="11257" max="11262" width="6.33203125" customWidth="1"/>
    <col min="11263" max="11263" width="6.5" customWidth="1"/>
    <col min="11264" max="11271" width="6.33203125" customWidth="1"/>
    <col min="11511" max="11511" width="20.33203125" customWidth="1"/>
    <col min="11512" max="11512" width="6.5" customWidth="1"/>
    <col min="11513" max="11518" width="6.33203125" customWidth="1"/>
    <col min="11519" max="11519" width="6.5" customWidth="1"/>
    <col min="11520" max="11527" width="6.33203125" customWidth="1"/>
    <col min="11767" max="11767" width="20.33203125" customWidth="1"/>
    <col min="11768" max="11768" width="6.5" customWidth="1"/>
    <col min="11769" max="11774" width="6.33203125" customWidth="1"/>
    <col min="11775" max="11775" width="6.5" customWidth="1"/>
    <col min="11776" max="11783" width="6.33203125" customWidth="1"/>
    <col min="12023" max="12023" width="20.33203125" customWidth="1"/>
    <col min="12024" max="12024" width="6.5" customWidth="1"/>
    <col min="12025" max="12030" width="6.33203125" customWidth="1"/>
    <col min="12031" max="12031" width="6.5" customWidth="1"/>
    <col min="12032" max="12039" width="6.33203125" customWidth="1"/>
    <col min="12279" max="12279" width="20.33203125" customWidth="1"/>
    <col min="12280" max="12280" width="6.5" customWidth="1"/>
    <col min="12281" max="12286" width="6.33203125" customWidth="1"/>
    <col min="12287" max="12287" width="6.5" customWidth="1"/>
    <col min="12288" max="12295" width="6.33203125" customWidth="1"/>
    <col min="12535" max="12535" width="20.33203125" customWidth="1"/>
    <col min="12536" max="12536" width="6.5" customWidth="1"/>
    <col min="12537" max="12542" width="6.33203125" customWidth="1"/>
    <col min="12543" max="12543" width="6.5" customWidth="1"/>
    <col min="12544" max="12551" width="6.33203125" customWidth="1"/>
    <col min="12791" max="12791" width="20.33203125" customWidth="1"/>
    <col min="12792" max="12792" width="6.5" customWidth="1"/>
    <col min="12793" max="12798" width="6.33203125" customWidth="1"/>
    <col min="12799" max="12799" width="6.5" customWidth="1"/>
    <col min="12800" max="12807" width="6.33203125" customWidth="1"/>
    <col min="13047" max="13047" width="20.33203125" customWidth="1"/>
    <col min="13048" max="13048" width="6.5" customWidth="1"/>
    <col min="13049" max="13054" width="6.33203125" customWidth="1"/>
    <col min="13055" max="13055" width="6.5" customWidth="1"/>
    <col min="13056" max="13063" width="6.33203125" customWidth="1"/>
    <col min="13303" max="13303" width="20.33203125" customWidth="1"/>
    <col min="13304" max="13304" width="6.5" customWidth="1"/>
    <col min="13305" max="13310" width="6.33203125" customWidth="1"/>
    <col min="13311" max="13311" width="6.5" customWidth="1"/>
    <col min="13312" max="13319" width="6.33203125" customWidth="1"/>
    <col min="13559" max="13559" width="20.33203125" customWidth="1"/>
    <col min="13560" max="13560" width="6.5" customWidth="1"/>
    <col min="13561" max="13566" width="6.33203125" customWidth="1"/>
    <col min="13567" max="13567" width="6.5" customWidth="1"/>
    <col min="13568" max="13575" width="6.33203125" customWidth="1"/>
    <col min="13815" max="13815" width="20.33203125" customWidth="1"/>
    <col min="13816" max="13816" width="6.5" customWidth="1"/>
    <col min="13817" max="13822" width="6.33203125" customWidth="1"/>
    <col min="13823" max="13823" width="6.5" customWidth="1"/>
    <col min="13824" max="13831" width="6.33203125" customWidth="1"/>
    <col min="14071" max="14071" width="20.33203125" customWidth="1"/>
    <col min="14072" max="14072" width="6.5" customWidth="1"/>
    <col min="14073" max="14078" width="6.33203125" customWidth="1"/>
    <col min="14079" max="14079" width="6.5" customWidth="1"/>
    <col min="14080" max="14087" width="6.33203125" customWidth="1"/>
    <col min="14327" max="14327" width="20.33203125" customWidth="1"/>
    <col min="14328" max="14328" width="6.5" customWidth="1"/>
    <col min="14329" max="14334" width="6.33203125" customWidth="1"/>
    <col min="14335" max="14335" width="6.5" customWidth="1"/>
    <col min="14336" max="14343" width="6.33203125" customWidth="1"/>
    <col min="14583" max="14583" width="20.33203125" customWidth="1"/>
    <col min="14584" max="14584" width="6.5" customWidth="1"/>
    <col min="14585" max="14590" width="6.33203125" customWidth="1"/>
    <col min="14591" max="14591" width="6.5" customWidth="1"/>
    <col min="14592" max="14599" width="6.33203125" customWidth="1"/>
    <col min="14839" max="14839" width="20.33203125" customWidth="1"/>
    <col min="14840" max="14840" width="6.5" customWidth="1"/>
    <col min="14841" max="14846" width="6.33203125" customWidth="1"/>
    <col min="14847" max="14847" width="6.5" customWidth="1"/>
    <col min="14848" max="14855" width="6.33203125" customWidth="1"/>
    <col min="15095" max="15095" width="20.33203125" customWidth="1"/>
    <col min="15096" max="15096" width="6.5" customWidth="1"/>
    <col min="15097" max="15102" width="6.33203125" customWidth="1"/>
    <col min="15103" max="15103" width="6.5" customWidth="1"/>
    <col min="15104" max="15111" width="6.33203125" customWidth="1"/>
    <col min="15351" max="15351" width="20.33203125" customWidth="1"/>
    <col min="15352" max="15352" width="6.5" customWidth="1"/>
    <col min="15353" max="15358" width="6.33203125" customWidth="1"/>
    <col min="15359" max="15359" width="6.5" customWidth="1"/>
    <col min="15360" max="15367" width="6.33203125" customWidth="1"/>
    <col min="15607" max="15607" width="20.33203125" customWidth="1"/>
    <col min="15608" max="15608" width="6.5" customWidth="1"/>
    <col min="15609" max="15614" width="6.33203125" customWidth="1"/>
    <col min="15615" max="15615" width="6.5" customWidth="1"/>
    <col min="15616" max="15623" width="6.33203125" customWidth="1"/>
    <col min="15863" max="15863" width="20.33203125" customWidth="1"/>
    <col min="15864" max="15864" width="6.5" customWidth="1"/>
    <col min="15865" max="15870" width="6.33203125" customWidth="1"/>
    <col min="15871" max="15871" width="6.5" customWidth="1"/>
    <col min="15872" max="15879" width="6.33203125" customWidth="1"/>
    <col min="16119" max="16119" width="20.33203125" customWidth="1"/>
    <col min="16120" max="16120" width="6.5" customWidth="1"/>
    <col min="16121" max="16126" width="6.33203125" customWidth="1"/>
    <col min="16127" max="16127" width="6.5" customWidth="1"/>
    <col min="16128" max="16135" width="6.33203125" customWidth="1"/>
  </cols>
  <sheetData>
    <row r="1" spans="1:245" ht="52.4" customHeight="1">
      <c r="B1" s="201" t="s">
        <v>586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33"/>
      <c r="Q1" s="33"/>
      <c r="R1" s="33"/>
      <c r="S1" s="33"/>
    </row>
    <row r="2" spans="1:245" ht="17.149999999999999" customHeight="1">
      <c r="B2" s="202" t="s">
        <v>587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35"/>
      <c r="Q2" s="35"/>
      <c r="R2" s="35"/>
      <c r="S2" s="35"/>
    </row>
    <row r="3" spans="1:245" ht="19.75" customHeight="1">
      <c r="A3" s="175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  <c r="IJ3" s="177"/>
      <c r="IK3" s="177"/>
    </row>
    <row r="4" spans="1:245" hidden="1">
      <c r="A4" s="190" t="s">
        <v>694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</row>
    <row r="5" spans="1:245" ht="15.5" hidden="1">
      <c r="A5" s="168" t="s">
        <v>1</v>
      </c>
      <c r="B5" s="168" t="s">
        <v>2</v>
      </c>
      <c r="C5" s="226" t="s">
        <v>695</v>
      </c>
      <c r="D5" s="227"/>
      <c r="E5" s="248" t="s">
        <v>6</v>
      </c>
      <c r="F5" s="186"/>
      <c r="G5" s="226" t="s">
        <v>696</v>
      </c>
      <c r="H5" s="227"/>
      <c r="I5" s="195" t="s">
        <v>697</v>
      </c>
      <c r="J5" s="196"/>
      <c r="K5" s="195" t="s">
        <v>594</v>
      </c>
      <c r="L5" s="196"/>
      <c r="M5" s="168" t="s">
        <v>2</v>
      </c>
      <c r="N5" s="226" t="s">
        <v>695</v>
      </c>
      <c r="O5" s="227"/>
      <c r="P5" s="248" t="s">
        <v>6</v>
      </c>
      <c r="Q5" s="186"/>
      <c r="R5" s="226" t="s">
        <v>696</v>
      </c>
      <c r="S5" s="227"/>
    </row>
    <row r="6" spans="1:245" hidden="1">
      <c r="A6" s="161" t="s">
        <v>3</v>
      </c>
      <c r="B6" s="161" t="s">
        <v>4</v>
      </c>
      <c r="C6" s="187" t="s">
        <v>599</v>
      </c>
      <c r="D6" s="187"/>
      <c r="E6" s="186" t="s">
        <v>9</v>
      </c>
      <c r="F6" s="186"/>
      <c r="G6" s="188" t="s">
        <v>698</v>
      </c>
      <c r="H6" s="189"/>
      <c r="I6" s="186" t="s">
        <v>699</v>
      </c>
      <c r="J6" s="186"/>
      <c r="K6" s="186" t="s">
        <v>602</v>
      </c>
      <c r="L6" s="186"/>
      <c r="M6" s="161" t="s">
        <v>4</v>
      </c>
      <c r="N6" s="187" t="s">
        <v>599</v>
      </c>
      <c r="O6" s="187"/>
      <c r="P6" s="186" t="s">
        <v>9</v>
      </c>
      <c r="Q6" s="186"/>
      <c r="R6" s="188" t="s">
        <v>698</v>
      </c>
      <c r="S6" s="189"/>
    </row>
    <row r="7" spans="1:245" hidden="1">
      <c r="A7" s="173"/>
      <c r="B7" s="64"/>
      <c r="C7" s="187" t="s">
        <v>5</v>
      </c>
      <c r="D7" s="187"/>
      <c r="E7" s="187" t="s">
        <v>5</v>
      </c>
      <c r="F7" s="187"/>
      <c r="G7" s="187" t="s">
        <v>5</v>
      </c>
      <c r="H7" s="187"/>
      <c r="I7" s="187" t="s">
        <v>5</v>
      </c>
      <c r="J7" s="187"/>
      <c r="K7" s="187" t="s">
        <v>5</v>
      </c>
      <c r="L7" s="187"/>
      <c r="M7" s="64"/>
      <c r="N7" s="187" t="s">
        <v>5</v>
      </c>
      <c r="O7" s="187"/>
      <c r="P7" s="187" t="s">
        <v>5</v>
      </c>
      <c r="Q7" s="187"/>
      <c r="R7" s="187" t="s">
        <v>5</v>
      </c>
      <c r="S7" s="187"/>
    </row>
    <row r="8" spans="1:245" ht="26" hidden="1">
      <c r="A8" s="173"/>
      <c r="B8" s="65"/>
      <c r="C8" s="67" t="s">
        <v>608</v>
      </c>
      <c r="D8" s="67" t="s">
        <v>609</v>
      </c>
      <c r="E8" s="67" t="s">
        <v>700</v>
      </c>
      <c r="F8" s="67" t="s">
        <v>701</v>
      </c>
      <c r="G8" s="67" t="s">
        <v>702</v>
      </c>
      <c r="H8" s="67" t="s">
        <v>703</v>
      </c>
      <c r="I8" s="77" t="s">
        <v>704</v>
      </c>
      <c r="J8" s="77" t="s">
        <v>705</v>
      </c>
      <c r="K8" s="77" t="s">
        <v>706</v>
      </c>
      <c r="L8" s="77" t="s">
        <v>707</v>
      </c>
      <c r="M8" s="65"/>
      <c r="N8" s="67" t="s">
        <v>708</v>
      </c>
      <c r="O8" s="67" t="s">
        <v>709</v>
      </c>
      <c r="P8" s="67" t="s">
        <v>710</v>
      </c>
      <c r="Q8" s="67" t="s">
        <v>711</v>
      </c>
      <c r="R8" s="67" t="s">
        <v>712</v>
      </c>
      <c r="S8" s="67" t="s">
        <v>713</v>
      </c>
    </row>
    <row r="9" spans="1:245" ht="15.65" hidden="1" customHeight="1">
      <c r="A9" s="21" t="s">
        <v>714</v>
      </c>
      <c r="B9" s="21" t="s">
        <v>715</v>
      </c>
      <c r="C9" s="182">
        <v>44542</v>
      </c>
      <c r="D9" s="182">
        <v>44543</v>
      </c>
      <c r="E9" s="182">
        <f>D9+3</f>
        <v>44546</v>
      </c>
      <c r="F9" s="182">
        <f>E9</f>
        <v>44546</v>
      </c>
      <c r="G9" s="68">
        <v>44546</v>
      </c>
      <c r="H9" s="48">
        <v>44547</v>
      </c>
      <c r="I9" s="19">
        <v>44550</v>
      </c>
      <c r="J9" s="19">
        <f>I9+1</f>
        <v>44551</v>
      </c>
      <c r="K9" s="19">
        <v>44551</v>
      </c>
      <c r="L9" s="19">
        <f>K9+1</f>
        <v>44552</v>
      </c>
      <c r="M9" s="21" t="s">
        <v>716</v>
      </c>
      <c r="N9" s="48" t="s">
        <v>717</v>
      </c>
      <c r="O9" s="56" t="s">
        <v>718</v>
      </c>
      <c r="P9" s="183">
        <v>44563</v>
      </c>
      <c r="Q9" s="183">
        <v>44564</v>
      </c>
      <c r="R9" s="68" t="s">
        <v>719</v>
      </c>
      <c r="S9" s="68" t="s">
        <v>719</v>
      </c>
    </row>
    <row r="10" spans="1:245" ht="15.65" hidden="1" customHeight="1">
      <c r="A10" s="21"/>
      <c r="B10" s="419" t="s">
        <v>720</v>
      </c>
      <c r="C10" s="420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1"/>
    </row>
    <row r="11" spans="1:245" ht="15.65" hidden="1" customHeight="1">
      <c r="A11" s="21" t="s">
        <v>714</v>
      </c>
      <c r="B11" s="21" t="s">
        <v>721</v>
      </c>
      <c r="C11" s="48" t="s">
        <v>717</v>
      </c>
      <c r="D11" s="56" t="s">
        <v>718</v>
      </c>
      <c r="E11" s="183">
        <v>44563</v>
      </c>
      <c r="F11" s="183">
        <v>44564</v>
      </c>
      <c r="G11" s="68" t="s">
        <v>719</v>
      </c>
      <c r="H11" s="68" t="s">
        <v>719</v>
      </c>
      <c r="I11" s="19">
        <v>44566</v>
      </c>
      <c r="J11" s="19">
        <v>44569</v>
      </c>
      <c r="K11" s="19">
        <f>J11</f>
        <v>44569</v>
      </c>
      <c r="L11" s="19">
        <v>44574</v>
      </c>
      <c r="M11" s="21" t="s">
        <v>722</v>
      </c>
      <c r="N11" s="244" t="s">
        <v>723</v>
      </c>
      <c r="O11" s="246"/>
      <c r="P11" s="244" t="s">
        <v>724</v>
      </c>
      <c r="Q11" s="246"/>
      <c r="R11" s="422" t="s">
        <v>725</v>
      </c>
      <c r="S11" s="282"/>
    </row>
    <row r="12" spans="1:245" ht="15.65" hidden="1" customHeight="1">
      <c r="A12" s="21" t="s">
        <v>714</v>
      </c>
      <c r="B12" s="21" t="s">
        <v>726</v>
      </c>
      <c r="C12" s="244" t="s">
        <v>723</v>
      </c>
      <c r="D12" s="246"/>
      <c r="E12" s="244" t="s">
        <v>724</v>
      </c>
      <c r="F12" s="246"/>
      <c r="G12" s="422" t="s">
        <v>725</v>
      </c>
      <c r="H12" s="282"/>
      <c r="I12" s="265" t="s">
        <v>727</v>
      </c>
      <c r="J12" s="266"/>
      <c r="K12" s="266"/>
      <c r="L12" s="267"/>
      <c r="M12" s="21" t="s">
        <v>728</v>
      </c>
      <c r="N12" s="268" t="s">
        <v>729</v>
      </c>
      <c r="O12" s="270"/>
      <c r="P12" s="423" t="s">
        <v>730</v>
      </c>
      <c r="Q12" s="424"/>
      <c r="R12" s="423" t="s">
        <v>731</v>
      </c>
      <c r="S12" s="424"/>
    </row>
    <row r="13" spans="1:245" hidden="1">
      <c r="A13" s="190" t="s">
        <v>732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</row>
    <row r="14" spans="1:245" ht="15.5" hidden="1">
      <c r="A14" s="168" t="s">
        <v>1</v>
      </c>
      <c r="B14" s="168" t="s">
        <v>2</v>
      </c>
      <c r="C14" s="280" t="s">
        <v>733</v>
      </c>
      <c r="D14" s="288"/>
      <c r="E14" s="226" t="s">
        <v>734</v>
      </c>
      <c r="F14" s="227"/>
      <c r="G14" s="195" t="s">
        <v>735</v>
      </c>
      <c r="H14" s="196"/>
      <c r="I14" s="195" t="s">
        <v>736</v>
      </c>
      <c r="J14" s="196"/>
      <c r="K14" s="168" t="s">
        <v>2</v>
      </c>
      <c r="L14" s="280" t="s">
        <v>733</v>
      </c>
      <c r="M14" s="288"/>
      <c r="N14" s="226" t="s">
        <v>734</v>
      </c>
      <c r="O14" s="227"/>
    </row>
    <row r="15" spans="1:245" hidden="1">
      <c r="A15" s="161" t="s">
        <v>3</v>
      </c>
      <c r="B15" s="161" t="s">
        <v>4</v>
      </c>
      <c r="C15" s="186" t="s">
        <v>737</v>
      </c>
      <c r="D15" s="186"/>
      <c r="E15" s="187" t="s">
        <v>738</v>
      </c>
      <c r="F15" s="187"/>
      <c r="G15" s="186" t="s">
        <v>739</v>
      </c>
      <c r="H15" s="186"/>
      <c r="I15" s="186" t="s">
        <v>740</v>
      </c>
      <c r="J15" s="186"/>
      <c r="K15" s="161" t="s">
        <v>4</v>
      </c>
      <c r="L15" s="252" t="s">
        <v>737</v>
      </c>
      <c r="M15" s="254"/>
      <c r="N15" s="188" t="s">
        <v>738</v>
      </c>
      <c r="O15" s="189"/>
    </row>
    <row r="16" spans="1:245" hidden="1">
      <c r="A16" s="173"/>
      <c r="B16" s="64"/>
      <c r="C16" s="187" t="s">
        <v>5</v>
      </c>
      <c r="D16" s="187"/>
      <c r="E16" s="187" t="s">
        <v>5</v>
      </c>
      <c r="F16" s="187"/>
      <c r="G16" s="187" t="s">
        <v>5</v>
      </c>
      <c r="H16" s="187"/>
      <c r="I16" s="187" t="s">
        <v>5</v>
      </c>
      <c r="J16" s="187"/>
      <c r="K16" s="64"/>
      <c r="L16" s="188" t="s">
        <v>5</v>
      </c>
      <c r="M16" s="189"/>
      <c r="N16" s="188" t="s">
        <v>5</v>
      </c>
      <c r="O16" s="189"/>
    </row>
    <row r="17" spans="1:25" ht="15.65" hidden="1" customHeight="1">
      <c r="A17" s="21" t="s">
        <v>741</v>
      </c>
      <c r="B17" s="21" t="s">
        <v>742</v>
      </c>
      <c r="C17" s="182">
        <v>44572</v>
      </c>
      <c r="D17" s="182">
        <v>44573</v>
      </c>
      <c r="E17" s="44" t="s">
        <v>719</v>
      </c>
      <c r="F17" s="44" t="s">
        <v>719</v>
      </c>
      <c r="G17" s="20">
        <v>44577</v>
      </c>
      <c r="H17" s="19">
        <v>44581</v>
      </c>
      <c r="I17" s="19">
        <f t="shared" ref="I17" si="0">H17+1</f>
        <v>44582</v>
      </c>
      <c r="J17" s="19">
        <v>44585</v>
      </c>
      <c r="K17" s="21" t="s">
        <v>743</v>
      </c>
      <c r="L17" s="271" t="s">
        <v>744</v>
      </c>
      <c r="M17" s="272"/>
      <c r="N17" s="265" t="s">
        <v>745</v>
      </c>
      <c r="O17" s="267"/>
      <c r="P17" s="24"/>
      <c r="Q17" s="24"/>
      <c r="R17" s="39"/>
      <c r="S17" s="38"/>
    </row>
    <row r="18" spans="1:25" ht="15.65" hidden="1" customHeight="1">
      <c r="A18" s="21" t="s">
        <v>746</v>
      </c>
      <c r="B18" s="21" t="s">
        <v>742</v>
      </c>
      <c r="C18" s="417" t="s">
        <v>747</v>
      </c>
      <c r="D18" s="417"/>
      <c r="E18" s="418" t="s">
        <v>748</v>
      </c>
      <c r="F18" s="418"/>
      <c r="G18" s="20">
        <v>44580</v>
      </c>
      <c r="H18" s="19">
        <v>44582</v>
      </c>
      <c r="I18" s="19">
        <f>H18</f>
        <v>44582</v>
      </c>
      <c r="J18" s="19">
        <v>44586</v>
      </c>
      <c r="K18" s="21" t="s">
        <v>743</v>
      </c>
      <c r="L18" s="20">
        <f>J18+5</f>
        <v>44591</v>
      </c>
      <c r="M18" s="19">
        <v>44591</v>
      </c>
      <c r="N18" s="19">
        <f>M18+1</f>
        <v>44592</v>
      </c>
      <c r="O18" s="19">
        <f>N18+1</f>
        <v>44593</v>
      </c>
      <c r="P18" s="24"/>
      <c r="Q18" s="24"/>
      <c r="R18" s="39"/>
      <c r="S18" s="38"/>
    </row>
    <row r="19" spans="1:25" ht="15.65" hidden="1" customHeight="1">
      <c r="A19" s="21" t="s">
        <v>741</v>
      </c>
      <c r="B19" s="21" t="s">
        <v>749</v>
      </c>
      <c r="C19" s="84" t="s">
        <v>750</v>
      </c>
      <c r="D19" s="84" t="s">
        <v>751</v>
      </c>
      <c r="E19" s="265" t="s">
        <v>752</v>
      </c>
      <c r="F19" s="267"/>
      <c r="G19" s="84" t="s">
        <v>753</v>
      </c>
      <c r="H19" s="19" t="s">
        <v>754</v>
      </c>
      <c r="I19" s="44" t="s">
        <v>755</v>
      </c>
      <c r="J19" s="44" t="s">
        <v>755</v>
      </c>
      <c r="K19" s="21" t="s">
        <v>756</v>
      </c>
      <c r="L19" s="415" t="s">
        <v>757</v>
      </c>
      <c r="M19" s="416"/>
      <c r="N19" s="83">
        <v>44605</v>
      </c>
      <c r="O19" s="83">
        <f>N19</f>
        <v>44605</v>
      </c>
      <c r="P19" s="24"/>
      <c r="Q19" s="24"/>
      <c r="R19" s="39"/>
      <c r="S19" s="38"/>
    </row>
    <row r="20" spans="1:25" ht="15.65" hidden="1" customHeight="1">
      <c r="A20" s="21" t="s">
        <v>758</v>
      </c>
      <c r="B20" s="81" t="s">
        <v>759</v>
      </c>
      <c r="C20" s="20">
        <v>44591</v>
      </c>
      <c r="D20" s="19">
        <v>44592</v>
      </c>
      <c r="E20" s="19">
        <f>D20+1</f>
        <v>44593</v>
      </c>
      <c r="F20" s="19">
        <f>E20</f>
        <v>44593</v>
      </c>
      <c r="G20" s="265" t="s">
        <v>760</v>
      </c>
      <c r="H20" s="267"/>
      <c r="I20" s="19">
        <v>44599</v>
      </c>
      <c r="J20" s="19">
        <f>I20+2</f>
        <v>44601</v>
      </c>
      <c r="K20" s="21" t="s">
        <v>756</v>
      </c>
      <c r="L20" s="20">
        <f>J20+5</f>
        <v>44606</v>
      </c>
      <c r="M20" s="19">
        <f>L20</f>
        <v>44606</v>
      </c>
      <c r="N20" s="19">
        <f>M20+2</f>
        <v>44608</v>
      </c>
      <c r="O20" s="19">
        <f>N20</f>
        <v>44608</v>
      </c>
      <c r="P20" s="24"/>
      <c r="Q20" s="24"/>
      <c r="R20" s="39"/>
      <c r="S20" s="38"/>
    </row>
    <row r="21" spans="1:25" ht="15" hidden="1" customHeight="1">
      <c r="A21" s="190" t="s">
        <v>761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</row>
    <row r="22" spans="1:25" ht="15.5" hidden="1" customHeight="1">
      <c r="A22" s="168" t="s">
        <v>1</v>
      </c>
      <c r="B22" s="168" t="s">
        <v>2</v>
      </c>
      <c r="C22" s="280" t="s">
        <v>762</v>
      </c>
      <c r="D22" s="288"/>
      <c r="E22" s="226" t="s">
        <v>763</v>
      </c>
      <c r="F22" s="227"/>
      <c r="G22" s="195" t="s">
        <v>764</v>
      </c>
      <c r="H22" s="196"/>
      <c r="I22" s="195" t="s">
        <v>765</v>
      </c>
      <c r="J22" s="196"/>
      <c r="K22" s="168" t="s">
        <v>2</v>
      </c>
      <c r="L22" s="195" t="s">
        <v>766</v>
      </c>
      <c r="M22" s="196"/>
      <c r="N22" s="195" t="s">
        <v>767</v>
      </c>
      <c r="O22" s="196"/>
      <c r="P22" s="195" t="s">
        <v>768</v>
      </c>
      <c r="Q22" s="196"/>
      <c r="R22" s="280" t="s">
        <v>762</v>
      </c>
      <c r="S22" s="288"/>
      <c r="T22" s="226" t="s">
        <v>763</v>
      </c>
      <c r="U22" s="227"/>
    </row>
    <row r="23" spans="1:25" ht="15" hidden="1" customHeight="1">
      <c r="A23" s="161" t="s">
        <v>3</v>
      </c>
      <c r="B23" s="161" t="s">
        <v>4</v>
      </c>
      <c r="C23" s="186" t="s">
        <v>769</v>
      </c>
      <c r="D23" s="186"/>
      <c r="E23" s="187" t="s">
        <v>770</v>
      </c>
      <c r="F23" s="187"/>
      <c r="G23" s="186" t="s">
        <v>771</v>
      </c>
      <c r="H23" s="186"/>
      <c r="I23" s="186" t="s">
        <v>772</v>
      </c>
      <c r="J23" s="186"/>
      <c r="K23" s="161" t="s">
        <v>4</v>
      </c>
      <c r="L23" s="186" t="s">
        <v>773</v>
      </c>
      <c r="M23" s="186"/>
      <c r="N23" s="186" t="s">
        <v>774</v>
      </c>
      <c r="O23" s="186"/>
      <c r="P23" s="186" t="s">
        <v>775</v>
      </c>
      <c r="Q23" s="186"/>
      <c r="R23" s="252" t="s">
        <v>769</v>
      </c>
      <c r="S23" s="254"/>
      <c r="T23" s="188" t="s">
        <v>770</v>
      </c>
      <c r="U23" s="189"/>
    </row>
    <row r="24" spans="1:25" ht="15" hidden="1" customHeight="1">
      <c r="A24" s="173"/>
      <c r="B24" s="64"/>
      <c r="C24" s="187" t="s">
        <v>5</v>
      </c>
      <c r="D24" s="187"/>
      <c r="E24" s="187" t="s">
        <v>5</v>
      </c>
      <c r="F24" s="187"/>
      <c r="G24" s="187" t="s">
        <v>5</v>
      </c>
      <c r="H24" s="187"/>
      <c r="I24" s="187" t="s">
        <v>5</v>
      </c>
      <c r="J24" s="187"/>
      <c r="K24" s="64"/>
      <c r="L24" s="187" t="s">
        <v>5</v>
      </c>
      <c r="M24" s="187"/>
      <c r="N24" s="187" t="s">
        <v>5</v>
      </c>
      <c r="O24" s="187"/>
      <c r="P24" s="187" t="s">
        <v>5</v>
      </c>
      <c r="Q24" s="187"/>
      <c r="R24" s="188" t="s">
        <v>5</v>
      </c>
      <c r="S24" s="189"/>
      <c r="T24" s="188" t="s">
        <v>5</v>
      </c>
      <c r="U24" s="189"/>
    </row>
    <row r="25" spans="1:25" ht="26" hidden="1" customHeight="1">
      <c r="A25" s="173"/>
      <c r="B25" s="65"/>
      <c r="C25" s="77" t="s">
        <v>776</v>
      </c>
      <c r="D25" s="77" t="s">
        <v>777</v>
      </c>
      <c r="E25" s="67" t="s">
        <v>778</v>
      </c>
      <c r="F25" s="67" t="s">
        <v>779</v>
      </c>
      <c r="G25" s="77" t="s">
        <v>780</v>
      </c>
      <c r="H25" s="77" t="s">
        <v>781</v>
      </c>
      <c r="I25" s="77" t="s">
        <v>782</v>
      </c>
      <c r="J25" s="77" t="s">
        <v>783</v>
      </c>
      <c r="K25" s="65"/>
      <c r="L25" s="77" t="s">
        <v>784</v>
      </c>
      <c r="M25" s="77" t="s">
        <v>785</v>
      </c>
      <c r="N25" s="77" t="s">
        <v>786</v>
      </c>
      <c r="O25" s="77" t="s">
        <v>787</v>
      </c>
      <c r="P25" s="77" t="s">
        <v>788</v>
      </c>
      <c r="Q25" s="77" t="s">
        <v>789</v>
      </c>
      <c r="R25" s="15" t="s">
        <v>790</v>
      </c>
      <c r="S25" s="15" t="s">
        <v>791</v>
      </c>
      <c r="T25" s="53" t="s">
        <v>708</v>
      </c>
      <c r="U25" s="53" t="s">
        <v>709</v>
      </c>
    </row>
    <row r="26" spans="1:25" ht="15.65" hidden="1" customHeight="1">
      <c r="A26" s="21" t="s">
        <v>746</v>
      </c>
      <c r="B26" s="21" t="s">
        <v>792</v>
      </c>
      <c r="C26" s="182">
        <v>44606</v>
      </c>
      <c r="D26" s="182">
        <f t="shared" ref="D26" si="1">C26</f>
        <v>44606</v>
      </c>
      <c r="E26" s="182">
        <f t="shared" ref="E26" si="2">D26+2</f>
        <v>44608</v>
      </c>
      <c r="F26" s="182">
        <f t="shared" ref="F26" si="3">E26</f>
        <v>44608</v>
      </c>
      <c r="G26" s="84" t="s">
        <v>793</v>
      </c>
      <c r="H26" s="19">
        <v>44620</v>
      </c>
      <c r="I26" s="20">
        <f>H26+1</f>
        <v>44621</v>
      </c>
      <c r="J26" s="19">
        <f>I26</f>
        <v>44621</v>
      </c>
      <c r="K26" s="21" t="s">
        <v>794</v>
      </c>
      <c r="L26" s="19">
        <v>44626</v>
      </c>
      <c r="M26" s="19">
        <v>44627</v>
      </c>
      <c r="N26" s="19" t="s">
        <v>719</v>
      </c>
      <c r="O26" s="19" t="str">
        <f>N26</f>
        <v>OMIT</v>
      </c>
      <c r="P26" s="19" t="s">
        <v>755</v>
      </c>
      <c r="Q26" s="19" t="str">
        <f>P26</f>
        <v>OMIT</v>
      </c>
      <c r="R26" s="20">
        <f>M26+3</f>
        <v>44630</v>
      </c>
      <c r="S26" s="19">
        <f t="shared" ref="S26" si="4">R26</f>
        <v>44630</v>
      </c>
      <c r="T26" s="19">
        <f t="shared" ref="T26" si="5">S26+2</f>
        <v>44632</v>
      </c>
      <c r="U26" s="19">
        <f t="shared" ref="U26" si="6">T26</f>
        <v>44632</v>
      </c>
      <c r="V26" s="24"/>
      <c r="W26" s="24"/>
      <c r="X26" s="39"/>
      <c r="Y26" s="38"/>
    </row>
    <row r="27" spans="1:25" ht="15" hidden="1" customHeight="1">
      <c r="A27" s="190" t="s">
        <v>795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</row>
    <row r="28" spans="1:25" ht="15.5" hidden="1" customHeight="1">
      <c r="A28" s="168" t="s">
        <v>1</v>
      </c>
      <c r="B28" s="168" t="s">
        <v>2</v>
      </c>
      <c r="C28" s="280" t="s">
        <v>733</v>
      </c>
      <c r="D28" s="288"/>
      <c r="E28" s="226" t="s">
        <v>734</v>
      </c>
      <c r="F28" s="227"/>
      <c r="G28" s="195" t="s">
        <v>736</v>
      </c>
      <c r="H28" s="196"/>
      <c r="I28" s="168" t="s">
        <v>2</v>
      </c>
      <c r="J28" s="195" t="s">
        <v>796</v>
      </c>
      <c r="K28" s="196"/>
      <c r="L28" s="195" t="s">
        <v>797</v>
      </c>
      <c r="M28" s="196"/>
      <c r="N28" s="195" t="s">
        <v>798</v>
      </c>
      <c r="O28" s="196"/>
      <c r="P28" s="280" t="s">
        <v>733</v>
      </c>
      <c r="Q28" s="288"/>
      <c r="R28" s="226" t="s">
        <v>734</v>
      </c>
      <c r="S28" s="227"/>
    </row>
    <row r="29" spans="1:25" ht="15" hidden="1" customHeight="1">
      <c r="A29" s="161" t="s">
        <v>3</v>
      </c>
      <c r="B29" s="161" t="s">
        <v>4</v>
      </c>
      <c r="C29" s="186" t="s">
        <v>737</v>
      </c>
      <c r="D29" s="186"/>
      <c r="E29" s="187" t="s">
        <v>738</v>
      </c>
      <c r="F29" s="187"/>
      <c r="G29" s="186" t="s">
        <v>740</v>
      </c>
      <c r="H29" s="186"/>
      <c r="I29" s="161" t="s">
        <v>4</v>
      </c>
      <c r="J29" s="186" t="s">
        <v>799</v>
      </c>
      <c r="K29" s="186"/>
      <c r="L29" s="186" t="s">
        <v>800</v>
      </c>
      <c r="M29" s="186"/>
      <c r="N29" s="186" t="s">
        <v>801</v>
      </c>
      <c r="O29" s="186"/>
      <c r="P29" s="252" t="s">
        <v>737</v>
      </c>
      <c r="Q29" s="254"/>
      <c r="R29" s="188" t="s">
        <v>738</v>
      </c>
      <c r="S29" s="189"/>
    </row>
    <row r="30" spans="1:25" ht="15" hidden="1" customHeight="1">
      <c r="A30" s="173"/>
      <c r="B30" s="64"/>
      <c r="C30" s="187" t="s">
        <v>5</v>
      </c>
      <c r="D30" s="187"/>
      <c r="E30" s="187" t="s">
        <v>5</v>
      </c>
      <c r="F30" s="187"/>
      <c r="G30" s="187" t="s">
        <v>5</v>
      </c>
      <c r="H30" s="187"/>
      <c r="I30" s="64"/>
      <c r="J30" s="187" t="s">
        <v>5</v>
      </c>
      <c r="K30" s="187"/>
      <c r="L30" s="187" t="s">
        <v>5</v>
      </c>
      <c r="M30" s="187"/>
      <c r="N30" s="187" t="s">
        <v>5</v>
      </c>
      <c r="O30" s="187"/>
      <c r="P30" s="188" t="s">
        <v>5</v>
      </c>
      <c r="Q30" s="189"/>
      <c r="R30" s="188" t="s">
        <v>5</v>
      </c>
      <c r="S30" s="189"/>
    </row>
    <row r="31" spans="1:25" ht="26" hidden="1" customHeight="1">
      <c r="A31" s="173"/>
      <c r="B31" s="65"/>
      <c r="C31" s="77" t="s">
        <v>790</v>
      </c>
      <c r="D31" s="77" t="s">
        <v>791</v>
      </c>
      <c r="E31" s="67" t="s">
        <v>708</v>
      </c>
      <c r="F31" s="67" t="s">
        <v>709</v>
      </c>
      <c r="G31" s="77" t="s">
        <v>802</v>
      </c>
      <c r="H31" s="77" t="s">
        <v>803</v>
      </c>
      <c r="I31" s="65"/>
      <c r="J31" s="77" t="s">
        <v>784</v>
      </c>
      <c r="K31" s="77" t="s">
        <v>785</v>
      </c>
      <c r="L31" s="77" t="s">
        <v>786</v>
      </c>
      <c r="M31" s="77" t="s">
        <v>787</v>
      </c>
      <c r="N31" s="77" t="s">
        <v>788</v>
      </c>
      <c r="O31" s="77" t="s">
        <v>789</v>
      </c>
      <c r="P31" s="15" t="s">
        <v>790</v>
      </c>
      <c r="Q31" s="15" t="s">
        <v>791</v>
      </c>
      <c r="R31" s="53" t="s">
        <v>708</v>
      </c>
      <c r="S31" s="53" t="s">
        <v>709</v>
      </c>
    </row>
    <row r="32" spans="1:25" ht="15.65" hidden="1" customHeight="1">
      <c r="A32" s="21" t="s">
        <v>714</v>
      </c>
      <c r="B32" s="21" t="s">
        <v>804</v>
      </c>
      <c r="C32" s="182">
        <v>44613</v>
      </c>
      <c r="D32" s="182">
        <f t="shared" ref="D32:D34" si="7">C32</f>
        <v>44613</v>
      </c>
      <c r="E32" s="182">
        <f t="shared" ref="E32:E34" si="8">D32+2</f>
        <v>44615</v>
      </c>
      <c r="F32" s="182">
        <f t="shared" ref="F32:F34" si="9">E32</f>
        <v>44615</v>
      </c>
      <c r="G32" s="20">
        <v>44621</v>
      </c>
      <c r="H32" s="19">
        <v>44622</v>
      </c>
      <c r="I32" s="21" t="s">
        <v>805</v>
      </c>
      <c r="J32" s="19" t="s">
        <v>719</v>
      </c>
      <c r="K32" s="19" t="str">
        <f t="shared" ref="K32:K39" si="10">J32</f>
        <v>OMIT</v>
      </c>
      <c r="L32" s="19">
        <v>44627</v>
      </c>
      <c r="M32" s="19">
        <f t="shared" ref="L32:M34" si="11">L32</f>
        <v>44627</v>
      </c>
      <c r="N32" s="19" t="s">
        <v>719</v>
      </c>
      <c r="O32" s="19" t="str">
        <f t="shared" ref="O32:O39" si="12">N32</f>
        <v>OMIT</v>
      </c>
      <c r="P32" s="20">
        <f>M32+3</f>
        <v>44630</v>
      </c>
      <c r="Q32" s="19">
        <f t="shared" ref="Q32:Q33" si="13">P32</f>
        <v>44630</v>
      </c>
      <c r="R32" s="19">
        <f t="shared" ref="R32:R33" si="14">Q32+2</f>
        <v>44632</v>
      </c>
      <c r="S32" s="19">
        <f t="shared" ref="S32:S33" si="15">R32</f>
        <v>44632</v>
      </c>
      <c r="T32" s="24"/>
      <c r="U32" s="24"/>
      <c r="V32" s="39"/>
      <c r="W32" s="38"/>
    </row>
    <row r="33" spans="1:27" ht="15.65" hidden="1" customHeight="1">
      <c r="A33" s="21" t="s">
        <v>746</v>
      </c>
      <c r="B33" s="21" t="s">
        <v>804</v>
      </c>
      <c r="C33" s="182">
        <v>44630</v>
      </c>
      <c r="D33" s="182">
        <f t="shared" si="7"/>
        <v>44630</v>
      </c>
      <c r="E33" s="182">
        <f t="shared" si="8"/>
        <v>44632</v>
      </c>
      <c r="F33" s="182">
        <f t="shared" si="9"/>
        <v>44632</v>
      </c>
      <c r="G33" s="20" t="s">
        <v>806</v>
      </c>
      <c r="H33" s="19">
        <v>44640</v>
      </c>
      <c r="I33" s="21" t="s">
        <v>805</v>
      </c>
      <c r="J33" s="19" t="s">
        <v>719</v>
      </c>
      <c r="K33" s="19" t="str">
        <f t="shared" si="10"/>
        <v>OMIT</v>
      </c>
      <c r="L33" s="19">
        <v>44646</v>
      </c>
      <c r="M33" s="19">
        <v>44647</v>
      </c>
      <c r="N33" s="19">
        <v>44648</v>
      </c>
      <c r="O33" s="19">
        <f t="shared" si="12"/>
        <v>44648</v>
      </c>
      <c r="P33" s="20">
        <f>O33+2</f>
        <v>44650</v>
      </c>
      <c r="Q33" s="19">
        <f t="shared" si="13"/>
        <v>44650</v>
      </c>
      <c r="R33" s="19">
        <f t="shared" si="14"/>
        <v>44652</v>
      </c>
      <c r="S33" s="19">
        <f t="shared" si="15"/>
        <v>44652</v>
      </c>
      <c r="T33" s="24"/>
      <c r="U33" s="24"/>
      <c r="V33" s="39"/>
      <c r="W33" s="38"/>
    </row>
    <row r="34" spans="1:27" ht="15.65" hidden="1" customHeight="1">
      <c r="A34" s="21" t="s">
        <v>714</v>
      </c>
      <c r="B34" s="21" t="s">
        <v>807</v>
      </c>
      <c r="C34" s="182">
        <v>44630</v>
      </c>
      <c r="D34" s="182">
        <f t="shared" si="7"/>
        <v>44630</v>
      </c>
      <c r="E34" s="182">
        <f t="shared" si="8"/>
        <v>44632</v>
      </c>
      <c r="F34" s="182">
        <f t="shared" si="9"/>
        <v>44632</v>
      </c>
      <c r="G34" s="20">
        <v>44637</v>
      </c>
      <c r="H34" s="19">
        <v>44639</v>
      </c>
      <c r="I34" s="21" t="s">
        <v>808</v>
      </c>
      <c r="J34" s="19" t="s">
        <v>719</v>
      </c>
      <c r="K34" s="19" t="str">
        <f t="shared" si="10"/>
        <v>OMIT</v>
      </c>
      <c r="L34" s="19" t="str">
        <f t="shared" si="11"/>
        <v>OMIT</v>
      </c>
      <c r="M34" s="19" t="str">
        <f t="shared" si="11"/>
        <v>OMIT</v>
      </c>
      <c r="N34" s="19" t="s">
        <v>628</v>
      </c>
      <c r="O34" s="19" t="str">
        <f t="shared" si="12"/>
        <v>OMIT</v>
      </c>
      <c r="P34" s="207" t="s">
        <v>809</v>
      </c>
      <c r="Q34" s="208"/>
      <c r="R34" s="411" t="s">
        <v>810</v>
      </c>
      <c r="S34" s="412"/>
      <c r="T34" s="24"/>
      <c r="U34" s="24"/>
      <c r="V34" s="39"/>
      <c r="W34" s="38"/>
    </row>
    <row r="35" spans="1:27" ht="15.65" hidden="1" customHeight="1">
      <c r="A35" s="21" t="s">
        <v>811</v>
      </c>
      <c r="B35" s="21" t="s">
        <v>812</v>
      </c>
      <c r="C35" s="207" t="s">
        <v>809</v>
      </c>
      <c r="D35" s="208"/>
      <c r="E35" s="411" t="s">
        <v>810</v>
      </c>
      <c r="F35" s="412"/>
      <c r="G35" s="20">
        <v>44652</v>
      </c>
      <c r="H35" s="19">
        <v>44653</v>
      </c>
      <c r="I35" s="21" t="s">
        <v>813</v>
      </c>
      <c r="J35" s="403" t="s">
        <v>814</v>
      </c>
      <c r="K35" s="405"/>
      <c r="L35" s="19">
        <v>44660</v>
      </c>
      <c r="M35" s="19">
        <f>L35</f>
        <v>44660</v>
      </c>
      <c r="N35" s="403" t="s">
        <v>815</v>
      </c>
      <c r="O35" s="405"/>
      <c r="P35" s="20">
        <v>44663</v>
      </c>
      <c r="Q35" s="19">
        <v>44665</v>
      </c>
      <c r="R35" s="48" t="s">
        <v>719</v>
      </c>
      <c r="S35" s="48" t="str">
        <f>R35</f>
        <v>OMIT</v>
      </c>
      <c r="T35" s="24"/>
      <c r="U35" s="24"/>
      <c r="V35" s="39"/>
      <c r="W35" s="38"/>
    </row>
    <row r="36" spans="1:27" ht="15.65" hidden="1" customHeight="1">
      <c r="A36" s="21" t="s">
        <v>816</v>
      </c>
      <c r="B36" s="21" t="s">
        <v>817</v>
      </c>
      <c r="C36" s="182">
        <v>44650</v>
      </c>
      <c r="D36" s="182">
        <f t="shared" ref="D36" si="16">C36</f>
        <v>44650</v>
      </c>
      <c r="E36" s="182">
        <f t="shared" ref="E36" si="17">D36+2</f>
        <v>44652</v>
      </c>
      <c r="F36" s="182">
        <f t="shared" ref="F36" si="18">E36</f>
        <v>44652</v>
      </c>
      <c r="G36" s="20" t="s">
        <v>818</v>
      </c>
      <c r="H36" s="19">
        <v>44659</v>
      </c>
      <c r="I36" s="21" t="s">
        <v>819</v>
      </c>
      <c r="J36" s="19" t="s">
        <v>628</v>
      </c>
      <c r="K36" s="19" t="str">
        <f t="shared" si="10"/>
        <v>OMIT</v>
      </c>
      <c r="L36" s="19">
        <f t="shared" ref="L36:L37" si="19">H36+5</f>
        <v>44664</v>
      </c>
      <c r="M36" s="19">
        <v>44665</v>
      </c>
      <c r="N36" s="19">
        <f>M36+1</f>
        <v>44666</v>
      </c>
      <c r="O36" s="19">
        <f t="shared" si="12"/>
        <v>44666</v>
      </c>
      <c r="P36" s="20">
        <f>O36+2</f>
        <v>44668</v>
      </c>
      <c r="Q36" s="19">
        <f t="shared" ref="Q36:Q39" si="20">P36</f>
        <v>44668</v>
      </c>
      <c r="R36" s="19">
        <f t="shared" ref="R36" si="21">Q36+2</f>
        <v>44670</v>
      </c>
      <c r="S36" s="19">
        <f t="shared" ref="S36" si="22">R36</f>
        <v>44670</v>
      </c>
      <c r="T36" s="24"/>
      <c r="U36" s="24"/>
      <c r="V36" s="39"/>
      <c r="W36" s="38"/>
    </row>
    <row r="37" spans="1:27" ht="15.65" hidden="1" customHeight="1">
      <c r="A37" s="21" t="s">
        <v>811</v>
      </c>
      <c r="B37" s="21" t="s">
        <v>820</v>
      </c>
      <c r="C37" s="182">
        <v>44663</v>
      </c>
      <c r="D37" s="182">
        <v>44665</v>
      </c>
      <c r="E37" s="48" t="s">
        <v>628</v>
      </c>
      <c r="F37" s="48" t="str">
        <f>E37</f>
        <v>OMIT</v>
      </c>
      <c r="G37" s="20">
        <v>44670</v>
      </c>
      <c r="H37" s="19">
        <v>44671</v>
      </c>
      <c r="I37" s="21" t="s">
        <v>821</v>
      </c>
      <c r="J37" s="19" t="s">
        <v>628</v>
      </c>
      <c r="K37" s="19" t="str">
        <f t="shared" si="10"/>
        <v>OMIT</v>
      </c>
      <c r="L37" s="19">
        <f t="shared" si="19"/>
        <v>44676</v>
      </c>
      <c r="M37" s="19">
        <v>44677</v>
      </c>
      <c r="N37" s="19">
        <f>M37+1</f>
        <v>44678</v>
      </c>
      <c r="O37" s="19">
        <f t="shared" si="12"/>
        <v>44678</v>
      </c>
      <c r="P37" s="20">
        <f>O37+2</f>
        <v>44680</v>
      </c>
      <c r="Q37" s="19">
        <f t="shared" si="20"/>
        <v>44680</v>
      </c>
      <c r="R37" s="90" t="s">
        <v>628</v>
      </c>
      <c r="S37" s="90" t="str">
        <f>R37</f>
        <v>OMIT</v>
      </c>
      <c r="T37" s="24"/>
      <c r="U37" s="24"/>
      <c r="V37" s="39"/>
      <c r="W37" s="38"/>
    </row>
    <row r="38" spans="1:27" ht="15.65" hidden="1" customHeight="1">
      <c r="A38" s="21" t="s">
        <v>816</v>
      </c>
      <c r="B38" s="21" t="s">
        <v>812</v>
      </c>
      <c r="C38" s="182">
        <v>44668</v>
      </c>
      <c r="D38" s="182">
        <f t="shared" ref="D38:D39" si="23">C38</f>
        <v>44668</v>
      </c>
      <c r="E38" s="182">
        <v>44673</v>
      </c>
      <c r="F38" s="183" t="s">
        <v>822</v>
      </c>
      <c r="G38" s="20" t="s">
        <v>823</v>
      </c>
      <c r="H38" s="19">
        <v>44681</v>
      </c>
      <c r="I38" s="21" t="s">
        <v>813</v>
      </c>
      <c r="J38" s="19">
        <f>H38+5</f>
        <v>44686</v>
      </c>
      <c r="K38" s="19">
        <f t="shared" si="10"/>
        <v>44686</v>
      </c>
      <c r="L38" s="19">
        <v>44687</v>
      </c>
      <c r="M38" s="19">
        <f>L38</f>
        <v>44687</v>
      </c>
      <c r="N38" s="19">
        <f t="shared" ref="N38" si="24">M38+1</f>
        <v>44688</v>
      </c>
      <c r="O38" s="19">
        <f t="shared" si="12"/>
        <v>44688</v>
      </c>
      <c r="P38" s="20">
        <f t="shared" ref="P38:P39" si="25">O38+2</f>
        <v>44690</v>
      </c>
      <c r="Q38" s="19">
        <f t="shared" si="20"/>
        <v>44690</v>
      </c>
      <c r="R38" s="19">
        <f t="shared" ref="R38" si="26">Q38+2</f>
        <v>44692</v>
      </c>
      <c r="S38" s="19">
        <f t="shared" ref="S38" si="27">R38</f>
        <v>44692</v>
      </c>
      <c r="T38" s="24"/>
      <c r="U38" s="24"/>
      <c r="V38" s="39"/>
      <c r="W38" s="38"/>
    </row>
    <row r="39" spans="1:27" ht="15.65" hidden="1" customHeight="1">
      <c r="A39" s="21" t="s">
        <v>811</v>
      </c>
      <c r="B39" s="21" t="s">
        <v>824</v>
      </c>
      <c r="C39" s="182">
        <v>44680</v>
      </c>
      <c r="D39" s="182">
        <f t="shared" si="23"/>
        <v>44680</v>
      </c>
      <c r="E39" s="90" t="s">
        <v>628</v>
      </c>
      <c r="F39" s="90" t="str">
        <f>E39</f>
        <v>OMIT</v>
      </c>
      <c r="G39" s="20">
        <v>44686</v>
      </c>
      <c r="H39" s="19">
        <v>44687</v>
      </c>
      <c r="I39" s="21" t="s">
        <v>825</v>
      </c>
      <c r="J39" s="19" t="s">
        <v>628</v>
      </c>
      <c r="K39" s="19" t="str">
        <f t="shared" si="10"/>
        <v>OMIT</v>
      </c>
      <c r="L39" s="56" t="s">
        <v>628</v>
      </c>
      <c r="M39" s="56" t="str">
        <f t="shared" ref="M39" si="28">L39</f>
        <v>OMIT</v>
      </c>
      <c r="N39" s="19">
        <f>H39+5</f>
        <v>44692</v>
      </c>
      <c r="O39" s="19">
        <f t="shared" si="12"/>
        <v>44692</v>
      </c>
      <c r="P39" s="20">
        <f t="shared" si="25"/>
        <v>44694</v>
      </c>
      <c r="Q39" s="19">
        <f t="shared" si="20"/>
        <v>44694</v>
      </c>
      <c r="R39" s="48" t="s">
        <v>628</v>
      </c>
      <c r="S39" s="48" t="str">
        <f>R39</f>
        <v>OMIT</v>
      </c>
      <c r="T39" s="24"/>
      <c r="U39" s="24"/>
      <c r="V39" s="39"/>
      <c r="W39" s="38"/>
    </row>
    <row r="40" spans="1:27" ht="15" hidden="1" customHeight="1">
      <c r="A40" s="190" t="s">
        <v>826</v>
      </c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</row>
    <row r="41" spans="1:27" ht="15.5" hidden="1" customHeight="1">
      <c r="A41" s="168" t="s">
        <v>1</v>
      </c>
      <c r="B41" s="168" t="s">
        <v>2</v>
      </c>
      <c r="C41" s="191" t="s">
        <v>589</v>
      </c>
      <c r="D41" s="192"/>
      <c r="E41" s="193" t="s">
        <v>695</v>
      </c>
      <c r="F41" s="194"/>
      <c r="G41" s="195" t="s">
        <v>697</v>
      </c>
      <c r="H41" s="196"/>
      <c r="I41" s="195" t="s">
        <v>594</v>
      </c>
      <c r="J41" s="196"/>
      <c r="K41" s="195" t="s">
        <v>593</v>
      </c>
      <c r="L41" s="196"/>
      <c r="M41" s="163" t="s">
        <v>2</v>
      </c>
      <c r="N41" s="195" t="s">
        <v>595</v>
      </c>
      <c r="O41" s="196"/>
      <c r="P41" s="195" t="s">
        <v>596</v>
      </c>
      <c r="Q41" s="196"/>
      <c r="R41" s="195" t="s">
        <v>597</v>
      </c>
      <c r="S41" s="196"/>
      <c r="T41" s="191" t="s">
        <v>589</v>
      </c>
      <c r="U41" s="192"/>
      <c r="V41" s="193" t="s">
        <v>695</v>
      </c>
      <c r="W41" s="194"/>
    </row>
    <row r="42" spans="1:27" ht="15" hidden="1" customHeight="1">
      <c r="A42" s="161" t="s">
        <v>3</v>
      </c>
      <c r="B42" s="161" t="s">
        <v>4</v>
      </c>
      <c r="C42" s="186" t="s">
        <v>598</v>
      </c>
      <c r="D42" s="186"/>
      <c r="E42" s="187" t="s">
        <v>599</v>
      </c>
      <c r="F42" s="187"/>
      <c r="G42" s="186" t="s">
        <v>699</v>
      </c>
      <c r="H42" s="186"/>
      <c r="I42" s="186" t="s">
        <v>602</v>
      </c>
      <c r="J42" s="186"/>
      <c r="K42" s="186" t="s">
        <v>601</v>
      </c>
      <c r="L42" s="186"/>
      <c r="M42" s="161" t="s">
        <v>4</v>
      </c>
      <c r="N42" s="186" t="s">
        <v>603</v>
      </c>
      <c r="O42" s="186"/>
      <c r="P42" s="186" t="s">
        <v>604</v>
      </c>
      <c r="Q42" s="186"/>
      <c r="R42" s="186" t="s">
        <v>605</v>
      </c>
      <c r="S42" s="186"/>
      <c r="T42" s="252" t="s">
        <v>598</v>
      </c>
      <c r="U42" s="254"/>
      <c r="V42" s="188" t="s">
        <v>599</v>
      </c>
      <c r="W42" s="189"/>
    </row>
    <row r="43" spans="1:27" ht="15" hidden="1" customHeight="1">
      <c r="A43" s="173"/>
      <c r="B43" s="64"/>
      <c r="C43" s="187" t="s">
        <v>5</v>
      </c>
      <c r="D43" s="187"/>
      <c r="E43" s="187" t="s">
        <v>5</v>
      </c>
      <c r="F43" s="187"/>
      <c r="G43" s="187" t="s">
        <v>5</v>
      </c>
      <c r="H43" s="187"/>
      <c r="I43" s="187" t="s">
        <v>5</v>
      </c>
      <c r="J43" s="187"/>
      <c r="K43" s="187" t="s">
        <v>5</v>
      </c>
      <c r="L43" s="187"/>
      <c r="M43" s="64"/>
      <c r="N43" s="187" t="s">
        <v>5</v>
      </c>
      <c r="O43" s="187"/>
      <c r="P43" s="187" t="s">
        <v>5</v>
      </c>
      <c r="Q43" s="187"/>
      <c r="R43" s="187" t="s">
        <v>5</v>
      </c>
      <c r="S43" s="187"/>
      <c r="T43" s="188" t="s">
        <v>5</v>
      </c>
      <c r="U43" s="189"/>
      <c r="V43" s="188" t="s">
        <v>5</v>
      </c>
      <c r="W43" s="189"/>
    </row>
    <row r="44" spans="1:27" ht="26" hidden="1" customHeight="1">
      <c r="A44" s="173"/>
      <c r="B44" s="65"/>
      <c r="C44" s="77" t="s">
        <v>606</v>
      </c>
      <c r="D44" s="77" t="s">
        <v>607</v>
      </c>
      <c r="E44" s="67" t="s">
        <v>608</v>
      </c>
      <c r="F44" s="67" t="s">
        <v>609</v>
      </c>
      <c r="G44" s="77" t="s">
        <v>827</v>
      </c>
      <c r="H44" s="77" t="s">
        <v>828</v>
      </c>
      <c r="I44" s="77" t="s">
        <v>829</v>
      </c>
      <c r="J44" s="77" t="s">
        <v>830</v>
      </c>
      <c r="K44" s="77" t="s">
        <v>831</v>
      </c>
      <c r="L44" s="77" t="s">
        <v>832</v>
      </c>
      <c r="M44" s="65"/>
      <c r="N44" s="77" t="s">
        <v>833</v>
      </c>
      <c r="O44" s="77" t="s">
        <v>834</v>
      </c>
      <c r="P44" s="77" t="s">
        <v>835</v>
      </c>
      <c r="Q44" s="77" t="s">
        <v>836</v>
      </c>
      <c r="R44" s="77" t="s">
        <v>837</v>
      </c>
      <c r="S44" s="77" t="s">
        <v>838</v>
      </c>
      <c r="T44" s="15" t="s">
        <v>790</v>
      </c>
      <c r="U44" s="15" t="s">
        <v>791</v>
      </c>
      <c r="V44" s="53" t="s">
        <v>708</v>
      </c>
      <c r="W44" s="53" t="s">
        <v>709</v>
      </c>
    </row>
    <row r="45" spans="1:27" ht="15.65" hidden="1" customHeight="1">
      <c r="A45" s="82" t="s">
        <v>839</v>
      </c>
      <c r="B45" s="21" t="s">
        <v>840</v>
      </c>
      <c r="C45" s="182">
        <v>44687</v>
      </c>
      <c r="D45" s="182">
        <v>44688</v>
      </c>
      <c r="E45" s="44" t="s">
        <v>719</v>
      </c>
      <c r="F45" s="44" t="str">
        <f t="shared" ref="F45:F48" si="29">E45</f>
        <v>OMIT</v>
      </c>
      <c r="G45" s="20">
        <v>44693</v>
      </c>
      <c r="H45" s="19">
        <f>G45</f>
        <v>44693</v>
      </c>
      <c r="I45" s="20">
        <f t="shared" ref="H45:I60" si="30">H45</f>
        <v>44693</v>
      </c>
      <c r="J45" s="19">
        <f t="shared" ref="J45:J60" si="31">I45+1</f>
        <v>44694</v>
      </c>
      <c r="K45" s="20">
        <f>J45+2</f>
        <v>44696</v>
      </c>
      <c r="L45" s="19">
        <f>K45</f>
        <v>44696</v>
      </c>
      <c r="M45" s="21" t="s">
        <v>841</v>
      </c>
      <c r="N45" s="19">
        <f>L45+4</f>
        <v>44700</v>
      </c>
      <c r="O45" s="19">
        <f>N45</f>
        <v>44700</v>
      </c>
      <c r="P45" s="19">
        <f>O45+1</f>
        <v>44701</v>
      </c>
      <c r="Q45" s="19">
        <f t="shared" ref="P45:Q60" si="32">P45</f>
        <v>44701</v>
      </c>
      <c r="R45" s="19">
        <f t="shared" ref="R45:R49" si="33">Q45+1</f>
        <v>44702</v>
      </c>
      <c r="S45" s="19">
        <f>R45</f>
        <v>44702</v>
      </c>
      <c r="T45" s="20">
        <v>44704</v>
      </c>
      <c r="U45" s="19">
        <f t="shared" ref="U45:U49" si="34">T45</f>
        <v>44704</v>
      </c>
      <c r="V45" s="19">
        <f t="shared" ref="V45:V46" si="35">U45+2</f>
        <v>44706</v>
      </c>
      <c r="W45" s="19">
        <f t="shared" ref="W45:W49" si="36">V45</f>
        <v>44706</v>
      </c>
      <c r="X45" s="24"/>
      <c r="Y45" s="24"/>
      <c r="Z45" s="39"/>
      <c r="AA45" s="38"/>
    </row>
    <row r="46" spans="1:27" ht="15.65" hidden="1" customHeight="1">
      <c r="A46" s="21" t="s">
        <v>816</v>
      </c>
      <c r="B46" s="21" t="s">
        <v>820</v>
      </c>
      <c r="C46" s="182">
        <v>44690</v>
      </c>
      <c r="D46" s="182">
        <f>C46</f>
        <v>44690</v>
      </c>
      <c r="E46" s="182">
        <f>D46+2</f>
        <v>44692</v>
      </c>
      <c r="F46" s="182">
        <f>E46</f>
        <v>44692</v>
      </c>
      <c r="G46" s="20">
        <v>44696</v>
      </c>
      <c r="H46" s="19">
        <f>G46</f>
        <v>44696</v>
      </c>
      <c r="I46" s="20">
        <f t="shared" si="30"/>
        <v>44696</v>
      </c>
      <c r="J46" s="19">
        <f t="shared" si="31"/>
        <v>44697</v>
      </c>
      <c r="K46" s="20">
        <f>J46+3</f>
        <v>44700</v>
      </c>
      <c r="L46" s="19">
        <f>K46+1</f>
        <v>44701</v>
      </c>
      <c r="M46" s="21" t="s">
        <v>821</v>
      </c>
      <c r="N46" s="19">
        <f>L46+3</f>
        <v>44704</v>
      </c>
      <c r="O46" s="19">
        <f>N46+1</f>
        <v>44705</v>
      </c>
      <c r="P46" s="19">
        <f>O46</f>
        <v>44705</v>
      </c>
      <c r="Q46" s="19">
        <f t="shared" si="32"/>
        <v>44705</v>
      </c>
      <c r="R46" s="19">
        <f t="shared" si="33"/>
        <v>44706</v>
      </c>
      <c r="S46" s="19">
        <f>R46+1</f>
        <v>44707</v>
      </c>
      <c r="T46" s="20">
        <v>44711</v>
      </c>
      <c r="U46" s="19">
        <f t="shared" si="34"/>
        <v>44711</v>
      </c>
      <c r="V46" s="19">
        <f t="shared" si="35"/>
        <v>44713</v>
      </c>
      <c r="W46" s="19">
        <f t="shared" si="36"/>
        <v>44713</v>
      </c>
      <c r="X46" s="24"/>
      <c r="Y46" s="24"/>
      <c r="Z46" s="39"/>
      <c r="AA46" s="38"/>
    </row>
    <row r="47" spans="1:27" ht="15.65" hidden="1" customHeight="1">
      <c r="A47" s="21" t="s">
        <v>811</v>
      </c>
      <c r="B47" s="21" t="s">
        <v>842</v>
      </c>
      <c r="C47" s="182">
        <v>44697</v>
      </c>
      <c r="D47" s="182">
        <f t="shared" ref="D47:D53" si="37">C47</f>
        <v>44697</v>
      </c>
      <c r="E47" s="44" t="s">
        <v>628</v>
      </c>
      <c r="F47" s="44" t="str">
        <f t="shared" ref="F47" si="38">E47</f>
        <v>OMIT</v>
      </c>
      <c r="G47" s="20">
        <v>44703</v>
      </c>
      <c r="H47" s="19">
        <f t="shared" si="30"/>
        <v>44703</v>
      </c>
      <c r="I47" s="20">
        <f t="shared" si="30"/>
        <v>44703</v>
      </c>
      <c r="J47" s="19">
        <f t="shared" si="31"/>
        <v>44704</v>
      </c>
      <c r="K47" s="20">
        <f t="shared" ref="K47:K54" si="39">J47+3</f>
        <v>44707</v>
      </c>
      <c r="L47" s="19">
        <f>K47+1</f>
        <v>44708</v>
      </c>
      <c r="M47" s="21" t="s">
        <v>843</v>
      </c>
      <c r="N47" s="19">
        <f>L47+3</f>
        <v>44711</v>
      </c>
      <c r="O47" s="19">
        <f t="shared" ref="O47:O49" si="40">N47+1</f>
        <v>44712</v>
      </c>
      <c r="P47" s="19">
        <f t="shared" si="32"/>
        <v>44712</v>
      </c>
      <c r="Q47" s="19">
        <f t="shared" si="32"/>
        <v>44712</v>
      </c>
      <c r="R47" s="19">
        <f t="shared" si="33"/>
        <v>44713</v>
      </c>
      <c r="S47" s="19">
        <f>R47+1</f>
        <v>44714</v>
      </c>
      <c r="T47" s="20">
        <f>S47+4</f>
        <v>44718</v>
      </c>
      <c r="U47" s="19">
        <f t="shared" si="34"/>
        <v>44718</v>
      </c>
      <c r="V47" s="44" t="s">
        <v>628</v>
      </c>
      <c r="W47" s="44" t="str">
        <f t="shared" si="36"/>
        <v>OMIT</v>
      </c>
      <c r="X47" s="24"/>
      <c r="Y47" s="24"/>
      <c r="Z47" s="39"/>
      <c r="AA47" s="38"/>
    </row>
    <row r="48" spans="1:27" ht="15.65" hidden="1" customHeight="1">
      <c r="A48" s="21" t="s">
        <v>625</v>
      </c>
      <c r="B48" s="21" t="s">
        <v>844</v>
      </c>
      <c r="C48" s="182">
        <v>44704</v>
      </c>
      <c r="D48" s="182">
        <f t="shared" si="37"/>
        <v>44704</v>
      </c>
      <c r="E48" s="182">
        <f t="shared" ref="E48" si="41">D48+2</f>
        <v>44706</v>
      </c>
      <c r="F48" s="182">
        <f t="shared" si="29"/>
        <v>44706</v>
      </c>
      <c r="G48" s="20">
        <f>F48+4</f>
        <v>44710</v>
      </c>
      <c r="H48" s="19">
        <f t="shared" si="30"/>
        <v>44710</v>
      </c>
      <c r="I48" s="20">
        <f t="shared" si="30"/>
        <v>44710</v>
      </c>
      <c r="J48" s="19">
        <f t="shared" si="31"/>
        <v>44711</v>
      </c>
      <c r="K48" s="20">
        <f t="shared" si="39"/>
        <v>44714</v>
      </c>
      <c r="L48" s="19">
        <f>K48+1</f>
        <v>44715</v>
      </c>
      <c r="M48" s="21" t="s">
        <v>845</v>
      </c>
      <c r="N48" s="19">
        <f>L48+3</f>
        <v>44718</v>
      </c>
      <c r="O48" s="19">
        <f t="shared" si="40"/>
        <v>44719</v>
      </c>
      <c r="P48" s="19">
        <f t="shared" si="32"/>
        <v>44719</v>
      </c>
      <c r="Q48" s="19">
        <f t="shared" si="32"/>
        <v>44719</v>
      </c>
      <c r="R48" s="19">
        <f t="shared" si="33"/>
        <v>44720</v>
      </c>
      <c r="S48" s="19">
        <f>R48+1</f>
        <v>44721</v>
      </c>
      <c r="T48" s="20">
        <f>S48+4</f>
        <v>44725</v>
      </c>
      <c r="U48" s="19">
        <f t="shared" si="34"/>
        <v>44725</v>
      </c>
      <c r="V48" s="44" t="s">
        <v>628</v>
      </c>
      <c r="W48" s="44" t="str">
        <f t="shared" si="36"/>
        <v>OMIT</v>
      </c>
      <c r="X48" s="24"/>
      <c r="Y48" s="24"/>
      <c r="Z48" s="39"/>
      <c r="AA48" s="38"/>
    </row>
    <row r="49" spans="1:27" ht="15.65" hidden="1" customHeight="1">
      <c r="A49" s="21" t="s">
        <v>816</v>
      </c>
      <c r="B49" s="21" t="s">
        <v>824</v>
      </c>
      <c r="C49" s="182">
        <v>44711</v>
      </c>
      <c r="D49" s="182">
        <f t="shared" si="37"/>
        <v>44711</v>
      </c>
      <c r="E49" s="182">
        <f>D49+2</f>
        <v>44713</v>
      </c>
      <c r="F49" s="182">
        <f>E49</f>
        <v>44713</v>
      </c>
      <c r="G49" s="20">
        <f>F49+4</f>
        <v>44717</v>
      </c>
      <c r="H49" s="19">
        <f t="shared" si="30"/>
        <v>44717</v>
      </c>
      <c r="I49" s="20">
        <f t="shared" si="30"/>
        <v>44717</v>
      </c>
      <c r="J49" s="19">
        <f t="shared" si="31"/>
        <v>44718</v>
      </c>
      <c r="K49" s="20">
        <f t="shared" si="39"/>
        <v>44721</v>
      </c>
      <c r="L49" s="19">
        <f>K49+1</f>
        <v>44722</v>
      </c>
      <c r="M49" s="21" t="s">
        <v>825</v>
      </c>
      <c r="N49" s="19">
        <f>L49+3</f>
        <v>44725</v>
      </c>
      <c r="O49" s="19">
        <f t="shared" si="40"/>
        <v>44726</v>
      </c>
      <c r="P49" s="19">
        <f t="shared" si="32"/>
        <v>44726</v>
      </c>
      <c r="Q49" s="19">
        <f t="shared" si="32"/>
        <v>44726</v>
      </c>
      <c r="R49" s="19">
        <f t="shared" si="33"/>
        <v>44727</v>
      </c>
      <c r="S49" s="19">
        <f>R49+1</f>
        <v>44728</v>
      </c>
      <c r="T49" s="20">
        <f>S49+4</f>
        <v>44732</v>
      </c>
      <c r="U49" s="19">
        <f t="shared" si="34"/>
        <v>44732</v>
      </c>
      <c r="V49" s="44" t="s">
        <v>628</v>
      </c>
      <c r="W49" s="44" t="str">
        <f t="shared" si="36"/>
        <v>OMIT</v>
      </c>
      <c r="X49" s="24"/>
      <c r="Y49" s="24"/>
      <c r="Z49" s="39"/>
      <c r="AA49" s="38"/>
    </row>
    <row r="50" spans="1:27" ht="15.65" hidden="1" customHeight="1">
      <c r="A50" s="21" t="s">
        <v>811</v>
      </c>
      <c r="B50" s="21" t="s">
        <v>846</v>
      </c>
      <c r="C50" s="182">
        <v>44718</v>
      </c>
      <c r="D50" s="182">
        <f t="shared" si="37"/>
        <v>44718</v>
      </c>
      <c r="E50" s="44" t="s">
        <v>628</v>
      </c>
      <c r="F50" s="44" t="str">
        <f t="shared" ref="F50:F51" si="42">E50</f>
        <v>OMIT</v>
      </c>
      <c r="G50" s="20">
        <v>44724</v>
      </c>
      <c r="H50" s="19">
        <f t="shared" si="30"/>
        <v>44724</v>
      </c>
      <c r="I50" s="20">
        <f t="shared" si="30"/>
        <v>44724</v>
      </c>
      <c r="J50" s="19">
        <f t="shared" si="31"/>
        <v>44725</v>
      </c>
      <c r="K50" s="84">
        <f t="shared" si="39"/>
        <v>44728</v>
      </c>
      <c r="L50" s="56">
        <f>K50+1</f>
        <v>44729</v>
      </c>
      <c r="M50" s="292" t="s">
        <v>847</v>
      </c>
      <c r="N50" s="409"/>
      <c r="O50" s="409"/>
      <c r="P50" s="409"/>
      <c r="Q50" s="409"/>
      <c r="R50" s="409"/>
      <c r="S50" s="409"/>
      <c r="T50" s="409"/>
      <c r="U50" s="409"/>
      <c r="V50" s="409"/>
      <c r="W50" s="410"/>
      <c r="X50" s="24"/>
      <c r="Y50" s="24"/>
      <c r="Z50" s="39"/>
      <c r="AA50" s="38"/>
    </row>
    <row r="51" spans="1:27" ht="15.65" hidden="1" customHeight="1">
      <c r="A51" s="21" t="s">
        <v>625</v>
      </c>
      <c r="B51" s="21" t="s">
        <v>848</v>
      </c>
      <c r="C51" s="182">
        <v>44725</v>
      </c>
      <c r="D51" s="182">
        <f t="shared" si="37"/>
        <v>44725</v>
      </c>
      <c r="E51" s="44" t="s">
        <v>628</v>
      </c>
      <c r="F51" s="44" t="str">
        <f t="shared" si="42"/>
        <v>OMIT</v>
      </c>
      <c r="G51" s="84">
        <v>44744</v>
      </c>
      <c r="H51" s="56">
        <f t="shared" si="30"/>
        <v>44744</v>
      </c>
      <c r="I51" s="84">
        <v>44744</v>
      </c>
      <c r="J51" s="56">
        <v>44745</v>
      </c>
      <c r="K51" s="44" t="s">
        <v>628</v>
      </c>
      <c r="L51" s="44" t="str">
        <f t="shared" ref="L51" si="43">K51</f>
        <v>OMIT</v>
      </c>
      <c r="M51" s="21" t="s">
        <v>849</v>
      </c>
      <c r="N51" s="44" t="s">
        <v>628</v>
      </c>
      <c r="O51" s="44" t="str">
        <f t="shared" ref="O51" si="44">N51</f>
        <v>OMIT</v>
      </c>
      <c r="P51" s="44" t="s">
        <v>628</v>
      </c>
      <c r="Q51" s="44" t="str">
        <f t="shared" si="32"/>
        <v>OMIT</v>
      </c>
      <c r="R51" s="44" t="s">
        <v>628</v>
      </c>
      <c r="S51" s="44" t="str">
        <f t="shared" ref="S51" si="45">R51</f>
        <v>OMIT</v>
      </c>
      <c r="T51" s="271" t="s">
        <v>850</v>
      </c>
      <c r="U51" s="272"/>
      <c r="V51" s="48" t="s">
        <v>851</v>
      </c>
      <c r="W51" s="48" t="s">
        <v>852</v>
      </c>
      <c r="X51" s="24"/>
      <c r="Y51" s="24"/>
      <c r="Z51" s="39"/>
      <c r="AA51" s="38"/>
    </row>
    <row r="52" spans="1:27" ht="15.65" hidden="1" customHeight="1">
      <c r="A52" s="88" t="s">
        <v>853</v>
      </c>
      <c r="B52" s="88" t="s">
        <v>855</v>
      </c>
      <c r="C52" s="93" t="s">
        <v>628</v>
      </c>
      <c r="D52" s="93" t="s">
        <v>628</v>
      </c>
      <c r="E52" s="93" t="s">
        <v>856</v>
      </c>
      <c r="F52" s="93">
        <v>44734</v>
      </c>
      <c r="G52" s="20">
        <f t="shared" ref="G52" si="46">F52+4</f>
        <v>44738</v>
      </c>
      <c r="H52" s="19">
        <f t="shared" si="30"/>
        <v>44738</v>
      </c>
      <c r="I52" s="20">
        <f t="shared" si="30"/>
        <v>44738</v>
      </c>
      <c r="J52" s="19">
        <f t="shared" ref="J52" si="47">I52+1</f>
        <v>44739</v>
      </c>
      <c r="K52" s="20">
        <f t="shared" ref="K52" si="48">J52+3</f>
        <v>44742</v>
      </c>
      <c r="L52" s="19">
        <f t="shared" ref="L52" si="49">K52+1</f>
        <v>44743</v>
      </c>
      <c r="M52" s="21" t="s">
        <v>857</v>
      </c>
      <c r="N52" s="19">
        <f t="shared" ref="N52" si="50">L52+3</f>
        <v>44746</v>
      </c>
      <c r="O52" s="19">
        <f t="shared" ref="O52" si="51">N52+1</f>
        <v>44747</v>
      </c>
      <c r="P52" s="19">
        <f t="shared" ref="P52" si="52">O52</f>
        <v>44747</v>
      </c>
      <c r="Q52" s="19">
        <f t="shared" si="32"/>
        <v>44747</v>
      </c>
      <c r="R52" s="19">
        <f t="shared" ref="R52:S52" si="53">Q52+1</f>
        <v>44748</v>
      </c>
      <c r="S52" s="19">
        <f t="shared" si="53"/>
        <v>44749</v>
      </c>
      <c r="T52" s="20">
        <v>44753</v>
      </c>
      <c r="U52" s="19">
        <f t="shared" ref="U52" si="54">T52</f>
        <v>44753</v>
      </c>
      <c r="V52" s="19">
        <f t="shared" ref="V52" si="55">U52+2</f>
        <v>44755</v>
      </c>
      <c r="W52" s="19">
        <f t="shared" ref="W52" si="56">V52</f>
        <v>44755</v>
      </c>
      <c r="X52" s="24"/>
      <c r="Y52" s="24"/>
      <c r="Z52" s="39"/>
      <c r="AA52" s="38"/>
    </row>
    <row r="53" spans="1:27" ht="15.65" hidden="1" customHeight="1">
      <c r="A53" s="21" t="s">
        <v>746</v>
      </c>
      <c r="B53" s="21" t="s">
        <v>858</v>
      </c>
      <c r="C53" s="182">
        <v>44732</v>
      </c>
      <c r="D53" s="182">
        <f t="shared" si="37"/>
        <v>44732</v>
      </c>
      <c r="E53" s="44" t="s">
        <v>719</v>
      </c>
      <c r="F53" s="44" t="s">
        <v>859</v>
      </c>
      <c r="G53" s="20">
        <v>44738</v>
      </c>
      <c r="H53" s="19">
        <f t="shared" si="30"/>
        <v>44738</v>
      </c>
      <c r="I53" s="20">
        <f t="shared" si="30"/>
        <v>44738</v>
      </c>
      <c r="J53" s="19">
        <f t="shared" si="31"/>
        <v>44739</v>
      </c>
      <c r="K53" s="44" t="s">
        <v>860</v>
      </c>
      <c r="L53" s="92" t="s">
        <v>861</v>
      </c>
      <c r="M53" s="292" t="s">
        <v>862</v>
      </c>
      <c r="N53" s="409"/>
      <c r="O53" s="409"/>
      <c r="P53" s="409"/>
      <c r="Q53" s="409"/>
      <c r="R53" s="409"/>
      <c r="S53" s="409"/>
      <c r="T53" s="409"/>
      <c r="U53" s="409"/>
      <c r="V53" s="409"/>
      <c r="W53" s="410"/>
      <c r="X53" s="24"/>
      <c r="Y53" s="24"/>
      <c r="Z53" s="39"/>
      <c r="AA53" s="38"/>
    </row>
    <row r="54" spans="1:27" ht="15.65" hidden="1" customHeight="1">
      <c r="A54" s="82" t="s">
        <v>863</v>
      </c>
      <c r="B54" s="82" t="s">
        <v>864</v>
      </c>
      <c r="C54" s="93" t="s">
        <v>865</v>
      </c>
      <c r="D54" s="93" t="s">
        <v>856</v>
      </c>
      <c r="E54" s="93">
        <v>44739</v>
      </c>
      <c r="F54" s="93" t="s">
        <v>866</v>
      </c>
      <c r="G54" s="20">
        <v>44745</v>
      </c>
      <c r="H54" s="19">
        <f t="shared" si="30"/>
        <v>44745</v>
      </c>
      <c r="I54" s="20">
        <f t="shared" si="30"/>
        <v>44745</v>
      </c>
      <c r="J54" s="19">
        <f t="shared" si="31"/>
        <v>44746</v>
      </c>
      <c r="K54" s="20">
        <f t="shared" si="39"/>
        <v>44749</v>
      </c>
      <c r="L54" s="19">
        <f t="shared" ref="L54" si="57">K54+1</f>
        <v>44750</v>
      </c>
      <c r="M54" s="82" t="s">
        <v>867</v>
      </c>
      <c r="N54" s="265" t="s">
        <v>868</v>
      </c>
      <c r="O54" s="267"/>
      <c r="P54" s="56">
        <v>44755</v>
      </c>
      <c r="Q54" s="56">
        <f t="shared" si="32"/>
        <v>44755</v>
      </c>
      <c r="R54" s="265" t="s">
        <v>869</v>
      </c>
      <c r="S54" s="267"/>
      <c r="T54" s="182">
        <v>44760</v>
      </c>
      <c r="U54" s="182">
        <f t="shared" ref="U54:U56" si="58">T54</f>
        <v>44760</v>
      </c>
      <c r="V54" s="182">
        <f t="shared" ref="V54" si="59">U54+2</f>
        <v>44762</v>
      </c>
      <c r="W54" s="182">
        <f t="shared" ref="W54" si="60">V54</f>
        <v>44762</v>
      </c>
      <c r="X54" s="24"/>
      <c r="Y54" s="24"/>
      <c r="Z54" s="39"/>
      <c r="AA54" s="38"/>
    </row>
    <row r="55" spans="1:27" ht="15.65" hidden="1" customHeight="1">
      <c r="A55" s="21" t="s">
        <v>839</v>
      </c>
      <c r="B55" s="21" t="s">
        <v>870</v>
      </c>
      <c r="C55" s="271" t="s">
        <v>871</v>
      </c>
      <c r="D55" s="272"/>
      <c r="E55" s="48" t="s">
        <v>865</v>
      </c>
      <c r="F55" s="48" t="s">
        <v>872</v>
      </c>
      <c r="G55" s="20">
        <v>44754</v>
      </c>
      <c r="H55" s="19">
        <f t="shared" si="30"/>
        <v>44754</v>
      </c>
      <c r="I55" s="20">
        <f t="shared" si="30"/>
        <v>44754</v>
      </c>
      <c r="J55" s="19">
        <f t="shared" si="31"/>
        <v>44755</v>
      </c>
      <c r="K55" s="44" t="s">
        <v>719</v>
      </c>
      <c r="L55" s="44" t="str">
        <f t="shared" ref="L55" si="61">K55</f>
        <v>OMIT</v>
      </c>
      <c r="M55" s="21" t="s">
        <v>873</v>
      </c>
      <c r="N55" s="44" t="s">
        <v>719</v>
      </c>
      <c r="O55" s="44" t="str">
        <f t="shared" ref="O55" si="62">N55</f>
        <v>OMIT</v>
      </c>
      <c r="P55" s="44" t="s">
        <v>628</v>
      </c>
      <c r="Q55" s="44" t="str">
        <f t="shared" si="32"/>
        <v>OMIT</v>
      </c>
      <c r="R55" s="44" t="s">
        <v>628</v>
      </c>
      <c r="S55" s="44" t="str">
        <f t="shared" ref="S55" si="63">R55</f>
        <v>OMIT</v>
      </c>
      <c r="T55" s="44" t="s">
        <v>628</v>
      </c>
      <c r="U55" s="44" t="str">
        <f t="shared" si="58"/>
        <v>OMIT</v>
      </c>
      <c r="V55" s="19">
        <v>44764</v>
      </c>
      <c r="W55" s="19" t="s">
        <v>874</v>
      </c>
      <c r="X55" s="24"/>
      <c r="Y55" s="24"/>
      <c r="Z55" s="39"/>
      <c r="AA55" s="38"/>
    </row>
    <row r="56" spans="1:27" ht="15.65" hidden="1" customHeight="1">
      <c r="A56" s="21" t="s">
        <v>853</v>
      </c>
      <c r="B56" s="21" t="s">
        <v>626</v>
      </c>
      <c r="C56" s="182">
        <v>44753</v>
      </c>
      <c r="D56" s="182">
        <f t="shared" ref="D56:D60" si="64">C56</f>
        <v>44753</v>
      </c>
      <c r="E56" s="182">
        <f>D56+2</f>
        <v>44755</v>
      </c>
      <c r="F56" s="182">
        <f>E56</f>
        <v>44755</v>
      </c>
      <c r="G56" s="20">
        <f t="shared" ref="G56:G57" si="65">F56+4</f>
        <v>44759</v>
      </c>
      <c r="H56" s="19">
        <f t="shared" si="30"/>
        <v>44759</v>
      </c>
      <c r="I56" s="20">
        <f t="shared" si="30"/>
        <v>44759</v>
      </c>
      <c r="J56" s="19">
        <f t="shared" si="31"/>
        <v>44760</v>
      </c>
      <c r="K56" s="20">
        <f t="shared" ref="K56" si="66">J56+3</f>
        <v>44763</v>
      </c>
      <c r="L56" s="19">
        <f t="shared" ref="L56" si="67">K56+1</f>
        <v>44764</v>
      </c>
      <c r="M56" s="21" t="s">
        <v>627</v>
      </c>
      <c r="N56" s="19">
        <f t="shared" ref="N56" si="68">L56+3</f>
        <v>44767</v>
      </c>
      <c r="O56" s="19">
        <f t="shared" ref="O56" si="69">N56+1</f>
        <v>44768</v>
      </c>
      <c r="P56" s="19">
        <f t="shared" ref="P56" si="70">O56</f>
        <v>44768</v>
      </c>
      <c r="Q56" s="19">
        <f t="shared" si="32"/>
        <v>44768</v>
      </c>
      <c r="R56" s="19">
        <f t="shared" ref="R56:S56" si="71">Q56+1</f>
        <v>44769</v>
      </c>
      <c r="S56" s="19">
        <f t="shared" si="71"/>
        <v>44770</v>
      </c>
      <c r="T56" s="20">
        <f t="shared" ref="T56" si="72">S56+4</f>
        <v>44774</v>
      </c>
      <c r="U56" s="19">
        <f t="shared" si="58"/>
        <v>44774</v>
      </c>
      <c r="V56" s="182">
        <f>U56+2</f>
        <v>44776</v>
      </c>
      <c r="W56" s="183" t="s">
        <v>875</v>
      </c>
      <c r="X56" s="24"/>
      <c r="Y56" s="24"/>
      <c r="Z56" s="39"/>
      <c r="AA56" s="38"/>
    </row>
    <row r="57" spans="1:27" ht="15.65" hidden="1" customHeight="1">
      <c r="A57" s="81" t="s">
        <v>876</v>
      </c>
      <c r="B57" s="81" t="s">
        <v>877</v>
      </c>
      <c r="C57" s="182">
        <v>44760</v>
      </c>
      <c r="D57" s="182">
        <f t="shared" si="64"/>
        <v>44760</v>
      </c>
      <c r="E57" s="182">
        <f t="shared" ref="E57" si="73">D57+2</f>
        <v>44762</v>
      </c>
      <c r="F57" s="182">
        <f t="shared" ref="F57" si="74">E57</f>
        <v>44762</v>
      </c>
      <c r="G57" s="20">
        <f t="shared" si="65"/>
        <v>44766</v>
      </c>
      <c r="H57" s="19">
        <f t="shared" si="30"/>
        <v>44766</v>
      </c>
      <c r="I57" s="20">
        <f t="shared" si="30"/>
        <v>44766</v>
      </c>
      <c r="J57" s="19">
        <f t="shared" si="31"/>
        <v>44767</v>
      </c>
      <c r="K57" s="44" t="s">
        <v>628</v>
      </c>
      <c r="L57" s="44" t="str">
        <f t="shared" ref="L57" si="75">K57</f>
        <v>OMIT</v>
      </c>
      <c r="M57" s="81" t="s">
        <v>878</v>
      </c>
      <c r="N57" s="44" t="s">
        <v>628</v>
      </c>
      <c r="O57" s="44" t="str">
        <f t="shared" ref="O57" si="76">N57</f>
        <v>OMIT</v>
      </c>
      <c r="P57" s="44" t="s">
        <v>628</v>
      </c>
      <c r="Q57" s="44" t="str">
        <f t="shared" si="32"/>
        <v>OMIT</v>
      </c>
      <c r="R57" s="44" t="s">
        <v>628</v>
      </c>
      <c r="S57" s="44" t="str">
        <f t="shared" ref="S57" si="77">R57</f>
        <v>OMIT</v>
      </c>
      <c r="T57" s="94" t="s">
        <v>851</v>
      </c>
      <c r="U57" s="94" t="s">
        <v>879</v>
      </c>
      <c r="V57" s="19">
        <v>44772</v>
      </c>
      <c r="W57" s="19">
        <v>44773</v>
      </c>
      <c r="X57" s="24"/>
      <c r="Y57" s="24"/>
      <c r="Z57" s="39"/>
      <c r="AA57" s="38"/>
    </row>
    <row r="58" spans="1:27" ht="15.65" hidden="1" customHeight="1">
      <c r="A58" s="21" t="s">
        <v>625</v>
      </c>
      <c r="B58" s="21" t="s">
        <v>880</v>
      </c>
      <c r="C58" s="44" t="s">
        <v>628</v>
      </c>
      <c r="D58" s="44" t="str">
        <f t="shared" si="64"/>
        <v>OMIT</v>
      </c>
      <c r="E58" s="19">
        <v>44764</v>
      </c>
      <c r="F58" s="19" t="s">
        <v>874</v>
      </c>
      <c r="G58" s="20">
        <v>44769</v>
      </c>
      <c r="H58" s="19">
        <f t="shared" si="30"/>
        <v>44769</v>
      </c>
      <c r="I58" s="20">
        <f t="shared" si="30"/>
        <v>44769</v>
      </c>
      <c r="J58" s="19">
        <f t="shared" si="31"/>
        <v>44770</v>
      </c>
      <c r="K58" s="20">
        <f t="shared" ref="K58:K60" si="78">J58+3</f>
        <v>44773</v>
      </c>
      <c r="L58" s="19">
        <f t="shared" ref="L58:L60" si="79">K58+1</f>
        <v>44774</v>
      </c>
      <c r="M58" s="21" t="s">
        <v>881</v>
      </c>
      <c r="N58" s="19">
        <f t="shared" ref="N58:N60" si="80">L58+3</f>
        <v>44777</v>
      </c>
      <c r="O58" s="19">
        <f t="shared" ref="O58:O60" si="81">N58+1</f>
        <v>44778</v>
      </c>
      <c r="P58" s="19">
        <f t="shared" ref="P58:P60" si="82">O58</f>
        <v>44778</v>
      </c>
      <c r="Q58" s="19">
        <f t="shared" si="32"/>
        <v>44778</v>
      </c>
      <c r="R58" s="19">
        <f t="shared" ref="R58:R60" si="83">Q58+1</f>
        <v>44779</v>
      </c>
      <c r="S58" s="19">
        <f>R58</f>
        <v>44779</v>
      </c>
      <c r="T58" s="44" t="s">
        <v>628</v>
      </c>
      <c r="U58" s="44" t="str">
        <f t="shared" ref="U58:U60" si="84">T58</f>
        <v>OMIT</v>
      </c>
      <c r="V58" s="19">
        <v>44783</v>
      </c>
      <c r="W58" s="19" t="s">
        <v>882</v>
      </c>
      <c r="X58" s="24"/>
      <c r="Y58" s="24"/>
      <c r="Z58" s="39"/>
      <c r="AA58" s="38"/>
    </row>
    <row r="59" spans="1:27" ht="15.65" hidden="1" customHeight="1">
      <c r="A59" s="21" t="s">
        <v>853</v>
      </c>
      <c r="B59" s="21" t="s">
        <v>634</v>
      </c>
      <c r="C59" s="182">
        <v>44774</v>
      </c>
      <c r="D59" s="182">
        <f t="shared" si="64"/>
        <v>44774</v>
      </c>
      <c r="E59" s="182">
        <f>D59+2</f>
        <v>44776</v>
      </c>
      <c r="F59" s="183" t="s">
        <v>875</v>
      </c>
      <c r="G59" s="20">
        <v>44780</v>
      </c>
      <c r="H59" s="19">
        <f t="shared" si="30"/>
        <v>44780</v>
      </c>
      <c r="I59" s="20">
        <f t="shared" si="30"/>
        <v>44780</v>
      </c>
      <c r="J59" s="19">
        <f t="shared" si="31"/>
        <v>44781</v>
      </c>
      <c r="K59" s="44" t="s">
        <v>628</v>
      </c>
      <c r="L59" s="44" t="str">
        <f t="shared" ref="L59" si="85">K59</f>
        <v>OMIT</v>
      </c>
      <c r="M59" s="21" t="s">
        <v>636</v>
      </c>
      <c r="N59" s="411" t="s">
        <v>883</v>
      </c>
      <c r="O59" s="412"/>
      <c r="P59" s="44" t="s">
        <v>628</v>
      </c>
      <c r="Q59" s="44" t="str">
        <f t="shared" si="32"/>
        <v>OMIT</v>
      </c>
      <c r="R59" s="411" t="s">
        <v>884</v>
      </c>
      <c r="S59" s="412"/>
      <c r="T59" s="176">
        <v>44802</v>
      </c>
      <c r="U59" s="176">
        <f t="shared" si="84"/>
        <v>44802</v>
      </c>
      <c r="V59" s="19">
        <v>44804</v>
      </c>
      <c r="W59" s="19">
        <f>V59</f>
        <v>44804</v>
      </c>
      <c r="X59" s="24"/>
      <c r="Y59" s="24"/>
      <c r="Z59" s="39"/>
      <c r="AA59" s="38"/>
    </row>
    <row r="60" spans="1:27" ht="15.65" hidden="1" customHeight="1">
      <c r="A60" s="21" t="s">
        <v>625</v>
      </c>
      <c r="B60" s="21" t="s">
        <v>885</v>
      </c>
      <c r="C60" s="44" t="s">
        <v>628</v>
      </c>
      <c r="D60" s="44" t="str">
        <f t="shared" si="64"/>
        <v>OMIT</v>
      </c>
      <c r="E60" s="19">
        <v>44783</v>
      </c>
      <c r="F60" s="19" t="s">
        <v>886</v>
      </c>
      <c r="G60" s="20">
        <v>44787</v>
      </c>
      <c r="H60" s="19">
        <f t="shared" si="30"/>
        <v>44787</v>
      </c>
      <c r="I60" s="20">
        <f t="shared" si="30"/>
        <v>44787</v>
      </c>
      <c r="J60" s="19">
        <f t="shared" si="31"/>
        <v>44788</v>
      </c>
      <c r="K60" s="20">
        <f t="shared" si="78"/>
        <v>44791</v>
      </c>
      <c r="L60" s="19">
        <f t="shared" si="79"/>
        <v>44792</v>
      </c>
      <c r="M60" s="21" t="s">
        <v>887</v>
      </c>
      <c r="N60" s="19">
        <f t="shared" si="80"/>
        <v>44795</v>
      </c>
      <c r="O60" s="19">
        <f t="shared" si="81"/>
        <v>44796</v>
      </c>
      <c r="P60" s="19">
        <f t="shared" si="82"/>
        <v>44796</v>
      </c>
      <c r="Q60" s="19">
        <f t="shared" si="32"/>
        <v>44796</v>
      </c>
      <c r="R60" s="19">
        <f t="shared" si="83"/>
        <v>44797</v>
      </c>
      <c r="S60" s="19">
        <f>R60</f>
        <v>44797</v>
      </c>
      <c r="T60" s="182">
        <v>44809</v>
      </c>
      <c r="U60" s="182">
        <f t="shared" si="84"/>
        <v>44809</v>
      </c>
      <c r="V60" s="19">
        <v>44811</v>
      </c>
      <c r="W60" s="19" t="s">
        <v>888</v>
      </c>
      <c r="X60" s="24"/>
      <c r="Y60" s="24"/>
      <c r="Z60" s="39"/>
      <c r="AA60" s="38"/>
    </row>
    <row r="61" spans="1:27" ht="15.65" hidden="1" customHeight="1">
      <c r="A61" s="95" t="s">
        <v>890</v>
      </c>
      <c r="B61" s="21" t="s">
        <v>891</v>
      </c>
      <c r="C61" s="182">
        <v>44790</v>
      </c>
      <c r="D61" s="182">
        <f>C61</f>
        <v>44790</v>
      </c>
      <c r="E61" s="44" t="s">
        <v>628</v>
      </c>
      <c r="F61" s="44" t="str">
        <f t="shared" ref="F61" si="86">E61</f>
        <v>OMIT</v>
      </c>
      <c r="G61" s="44" t="s">
        <v>719</v>
      </c>
      <c r="H61" s="44" t="str">
        <f t="shared" ref="H61:H67" si="87">G61</f>
        <v>OMIT</v>
      </c>
      <c r="I61" s="20">
        <v>44795</v>
      </c>
      <c r="J61" s="19">
        <v>44796</v>
      </c>
      <c r="K61" s="44" t="s">
        <v>628</v>
      </c>
      <c r="L61" s="44" t="str">
        <f t="shared" ref="L61" si="88">K61</f>
        <v>OMIT</v>
      </c>
      <c r="M61" s="21" t="s">
        <v>892</v>
      </c>
      <c r="N61" s="44" t="s">
        <v>628</v>
      </c>
      <c r="O61" s="44" t="str">
        <f t="shared" ref="O61" si="89">N61</f>
        <v>OMIT</v>
      </c>
      <c r="P61" s="44" t="s">
        <v>628</v>
      </c>
      <c r="Q61" s="44" t="str">
        <f t="shared" ref="Q61:Q66" si="90">P61</f>
        <v>OMIT</v>
      </c>
      <c r="R61" s="44" t="s">
        <v>628</v>
      </c>
      <c r="S61" s="44" t="str">
        <f t="shared" ref="S61" si="91">R61</f>
        <v>OMIT</v>
      </c>
      <c r="T61" s="413" t="s">
        <v>893</v>
      </c>
      <c r="U61" s="414"/>
      <c r="V61" s="399" t="s">
        <v>894</v>
      </c>
      <c r="W61" s="400"/>
      <c r="X61" s="24"/>
      <c r="Y61" s="24"/>
      <c r="Z61" s="39"/>
      <c r="AA61" s="38"/>
    </row>
    <row r="62" spans="1:27" ht="15" hidden="1" customHeight="1">
      <c r="A62" s="333" t="s">
        <v>826</v>
      </c>
      <c r="B62" s="333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333"/>
      <c r="AA62" s="333"/>
    </row>
    <row r="63" spans="1:27" ht="15" hidden="1" customHeight="1">
      <c r="A63" s="168" t="s">
        <v>1</v>
      </c>
      <c r="B63" s="168" t="s">
        <v>2</v>
      </c>
      <c r="C63" s="191" t="s">
        <v>589</v>
      </c>
      <c r="D63" s="192"/>
      <c r="E63" s="193" t="s">
        <v>695</v>
      </c>
      <c r="F63" s="194"/>
      <c r="G63" s="191" t="s">
        <v>591</v>
      </c>
      <c r="H63" s="192"/>
      <c r="I63" s="191" t="s">
        <v>697</v>
      </c>
      <c r="J63" s="192"/>
      <c r="K63" s="191" t="s">
        <v>594</v>
      </c>
      <c r="L63" s="192"/>
      <c r="M63" s="191" t="s">
        <v>593</v>
      </c>
      <c r="N63" s="192"/>
      <c r="O63" s="163" t="s">
        <v>2</v>
      </c>
      <c r="P63" s="191" t="s">
        <v>595</v>
      </c>
      <c r="Q63" s="192"/>
      <c r="R63" s="191" t="s">
        <v>596</v>
      </c>
      <c r="S63" s="192"/>
      <c r="T63" s="191" t="s">
        <v>597</v>
      </c>
      <c r="U63" s="192"/>
      <c r="V63" s="191" t="s">
        <v>589</v>
      </c>
      <c r="W63" s="192"/>
      <c r="X63" s="193" t="s">
        <v>695</v>
      </c>
      <c r="Y63" s="194"/>
      <c r="Z63" s="191" t="s">
        <v>591</v>
      </c>
      <c r="AA63" s="192"/>
    </row>
    <row r="64" spans="1:27" ht="15" hidden="1" customHeight="1">
      <c r="A64" s="161" t="s">
        <v>3</v>
      </c>
      <c r="B64" s="161" t="s">
        <v>4</v>
      </c>
      <c r="C64" s="252" t="s">
        <v>598</v>
      </c>
      <c r="D64" s="254"/>
      <c r="E64" s="188" t="s">
        <v>599</v>
      </c>
      <c r="F64" s="189"/>
      <c r="G64" s="252" t="s">
        <v>600</v>
      </c>
      <c r="H64" s="254"/>
      <c r="I64" s="252" t="s">
        <v>699</v>
      </c>
      <c r="J64" s="254"/>
      <c r="K64" s="252" t="s">
        <v>602</v>
      </c>
      <c r="L64" s="254"/>
      <c r="M64" s="252" t="s">
        <v>601</v>
      </c>
      <c r="N64" s="254"/>
      <c r="O64" s="161" t="s">
        <v>4</v>
      </c>
      <c r="P64" s="252" t="s">
        <v>603</v>
      </c>
      <c r="Q64" s="254"/>
      <c r="R64" s="252" t="s">
        <v>604</v>
      </c>
      <c r="S64" s="254"/>
      <c r="T64" s="252" t="s">
        <v>605</v>
      </c>
      <c r="U64" s="254"/>
      <c r="V64" s="252" t="s">
        <v>598</v>
      </c>
      <c r="W64" s="254"/>
      <c r="X64" s="188" t="s">
        <v>599</v>
      </c>
      <c r="Y64" s="189"/>
      <c r="Z64" s="252" t="s">
        <v>600</v>
      </c>
      <c r="AA64" s="254"/>
    </row>
    <row r="65" spans="1:29" ht="15" hidden="1" customHeight="1">
      <c r="A65" s="173"/>
      <c r="B65" s="64"/>
      <c r="C65" s="188" t="s">
        <v>5</v>
      </c>
      <c r="D65" s="189"/>
      <c r="E65" s="188" t="s">
        <v>5</v>
      </c>
      <c r="F65" s="189"/>
      <c r="G65" s="188" t="s">
        <v>5</v>
      </c>
      <c r="H65" s="189"/>
      <c r="I65" s="188" t="s">
        <v>5</v>
      </c>
      <c r="J65" s="189"/>
      <c r="K65" s="188" t="s">
        <v>5</v>
      </c>
      <c r="L65" s="189"/>
      <c r="M65" s="188" t="s">
        <v>5</v>
      </c>
      <c r="N65" s="189"/>
      <c r="O65" s="64"/>
      <c r="P65" s="188" t="s">
        <v>5</v>
      </c>
      <c r="Q65" s="189"/>
      <c r="R65" s="188" t="s">
        <v>5</v>
      </c>
      <c r="S65" s="189"/>
      <c r="T65" s="188" t="s">
        <v>5</v>
      </c>
      <c r="U65" s="189"/>
      <c r="V65" s="188" t="s">
        <v>5</v>
      </c>
      <c r="W65" s="189"/>
      <c r="X65" s="188" t="s">
        <v>5</v>
      </c>
      <c r="Y65" s="189"/>
      <c r="Z65" s="188" t="s">
        <v>5</v>
      </c>
      <c r="AA65" s="189"/>
    </row>
    <row r="66" spans="1:29" ht="26" hidden="1" customHeight="1">
      <c r="A66" s="173"/>
      <c r="B66" s="65"/>
      <c r="C66" s="77" t="s">
        <v>606</v>
      </c>
      <c r="D66" s="77" t="s">
        <v>607</v>
      </c>
      <c r="E66" s="67" t="s">
        <v>608</v>
      </c>
      <c r="F66" s="67" t="s">
        <v>609</v>
      </c>
      <c r="G66" s="77" t="s">
        <v>610</v>
      </c>
      <c r="H66" s="77" t="s">
        <v>611</v>
      </c>
      <c r="I66" s="77" t="s">
        <v>827</v>
      </c>
      <c r="J66" s="77" t="s">
        <v>828</v>
      </c>
      <c r="K66" s="77" t="s">
        <v>829</v>
      </c>
      <c r="L66" s="77" t="s">
        <v>830</v>
      </c>
      <c r="M66" s="77" t="s">
        <v>831</v>
      </c>
      <c r="N66" s="77" t="s">
        <v>832</v>
      </c>
      <c r="O66" s="65"/>
      <c r="P66" s="77" t="s">
        <v>833</v>
      </c>
      <c r="Q66" s="77" t="s">
        <v>834</v>
      </c>
      <c r="R66" s="77" t="s">
        <v>895</v>
      </c>
      <c r="S66" s="77" t="s">
        <v>896</v>
      </c>
      <c r="T66" s="77" t="s">
        <v>897</v>
      </c>
      <c r="U66" s="77" t="s">
        <v>898</v>
      </c>
      <c r="V66" s="15" t="s">
        <v>606</v>
      </c>
      <c r="W66" s="15" t="s">
        <v>607</v>
      </c>
      <c r="X66" s="53" t="s">
        <v>608</v>
      </c>
      <c r="Y66" s="53" t="s">
        <v>609</v>
      </c>
      <c r="Z66" s="77" t="s">
        <v>610</v>
      </c>
      <c r="AA66" s="77" t="s">
        <v>611</v>
      </c>
    </row>
    <row r="67" spans="1:29" ht="15.65" hidden="1" customHeight="1">
      <c r="A67" s="88" t="s">
        <v>629</v>
      </c>
      <c r="B67" s="21" t="s">
        <v>899</v>
      </c>
      <c r="C67" s="244" t="s">
        <v>900</v>
      </c>
      <c r="D67" s="246"/>
      <c r="E67" s="268" t="s">
        <v>901</v>
      </c>
      <c r="F67" s="270"/>
      <c r="G67" s="281" t="s">
        <v>902</v>
      </c>
      <c r="H67" s="282"/>
      <c r="I67" s="20">
        <v>44801</v>
      </c>
      <c r="J67" s="19">
        <f t="shared" ref="J67" si="92">I67+1</f>
        <v>44802</v>
      </c>
      <c r="K67" s="19">
        <f>J67</f>
        <v>44802</v>
      </c>
      <c r="L67" s="19">
        <v>44803</v>
      </c>
      <c r="M67" s="20">
        <v>44805</v>
      </c>
      <c r="N67" s="19">
        <f>M67+1</f>
        <v>44806</v>
      </c>
      <c r="O67" s="21" t="s">
        <v>903</v>
      </c>
      <c r="P67" s="19">
        <f t="shared" ref="P67:P75" si="93">N67+3</f>
        <v>44809</v>
      </c>
      <c r="Q67" s="19">
        <f t="shared" ref="Q67:Q75" si="94">P67+1</f>
        <v>44810</v>
      </c>
      <c r="R67" s="19">
        <f t="shared" ref="R67:S78" si="95">Q67</f>
        <v>44810</v>
      </c>
      <c r="S67" s="19">
        <f t="shared" si="95"/>
        <v>44810</v>
      </c>
      <c r="T67" s="19">
        <f t="shared" ref="T67:T75" si="96">S67+1</f>
        <v>44811</v>
      </c>
      <c r="U67" s="19">
        <f>T67+1</f>
        <v>44812</v>
      </c>
      <c r="V67" s="182">
        <f>U67+4</f>
        <v>44816</v>
      </c>
      <c r="W67" s="182">
        <f t="shared" ref="W67:W79" si="97">V67</f>
        <v>44816</v>
      </c>
      <c r="X67" s="19">
        <f>W67+2</f>
        <v>44818</v>
      </c>
      <c r="Y67" s="19">
        <f>X67</f>
        <v>44818</v>
      </c>
      <c r="Z67" s="20">
        <f>Y67+1</f>
        <v>44819</v>
      </c>
      <c r="AA67" s="19">
        <f t="shared" ref="AA67:AA79" si="98">Z67</f>
        <v>44819</v>
      </c>
      <c r="AB67" s="39"/>
      <c r="AC67" s="38"/>
    </row>
    <row r="68" spans="1:29" ht="15.65" hidden="1" customHeight="1">
      <c r="A68" s="81" t="s">
        <v>651</v>
      </c>
      <c r="B68" s="81" t="s">
        <v>904</v>
      </c>
      <c r="C68" s="44" t="s">
        <v>905</v>
      </c>
      <c r="D68" s="44" t="s">
        <v>906</v>
      </c>
      <c r="E68" s="268" t="s">
        <v>907</v>
      </c>
      <c r="F68" s="270"/>
      <c r="G68" s="281" t="s">
        <v>908</v>
      </c>
      <c r="H68" s="282"/>
      <c r="I68" s="20">
        <v>44807</v>
      </c>
      <c r="J68" s="19">
        <v>44807</v>
      </c>
      <c r="K68" s="19">
        <v>44807</v>
      </c>
      <c r="L68" s="19">
        <v>44808</v>
      </c>
      <c r="M68" s="96" t="s">
        <v>909</v>
      </c>
      <c r="N68" s="96" t="s">
        <v>888</v>
      </c>
      <c r="O68" s="96" t="s">
        <v>910</v>
      </c>
      <c r="P68" s="406" t="s">
        <v>911</v>
      </c>
      <c r="Q68" s="407"/>
      <c r="R68" s="407"/>
      <c r="S68" s="407"/>
      <c r="T68" s="407"/>
      <c r="U68" s="407"/>
      <c r="V68" s="407"/>
      <c r="W68" s="407"/>
      <c r="X68" s="407"/>
      <c r="Y68" s="407"/>
      <c r="Z68" s="407"/>
      <c r="AA68" s="408"/>
      <c r="AB68" s="39"/>
      <c r="AC68" s="38"/>
    </row>
    <row r="69" spans="1:29" ht="15" hidden="1" customHeight="1">
      <c r="A69" s="333" t="s">
        <v>912</v>
      </c>
      <c r="B69" s="333"/>
      <c r="C69" s="333"/>
      <c r="D69" s="333"/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3"/>
      <c r="Q69" s="333"/>
      <c r="R69" s="333"/>
      <c r="S69" s="333"/>
      <c r="T69" s="333"/>
      <c r="U69" s="333"/>
      <c r="V69" s="333"/>
      <c r="W69" s="333"/>
      <c r="X69" s="333"/>
      <c r="Y69" s="333"/>
      <c r="Z69" s="333"/>
      <c r="AA69" s="333"/>
    </row>
    <row r="70" spans="1:29" ht="15" hidden="1" customHeight="1">
      <c r="A70" s="168" t="s">
        <v>1</v>
      </c>
      <c r="B70" s="168" t="s">
        <v>2</v>
      </c>
      <c r="C70" s="191" t="s">
        <v>589</v>
      </c>
      <c r="D70" s="192"/>
      <c r="E70" s="193" t="s">
        <v>695</v>
      </c>
      <c r="F70" s="194"/>
      <c r="G70" s="191" t="s">
        <v>591</v>
      </c>
      <c r="H70" s="192"/>
      <c r="I70" s="191" t="s">
        <v>697</v>
      </c>
      <c r="J70" s="192"/>
      <c r="K70" s="191" t="s">
        <v>594</v>
      </c>
      <c r="L70" s="192"/>
      <c r="M70" s="195" t="s">
        <v>593</v>
      </c>
      <c r="N70" s="195"/>
      <c r="O70" s="163" t="s">
        <v>2</v>
      </c>
      <c r="P70" s="195" t="s">
        <v>595</v>
      </c>
      <c r="Q70" s="195"/>
      <c r="R70" s="195" t="s">
        <v>596</v>
      </c>
      <c r="S70" s="195"/>
      <c r="T70" s="195" t="s">
        <v>597</v>
      </c>
      <c r="U70" s="195"/>
      <c r="V70" s="191" t="s">
        <v>589</v>
      </c>
      <c r="W70" s="192"/>
      <c r="X70" s="193" t="s">
        <v>695</v>
      </c>
      <c r="Y70" s="194"/>
      <c r="Z70" s="191" t="s">
        <v>591</v>
      </c>
      <c r="AA70" s="192"/>
    </row>
    <row r="71" spans="1:29" ht="15" hidden="1" customHeight="1">
      <c r="A71" s="161" t="s">
        <v>3</v>
      </c>
      <c r="B71" s="161" t="s">
        <v>4</v>
      </c>
      <c r="C71" s="252" t="s">
        <v>598</v>
      </c>
      <c r="D71" s="254"/>
      <c r="E71" s="188" t="s">
        <v>599</v>
      </c>
      <c r="F71" s="189"/>
      <c r="G71" s="252" t="s">
        <v>600</v>
      </c>
      <c r="H71" s="254"/>
      <c r="I71" s="252" t="s">
        <v>699</v>
      </c>
      <c r="J71" s="254"/>
      <c r="K71" s="252" t="s">
        <v>602</v>
      </c>
      <c r="L71" s="254"/>
      <c r="M71" s="186" t="s">
        <v>601</v>
      </c>
      <c r="N71" s="186"/>
      <c r="O71" s="161" t="s">
        <v>4</v>
      </c>
      <c r="P71" s="186" t="s">
        <v>603</v>
      </c>
      <c r="Q71" s="186"/>
      <c r="R71" s="186" t="s">
        <v>604</v>
      </c>
      <c r="S71" s="186"/>
      <c r="T71" s="186" t="s">
        <v>605</v>
      </c>
      <c r="U71" s="186"/>
      <c r="V71" s="252" t="s">
        <v>598</v>
      </c>
      <c r="W71" s="254"/>
      <c r="X71" s="188" t="s">
        <v>599</v>
      </c>
      <c r="Y71" s="189"/>
      <c r="Z71" s="252" t="s">
        <v>600</v>
      </c>
      <c r="AA71" s="254"/>
    </row>
    <row r="72" spans="1:29" ht="15" hidden="1" customHeight="1">
      <c r="A72" s="173"/>
      <c r="B72" s="64"/>
      <c r="C72" s="188" t="s">
        <v>5</v>
      </c>
      <c r="D72" s="189"/>
      <c r="E72" s="188" t="s">
        <v>5</v>
      </c>
      <c r="F72" s="189"/>
      <c r="G72" s="188" t="s">
        <v>5</v>
      </c>
      <c r="H72" s="189"/>
      <c r="I72" s="188" t="s">
        <v>5</v>
      </c>
      <c r="J72" s="189"/>
      <c r="K72" s="188" t="s">
        <v>5</v>
      </c>
      <c r="L72" s="189"/>
      <c r="M72" s="187" t="s">
        <v>5</v>
      </c>
      <c r="N72" s="187"/>
      <c r="O72" s="161"/>
      <c r="P72" s="187" t="s">
        <v>5</v>
      </c>
      <c r="Q72" s="187"/>
      <c r="R72" s="187" t="s">
        <v>5</v>
      </c>
      <c r="S72" s="187"/>
      <c r="T72" s="187" t="s">
        <v>5</v>
      </c>
      <c r="U72" s="187"/>
      <c r="V72" s="188" t="s">
        <v>5</v>
      </c>
      <c r="W72" s="189"/>
      <c r="X72" s="188" t="s">
        <v>5</v>
      </c>
      <c r="Y72" s="189"/>
      <c r="Z72" s="188" t="s">
        <v>5</v>
      </c>
      <c r="AA72" s="189"/>
    </row>
    <row r="73" spans="1:29" ht="26" hidden="1" customHeight="1">
      <c r="A73" s="173"/>
      <c r="B73" s="65"/>
      <c r="C73" s="77" t="s">
        <v>606</v>
      </c>
      <c r="D73" s="77" t="s">
        <v>607</v>
      </c>
      <c r="E73" s="67" t="s">
        <v>608</v>
      </c>
      <c r="F73" s="67" t="s">
        <v>609</v>
      </c>
      <c r="G73" s="77" t="s">
        <v>610</v>
      </c>
      <c r="H73" s="77" t="s">
        <v>611</v>
      </c>
      <c r="I73" s="77" t="s">
        <v>827</v>
      </c>
      <c r="J73" s="77" t="s">
        <v>828</v>
      </c>
      <c r="K73" s="77" t="s">
        <v>829</v>
      </c>
      <c r="L73" s="77" t="s">
        <v>830</v>
      </c>
      <c r="M73" s="77" t="s">
        <v>616</v>
      </c>
      <c r="N73" s="77" t="s">
        <v>617</v>
      </c>
      <c r="O73" s="161"/>
      <c r="P73" s="77" t="s">
        <v>618</v>
      </c>
      <c r="Q73" s="77" t="s">
        <v>619</v>
      </c>
      <c r="R73" s="77" t="s">
        <v>620</v>
      </c>
      <c r="S73" s="77" t="s">
        <v>621</v>
      </c>
      <c r="T73" s="77" t="s">
        <v>622</v>
      </c>
      <c r="U73" s="77" t="s">
        <v>623</v>
      </c>
      <c r="V73" s="15" t="s">
        <v>606</v>
      </c>
      <c r="W73" s="15" t="s">
        <v>607</v>
      </c>
      <c r="X73" s="53" t="s">
        <v>608</v>
      </c>
      <c r="Y73" s="53" t="s">
        <v>609</v>
      </c>
      <c r="Z73" s="77" t="s">
        <v>610</v>
      </c>
      <c r="AA73" s="77" t="s">
        <v>611</v>
      </c>
    </row>
    <row r="74" spans="1:29" ht="15.65" hidden="1" customHeight="1">
      <c r="A74" s="21" t="s">
        <v>853</v>
      </c>
      <c r="B74" s="21" t="s">
        <v>913</v>
      </c>
      <c r="C74" s="182">
        <v>44802</v>
      </c>
      <c r="D74" s="182">
        <f t="shared" ref="D74:D80" si="99">C74</f>
        <v>44802</v>
      </c>
      <c r="E74" s="19">
        <f>D74+2</f>
        <v>44804</v>
      </c>
      <c r="F74" s="19">
        <f>E74</f>
        <v>44804</v>
      </c>
      <c r="G74" s="176">
        <f>F74+1</f>
        <v>44805</v>
      </c>
      <c r="H74" s="176">
        <f t="shared" ref="H74:H80" si="100">G74</f>
        <v>44805</v>
      </c>
      <c r="I74" s="20">
        <f>F74+4</f>
        <v>44808</v>
      </c>
      <c r="J74" s="19">
        <f t="shared" ref="J74:J80" si="101">I74</f>
        <v>44808</v>
      </c>
      <c r="K74" s="20">
        <v>44808</v>
      </c>
      <c r="L74" s="19">
        <f t="shared" ref="L74:L80" si="102">K74+1</f>
        <v>44809</v>
      </c>
      <c r="M74" s="20">
        <f>L74+5</f>
        <v>44814</v>
      </c>
      <c r="N74" s="19">
        <f t="shared" ref="N74:N77" si="103">M74+1</f>
        <v>44815</v>
      </c>
      <c r="O74" s="21" t="s">
        <v>914</v>
      </c>
      <c r="P74" s="19">
        <f t="shared" si="93"/>
        <v>44818</v>
      </c>
      <c r="Q74" s="19">
        <f t="shared" si="94"/>
        <v>44819</v>
      </c>
      <c r="R74" s="19">
        <f t="shared" si="95"/>
        <v>44819</v>
      </c>
      <c r="S74" s="19">
        <f t="shared" si="95"/>
        <v>44819</v>
      </c>
      <c r="T74" s="19">
        <f t="shared" si="96"/>
        <v>44820</v>
      </c>
      <c r="U74" s="19">
        <f>T74+1</f>
        <v>44821</v>
      </c>
      <c r="V74" s="182">
        <f>U74+2</f>
        <v>44823</v>
      </c>
      <c r="W74" s="182">
        <f t="shared" si="97"/>
        <v>44823</v>
      </c>
      <c r="X74" s="19">
        <f>W74+2</f>
        <v>44825</v>
      </c>
      <c r="Y74" s="19">
        <f>X74</f>
        <v>44825</v>
      </c>
      <c r="Z74" s="20">
        <f>Y74+1</f>
        <v>44826</v>
      </c>
      <c r="AA74" s="19">
        <f t="shared" si="98"/>
        <v>44826</v>
      </c>
      <c r="AB74" s="39"/>
      <c r="AC74" s="38"/>
    </row>
    <row r="75" spans="1:29" ht="15.65" hidden="1" customHeight="1">
      <c r="A75" s="21" t="s">
        <v>625</v>
      </c>
      <c r="B75" s="21" t="s">
        <v>915</v>
      </c>
      <c r="C75" s="182">
        <v>44809</v>
      </c>
      <c r="D75" s="182">
        <f t="shared" si="99"/>
        <v>44809</v>
      </c>
      <c r="E75" s="182">
        <f>D75+2</f>
        <v>44811</v>
      </c>
      <c r="F75" s="19">
        <f>E75</f>
        <v>44811</v>
      </c>
      <c r="G75" s="20">
        <f>F75+1</f>
        <v>44812</v>
      </c>
      <c r="H75" s="19">
        <f t="shared" si="100"/>
        <v>44812</v>
      </c>
      <c r="I75" s="84" t="s">
        <v>628</v>
      </c>
      <c r="J75" s="56" t="str">
        <f t="shared" si="101"/>
        <v>OMIT</v>
      </c>
      <c r="K75" s="20">
        <f>H75+3</f>
        <v>44815</v>
      </c>
      <c r="L75" s="19">
        <f t="shared" si="102"/>
        <v>44816</v>
      </c>
      <c r="M75" s="20">
        <f>L75+5</f>
        <v>44821</v>
      </c>
      <c r="N75" s="19">
        <f t="shared" si="103"/>
        <v>44822</v>
      </c>
      <c r="O75" s="21" t="s">
        <v>916</v>
      </c>
      <c r="P75" s="19">
        <f t="shared" si="93"/>
        <v>44825</v>
      </c>
      <c r="Q75" s="19">
        <f t="shared" si="94"/>
        <v>44826</v>
      </c>
      <c r="R75" s="19">
        <f t="shared" si="95"/>
        <v>44826</v>
      </c>
      <c r="S75" s="19">
        <f t="shared" si="95"/>
        <v>44826</v>
      </c>
      <c r="T75" s="19">
        <f t="shared" si="96"/>
        <v>44827</v>
      </c>
      <c r="U75" s="19">
        <f>T75+1</f>
        <v>44828</v>
      </c>
      <c r="V75" s="20">
        <f>U75+2</f>
        <v>44830</v>
      </c>
      <c r="W75" s="19">
        <f t="shared" si="97"/>
        <v>44830</v>
      </c>
      <c r="X75" s="19">
        <f>W75+2</f>
        <v>44832</v>
      </c>
      <c r="Y75" s="19">
        <f>X75</f>
        <v>44832</v>
      </c>
      <c r="Z75" s="20">
        <f>Y75+1</f>
        <v>44833</v>
      </c>
      <c r="AA75" s="19">
        <f t="shared" si="98"/>
        <v>44833</v>
      </c>
      <c r="AB75" s="39"/>
      <c r="AC75" s="38"/>
    </row>
    <row r="76" spans="1:29" ht="15.65" hidden="1" customHeight="1">
      <c r="A76" s="21" t="s">
        <v>629</v>
      </c>
      <c r="B76" s="21" t="s">
        <v>891</v>
      </c>
      <c r="C76" s="182">
        <v>44816</v>
      </c>
      <c r="D76" s="182">
        <f t="shared" si="99"/>
        <v>44816</v>
      </c>
      <c r="E76" s="19">
        <f t="shared" ref="E76" si="104">D76+2</f>
        <v>44818</v>
      </c>
      <c r="F76" s="19">
        <f t="shared" ref="F76" si="105">E76</f>
        <v>44818</v>
      </c>
      <c r="G76" s="20">
        <f t="shared" ref="G76" si="106">F76+1</f>
        <v>44819</v>
      </c>
      <c r="H76" s="19">
        <f t="shared" si="100"/>
        <v>44819</v>
      </c>
      <c r="I76" s="20">
        <f>H76+3</f>
        <v>44822</v>
      </c>
      <c r="J76" s="19">
        <f t="shared" si="101"/>
        <v>44822</v>
      </c>
      <c r="K76" s="84" t="s">
        <v>628</v>
      </c>
      <c r="L76" s="56" t="str">
        <f t="shared" ref="L76" si="107">K76</f>
        <v>OMIT</v>
      </c>
      <c r="M76" s="84" t="s">
        <v>628</v>
      </c>
      <c r="N76" s="56" t="str">
        <f t="shared" ref="N76" si="108">M76</f>
        <v>OMIT</v>
      </c>
      <c r="O76" s="21" t="s">
        <v>917</v>
      </c>
      <c r="P76" s="84" t="s">
        <v>719</v>
      </c>
      <c r="Q76" s="56" t="str">
        <f t="shared" ref="Q76" si="109">P76</f>
        <v>OMIT</v>
      </c>
      <c r="R76" s="56" t="str">
        <f t="shared" si="95"/>
        <v>OMIT</v>
      </c>
      <c r="S76" s="56" t="str">
        <f t="shared" si="95"/>
        <v>OMIT</v>
      </c>
      <c r="T76" s="84" t="s">
        <v>628</v>
      </c>
      <c r="U76" s="56" t="str">
        <f t="shared" ref="U76" si="110">T76</f>
        <v>OMIT</v>
      </c>
      <c r="V76" s="182">
        <v>44837</v>
      </c>
      <c r="W76" s="182">
        <f t="shared" si="97"/>
        <v>44837</v>
      </c>
      <c r="X76" s="19">
        <f t="shared" ref="X76:X79" si="111">W76+2</f>
        <v>44839</v>
      </c>
      <c r="Y76" s="19">
        <f t="shared" ref="Y76:Y79" si="112">X76</f>
        <v>44839</v>
      </c>
      <c r="Z76" s="20">
        <f t="shared" ref="Z76:Z79" si="113">Y76+1</f>
        <v>44840</v>
      </c>
      <c r="AA76" s="19">
        <f t="shared" si="98"/>
        <v>44840</v>
      </c>
      <c r="AB76" s="39"/>
      <c r="AC76" s="38"/>
    </row>
    <row r="77" spans="1:29" ht="15.65" hidden="1" customHeight="1">
      <c r="A77" s="21" t="s">
        <v>853</v>
      </c>
      <c r="B77" s="21" t="s">
        <v>918</v>
      </c>
      <c r="C77" s="182">
        <v>44823</v>
      </c>
      <c r="D77" s="182">
        <f t="shared" si="99"/>
        <v>44823</v>
      </c>
      <c r="E77" s="19">
        <f>D77+2</f>
        <v>44825</v>
      </c>
      <c r="F77" s="19">
        <f>E77</f>
        <v>44825</v>
      </c>
      <c r="G77" s="20">
        <f>F77+1</f>
        <v>44826</v>
      </c>
      <c r="H77" s="19">
        <f t="shared" si="100"/>
        <v>44826</v>
      </c>
      <c r="I77" s="84" t="s">
        <v>628</v>
      </c>
      <c r="J77" s="56" t="str">
        <f t="shared" si="101"/>
        <v>OMIT</v>
      </c>
      <c r="K77" s="20">
        <f>H77+3</f>
        <v>44829</v>
      </c>
      <c r="L77" s="19">
        <f t="shared" si="102"/>
        <v>44830</v>
      </c>
      <c r="M77" s="20">
        <f>L77+5</f>
        <v>44835</v>
      </c>
      <c r="N77" s="19">
        <f t="shared" si="103"/>
        <v>44836</v>
      </c>
      <c r="O77" s="21" t="s">
        <v>919</v>
      </c>
      <c r="P77" s="19">
        <f t="shared" ref="P77" si="114">N77+3</f>
        <v>44839</v>
      </c>
      <c r="Q77" s="19">
        <f t="shared" ref="Q77:Q78" si="115">P77+1</f>
        <v>44840</v>
      </c>
      <c r="R77" s="19">
        <f t="shared" si="95"/>
        <v>44840</v>
      </c>
      <c r="S77" s="19">
        <f t="shared" si="95"/>
        <v>44840</v>
      </c>
      <c r="T77" s="19">
        <f t="shared" ref="T77:U78" si="116">S77+1</f>
        <v>44841</v>
      </c>
      <c r="U77" s="19">
        <f t="shared" si="116"/>
        <v>44842</v>
      </c>
      <c r="V77" s="20">
        <f t="shared" ref="V77" si="117">U77+2</f>
        <v>44844</v>
      </c>
      <c r="W77" s="19">
        <f t="shared" si="97"/>
        <v>44844</v>
      </c>
      <c r="X77" s="19">
        <f t="shared" si="111"/>
        <v>44846</v>
      </c>
      <c r="Y77" s="19">
        <f t="shared" si="112"/>
        <v>44846</v>
      </c>
      <c r="Z77" s="20">
        <f t="shared" si="113"/>
        <v>44847</v>
      </c>
      <c r="AA77" s="19">
        <f t="shared" si="98"/>
        <v>44847</v>
      </c>
      <c r="AB77" s="39"/>
      <c r="AC77" s="38"/>
    </row>
    <row r="78" spans="1:29" ht="15.65" hidden="1" customHeight="1">
      <c r="A78" s="21" t="s">
        <v>625</v>
      </c>
      <c r="B78" s="21" t="s">
        <v>920</v>
      </c>
      <c r="C78" s="182">
        <v>44830</v>
      </c>
      <c r="D78" s="182">
        <f t="shared" si="99"/>
        <v>44830</v>
      </c>
      <c r="E78" s="182">
        <f>D78+2</f>
        <v>44832</v>
      </c>
      <c r="F78" s="19">
        <f>E78</f>
        <v>44832</v>
      </c>
      <c r="G78" s="20">
        <f>F78+1</f>
        <v>44833</v>
      </c>
      <c r="H78" s="19">
        <f t="shared" si="100"/>
        <v>44833</v>
      </c>
      <c r="I78" s="20">
        <f>H78+3</f>
        <v>44836</v>
      </c>
      <c r="J78" s="19">
        <f t="shared" si="101"/>
        <v>44836</v>
      </c>
      <c r="K78" s="20">
        <f>H78+3</f>
        <v>44836</v>
      </c>
      <c r="L78" s="19">
        <f t="shared" si="102"/>
        <v>44837</v>
      </c>
      <c r="M78" s="84" t="s">
        <v>628</v>
      </c>
      <c r="N78" s="56" t="str">
        <f t="shared" ref="N78" si="118">M78</f>
        <v>OMIT</v>
      </c>
      <c r="O78" s="21" t="s">
        <v>921</v>
      </c>
      <c r="P78" s="19">
        <v>44846</v>
      </c>
      <c r="Q78" s="19">
        <f t="shared" si="115"/>
        <v>44847</v>
      </c>
      <c r="R78" s="19">
        <f t="shared" si="95"/>
        <v>44847</v>
      </c>
      <c r="S78" s="19">
        <f t="shared" si="95"/>
        <v>44847</v>
      </c>
      <c r="T78" s="19">
        <f t="shared" si="116"/>
        <v>44848</v>
      </c>
      <c r="U78" s="19">
        <f t="shared" si="116"/>
        <v>44849</v>
      </c>
      <c r="V78" s="69">
        <v>44858</v>
      </c>
      <c r="W78" s="69">
        <f t="shared" si="97"/>
        <v>44858</v>
      </c>
      <c r="X78" s="98">
        <f t="shared" si="111"/>
        <v>44860</v>
      </c>
      <c r="Y78" s="98">
        <f t="shared" si="112"/>
        <v>44860</v>
      </c>
      <c r="Z78" s="7">
        <f t="shared" si="113"/>
        <v>44861</v>
      </c>
      <c r="AA78" s="98">
        <f t="shared" si="98"/>
        <v>44861</v>
      </c>
      <c r="AB78" s="39"/>
      <c r="AC78" s="38"/>
    </row>
    <row r="79" spans="1:29" ht="15.65" hidden="1" customHeight="1">
      <c r="A79" s="21" t="s">
        <v>629</v>
      </c>
      <c r="B79" s="21" t="s">
        <v>904</v>
      </c>
      <c r="C79" s="182">
        <v>44837</v>
      </c>
      <c r="D79" s="182">
        <f t="shared" si="99"/>
        <v>44837</v>
      </c>
      <c r="E79" s="182">
        <f t="shared" ref="E79:E80" si="119">D79+2</f>
        <v>44839</v>
      </c>
      <c r="F79" s="19">
        <f t="shared" ref="F79:F80" si="120">E79</f>
        <v>44839</v>
      </c>
      <c r="G79" s="20">
        <f t="shared" ref="G79:G80" si="121">F79+1</f>
        <v>44840</v>
      </c>
      <c r="H79" s="19">
        <f t="shared" si="100"/>
        <v>44840</v>
      </c>
      <c r="I79" s="20">
        <f>H79+3</f>
        <v>44843</v>
      </c>
      <c r="J79" s="19">
        <f t="shared" si="101"/>
        <v>44843</v>
      </c>
      <c r="K79" s="20">
        <f t="shared" ref="K79:K80" si="122">H79+3</f>
        <v>44843</v>
      </c>
      <c r="L79" s="19">
        <f t="shared" si="102"/>
        <v>44844</v>
      </c>
      <c r="M79" s="20">
        <f t="shared" ref="M79" si="123">L79+5</f>
        <v>44849</v>
      </c>
      <c r="N79" s="19">
        <f t="shared" ref="N79" si="124">M79+1</f>
        <v>44850</v>
      </c>
      <c r="O79" s="21" t="s">
        <v>922</v>
      </c>
      <c r="P79" s="268" t="s">
        <v>923</v>
      </c>
      <c r="Q79" s="270"/>
      <c r="R79" s="268" t="s">
        <v>924</v>
      </c>
      <c r="S79" s="270"/>
      <c r="T79" s="268" t="s">
        <v>925</v>
      </c>
      <c r="U79" s="270"/>
      <c r="V79" s="69">
        <v>44865</v>
      </c>
      <c r="W79" s="69">
        <f t="shared" si="97"/>
        <v>44865</v>
      </c>
      <c r="X79" s="98">
        <f t="shared" si="111"/>
        <v>44867</v>
      </c>
      <c r="Y79" s="98">
        <f t="shared" si="112"/>
        <v>44867</v>
      </c>
      <c r="Z79" s="7">
        <f t="shared" si="113"/>
        <v>44868</v>
      </c>
      <c r="AA79" s="98">
        <f t="shared" si="98"/>
        <v>44868</v>
      </c>
      <c r="AB79" s="39"/>
      <c r="AC79" s="38"/>
    </row>
    <row r="80" spans="1:29" ht="15.65" hidden="1" customHeight="1">
      <c r="A80" s="21" t="s">
        <v>853</v>
      </c>
      <c r="B80" s="21" t="s">
        <v>926</v>
      </c>
      <c r="C80" s="182">
        <v>44844</v>
      </c>
      <c r="D80" s="182">
        <f t="shared" si="99"/>
        <v>44844</v>
      </c>
      <c r="E80" s="182">
        <f t="shared" si="119"/>
        <v>44846</v>
      </c>
      <c r="F80" s="19">
        <f t="shared" si="120"/>
        <v>44846</v>
      </c>
      <c r="G80" s="20">
        <f t="shared" si="121"/>
        <v>44847</v>
      </c>
      <c r="H80" s="19">
        <f t="shared" si="100"/>
        <v>44847</v>
      </c>
      <c r="I80" s="20">
        <f t="shared" ref="I80" si="125">H80+3</f>
        <v>44850</v>
      </c>
      <c r="J80" s="19">
        <f t="shared" si="101"/>
        <v>44850</v>
      </c>
      <c r="K80" s="20">
        <f t="shared" si="122"/>
        <v>44850</v>
      </c>
      <c r="L80" s="19">
        <f t="shared" si="102"/>
        <v>44851</v>
      </c>
      <c r="M80" s="84" t="s">
        <v>628</v>
      </c>
      <c r="N80" s="56" t="s">
        <v>628</v>
      </c>
      <c r="O80" s="21" t="s">
        <v>927</v>
      </c>
      <c r="P80" s="84" t="s">
        <v>628</v>
      </c>
      <c r="Q80" s="56" t="str">
        <f t="shared" ref="Q80" si="126">P80</f>
        <v>OMIT</v>
      </c>
      <c r="R80" s="84" t="s">
        <v>170</v>
      </c>
      <c r="S80" s="56" t="str">
        <f t="shared" ref="S80" si="127">R80</f>
        <v>OMIT</v>
      </c>
      <c r="T80" s="84" t="s">
        <v>170</v>
      </c>
      <c r="U80" s="56" t="str">
        <f t="shared" ref="U80" si="128">T80</f>
        <v>OMIT</v>
      </c>
      <c r="V80" s="401" t="s">
        <v>928</v>
      </c>
      <c r="W80" s="402"/>
      <c r="X80" s="301" t="s">
        <v>929</v>
      </c>
      <c r="Y80" s="302"/>
      <c r="Z80" s="301" t="s">
        <v>318</v>
      </c>
      <c r="AA80" s="302"/>
      <c r="AB80" s="39"/>
      <c r="AC80" s="38"/>
    </row>
    <row r="81" spans="1:29" ht="15.65" hidden="1" customHeight="1">
      <c r="A81" s="403" t="s">
        <v>930</v>
      </c>
      <c r="B81" s="404"/>
      <c r="C81" s="404"/>
      <c r="D81" s="404"/>
      <c r="E81" s="404"/>
      <c r="F81" s="404"/>
      <c r="G81" s="404"/>
      <c r="H81" s="404"/>
      <c r="I81" s="404"/>
      <c r="J81" s="404"/>
      <c r="K81" s="404"/>
      <c r="L81" s="404"/>
      <c r="M81" s="404"/>
      <c r="N81" s="404"/>
      <c r="O81" s="404"/>
      <c r="P81" s="404"/>
      <c r="Q81" s="404"/>
      <c r="R81" s="404"/>
      <c r="S81" s="404"/>
      <c r="T81" s="404"/>
      <c r="U81" s="404"/>
      <c r="V81" s="404"/>
      <c r="W81" s="404"/>
      <c r="X81" s="404"/>
      <c r="Y81" s="404"/>
      <c r="Z81" s="404"/>
      <c r="AA81" s="405"/>
      <c r="AB81" s="39"/>
      <c r="AC81" s="38"/>
    </row>
    <row r="82" spans="1:29" ht="15.65" hidden="1" customHeight="1">
      <c r="A82" s="21" t="s">
        <v>624</v>
      </c>
      <c r="B82" s="21" t="s">
        <v>854</v>
      </c>
      <c r="C82" s="182">
        <v>44858</v>
      </c>
      <c r="D82" s="182">
        <f t="shared" ref="D82:D83" si="129">C82</f>
        <v>44858</v>
      </c>
      <c r="E82" s="182">
        <f t="shared" ref="E82:E83" si="130">D82+2</f>
        <v>44860</v>
      </c>
      <c r="F82" s="19">
        <f t="shared" ref="F82:F83" si="131">E82</f>
        <v>44860</v>
      </c>
      <c r="G82" s="68" t="s">
        <v>170</v>
      </c>
      <c r="H82" s="48" t="s">
        <v>170</v>
      </c>
      <c r="I82" s="68" t="s">
        <v>170</v>
      </c>
      <c r="J82" s="48" t="str">
        <f t="shared" ref="J82" si="132">I82</f>
        <v>OMIT</v>
      </c>
      <c r="K82" s="20">
        <v>44864</v>
      </c>
      <c r="L82" s="19">
        <f t="shared" ref="L82" si="133">K82+1</f>
        <v>44865</v>
      </c>
      <c r="M82" s="68" t="s">
        <v>170</v>
      </c>
      <c r="N82" s="48" t="s">
        <v>170</v>
      </c>
      <c r="O82" s="21" t="s">
        <v>931</v>
      </c>
      <c r="P82" s="48" t="s">
        <v>170</v>
      </c>
      <c r="Q82" s="48" t="s">
        <v>170</v>
      </c>
      <c r="R82" s="48" t="str">
        <f t="shared" ref="R82:S84" si="134">Q82</f>
        <v>OMIT</v>
      </c>
      <c r="S82" s="48" t="str">
        <f t="shared" si="134"/>
        <v>OMIT</v>
      </c>
      <c r="T82" s="48" t="s">
        <v>628</v>
      </c>
      <c r="U82" s="48" t="s">
        <v>628</v>
      </c>
      <c r="V82" s="182">
        <v>44879</v>
      </c>
      <c r="W82" s="182">
        <f t="shared" ref="W82:W83" si="135">V82</f>
        <v>44879</v>
      </c>
      <c r="X82" s="19">
        <f t="shared" ref="X82" si="136">W82+2</f>
        <v>44881</v>
      </c>
      <c r="Y82" s="19">
        <f t="shared" ref="Y82:Y83" si="137">X82</f>
        <v>44881</v>
      </c>
      <c r="Z82" s="20">
        <f t="shared" ref="Z82:Z83" si="138">Y82+1</f>
        <v>44882</v>
      </c>
      <c r="AA82" s="19">
        <f t="shared" ref="AA82" si="139">Z82</f>
        <v>44882</v>
      </c>
    </row>
    <row r="83" spans="1:29" ht="15.65" hidden="1" customHeight="1">
      <c r="A83" s="21" t="s">
        <v>629</v>
      </c>
      <c r="B83" s="21" t="s">
        <v>932</v>
      </c>
      <c r="C83" s="182">
        <v>44865</v>
      </c>
      <c r="D83" s="182">
        <f t="shared" si="129"/>
        <v>44865</v>
      </c>
      <c r="E83" s="182">
        <f t="shared" si="130"/>
        <v>44867</v>
      </c>
      <c r="F83" s="19">
        <f t="shared" si="131"/>
        <v>44867</v>
      </c>
      <c r="G83" s="20">
        <f t="shared" ref="G83:G84" si="140">F83+1</f>
        <v>44868</v>
      </c>
      <c r="H83" s="19">
        <f t="shared" ref="H83:H84" si="141">G83</f>
        <v>44868</v>
      </c>
      <c r="I83" s="281" t="s">
        <v>933</v>
      </c>
      <c r="J83" s="282"/>
      <c r="K83" s="281" t="s">
        <v>934</v>
      </c>
      <c r="L83" s="282"/>
      <c r="M83" s="68">
        <v>44877</v>
      </c>
      <c r="N83" s="48">
        <v>44877</v>
      </c>
      <c r="O83" s="21" t="s">
        <v>935</v>
      </c>
      <c r="P83" s="48" t="s">
        <v>628</v>
      </c>
      <c r="Q83" s="48" t="s">
        <v>628</v>
      </c>
      <c r="R83" s="48" t="str">
        <f t="shared" si="134"/>
        <v>OMIT</v>
      </c>
      <c r="S83" s="48" t="str">
        <f t="shared" si="134"/>
        <v>OMIT</v>
      </c>
      <c r="T83" s="48" t="s">
        <v>628</v>
      </c>
      <c r="U83" s="48" t="s">
        <v>628</v>
      </c>
      <c r="V83" s="68" t="s">
        <v>628</v>
      </c>
      <c r="W83" s="48" t="str">
        <f t="shared" si="135"/>
        <v>OMIT</v>
      </c>
      <c r="X83" s="19">
        <v>44895</v>
      </c>
      <c r="Y83" s="19">
        <f t="shared" si="137"/>
        <v>44895</v>
      </c>
      <c r="Z83" s="20">
        <f t="shared" si="138"/>
        <v>44896</v>
      </c>
      <c r="AA83" s="48" t="s">
        <v>936</v>
      </c>
    </row>
    <row r="84" spans="1:29" ht="15.65" hidden="1" customHeight="1">
      <c r="A84" s="81" t="s">
        <v>668</v>
      </c>
      <c r="B84" s="81" t="s">
        <v>885</v>
      </c>
      <c r="C84" s="182">
        <v>44872</v>
      </c>
      <c r="D84" s="44" t="s">
        <v>937</v>
      </c>
      <c r="E84" s="44" t="s">
        <v>938</v>
      </c>
      <c r="F84" s="19">
        <v>44877</v>
      </c>
      <c r="G84" s="20">
        <f t="shared" si="140"/>
        <v>44878</v>
      </c>
      <c r="H84" s="19">
        <f t="shared" si="141"/>
        <v>44878</v>
      </c>
      <c r="I84" s="281" t="s">
        <v>939</v>
      </c>
      <c r="J84" s="282"/>
      <c r="K84" s="281" t="s">
        <v>940</v>
      </c>
      <c r="L84" s="282"/>
      <c r="M84" s="68" t="s">
        <v>628</v>
      </c>
      <c r="N84" s="48" t="s">
        <v>628</v>
      </c>
      <c r="O84" s="21" t="s">
        <v>887</v>
      </c>
      <c r="P84" s="48" t="s">
        <v>628</v>
      </c>
      <c r="Q84" s="48" t="s">
        <v>628</v>
      </c>
      <c r="R84" s="48" t="str">
        <f t="shared" si="134"/>
        <v>OMIT</v>
      </c>
      <c r="S84" s="48" t="str">
        <f t="shared" si="134"/>
        <v>OMIT</v>
      </c>
      <c r="T84" s="48" t="s">
        <v>628</v>
      </c>
      <c r="U84" s="48" t="s">
        <v>628</v>
      </c>
      <c r="V84" s="182">
        <v>44903</v>
      </c>
      <c r="W84" s="182">
        <f t="shared" ref="W84:X84" si="142">V84+1</f>
        <v>44904</v>
      </c>
      <c r="X84" s="19">
        <f t="shared" si="142"/>
        <v>44905</v>
      </c>
      <c r="Y84" s="19">
        <f>X84</f>
        <v>44905</v>
      </c>
      <c r="Z84" s="20">
        <f>Y84+1</f>
        <v>44906</v>
      </c>
      <c r="AA84" s="19">
        <f>Z84</f>
        <v>44906</v>
      </c>
    </row>
    <row r="85" spans="1:29">
      <c r="A85" s="333" t="s">
        <v>941</v>
      </c>
      <c r="B85" s="333"/>
      <c r="C85" s="333"/>
      <c r="D85" s="333"/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Q85" s="333"/>
    </row>
    <row r="86" spans="1:29">
      <c r="A86" s="168" t="s">
        <v>1</v>
      </c>
      <c r="B86" s="168" t="s">
        <v>2</v>
      </c>
      <c r="C86" s="191" t="s">
        <v>589</v>
      </c>
      <c r="D86" s="192"/>
      <c r="E86" s="193" t="s">
        <v>590</v>
      </c>
      <c r="F86" s="194"/>
      <c r="G86" s="191" t="s">
        <v>667</v>
      </c>
      <c r="H86" s="192"/>
      <c r="I86" s="191" t="s">
        <v>697</v>
      </c>
      <c r="J86" s="192"/>
      <c r="K86" s="163" t="s">
        <v>2</v>
      </c>
      <c r="L86" s="191" t="s">
        <v>589</v>
      </c>
      <c r="M86" s="192"/>
      <c r="N86" s="193" t="s">
        <v>590</v>
      </c>
      <c r="O86" s="194"/>
      <c r="P86" s="191" t="s">
        <v>667</v>
      </c>
      <c r="Q86" s="192"/>
    </row>
    <row r="87" spans="1:29">
      <c r="A87" s="161" t="s">
        <v>3</v>
      </c>
      <c r="B87" s="161" t="s">
        <v>4</v>
      </c>
      <c r="C87" s="252" t="s">
        <v>598</v>
      </c>
      <c r="D87" s="254"/>
      <c r="E87" s="188" t="s">
        <v>599</v>
      </c>
      <c r="F87" s="189"/>
      <c r="G87" s="252" t="s">
        <v>600</v>
      </c>
      <c r="H87" s="254"/>
      <c r="I87" s="252" t="s">
        <v>699</v>
      </c>
      <c r="J87" s="254"/>
      <c r="K87" s="161" t="s">
        <v>4</v>
      </c>
      <c r="L87" s="252" t="s">
        <v>598</v>
      </c>
      <c r="M87" s="254"/>
      <c r="N87" s="188" t="s">
        <v>599</v>
      </c>
      <c r="O87" s="189"/>
      <c r="P87" s="252" t="s">
        <v>600</v>
      </c>
      <c r="Q87" s="254"/>
    </row>
    <row r="88" spans="1:29">
      <c r="A88" s="173"/>
      <c r="B88" s="64"/>
      <c r="C88" s="188" t="s">
        <v>5</v>
      </c>
      <c r="D88" s="189"/>
      <c r="E88" s="188" t="s">
        <v>5</v>
      </c>
      <c r="F88" s="189"/>
      <c r="G88" s="188" t="s">
        <v>5</v>
      </c>
      <c r="H88" s="189"/>
      <c r="I88" s="188" t="s">
        <v>5</v>
      </c>
      <c r="J88" s="189"/>
      <c r="K88" s="161"/>
      <c r="L88" s="188" t="s">
        <v>5</v>
      </c>
      <c r="M88" s="189"/>
      <c r="N88" s="188" t="s">
        <v>5</v>
      </c>
      <c r="O88" s="189"/>
      <c r="P88" s="188" t="s">
        <v>5</v>
      </c>
      <c r="Q88" s="189"/>
    </row>
    <row r="89" spans="1:29" ht="26">
      <c r="A89" s="173"/>
      <c r="B89" s="65"/>
      <c r="C89" s="77" t="s">
        <v>611</v>
      </c>
      <c r="D89" s="77" t="s">
        <v>942</v>
      </c>
      <c r="E89" s="67" t="s">
        <v>943</v>
      </c>
      <c r="F89" s="67" t="s">
        <v>944</v>
      </c>
      <c r="G89" s="77" t="s">
        <v>945</v>
      </c>
      <c r="H89" s="77" t="s">
        <v>946</v>
      </c>
      <c r="I89" s="77" t="s">
        <v>947</v>
      </c>
      <c r="J89" s="77" t="s">
        <v>948</v>
      </c>
      <c r="K89" s="161"/>
      <c r="L89" s="77" t="s">
        <v>611</v>
      </c>
      <c r="M89" s="77" t="s">
        <v>942</v>
      </c>
      <c r="N89" s="67" t="s">
        <v>943</v>
      </c>
      <c r="O89" s="67" t="s">
        <v>944</v>
      </c>
      <c r="P89" s="77" t="s">
        <v>945</v>
      </c>
      <c r="Q89" s="77" t="s">
        <v>946</v>
      </c>
    </row>
    <row r="90" spans="1:29" ht="15.65" hidden="1" customHeight="1">
      <c r="A90" s="21" t="s">
        <v>949</v>
      </c>
      <c r="B90" s="21" t="s">
        <v>950</v>
      </c>
      <c r="C90" s="182">
        <v>44895</v>
      </c>
      <c r="D90" s="182">
        <f t="shared" ref="D90:E91" si="143">C90+1</f>
        <v>44896</v>
      </c>
      <c r="E90" s="182">
        <f t="shared" si="143"/>
        <v>44897</v>
      </c>
      <c r="F90" s="19">
        <f>E90</f>
        <v>44897</v>
      </c>
      <c r="G90" s="20">
        <f>F90+1</f>
        <v>44898</v>
      </c>
      <c r="H90" s="19">
        <f>G90</f>
        <v>44898</v>
      </c>
      <c r="I90" s="20">
        <v>44904</v>
      </c>
      <c r="J90" s="19">
        <f>I90</f>
        <v>44904</v>
      </c>
      <c r="K90" s="21" t="s">
        <v>951</v>
      </c>
      <c r="L90" s="44" t="s">
        <v>628</v>
      </c>
      <c r="M90" s="44" t="str">
        <f t="shared" ref="M90" si="144">L90</f>
        <v>OMIT</v>
      </c>
      <c r="N90" s="56">
        <v>44912</v>
      </c>
      <c r="O90" s="56" t="s">
        <v>637</v>
      </c>
      <c r="P90" s="68" t="s">
        <v>628</v>
      </c>
      <c r="Q90" s="48" t="str">
        <f t="shared" ref="Q90:Q91" si="145">P90</f>
        <v>OMIT</v>
      </c>
    </row>
    <row r="91" spans="1:29" ht="15.65" hidden="1" customHeight="1">
      <c r="A91" s="21" t="s">
        <v>668</v>
      </c>
      <c r="B91" s="21" t="s">
        <v>915</v>
      </c>
      <c r="C91" s="182">
        <v>44903</v>
      </c>
      <c r="D91" s="182">
        <f t="shared" si="143"/>
        <v>44904</v>
      </c>
      <c r="E91" s="19">
        <f t="shared" si="143"/>
        <v>44905</v>
      </c>
      <c r="F91" s="19">
        <f>E91</f>
        <v>44905</v>
      </c>
      <c r="G91" s="20">
        <f>F91+1</f>
        <v>44906</v>
      </c>
      <c r="H91" s="19">
        <f>G91</f>
        <v>44906</v>
      </c>
      <c r="I91" s="20">
        <f>H91+5</f>
        <v>44911</v>
      </c>
      <c r="J91" s="19">
        <f>I91</f>
        <v>44911</v>
      </c>
      <c r="K91" s="21" t="s">
        <v>916</v>
      </c>
      <c r="L91" s="182">
        <f>J91+6</f>
        <v>44917</v>
      </c>
      <c r="M91" s="182">
        <f t="shared" ref="M91:N91" si="146">L91+1</f>
        <v>44918</v>
      </c>
      <c r="N91" s="19">
        <f t="shared" si="146"/>
        <v>44919</v>
      </c>
      <c r="O91" s="19">
        <f t="shared" ref="O91" si="147">N91</f>
        <v>44919</v>
      </c>
      <c r="P91" s="68" t="s">
        <v>628</v>
      </c>
      <c r="Q91" s="48" t="str">
        <f t="shared" si="145"/>
        <v>OMIT</v>
      </c>
    </row>
    <row r="92" spans="1:29" ht="15.65" hidden="1" customHeight="1">
      <c r="A92" s="396" t="s">
        <v>952</v>
      </c>
      <c r="B92" s="397"/>
      <c r="C92" s="397"/>
      <c r="D92" s="397"/>
      <c r="E92" s="397"/>
      <c r="F92" s="397"/>
      <c r="G92" s="397"/>
      <c r="H92" s="397"/>
      <c r="I92" s="397"/>
      <c r="J92" s="397"/>
      <c r="K92" s="397"/>
      <c r="L92" s="397"/>
      <c r="M92" s="397"/>
      <c r="N92" s="397"/>
      <c r="O92" s="397"/>
      <c r="P92" s="397"/>
      <c r="Q92" s="398"/>
    </row>
    <row r="93" spans="1:29" ht="15.65" hidden="1" customHeight="1">
      <c r="A93" s="21" t="s">
        <v>663</v>
      </c>
      <c r="B93" s="21" t="s">
        <v>920</v>
      </c>
      <c r="C93" s="182">
        <v>44917</v>
      </c>
      <c r="D93" s="182">
        <f t="shared" ref="D93:E96" si="148">C93+1</f>
        <v>44918</v>
      </c>
      <c r="E93" s="19">
        <f t="shared" si="148"/>
        <v>44919</v>
      </c>
      <c r="F93" s="19">
        <f t="shared" ref="F93:F96" si="149">E93</f>
        <v>44919</v>
      </c>
      <c r="G93" s="20">
        <f t="shared" ref="G93:G96" si="150">F93+1</f>
        <v>44920</v>
      </c>
      <c r="H93" s="19">
        <f t="shared" ref="H93:H96" si="151">G93</f>
        <v>44920</v>
      </c>
      <c r="I93" s="20">
        <f t="shared" ref="I93:I96" si="152">H93+5</f>
        <v>44925</v>
      </c>
      <c r="J93" s="19">
        <f t="shared" ref="J93:J96" si="153">I93</f>
        <v>44925</v>
      </c>
      <c r="K93" s="21" t="s">
        <v>921</v>
      </c>
      <c r="L93" s="182">
        <f t="shared" ref="L93:L96" si="154">J93+6</f>
        <v>44931</v>
      </c>
      <c r="M93" s="182">
        <f t="shared" ref="M93" si="155">L93</f>
        <v>44931</v>
      </c>
      <c r="N93" s="19">
        <f t="shared" ref="N93" si="156">M93+2</f>
        <v>44933</v>
      </c>
      <c r="O93" s="19">
        <f t="shared" ref="O93:O96" si="157">N93</f>
        <v>44933</v>
      </c>
      <c r="P93" s="20">
        <f t="shared" ref="P93:P96" si="158">O93+1</f>
        <v>44934</v>
      </c>
      <c r="Q93" s="19">
        <f t="shared" ref="Q93:Q96" si="159">P93</f>
        <v>44934</v>
      </c>
    </row>
    <row r="94" spans="1:29" ht="15.65" hidden="1" customHeight="1">
      <c r="A94" s="21" t="s">
        <v>953</v>
      </c>
      <c r="B94" s="21" t="s">
        <v>954</v>
      </c>
      <c r="C94" s="182">
        <v>44924</v>
      </c>
      <c r="D94" s="182">
        <f t="shared" si="148"/>
        <v>44925</v>
      </c>
      <c r="E94" s="182">
        <f t="shared" si="148"/>
        <v>44926</v>
      </c>
      <c r="F94" s="19">
        <f t="shared" si="149"/>
        <v>44926</v>
      </c>
      <c r="G94" s="20">
        <f t="shared" si="150"/>
        <v>44927</v>
      </c>
      <c r="H94" s="19">
        <f t="shared" si="151"/>
        <v>44927</v>
      </c>
      <c r="I94" s="20">
        <f t="shared" si="152"/>
        <v>44932</v>
      </c>
      <c r="J94" s="19">
        <f t="shared" si="153"/>
        <v>44932</v>
      </c>
      <c r="K94" s="21" t="s">
        <v>955</v>
      </c>
      <c r="L94" s="182">
        <f t="shared" si="154"/>
        <v>44938</v>
      </c>
      <c r="M94" s="182">
        <f t="shared" ref="M94:N94" si="160">L94+1</f>
        <v>44939</v>
      </c>
      <c r="N94" s="19">
        <f t="shared" si="160"/>
        <v>44940</v>
      </c>
      <c r="O94" s="19">
        <f t="shared" si="157"/>
        <v>44940</v>
      </c>
      <c r="P94" s="20">
        <f t="shared" si="158"/>
        <v>44941</v>
      </c>
      <c r="Q94" s="19">
        <f t="shared" si="159"/>
        <v>44941</v>
      </c>
    </row>
    <row r="95" spans="1:29" s="50" customFormat="1" ht="15.65" hidden="1" customHeight="1">
      <c r="A95" s="21" t="s">
        <v>663</v>
      </c>
      <c r="B95" s="21" t="s">
        <v>956</v>
      </c>
      <c r="C95" s="182">
        <v>44931</v>
      </c>
      <c r="D95" s="182">
        <f t="shared" si="148"/>
        <v>44932</v>
      </c>
      <c r="E95" s="19">
        <f t="shared" si="148"/>
        <v>44933</v>
      </c>
      <c r="F95" s="19">
        <f t="shared" si="149"/>
        <v>44933</v>
      </c>
      <c r="G95" s="20">
        <f t="shared" si="150"/>
        <v>44934</v>
      </c>
      <c r="H95" s="19">
        <f t="shared" si="151"/>
        <v>44934</v>
      </c>
      <c r="I95" s="20">
        <f t="shared" si="152"/>
        <v>44939</v>
      </c>
      <c r="J95" s="19">
        <f t="shared" si="153"/>
        <v>44939</v>
      </c>
      <c r="K95" s="21" t="s">
        <v>646</v>
      </c>
      <c r="L95" s="182">
        <f t="shared" si="154"/>
        <v>44945</v>
      </c>
      <c r="M95" s="182">
        <f t="shared" ref="M95:M96" si="161">L95</f>
        <v>44945</v>
      </c>
      <c r="N95" s="19">
        <f t="shared" ref="N95:N96" si="162">M95+2</f>
        <v>44947</v>
      </c>
      <c r="O95" s="19">
        <f t="shared" si="157"/>
        <v>44947</v>
      </c>
      <c r="P95" s="20">
        <f t="shared" si="158"/>
        <v>44948</v>
      </c>
      <c r="Q95" s="19">
        <f t="shared" si="159"/>
        <v>44948</v>
      </c>
    </row>
    <row r="96" spans="1:29" s="50" customFormat="1" ht="15.65" hidden="1" customHeight="1">
      <c r="A96" s="21" t="s">
        <v>953</v>
      </c>
      <c r="B96" s="21" t="s">
        <v>957</v>
      </c>
      <c r="C96" s="182">
        <v>44938</v>
      </c>
      <c r="D96" s="182">
        <f t="shared" si="148"/>
        <v>44939</v>
      </c>
      <c r="E96" s="19">
        <f t="shared" si="148"/>
        <v>44940</v>
      </c>
      <c r="F96" s="19">
        <f t="shared" si="149"/>
        <v>44940</v>
      </c>
      <c r="G96" s="20">
        <f t="shared" si="150"/>
        <v>44941</v>
      </c>
      <c r="H96" s="19">
        <f t="shared" si="151"/>
        <v>44941</v>
      </c>
      <c r="I96" s="20">
        <f t="shared" si="152"/>
        <v>44946</v>
      </c>
      <c r="J96" s="19">
        <f t="shared" si="153"/>
        <v>44946</v>
      </c>
      <c r="K96" s="21" t="s">
        <v>958</v>
      </c>
      <c r="L96" s="182">
        <f t="shared" si="154"/>
        <v>44952</v>
      </c>
      <c r="M96" s="182">
        <f t="shared" si="161"/>
        <v>44952</v>
      </c>
      <c r="N96" s="19">
        <f t="shared" si="162"/>
        <v>44954</v>
      </c>
      <c r="O96" s="19">
        <f t="shared" si="157"/>
        <v>44954</v>
      </c>
      <c r="P96" s="20">
        <f t="shared" si="158"/>
        <v>44955</v>
      </c>
      <c r="Q96" s="19">
        <f t="shared" si="159"/>
        <v>44955</v>
      </c>
    </row>
    <row r="97" spans="1:17" s="50" customFormat="1" ht="15.65" hidden="1" customHeight="1">
      <c r="A97" s="21" t="s">
        <v>663</v>
      </c>
      <c r="B97" s="21" t="s">
        <v>652</v>
      </c>
      <c r="C97" s="205" t="s">
        <v>952</v>
      </c>
      <c r="D97" s="305"/>
      <c r="E97" s="305"/>
      <c r="F97" s="305"/>
      <c r="G97" s="305"/>
      <c r="H97" s="305"/>
      <c r="I97" s="305"/>
      <c r="J97" s="206"/>
      <c r="K97" s="21" t="s">
        <v>655</v>
      </c>
      <c r="L97" s="205" t="s">
        <v>952</v>
      </c>
      <c r="M97" s="305"/>
      <c r="N97" s="305"/>
      <c r="O97" s="305"/>
      <c r="P97" s="305"/>
      <c r="Q97" s="206"/>
    </row>
    <row r="98" spans="1:17" s="50" customFormat="1" ht="15.65" hidden="1" customHeight="1">
      <c r="A98" s="21" t="s">
        <v>953</v>
      </c>
      <c r="B98" s="21" t="s">
        <v>959</v>
      </c>
      <c r="C98" s="205" t="s">
        <v>952</v>
      </c>
      <c r="D98" s="305"/>
      <c r="E98" s="305"/>
      <c r="F98" s="305"/>
      <c r="G98" s="305"/>
      <c r="H98" s="305"/>
      <c r="I98" s="305"/>
      <c r="J98" s="206"/>
      <c r="K98" s="21" t="s">
        <v>960</v>
      </c>
      <c r="L98" s="205" t="s">
        <v>952</v>
      </c>
      <c r="M98" s="305"/>
      <c r="N98" s="305"/>
      <c r="O98" s="305"/>
      <c r="P98" s="305"/>
      <c r="Q98" s="206"/>
    </row>
    <row r="99" spans="1:17" hidden="1">
      <c r="A99" s="21" t="s">
        <v>663</v>
      </c>
      <c r="B99" s="21" t="s">
        <v>660</v>
      </c>
      <c r="C99" s="205" t="s">
        <v>952</v>
      </c>
      <c r="D99" s="305"/>
      <c r="E99" s="305"/>
      <c r="F99" s="305"/>
      <c r="G99" s="305"/>
      <c r="H99" s="305"/>
      <c r="I99" s="305"/>
      <c r="J99" s="206"/>
      <c r="K99" s="21" t="s">
        <v>662</v>
      </c>
      <c r="L99" s="205" t="s">
        <v>952</v>
      </c>
      <c r="M99" s="305"/>
      <c r="N99" s="305"/>
      <c r="O99" s="305"/>
      <c r="P99" s="305"/>
      <c r="Q99" s="206"/>
    </row>
    <row r="100" spans="1:17" hidden="1">
      <c r="A100" s="21" t="s">
        <v>953</v>
      </c>
      <c r="B100" s="21" t="s">
        <v>961</v>
      </c>
      <c r="C100" s="205" t="s">
        <v>952</v>
      </c>
      <c r="D100" s="305"/>
      <c r="E100" s="305"/>
      <c r="F100" s="305"/>
      <c r="G100" s="305"/>
      <c r="H100" s="305"/>
      <c r="I100" s="305"/>
      <c r="J100" s="206"/>
      <c r="K100" s="21" t="s">
        <v>962</v>
      </c>
      <c r="L100" s="205" t="s">
        <v>952</v>
      </c>
      <c r="M100" s="305"/>
      <c r="N100" s="305"/>
      <c r="O100" s="305"/>
      <c r="P100" s="305"/>
      <c r="Q100" s="206"/>
    </row>
    <row r="101" spans="1:17">
      <c r="A101" s="82" t="s">
        <v>963</v>
      </c>
      <c r="B101" s="21" t="s">
        <v>664</v>
      </c>
      <c r="C101" s="182">
        <v>44973</v>
      </c>
      <c r="D101" s="182">
        <f t="shared" ref="D101:E106" si="163">C101+1</f>
        <v>44974</v>
      </c>
      <c r="E101" s="19">
        <f t="shared" si="163"/>
        <v>44975</v>
      </c>
      <c r="F101" s="19">
        <f t="shared" ref="F101:F106" si="164">E101</f>
        <v>44975</v>
      </c>
      <c r="G101" s="20">
        <f t="shared" ref="G101:G106" si="165">F101+1</f>
        <v>44976</v>
      </c>
      <c r="H101" s="19">
        <f t="shared" ref="H101:H106" si="166">G101</f>
        <v>44976</v>
      </c>
      <c r="I101" s="20">
        <f t="shared" ref="I101:I106" si="167">H101+5</f>
        <v>44981</v>
      </c>
      <c r="J101" s="19">
        <f t="shared" ref="J101:J106" si="168">I101</f>
        <v>44981</v>
      </c>
      <c r="K101" s="21" t="s">
        <v>666</v>
      </c>
      <c r="L101" s="182">
        <f t="shared" ref="L101:L106" si="169">J101+6</f>
        <v>44987</v>
      </c>
      <c r="M101" s="182">
        <f t="shared" ref="M101:N101" si="170">L101+1</f>
        <v>44988</v>
      </c>
      <c r="N101" s="19">
        <f t="shared" si="170"/>
        <v>44989</v>
      </c>
      <c r="O101" s="19">
        <f t="shared" ref="O101:O106" si="171">N101</f>
        <v>44989</v>
      </c>
      <c r="P101" s="20">
        <f t="shared" ref="P101:P106" si="172">O101+1</f>
        <v>44990</v>
      </c>
      <c r="Q101" s="19">
        <f t="shared" ref="Q101:Q106" si="173">P101</f>
        <v>44990</v>
      </c>
    </row>
    <row r="102" spans="1:17">
      <c r="A102" s="21" t="s">
        <v>953</v>
      </c>
      <c r="B102" s="21" t="s">
        <v>964</v>
      </c>
      <c r="C102" s="244" t="s">
        <v>952</v>
      </c>
      <c r="D102" s="245"/>
      <c r="E102" s="245"/>
      <c r="F102" s="245"/>
      <c r="G102" s="245"/>
      <c r="H102" s="245"/>
      <c r="I102" s="245"/>
      <c r="J102" s="246"/>
      <c r="K102" s="21" t="s">
        <v>965</v>
      </c>
      <c r="L102" s="244" t="s">
        <v>952</v>
      </c>
      <c r="M102" s="245"/>
      <c r="N102" s="245"/>
      <c r="O102" s="245"/>
      <c r="P102" s="245"/>
      <c r="Q102" s="246"/>
    </row>
    <row r="103" spans="1:17">
      <c r="A103" s="140" t="s">
        <v>963</v>
      </c>
      <c r="B103" s="21" t="s">
        <v>669</v>
      </c>
      <c r="C103" s="182">
        <v>44987</v>
      </c>
      <c r="D103" s="182">
        <f t="shared" si="163"/>
        <v>44988</v>
      </c>
      <c r="E103" s="19">
        <f t="shared" si="163"/>
        <v>44989</v>
      </c>
      <c r="F103" s="19">
        <f t="shared" si="164"/>
        <v>44989</v>
      </c>
      <c r="G103" s="20">
        <f t="shared" si="165"/>
        <v>44990</v>
      </c>
      <c r="H103" s="19">
        <f t="shared" si="166"/>
        <v>44990</v>
      </c>
      <c r="I103" s="20">
        <f t="shared" si="167"/>
        <v>44995</v>
      </c>
      <c r="J103" s="19">
        <f t="shared" si="168"/>
        <v>44995</v>
      </c>
      <c r="K103" s="21" t="s">
        <v>672</v>
      </c>
      <c r="L103" s="182">
        <f t="shared" si="169"/>
        <v>45001</v>
      </c>
      <c r="M103" s="182">
        <f t="shared" ref="M103:N103" si="174">L103+1</f>
        <v>45002</v>
      </c>
      <c r="N103" s="19">
        <f t="shared" si="174"/>
        <v>45003</v>
      </c>
      <c r="O103" s="19">
        <f t="shared" si="171"/>
        <v>45003</v>
      </c>
      <c r="P103" s="20">
        <f t="shared" si="172"/>
        <v>45004</v>
      </c>
      <c r="Q103" s="19">
        <f t="shared" si="173"/>
        <v>45004</v>
      </c>
    </row>
    <row r="104" spans="1:17" ht="16.5" customHeight="1">
      <c r="A104" s="21" t="s">
        <v>953</v>
      </c>
      <c r="B104" s="82" t="s">
        <v>966</v>
      </c>
      <c r="C104" s="182">
        <v>44994</v>
      </c>
      <c r="D104" s="182">
        <f t="shared" si="163"/>
        <v>44995</v>
      </c>
      <c r="E104" s="19">
        <f t="shared" si="163"/>
        <v>44996</v>
      </c>
      <c r="F104" s="19">
        <f t="shared" si="164"/>
        <v>44996</v>
      </c>
      <c r="G104" s="20">
        <f t="shared" si="165"/>
        <v>44997</v>
      </c>
      <c r="H104" s="19">
        <f t="shared" si="166"/>
        <v>44997</v>
      </c>
      <c r="I104" s="20">
        <f t="shared" si="167"/>
        <v>45002</v>
      </c>
      <c r="J104" s="19">
        <f t="shared" si="168"/>
        <v>45002</v>
      </c>
      <c r="K104" s="82" t="s">
        <v>967</v>
      </c>
      <c r="L104" s="182">
        <f t="shared" si="169"/>
        <v>45008</v>
      </c>
      <c r="M104" s="182">
        <f t="shared" ref="M104" si="175">L104</f>
        <v>45008</v>
      </c>
      <c r="N104" s="19">
        <f t="shared" ref="N104" si="176">M104+2</f>
        <v>45010</v>
      </c>
      <c r="O104" s="19">
        <f t="shared" si="171"/>
        <v>45010</v>
      </c>
      <c r="P104" s="20">
        <f t="shared" si="172"/>
        <v>45011</v>
      </c>
      <c r="Q104" s="19">
        <f t="shared" si="173"/>
        <v>45011</v>
      </c>
    </row>
    <row r="105" spans="1:17" ht="16.5" customHeight="1">
      <c r="A105" s="140" t="s">
        <v>963</v>
      </c>
      <c r="B105" s="21" t="s">
        <v>673</v>
      </c>
      <c r="C105" s="182">
        <v>45001</v>
      </c>
      <c r="D105" s="182">
        <f t="shared" si="163"/>
        <v>45002</v>
      </c>
      <c r="E105" s="19">
        <f t="shared" si="163"/>
        <v>45003</v>
      </c>
      <c r="F105" s="19">
        <f t="shared" si="164"/>
        <v>45003</v>
      </c>
      <c r="G105" s="20">
        <f t="shared" si="165"/>
        <v>45004</v>
      </c>
      <c r="H105" s="19">
        <f t="shared" si="166"/>
        <v>45004</v>
      </c>
      <c r="I105" s="20">
        <f t="shared" si="167"/>
        <v>45009</v>
      </c>
      <c r="J105" s="19">
        <f t="shared" si="168"/>
        <v>45009</v>
      </c>
      <c r="K105" s="21" t="s">
        <v>674</v>
      </c>
      <c r="L105" s="182">
        <f t="shared" si="169"/>
        <v>45015</v>
      </c>
      <c r="M105" s="182">
        <f t="shared" ref="M105:N105" si="177">L105+1</f>
        <v>45016</v>
      </c>
      <c r="N105" s="19">
        <f t="shared" si="177"/>
        <v>45017</v>
      </c>
      <c r="O105" s="19">
        <f t="shared" si="171"/>
        <v>45017</v>
      </c>
      <c r="P105" s="20">
        <f t="shared" si="172"/>
        <v>45018</v>
      </c>
      <c r="Q105" s="19">
        <f t="shared" si="173"/>
        <v>45018</v>
      </c>
    </row>
    <row r="106" spans="1:17" ht="16.5" customHeight="1">
      <c r="A106" s="21" t="s">
        <v>953</v>
      </c>
      <c r="B106" s="21" t="s">
        <v>968</v>
      </c>
      <c r="C106" s="182">
        <v>45008</v>
      </c>
      <c r="D106" s="182">
        <f t="shared" si="163"/>
        <v>45009</v>
      </c>
      <c r="E106" s="19">
        <f t="shared" si="163"/>
        <v>45010</v>
      </c>
      <c r="F106" s="19">
        <f t="shared" si="164"/>
        <v>45010</v>
      </c>
      <c r="G106" s="20">
        <f t="shared" si="165"/>
        <v>45011</v>
      </c>
      <c r="H106" s="19">
        <f t="shared" si="166"/>
        <v>45011</v>
      </c>
      <c r="I106" s="20">
        <f t="shared" si="167"/>
        <v>45016</v>
      </c>
      <c r="J106" s="19">
        <f t="shared" si="168"/>
        <v>45016</v>
      </c>
      <c r="K106" s="21" t="s">
        <v>969</v>
      </c>
      <c r="L106" s="182">
        <f t="shared" si="169"/>
        <v>45022</v>
      </c>
      <c r="M106" s="182">
        <f t="shared" ref="M106" si="178">L106</f>
        <v>45022</v>
      </c>
      <c r="N106" s="19">
        <f t="shared" ref="N106" si="179">M106+2</f>
        <v>45024</v>
      </c>
      <c r="O106" s="19">
        <f t="shared" si="171"/>
        <v>45024</v>
      </c>
      <c r="P106" s="20">
        <f t="shared" si="172"/>
        <v>45025</v>
      </c>
      <c r="Q106" s="19">
        <f t="shared" si="173"/>
        <v>45025</v>
      </c>
    </row>
    <row r="107" spans="1:17" ht="16.5" customHeight="1">
      <c r="A107" s="177"/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</row>
    <row r="108" spans="1:17" ht="16.5" hidden="1" customHeight="1">
      <c r="A108" s="9" t="s">
        <v>677</v>
      </c>
      <c r="B108" s="225" t="s">
        <v>970</v>
      </c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</row>
    <row r="109" spans="1:17" ht="16.5" hidden="1" customHeight="1">
      <c r="A109" s="10" t="s">
        <v>971</v>
      </c>
      <c r="B109" s="224" t="s">
        <v>972</v>
      </c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</row>
    <row r="110" spans="1:17" ht="16.5" hidden="1" customHeight="1">
      <c r="A110" s="10" t="s">
        <v>973</v>
      </c>
      <c r="B110" s="224" t="s">
        <v>974</v>
      </c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</row>
    <row r="111" spans="1:17" ht="16.25" hidden="1" customHeight="1">
      <c r="A111" s="10" t="s">
        <v>975</v>
      </c>
      <c r="B111" s="224" t="s">
        <v>976</v>
      </c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</row>
    <row r="112" spans="1:17" ht="16.5" hidden="1" customHeight="1">
      <c r="A112" s="10" t="s">
        <v>977</v>
      </c>
      <c r="B112" s="224" t="s">
        <v>978</v>
      </c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"/>
    </row>
    <row r="113" spans="1:21" ht="16.5" hidden="1" customHeight="1">
      <c r="A113" s="10" t="s">
        <v>979</v>
      </c>
      <c r="B113" s="224" t="s">
        <v>980</v>
      </c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</row>
    <row r="114" spans="1:21" ht="16.5" hidden="1" customHeight="1">
      <c r="A114" s="51" t="s">
        <v>981</v>
      </c>
      <c r="B114" s="204" t="s">
        <v>982</v>
      </c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177"/>
      <c r="N114" s="177"/>
      <c r="O114" s="177"/>
      <c r="P114" s="177"/>
      <c r="Q114" s="177"/>
    </row>
    <row r="115" spans="1:21" ht="16.5" hidden="1" customHeight="1">
      <c r="A115" s="156" t="s">
        <v>983</v>
      </c>
      <c r="B115" s="204" t="s">
        <v>984</v>
      </c>
      <c r="C115" s="204"/>
      <c r="D115" s="204"/>
      <c r="E115" s="204"/>
      <c r="F115" s="204"/>
      <c r="G115" s="204"/>
      <c r="H115" s="204"/>
      <c r="I115" s="204"/>
      <c r="J115" s="204"/>
      <c r="K115" s="204"/>
      <c r="L115" s="204"/>
      <c r="M115" s="177"/>
      <c r="N115" s="177"/>
      <c r="O115" s="177"/>
      <c r="P115" s="177"/>
      <c r="Q115" s="177"/>
    </row>
    <row r="116" spans="1:21" ht="16.5" hidden="1" customHeight="1">
      <c r="A116" s="11" t="s">
        <v>985</v>
      </c>
      <c r="B116" s="224" t="s">
        <v>986</v>
      </c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</row>
    <row r="117" spans="1:21" ht="16.5" hidden="1" customHeight="1">
      <c r="A117" s="10" t="s">
        <v>987</v>
      </c>
      <c r="B117" s="224" t="s">
        <v>988</v>
      </c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</row>
    <row r="118" spans="1:21" ht="16.5" hidden="1" customHeight="1">
      <c r="A118" s="10" t="s">
        <v>989</v>
      </c>
      <c r="B118" s="224" t="s">
        <v>90</v>
      </c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"/>
      <c r="N118" s="2"/>
      <c r="O118" s="2"/>
      <c r="P118" s="2"/>
    </row>
    <row r="119" spans="1:21" ht="16.5" hidden="1" customHeight="1">
      <c r="A119" s="37" t="s">
        <v>990</v>
      </c>
      <c r="B119" s="297" t="s">
        <v>991</v>
      </c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6.5" hidden="1" customHeight="1">
      <c r="A120" s="37" t="s">
        <v>992</v>
      </c>
      <c r="B120" s="297" t="s">
        <v>85</v>
      </c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6.5" hidden="1" customHeight="1">
      <c r="A121" s="37" t="s">
        <v>993</v>
      </c>
      <c r="B121" s="297" t="s">
        <v>994</v>
      </c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6.25" customHeight="1"/>
    <row r="123" spans="1:21" ht="16.5">
      <c r="A123" s="9" t="s">
        <v>995</v>
      </c>
      <c r="B123" s="224" t="s">
        <v>996</v>
      </c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</row>
    <row r="124" spans="1:21" ht="16.5">
      <c r="A124" s="10" t="s">
        <v>979</v>
      </c>
      <c r="B124" s="224" t="s">
        <v>980</v>
      </c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</row>
    <row r="125" spans="1:21" ht="16.5" customHeight="1">
      <c r="A125" s="51" t="s">
        <v>981</v>
      </c>
      <c r="B125" s="204" t="s">
        <v>997</v>
      </c>
      <c r="C125" s="204"/>
      <c r="D125" s="204"/>
      <c r="E125" s="204"/>
      <c r="F125" s="204"/>
      <c r="G125" s="204"/>
      <c r="H125" s="204"/>
      <c r="I125" s="204"/>
      <c r="J125" s="204"/>
      <c r="K125" s="204"/>
      <c r="L125" s="204"/>
      <c r="M125" s="204"/>
      <c r="N125" s="204"/>
      <c r="O125" s="177"/>
      <c r="P125" s="177"/>
      <c r="Q125" s="177"/>
    </row>
    <row r="126" spans="1:21" ht="16" customHeight="1">
      <c r="A126" s="156" t="s">
        <v>983</v>
      </c>
      <c r="B126" s="204" t="s">
        <v>998</v>
      </c>
      <c r="C126" s="204"/>
      <c r="D126" s="204"/>
      <c r="E126" s="204"/>
      <c r="F126" s="204"/>
      <c r="G126" s="204"/>
      <c r="H126" s="204"/>
      <c r="I126" s="204"/>
      <c r="J126" s="204"/>
      <c r="K126" s="204"/>
      <c r="L126" s="204"/>
      <c r="M126" s="204"/>
      <c r="N126" s="204"/>
      <c r="O126" s="177"/>
      <c r="P126" s="177"/>
      <c r="Q126" s="177"/>
    </row>
    <row r="127" spans="1:21" ht="16.5">
      <c r="A127" s="10" t="s">
        <v>987</v>
      </c>
      <c r="B127" s="224" t="s">
        <v>988</v>
      </c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</row>
  </sheetData>
  <mergeCells count="307">
    <mergeCell ref="C102:J102"/>
    <mergeCell ref="L102:Q102"/>
    <mergeCell ref="I72:J72"/>
    <mergeCell ref="K72:L72"/>
    <mergeCell ref="M72:N72"/>
    <mergeCell ref="V70:W70"/>
    <mergeCell ref="X70:Y70"/>
    <mergeCell ref="Z70:AA70"/>
    <mergeCell ref="V71:W71"/>
    <mergeCell ref="X71:Y71"/>
    <mergeCell ref="Z71:AA71"/>
    <mergeCell ref="V72:W72"/>
    <mergeCell ref="X72:Y72"/>
    <mergeCell ref="Z72:AA72"/>
    <mergeCell ref="P72:Q72"/>
    <mergeCell ref="R72:S72"/>
    <mergeCell ref="T72:U72"/>
    <mergeCell ref="P71:Q71"/>
    <mergeCell ref="R71:S71"/>
    <mergeCell ref="T71:U71"/>
    <mergeCell ref="C70:D70"/>
    <mergeCell ref="E70:F70"/>
    <mergeCell ref="G70:H70"/>
    <mergeCell ref="I70:J70"/>
    <mergeCell ref="K70:L70"/>
    <mergeCell ref="M70:N70"/>
    <mergeCell ref="P70:Q70"/>
    <mergeCell ref="R70:S70"/>
    <mergeCell ref="T70:U70"/>
    <mergeCell ref="C71:D71"/>
    <mergeCell ref="E71:F71"/>
    <mergeCell ref="G71:H71"/>
    <mergeCell ref="I71:J71"/>
    <mergeCell ref="K71:L71"/>
    <mergeCell ref="M71:N71"/>
    <mergeCell ref="C72:D72"/>
    <mergeCell ref="E72:F72"/>
    <mergeCell ref="G72:H72"/>
    <mergeCell ref="X64:Y64"/>
    <mergeCell ref="Z64:AA64"/>
    <mergeCell ref="C67:D67"/>
    <mergeCell ref="E67:F67"/>
    <mergeCell ref="G67:H67"/>
    <mergeCell ref="C65:D65"/>
    <mergeCell ref="E65:F65"/>
    <mergeCell ref="G65:H65"/>
    <mergeCell ref="I65:J65"/>
    <mergeCell ref="K65:L65"/>
    <mergeCell ref="M65:N65"/>
    <mergeCell ref="R29:S29"/>
    <mergeCell ref="G20:H20"/>
    <mergeCell ref="C6:D6"/>
    <mergeCell ref="N14:O14"/>
    <mergeCell ref="B10:S10"/>
    <mergeCell ref="N11:O11"/>
    <mergeCell ref="P11:Q11"/>
    <mergeCell ref="R11:S11"/>
    <mergeCell ref="C12:D12"/>
    <mergeCell ref="E12:F12"/>
    <mergeCell ref="G12:H12"/>
    <mergeCell ref="P12:Q12"/>
    <mergeCell ref="R12:S12"/>
    <mergeCell ref="C14:D14"/>
    <mergeCell ref="E14:F14"/>
    <mergeCell ref="G14:H14"/>
    <mergeCell ref="I14:J14"/>
    <mergeCell ref="R7:S7"/>
    <mergeCell ref="E6:F6"/>
    <mergeCell ref="G6:H6"/>
    <mergeCell ref="I6:J6"/>
    <mergeCell ref="K6:L6"/>
    <mergeCell ref="N6:O6"/>
    <mergeCell ref="G7:H7"/>
    <mergeCell ref="I7:J7"/>
    <mergeCell ref="K7:L7"/>
    <mergeCell ref="N7:O7"/>
    <mergeCell ref="P7:Q7"/>
    <mergeCell ref="P6:Q6"/>
    <mergeCell ref="R6:S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7:D7"/>
    <mergeCell ref="E7:F7"/>
    <mergeCell ref="L19:M19"/>
    <mergeCell ref="C18:D18"/>
    <mergeCell ref="E18:F18"/>
    <mergeCell ref="N12:O12"/>
    <mergeCell ref="G15:H15"/>
    <mergeCell ref="I15:J15"/>
    <mergeCell ref="L15:M15"/>
    <mergeCell ref="A13:O13"/>
    <mergeCell ref="E19:F19"/>
    <mergeCell ref="L17:M17"/>
    <mergeCell ref="N17:O17"/>
    <mergeCell ref="I12:L12"/>
    <mergeCell ref="N15:O15"/>
    <mergeCell ref="C16:D16"/>
    <mergeCell ref="E16:F16"/>
    <mergeCell ref="G16:H16"/>
    <mergeCell ref="I16:J16"/>
    <mergeCell ref="L16:M16"/>
    <mergeCell ref="N16:O16"/>
    <mergeCell ref="C15:D15"/>
    <mergeCell ref="E15:F15"/>
    <mergeCell ref="L14:M14"/>
    <mergeCell ref="A21:U21"/>
    <mergeCell ref="C22:D22"/>
    <mergeCell ref="E22:F22"/>
    <mergeCell ref="G22:H22"/>
    <mergeCell ref="I22:J22"/>
    <mergeCell ref="L22:M22"/>
    <mergeCell ref="N22:O22"/>
    <mergeCell ref="P22:Q22"/>
    <mergeCell ref="R22:S22"/>
    <mergeCell ref="T22:U22"/>
    <mergeCell ref="T23:U23"/>
    <mergeCell ref="C24:D24"/>
    <mergeCell ref="E24:F24"/>
    <mergeCell ref="G24:H24"/>
    <mergeCell ref="I24:J24"/>
    <mergeCell ref="L24:M24"/>
    <mergeCell ref="N24:O24"/>
    <mergeCell ref="P24:Q24"/>
    <mergeCell ref="R24:S24"/>
    <mergeCell ref="T24:U24"/>
    <mergeCell ref="C23:D23"/>
    <mergeCell ref="E23:F23"/>
    <mergeCell ref="G23:H23"/>
    <mergeCell ref="I23:J23"/>
    <mergeCell ref="L23:M23"/>
    <mergeCell ref="N23:O23"/>
    <mergeCell ref="P23:Q23"/>
    <mergeCell ref="R23:S23"/>
    <mergeCell ref="A27:S27"/>
    <mergeCell ref="C28:D28"/>
    <mergeCell ref="E28:F28"/>
    <mergeCell ref="G28:H28"/>
    <mergeCell ref="J28:K28"/>
    <mergeCell ref="C30:D30"/>
    <mergeCell ref="E30:F30"/>
    <mergeCell ref="G30:H30"/>
    <mergeCell ref="J30:K30"/>
    <mergeCell ref="L30:M30"/>
    <mergeCell ref="N30:O30"/>
    <mergeCell ref="P30:Q30"/>
    <mergeCell ref="R30:S30"/>
    <mergeCell ref="L28:M28"/>
    <mergeCell ref="N28:O28"/>
    <mergeCell ref="P28:Q28"/>
    <mergeCell ref="R28:S28"/>
    <mergeCell ref="C29:D29"/>
    <mergeCell ref="E29:F29"/>
    <mergeCell ref="G29:H29"/>
    <mergeCell ref="J29:K29"/>
    <mergeCell ref="L29:M29"/>
    <mergeCell ref="N29:O29"/>
    <mergeCell ref="P29:Q29"/>
    <mergeCell ref="J35:K35"/>
    <mergeCell ref="N35:O35"/>
    <mergeCell ref="P34:Q34"/>
    <mergeCell ref="R34:S34"/>
    <mergeCell ref="C35:D35"/>
    <mergeCell ref="E35:F35"/>
    <mergeCell ref="B116:L116"/>
    <mergeCell ref="B117:L117"/>
    <mergeCell ref="B115:L115"/>
    <mergeCell ref="B113:L113"/>
    <mergeCell ref="B109:L109"/>
    <mergeCell ref="B110:L110"/>
    <mergeCell ref="B112:L112"/>
    <mergeCell ref="B108:L108"/>
    <mergeCell ref="A40:W40"/>
    <mergeCell ref="C41:D41"/>
    <mergeCell ref="E41:F41"/>
    <mergeCell ref="G41:H41"/>
    <mergeCell ref="I41:J41"/>
    <mergeCell ref="C64:D64"/>
    <mergeCell ref="V64:W64"/>
    <mergeCell ref="E68:F68"/>
    <mergeCell ref="G68:H68"/>
    <mergeCell ref="A69:AA69"/>
    <mergeCell ref="M53:W53"/>
    <mergeCell ref="T51:U51"/>
    <mergeCell ref="N41:O41"/>
    <mergeCell ref="P41:Q41"/>
    <mergeCell ref="R41:S41"/>
    <mergeCell ref="T41:U41"/>
    <mergeCell ref="V41:W41"/>
    <mergeCell ref="C42:D42"/>
    <mergeCell ref="E42:F42"/>
    <mergeCell ref="G42:H42"/>
    <mergeCell ref="I42:J42"/>
    <mergeCell ref="K42:L42"/>
    <mergeCell ref="N42:O42"/>
    <mergeCell ref="P42:Q42"/>
    <mergeCell ref="R42:S42"/>
    <mergeCell ref="T42:U42"/>
    <mergeCell ref="V42:W42"/>
    <mergeCell ref="K41:L41"/>
    <mergeCell ref="C43:D43"/>
    <mergeCell ref="E43:F43"/>
    <mergeCell ref="G43:H43"/>
    <mergeCell ref="I43:J43"/>
    <mergeCell ref="K43:L43"/>
    <mergeCell ref="N43:O43"/>
    <mergeCell ref="P43:Q43"/>
    <mergeCell ref="R43:S43"/>
    <mergeCell ref="M50:W50"/>
    <mergeCell ref="V43:W43"/>
    <mergeCell ref="T43:U43"/>
    <mergeCell ref="L99:Q99"/>
    <mergeCell ref="C55:D55"/>
    <mergeCell ref="N54:O54"/>
    <mergeCell ref="R54:S54"/>
    <mergeCell ref="N59:O59"/>
    <mergeCell ref="R59:S59"/>
    <mergeCell ref="T61:U61"/>
    <mergeCell ref="A62:AA62"/>
    <mergeCell ref="C63:D63"/>
    <mergeCell ref="E63:F63"/>
    <mergeCell ref="Z63:AA63"/>
    <mergeCell ref="E64:F64"/>
    <mergeCell ref="G64:H64"/>
    <mergeCell ref="I64:J64"/>
    <mergeCell ref="K64:L64"/>
    <mergeCell ref="M64:N64"/>
    <mergeCell ref="P64:Q64"/>
    <mergeCell ref="R64:S64"/>
    <mergeCell ref="T64:U64"/>
    <mergeCell ref="V61:W61"/>
    <mergeCell ref="G63:H63"/>
    <mergeCell ref="P79:Q79"/>
    <mergeCell ref="R79:S79"/>
    <mergeCell ref="T79:U79"/>
    <mergeCell ref="V80:W80"/>
    <mergeCell ref="X80:Y80"/>
    <mergeCell ref="Z80:AA80"/>
    <mergeCell ref="A81:AA81"/>
    <mergeCell ref="I63:J63"/>
    <mergeCell ref="K63:L63"/>
    <mergeCell ref="M63:N63"/>
    <mergeCell ref="P63:Q63"/>
    <mergeCell ref="R63:S63"/>
    <mergeCell ref="T63:U63"/>
    <mergeCell ref="V63:W63"/>
    <mergeCell ref="X63:Y63"/>
    <mergeCell ref="P68:AA68"/>
    <mergeCell ref="V65:W65"/>
    <mergeCell ref="X65:Y65"/>
    <mergeCell ref="Z65:AA65"/>
    <mergeCell ref="P65:Q65"/>
    <mergeCell ref="R65:S65"/>
    <mergeCell ref="T65:U65"/>
    <mergeCell ref="I83:J83"/>
    <mergeCell ref="K83:L83"/>
    <mergeCell ref="I84:J84"/>
    <mergeCell ref="K84:L84"/>
    <mergeCell ref="A85:Q85"/>
    <mergeCell ref="C86:D86"/>
    <mergeCell ref="E86:F86"/>
    <mergeCell ref="G86:H86"/>
    <mergeCell ref="I86:J86"/>
    <mergeCell ref="L86:M86"/>
    <mergeCell ref="N86:O86"/>
    <mergeCell ref="P86:Q86"/>
    <mergeCell ref="B111:L111"/>
    <mergeCell ref="C97:J97"/>
    <mergeCell ref="L97:Q97"/>
    <mergeCell ref="C98:J98"/>
    <mergeCell ref="C99:J99"/>
    <mergeCell ref="B114:L114"/>
    <mergeCell ref="G87:H87"/>
    <mergeCell ref="A92:Q92"/>
    <mergeCell ref="L100:Q100"/>
    <mergeCell ref="C87:D87"/>
    <mergeCell ref="E87:F87"/>
    <mergeCell ref="C100:J100"/>
    <mergeCell ref="L98:Q98"/>
    <mergeCell ref="I87:J87"/>
    <mergeCell ref="L87:M87"/>
    <mergeCell ref="N87:O87"/>
    <mergeCell ref="P87:Q87"/>
    <mergeCell ref="C88:D88"/>
    <mergeCell ref="E88:F88"/>
    <mergeCell ref="G88:H88"/>
    <mergeCell ref="I88:J88"/>
    <mergeCell ref="L88:M88"/>
    <mergeCell ref="N88:O88"/>
    <mergeCell ref="P88:Q88"/>
    <mergeCell ref="B118:L118"/>
    <mergeCell ref="B119:L119"/>
    <mergeCell ref="B120:L120"/>
    <mergeCell ref="B121:L121"/>
    <mergeCell ref="B124:N124"/>
    <mergeCell ref="B125:N125"/>
    <mergeCell ref="B126:N126"/>
    <mergeCell ref="B127:N127"/>
    <mergeCell ref="B123:N123"/>
  </mergeCells>
  <phoneticPr fontId="3" type="noConversion"/>
  <conditionalFormatting sqref="G9:H9">
    <cfRule type="colorScale" priority="26">
      <colorScale>
        <cfvo type="min" val="0"/>
        <cfvo type="max" val="0"/>
        <color rgb="FFFFFF00"/>
        <color rgb="FFFFFF00"/>
      </colorScale>
    </cfRule>
  </conditionalFormatting>
  <conditionalFormatting sqref="N9:O9">
    <cfRule type="colorScale" priority="25">
      <colorScale>
        <cfvo type="min" val="0"/>
        <cfvo type="max" val="0"/>
        <color rgb="FFFFFF00"/>
        <color rgb="FFFFFF00"/>
      </colorScale>
    </cfRule>
  </conditionalFormatting>
  <conditionalFormatting sqref="N9:O9">
    <cfRule type="colorScale" priority="24">
      <colorScale>
        <cfvo type="min" val="0"/>
        <cfvo type="max" val="0"/>
        <color rgb="FFFFFF00"/>
        <color rgb="FFFFFF00"/>
      </colorScale>
    </cfRule>
  </conditionalFormatting>
  <conditionalFormatting sqref="C11">
    <cfRule type="colorScale" priority="23">
      <colorScale>
        <cfvo type="min" val="0"/>
        <cfvo type="max" val="0"/>
        <color rgb="FFFFFF00"/>
        <color rgb="FFFFFF00"/>
      </colorScale>
    </cfRule>
  </conditionalFormatting>
  <conditionalFormatting sqref="C11">
    <cfRule type="colorScale" priority="22">
      <colorScale>
        <cfvo type="min" val="0"/>
        <cfvo type="max" val="0"/>
        <color rgb="FFFFFF00"/>
        <color rgb="FFFFFF00"/>
      </colorScale>
    </cfRule>
  </conditionalFormatting>
  <conditionalFormatting sqref="D11">
    <cfRule type="colorScale" priority="21">
      <colorScale>
        <cfvo type="min" val="0"/>
        <cfvo type="max" val="0"/>
        <color rgb="FFFFFF00"/>
        <color rgb="FFFFFF00"/>
      </colorScale>
    </cfRule>
  </conditionalFormatting>
  <conditionalFormatting sqref="D11">
    <cfRule type="colorScale" priority="20">
      <colorScale>
        <cfvo type="min" val="0"/>
        <cfvo type="max" val="0"/>
        <color rgb="FFFFFF00"/>
        <color rgb="FFFFFF00"/>
      </colorScale>
    </cfRule>
  </conditionalFormatting>
  <conditionalFormatting sqref="G9:H9">
    <cfRule type="colorScale" priority="16">
      <colorScale>
        <cfvo type="min" val="0"/>
        <cfvo type="max" val="0"/>
        <color rgb="FFFFFF00"/>
        <color rgb="FFFFFF00"/>
      </colorScale>
    </cfRule>
  </conditionalFormatting>
  <conditionalFormatting sqref="N9:O9">
    <cfRule type="colorScale" priority="15">
      <colorScale>
        <cfvo type="min" val="0"/>
        <cfvo type="max" val="0"/>
        <color rgb="FFFFFF00"/>
        <color rgb="FFFFFF00"/>
      </colorScale>
    </cfRule>
  </conditionalFormatting>
  <conditionalFormatting sqref="C11">
    <cfRule type="colorScale" priority="14">
      <colorScale>
        <cfvo type="min" val="0"/>
        <cfvo type="max" val="0"/>
        <color rgb="FFFFFF00"/>
        <color rgb="FFFFFF00"/>
      </colorScale>
    </cfRule>
  </conditionalFormatting>
  <conditionalFormatting sqref="D11">
    <cfRule type="colorScale" priority="13">
      <colorScale>
        <cfvo type="min" val="0"/>
        <cfvo type="max" val="0"/>
        <color rgb="FFFFFF00"/>
        <color rgb="FFFFFF00"/>
      </colorScale>
    </cfRule>
  </conditionalFormatting>
  <conditionalFormatting sqref="G9:H9">
    <cfRule type="colorScale" priority="12">
      <colorScale>
        <cfvo type="min" val="0"/>
        <cfvo type="max" val="0"/>
        <color rgb="FFFFFF00"/>
        <color rgb="FFFFFF00"/>
      </colorScale>
    </cfRule>
  </conditionalFormatting>
  <conditionalFormatting sqref="N9:O9">
    <cfRule type="colorScale" priority="11">
      <colorScale>
        <cfvo type="min" val="0"/>
        <cfvo type="max" val="0"/>
        <color rgb="FFFFFF00"/>
        <color rgb="FFFFFF00"/>
      </colorScale>
    </cfRule>
  </conditionalFormatting>
  <conditionalFormatting sqref="C11">
    <cfRule type="colorScale" priority="10">
      <colorScale>
        <cfvo type="min" val="0"/>
        <cfvo type="max" val="0"/>
        <color rgb="FFFFFF00"/>
        <color rgb="FFFFFF00"/>
      </colorScale>
    </cfRule>
  </conditionalFormatting>
  <conditionalFormatting sqref="D11">
    <cfRule type="colorScale" priority="9">
      <colorScale>
        <cfvo type="min" val="0"/>
        <cfvo type="max" val="0"/>
        <color rgb="FFFFFF00"/>
        <color rgb="FFFFFF00"/>
      </colorScale>
    </cfRule>
  </conditionalFormatting>
  <conditionalFormatting sqref="G9:H9">
    <cfRule type="colorScale" priority="8">
      <colorScale>
        <cfvo type="min" val="0"/>
        <cfvo type="max" val="0"/>
        <color rgb="FFFFFF00"/>
        <color rgb="FFFFFF00"/>
      </colorScale>
    </cfRule>
  </conditionalFormatting>
  <conditionalFormatting sqref="N9:O9">
    <cfRule type="colorScale" priority="7">
      <colorScale>
        <cfvo type="min" val="0"/>
        <cfvo type="max" val="0"/>
        <color rgb="FFFFFF00"/>
        <color rgb="FFFFFF00"/>
      </colorScale>
    </cfRule>
  </conditionalFormatting>
  <conditionalFormatting sqref="C11">
    <cfRule type="colorScale" priority="6">
      <colorScale>
        <cfvo type="min" val="0"/>
        <cfvo type="max" val="0"/>
        <color rgb="FFFFFF00"/>
        <color rgb="FFFFFF00"/>
      </colorScale>
    </cfRule>
  </conditionalFormatting>
  <conditionalFormatting sqref="D11">
    <cfRule type="colorScale" priority="5">
      <colorScale>
        <cfvo type="min" val="0"/>
        <cfvo type="max" val="0"/>
        <color rgb="FFFFFF00"/>
        <color rgb="FFFFFF00"/>
      </colorScale>
    </cfRule>
  </conditionalFormatting>
  <conditionalFormatting sqref="G9:H9">
    <cfRule type="colorScale" priority="4">
      <colorScale>
        <cfvo type="min" val="0"/>
        <cfvo type="max" val="0"/>
        <color rgb="FFFFFF00"/>
        <color rgb="FFFFFF00"/>
      </colorScale>
    </cfRule>
  </conditionalFormatting>
  <conditionalFormatting sqref="N9:O9">
    <cfRule type="colorScale" priority="3">
      <colorScale>
        <cfvo type="min" val="0"/>
        <cfvo type="max" val="0"/>
        <color rgb="FFFFFF00"/>
        <color rgb="FFFFFF00"/>
      </colorScale>
    </cfRule>
  </conditionalFormatting>
  <conditionalFormatting sqref="C11">
    <cfRule type="colorScale" priority="2">
      <colorScale>
        <cfvo type="min" val="0"/>
        <cfvo type="max" val="0"/>
        <color rgb="FFFFFF00"/>
        <color rgb="FFFFFF00"/>
      </colorScale>
    </cfRule>
  </conditionalFormatting>
  <conditionalFormatting sqref="D11">
    <cfRule type="colorScale" priority="1">
      <colorScale>
        <cfvo type="min" val="0"/>
        <cfvo type="max" val="0"/>
        <color rgb="FFFFFF00"/>
        <color rgb="FFFFFF00"/>
      </colorScale>
    </cfRule>
  </conditionalFormatting>
  <pageMargins left="0.7" right="0.7" top="0.75" bottom="0.75" header="0.3" footer="0.3"/>
  <pageSetup paperSize="9" orientation="portrait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P44"/>
  <sheetViews>
    <sheetView topLeftCell="A19" zoomScale="90" zoomScaleNormal="90" workbookViewId="0">
      <selection activeCell="A41" sqref="A41:XFD44"/>
    </sheetView>
  </sheetViews>
  <sheetFormatPr defaultRowHeight="15"/>
  <cols>
    <col min="1" max="1" width="14.25" customWidth="1"/>
    <col min="2" max="25" width="7.08203125" customWidth="1"/>
  </cols>
  <sheetData>
    <row r="1" spans="1:224" ht="52" customHeight="1">
      <c r="B1" s="201" t="s">
        <v>586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</row>
    <row r="2" spans="1:224" ht="18">
      <c r="B2" s="202" t="s">
        <v>587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 spans="1:224" ht="15.5">
      <c r="A3" s="175" t="s">
        <v>0</v>
      </c>
      <c r="B3" s="2"/>
      <c r="C3" s="2"/>
      <c r="D3" s="2"/>
      <c r="E3" s="2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</row>
    <row r="4" spans="1:224" hidden="1">
      <c r="A4" s="333" t="s">
        <v>588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</row>
    <row r="5" spans="1:224" hidden="1">
      <c r="A5" s="168" t="s">
        <v>1</v>
      </c>
      <c r="B5" s="168" t="s">
        <v>2</v>
      </c>
      <c r="C5" s="191" t="s">
        <v>589</v>
      </c>
      <c r="D5" s="192"/>
      <c r="E5" s="193" t="s">
        <v>590</v>
      </c>
      <c r="F5" s="194"/>
      <c r="G5" s="191" t="s">
        <v>591</v>
      </c>
      <c r="H5" s="192"/>
      <c r="I5" s="195" t="s">
        <v>593</v>
      </c>
      <c r="J5" s="195"/>
      <c r="K5" s="191" t="s">
        <v>594</v>
      </c>
      <c r="L5" s="192"/>
      <c r="M5" s="195" t="s">
        <v>593</v>
      </c>
      <c r="N5" s="195"/>
      <c r="O5" s="163" t="s">
        <v>2</v>
      </c>
      <c r="P5" s="195" t="s">
        <v>595</v>
      </c>
      <c r="Q5" s="195"/>
      <c r="R5" s="195" t="s">
        <v>596</v>
      </c>
      <c r="S5" s="195"/>
      <c r="T5" s="195" t="s">
        <v>597</v>
      </c>
      <c r="U5" s="195"/>
      <c r="V5" s="191" t="s">
        <v>589</v>
      </c>
      <c r="W5" s="192"/>
      <c r="X5" s="193" t="s">
        <v>590</v>
      </c>
      <c r="Y5" s="194"/>
      <c r="Z5" s="191" t="s">
        <v>591</v>
      </c>
      <c r="AA5" s="192"/>
    </row>
    <row r="6" spans="1:224" hidden="1">
      <c r="A6" s="161" t="s">
        <v>3</v>
      </c>
      <c r="B6" s="161" t="s">
        <v>4</v>
      </c>
      <c r="C6" s="252" t="s">
        <v>598</v>
      </c>
      <c r="D6" s="254"/>
      <c r="E6" s="188" t="s">
        <v>599</v>
      </c>
      <c r="F6" s="189"/>
      <c r="G6" s="252" t="s">
        <v>600</v>
      </c>
      <c r="H6" s="254"/>
      <c r="I6" s="186" t="s">
        <v>601</v>
      </c>
      <c r="J6" s="186"/>
      <c r="K6" s="252" t="s">
        <v>602</v>
      </c>
      <c r="L6" s="254"/>
      <c r="M6" s="186" t="s">
        <v>601</v>
      </c>
      <c r="N6" s="186"/>
      <c r="O6" s="161" t="s">
        <v>4</v>
      </c>
      <c r="P6" s="186" t="s">
        <v>603</v>
      </c>
      <c r="Q6" s="186"/>
      <c r="R6" s="186" t="s">
        <v>604</v>
      </c>
      <c r="S6" s="186"/>
      <c r="T6" s="186" t="s">
        <v>605</v>
      </c>
      <c r="U6" s="186"/>
      <c r="V6" s="252" t="s">
        <v>598</v>
      </c>
      <c r="W6" s="254"/>
      <c r="X6" s="188" t="s">
        <v>599</v>
      </c>
      <c r="Y6" s="189"/>
      <c r="Z6" s="252" t="s">
        <v>600</v>
      </c>
      <c r="AA6" s="254"/>
    </row>
    <row r="7" spans="1:224" hidden="1">
      <c r="A7" s="173"/>
      <c r="B7" s="64"/>
      <c r="C7" s="188" t="s">
        <v>5</v>
      </c>
      <c r="D7" s="189"/>
      <c r="E7" s="188" t="s">
        <v>5</v>
      </c>
      <c r="F7" s="189"/>
      <c r="G7" s="188" t="s">
        <v>5</v>
      </c>
      <c r="H7" s="189"/>
      <c r="I7" s="187" t="s">
        <v>5</v>
      </c>
      <c r="J7" s="187"/>
      <c r="K7" s="188" t="s">
        <v>5</v>
      </c>
      <c r="L7" s="189"/>
      <c r="M7" s="187" t="s">
        <v>5</v>
      </c>
      <c r="N7" s="187"/>
      <c r="O7" s="161"/>
      <c r="P7" s="187" t="s">
        <v>5</v>
      </c>
      <c r="Q7" s="187"/>
      <c r="R7" s="187" t="s">
        <v>5</v>
      </c>
      <c r="S7" s="187"/>
      <c r="T7" s="187" t="s">
        <v>5</v>
      </c>
      <c r="U7" s="187"/>
      <c r="V7" s="188" t="s">
        <v>5</v>
      </c>
      <c r="W7" s="189"/>
      <c r="X7" s="188" t="s">
        <v>5</v>
      </c>
      <c r="Y7" s="189"/>
      <c r="Z7" s="188" t="s">
        <v>5</v>
      </c>
      <c r="AA7" s="189"/>
    </row>
    <row r="8" spans="1:224" ht="26" hidden="1">
      <c r="A8" s="173"/>
      <c r="B8" s="65"/>
      <c r="C8" s="77" t="s">
        <v>606</v>
      </c>
      <c r="D8" s="77" t="s">
        <v>607</v>
      </c>
      <c r="E8" s="67" t="s">
        <v>608</v>
      </c>
      <c r="F8" s="67" t="s">
        <v>609</v>
      </c>
      <c r="G8" s="77" t="s">
        <v>610</v>
      </c>
      <c r="H8" s="77" t="s">
        <v>611</v>
      </c>
      <c r="I8" s="77" t="s">
        <v>612</v>
      </c>
      <c r="J8" s="77" t="s">
        <v>613</v>
      </c>
      <c r="K8" s="77" t="s">
        <v>614</v>
      </c>
      <c r="L8" s="77" t="s">
        <v>615</v>
      </c>
      <c r="M8" s="77" t="s">
        <v>616</v>
      </c>
      <c r="N8" s="77" t="s">
        <v>617</v>
      </c>
      <c r="O8" s="161"/>
      <c r="P8" s="77" t="s">
        <v>618</v>
      </c>
      <c r="Q8" s="77" t="s">
        <v>619</v>
      </c>
      <c r="R8" s="77" t="s">
        <v>620</v>
      </c>
      <c r="S8" s="77" t="s">
        <v>621</v>
      </c>
      <c r="T8" s="77" t="s">
        <v>622</v>
      </c>
      <c r="U8" s="77" t="s">
        <v>623</v>
      </c>
      <c r="V8" s="15" t="s">
        <v>606</v>
      </c>
      <c r="W8" s="15" t="s">
        <v>607</v>
      </c>
      <c r="X8" s="53" t="s">
        <v>608</v>
      </c>
      <c r="Y8" s="53" t="s">
        <v>609</v>
      </c>
      <c r="Z8" s="77" t="s">
        <v>610</v>
      </c>
      <c r="AA8" s="77" t="s">
        <v>611</v>
      </c>
    </row>
    <row r="9" spans="1:224" ht="15.65" hidden="1" customHeight="1">
      <c r="A9" s="21" t="s">
        <v>625</v>
      </c>
      <c r="B9" s="21" t="s">
        <v>626</v>
      </c>
      <c r="C9" s="182">
        <v>44886</v>
      </c>
      <c r="D9" s="182">
        <f t="shared" ref="D9" si="0">C9</f>
        <v>44886</v>
      </c>
      <c r="E9" s="182">
        <f t="shared" ref="E9" si="1">D9+2</f>
        <v>44888</v>
      </c>
      <c r="F9" s="19">
        <f t="shared" ref="F9:F10" si="2">E9</f>
        <v>44888</v>
      </c>
      <c r="G9" s="20">
        <f t="shared" ref="G9:G12" si="3">F9+1</f>
        <v>44889</v>
      </c>
      <c r="H9" s="19">
        <f t="shared" ref="H9" si="4">G9</f>
        <v>44889</v>
      </c>
      <c r="I9" s="112"/>
      <c r="J9" s="113"/>
      <c r="K9" s="20">
        <v>44894</v>
      </c>
      <c r="L9" s="19">
        <v>44895</v>
      </c>
      <c r="M9" s="20">
        <f>L9+3</f>
        <v>44898</v>
      </c>
      <c r="N9" s="19">
        <f t="shared" ref="N9" si="5">M9+1</f>
        <v>44899</v>
      </c>
      <c r="O9" s="21" t="s">
        <v>627</v>
      </c>
      <c r="P9" s="19">
        <f t="shared" ref="P9" si="6">N9+3</f>
        <v>44902</v>
      </c>
      <c r="Q9" s="19">
        <f t="shared" ref="Q9" si="7">P9+1</f>
        <v>44903</v>
      </c>
      <c r="R9" s="19">
        <f t="shared" ref="R9:S12" si="8">Q9</f>
        <v>44903</v>
      </c>
      <c r="S9" s="19">
        <f t="shared" si="8"/>
        <v>44903</v>
      </c>
      <c r="T9" s="19">
        <f t="shared" ref="T9:U9" si="9">S9+1</f>
        <v>44904</v>
      </c>
      <c r="U9" s="19">
        <f t="shared" si="9"/>
        <v>44905</v>
      </c>
      <c r="V9" s="48" t="s">
        <v>628</v>
      </c>
      <c r="W9" s="48" t="s">
        <v>628</v>
      </c>
      <c r="X9" s="182">
        <v>44907</v>
      </c>
      <c r="Y9" s="19">
        <v>44908</v>
      </c>
      <c r="Z9" s="20">
        <f t="shared" ref="Z9:Z10" si="10">Y9+1</f>
        <v>44909</v>
      </c>
      <c r="AA9" s="19">
        <f t="shared" ref="AA9:AA11" si="11">Z9</f>
        <v>44909</v>
      </c>
    </row>
    <row r="10" spans="1:224" ht="15.65" hidden="1" customHeight="1">
      <c r="A10" s="21" t="s">
        <v>629</v>
      </c>
      <c r="B10" s="21" t="s">
        <v>630</v>
      </c>
      <c r="C10" s="44" t="s">
        <v>628</v>
      </c>
      <c r="D10" s="44" t="s">
        <v>628</v>
      </c>
      <c r="E10" s="182">
        <v>44901</v>
      </c>
      <c r="F10" s="19">
        <f t="shared" si="2"/>
        <v>44901</v>
      </c>
      <c r="G10" s="20">
        <f t="shared" si="3"/>
        <v>44902</v>
      </c>
      <c r="H10" s="107">
        <f>G10</f>
        <v>44902</v>
      </c>
      <c r="I10" s="20">
        <f>H10+2</f>
        <v>44904</v>
      </c>
      <c r="J10" s="114" t="s">
        <v>631</v>
      </c>
      <c r="K10" s="112">
        <v>44907</v>
      </c>
      <c r="L10" s="19">
        <v>44908</v>
      </c>
      <c r="M10" s="68" t="s">
        <v>628</v>
      </c>
      <c r="N10" s="48" t="s">
        <v>628</v>
      </c>
      <c r="O10" s="21" t="s">
        <v>632</v>
      </c>
      <c r="P10" s="48" t="s">
        <v>628</v>
      </c>
      <c r="Q10" s="48" t="s">
        <v>628</v>
      </c>
      <c r="R10" s="48" t="str">
        <f t="shared" si="8"/>
        <v>OMIT</v>
      </c>
      <c r="S10" s="48" t="str">
        <f t="shared" si="8"/>
        <v>OMIT</v>
      </c>
      <c r="T10" s="48" t="s">
        <v>628</v>
      </c>
      <c r="U10" s="48" t="s">
        <v>628</v>
      </c>
      <c r="V10" s="125" t="s">
        <v>633</v>
      </c>
      <c r="W10" s="19">
        <v>44927</v>
      </c>
      <c r="X10" s="19">
        <f t="shared" ref="X10" si="12">W10+2</f>
        <v>44929</v>
      </c>
      <c r="Y10" s="19">
        <f t="shared" ref="Y10:Y11" si="13">X10</f>
        <v>44929</v>
      </c>
      <c r="Z10" s="20">
        <f t="shared" si="10"/>
        <v>44930</v>
      </c>
      <c r="AA10" s="19">
        <f t="shared" si="11"/>
        <v>44930</v>
      </c>
    </row>
    <row r="11" spans="1:224" ht="15.65" hidden="1" customHeight="1">
      <c r="A11" s="21" t="s">
        <v>625</v>
      </c>
      <c r="B11" s="21" t="s">
        <v>634</v>
      </c>
      <c r="C11" s="44" t="s">
        <v>628</v>
      </c>
      <c r="D11" s="44" t="s">
        <v>628</v>
      </c>
      <c r="E11" s="182">
        <v>44907</v>
      </c>
      <c r="F11" s="19">
        <v>44908</v>
      </c>
      <c r="G11" s="20">
        <f t="shared" si="3"/>
        <v>44909</v>
      </c>
      <c r="H11" s="19">
        <f t="shared" ref="H11:H12" si="14">G11</f>
        <v>44909</v>
      </c>
      <c r="I11" s="268" t="s">
        <v>635</v>
      </c>
      <c r="J11" s="270"/>
      <c r="K11" s="119">
        <v>44916</v>
      </c>
      <c r="L11" s="19">
        <v>44916</v>
      </c>
      <c r="M11" s="119">
        <v>44918</v>
      </c>
      <c r="N11" s="107">
        <v>44918</v>
      </c>
      <c r="O11" s="21" t="s">
        <v>636</v>
      </c>
      <c r="P11" s="48" t="s">
        <v>628</v>
      </c>
      <c r="Q11" s="48" t="s">
        <v>628</v>
      </c>
      <c r="R11" s="48" t="s">
        <v>628</v>
      </c>
      <c r="S11" s="48" t="str">
        <f t="shared" si="8"/>
        <v>OMIT</v>
      </c>
      <c r="T11" s="48" t="s">
        <v>628</v>
      </c>
      <c r="U11" s="48" t="s">
        <v>628</v>
      </c>
      <c r="V11" s="44">
        <v>44926</v>
      </c>
      <c r="W11" s="44" t="s">
        <v>637</v>
      </c>
      <c r="X11" s="48" t="s">
        <v>628</v>
      </c>
      <c r="Y11" s="48" t="str">
        <f t="shared" si="13"/>
        <v>OMIT</v>
      </c>
      <c r="Z11" s="68" t="s">
        <v>628</v>
      </c>
      <c r="AA11" s="48" t="str">
        <f t="shared" si="11"/>
        <v>OMIT</v>
      </c>
    </row>
    <row r="12" spans="1:224" ht="15.65" hidden="1" customHeight="1">
      <c r="A12" s="21" t="s">
        <v>629</v>
      </c>
      <c r="B12" s="21" t="s">
        <v>638</v>
      </c>
      <c r="C12" s="182">
        <v>44927</v>
      </c>
      <c r="D12" s="182">
        <f t="shared" ref="D12" si="15">C12</f>
        <v>44927</v>
      </c>
      <c r="E12" s="182">
        <f t="shared" ref="E12" si="16">D12+2</f>
        <v>44929</v>
      </c>
      <c r="F12" s="19">
        <f t="shared" ref="F12" si="17">E12</f>
        <v>44929</v>
      </c>
      <c r="G12" s="20">
        <f t="shared" si="3"/>
        <v>44930</v>
      </c>
      <c r="H12" s="19">
        <f t="shared" si="14"/>
        <v>44930</v>
      </c>
      <c r="I12" s="68" t="s">
        <v>628</v>
      </c>
      <c r="J12" s="48" t="s">
        <v>628</v>
      </c>
      <c r="K12" s="20">
        <v>44937</v>
      </c>
      <c r="L12" s="19">
        <v>44938</v>
      </c>
      <c r="M12" s="68" t="s">
        <v>628</v>
      </c>
      <c r="N12" s="48" t="s">
        <v>628</v>
      </c>
      <c r="O12" s="21" t="s">
        <v>639</v>
      </c>
      <c r="P12" s="48" t="s">
        <v>628</v>
      </c>
      <c r="Q12" s="48" t="s">
        <v>628</v>
      </c>
      <c r="R12" s="48" t="s">
        <v>628</v>
      </c>
      <c r="S12" s="48" t="str">
        <f t="shared" si="8"/>
        <v>OMIT</v>
      </c>
      <c r="T12" s="48" t="s">
        <v>628</v>
      </c>
      <c r="U12" s="100" t="s">
        <v>640</v>
      </c>
      <c r="V12" s="323" t="s">
        <v>641</v>
      </c>
      <c r="W12" s="425"/>
      <c r="X12" s="403" t="s">
        <v>642</v>
      </c>
      <c r="Y12" s="405"/>
      <c r="Z12" s="323" t="s">
        <v>643</v>
      </c>
      <c r="AA12" s="425"/>
    </row>
    <row r="13" spans="1:224" hidden="1">
      <c r="A13" s="21"/>
      <c r="B13" s="21"/>
      <c r="C13" s="182"/>
      <c r="D13" s="182"/>
      <c r="E13" s="182"/>
      <c r="F13" s="19"/>
      <c r="G13" s="20"/>
      <c r="H13" s="19"/>
      <c r="I13" s="20"/>
      <c r="J13" s="19"/>
      <c r="K13" s="20"/>
      <c r="L13" s="19"/>
      <c r="M13" s="20"/>
      <c r="N13" s="19"/>
      <c r="O13" s="21"/>
      <c r="P13" s="19"/>
      <c r="Q13" s="19"/>
      <c r="R13" s="19"/>
      <c r="S13" s="19"/>
      <c r="T13" s="19"/>
      <c r="U13" s="19"/>
      <c r="V13" s="182"/>
      <c r="W13" s="182"/>
      <c r="X13" s="19"/>
      <c r="Y13" s="19"/>
      <c r="Z13" s="20"/>
      <c r="AA13" s="19"/>
    </row>
    <row r="14" spans="1:224" hidden="1">
      <c r="A14" s="21" t="s">
        <v>644</v>
      </c>
      <c r="B14" s="21" t="s">
        <v>645</v>
      </c>
      <c r="C14" s="182">
        <v>44938</v>
      </c>
      <c r="D14" s="182">
        <f t="shared" ref="D14" si="18">C14</f>
        <v>44938</v>
      </c>
      <c r="E14" s="182">
        <f t="shared" ref="E14" si="19">D14+2</f>
        <v>44940</v>
      </c>
      <c r="F14" s="19">
        <f t="shared" ref="F14:F15" si="20">E14</f>
        <v>44940</v>
      </c>
      <c r="G14" s="20" t="s">
        <v>628</v>
      </c>
      <c r="H14" s="19" t="s">
        <v>628</v>
      </c>
      <c r="I14" s="20">
        <v>44942</v>
      </c>
      <c r="J14" s="19">
        <v>44942</v>
      </c>
      <c r="K14" s="20">
        <v>44945</v>
      </c>
      <c r="L14" s="19">
        <f>K14+1</f>
        <v>44946</v>
      </c>
      <c r="M14" s="20" t="s">
        <v>628</v>
      </c>
      <c r="N14" s="19" t="s">
        <v>628</v>
      </c>
      <c r="O14" s="21" t="s">
        <v>646</v>
      </c>
      <c r="P14" s="429" t="s">
        <v>647</v>
      </c>
      <c r="Q14" s="430"/>
      <c r="R14" s="429" t="s">
        <v>648</v>
      </c>
      <c r="S14" s="430"/>
      <c r="T14" s="301" t="s">
        <v>649</v>
      </c>
      <c r="U14" s="302"/>
      <c r="V14" s="426" t="s">
        <v>650</v>
      </c>
      <c r="W14" s="427"/>
      <c r="X14" s="427"/>
      <c r="Y14" s="427"/>
      <c r="Z14" s="427"/>
      <c r="AA14" s="428"/>
    </row>
    <row r="15" spans="1:224" hidden="1">
      <c r="A15" s="21" t="s">
        <v>651</v>
      </c>
      <c r="B15" s="21" t="s">
        <v>652</v>
      </c>
      <c r="C15" s="205" t="s">
        <v>653</v>
      </c>
      <c r="D15" s="206"/>
      <c r="E15" s="182">
        <v>44944</v>
      </c>
      <c r="F15" s="19">
        <f t="shared" si="20"/>
        <v>44944</v>
      </c>
      <c r="G15" s="207" t="s">
        <v>654</v>
      </c>
      <c r="H15" s="208"/>
      <c r="I15" s="68" t="s">
        <v>628</v>
      </c>
      <c r="J15" s="48" t="str">
        <f>I15</f>
        <v>OMIT</v>
      </c>
      <c r="K15" s="20">
        <v>44952</v>
      </c>
      <c r="L15" s="19">
        <f t="shared" ref="L15" si="21">K15+1</f>
        <v>44953</v>
      </c>
      <c r="M15" s="68" t="s">
        <v>628</v>
      </c>
      <c r="N15" s="48" t="s">
        <v>628</v>
      </c>
      <c r="O15" s="21" t="s">
        <v>655</v>
      </c>
      <c r="P15" s="431" t="s">
        <v>656</v>
      </c>
      <c r="Q15" s="432"/>
      <c r="R15" s="433" t="s">
        <v>657</v>
      </c>
      <c r="S15" s="434"/>
      <c r="T15" s="139" t="s">
        <v>658</v>
      </c>
      <c r="U15" s="139" t="s">
        <v>659</v>
      </c>
      <c r="V15" s="20">
        <v>44963</v>
      </c>
      <c r="W15" s="19">
        <f t="shared" ref="W15" si="22">V15</f>
        <v>44963</v>
      </c>
      <c r="X15" s="19">
        <f t="shared" ref="X15" si="23">W15+2</f>
        <v>44965</v>
      </c>
      <c r="Y15" s="19">
        <f t="shared" ref="Y15" si="24">X15</f>
        <v>44965</v>
      </c>
      <c r="Z15" s="20">
        <f t="shared" ref="Z15" si="25">Y15+1</f>
        <v>44966</v>
      </c>
      <c r="AA15" s="19">
        <f t="shared" ref="AA15" si="26">Z15</f>
        <v>44966</v>
      </c>
    </row>
    <row r="16" spans="1:224">
      <c r="A16" s="333" t="s">
        <v>588</v>
      </c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</row>
    <row r="17" spans="1:27">
      <c r="A17" s="168" t="s">
        <v>1</v>
      </c>
      <c r="B17" s="168" t="s">
        <v>2</v>
      </c>
      <c r="C17" s="191" t="s">
        <v>589</v>
      </c>
      <c r="D17" s="192"/>
      <c r="E17" s="193" t="s">
        <v>590</v>
      </c>
      <c r="F17" s="194"/>
      <c r="G17" s="191" t="s">
        <v>591</v>
      </c>
      <c r="H17" s="192"/>
      <c r="I17" s="191" t="s">
        <v>594</v>
      </c>
      <c r="J17" s="192"/>
      <c r="K17" s="163" t="s">
        <v>2</v>
      </c>
      <c r="L17" s="191" t="s">
        <v>589</v>
      </c>
      <c r="M17" s="192"/>
      <c r="N17" s="193" t="s">
        <v>590</v>
      </c>
      <c r="O17" s="194"/>
      <c r="P17" s="191" t="s">
        <v>591</v>
      </c>
      <c r="Q17" s="192"/>
    </row>
    <row r="18" spans="1:27">
      <c r="A18" s="161" t="s">
        <v>3</v>
      </c>
      <c r="B18" s="161" t="s">
        <v>4</v>
      </c>
      <c r="C18" s="252" t="s">
        <v>598</v>
      </c>
      <c r="D18" s="254"/>
      <c r="E18" s="188" t="s">
        <v>599</v>
      </c>
      <c r="F18" s="189"/>
      <c r="G18" s="252" t="s">
        <v>600</v>
      </c>
      <c r="H18" s="254"/>
      <c r="I18" s="252" t="s">
        <v>602</v>
      </c>
      <c r="J18" s="254"/>
      <c r="K18" s="161" t="s">
        <v>4</v>
      </c>
      <c r="L18" s="252" t="s">
        <v>598</v>
      </c>
      <c r="M18" s="254"/>
      <c r="N18" s="188" t="s">
        <v>599</v>
      </c>
      <c r="O18" s="189"/>
      <c r="P18" s="252" t="s">
        <v>600</v>
      </c>
      <c r="Q18" s="254"/>
    </row>
    <row r="19" spans="1:27">
      <c r="A19" s="173"/>
      <c r="B19" s="64"/>
      <c r="C19" s="188" t="s">
        <v>5</v>
      </c>
      <c r="D19" s="189"/>
      <c r="E19" s="188" t="s">
        <v>5</v>
      </c>
      <c r="F19" s="189"/>
      <c r="G19" s="188" t="s">
        <v>5</v>
      </c>
      <c r="H19" s="189"/>
      <c r="I19" s="188" t="s">
        <v>5</v>
      </c>
      <c r="J19" s="189"/>
      <c r="K19" s="161"/>
      <c r="L19" s="188" t="s">
        <v>5</v>
      </c>
      <c r="M19" s="189"/>
      <c r="N19" s="188" t="s">
        <v>5</v>
      </c>
      <c r="O19" s="189"/>
      <c r="P19" s="188" t="s">
        <v>5</v>
      </c>
      <c r="Q19" s="189"/>
    </row>
    <row r="20" spans="1:27" ht="26">
      <c r="A20" s="173"/>
      <c r="B20" s="65"/>
      <c r="C20" s="15" t="s">
        <v>606</v>
      </c>
      <c r="D20" s="15" t="s">
        <v>607</v>
      </c>
      <c r="E20" s="53" t="s">
        <v>608</v>
      </c>
      <c r="F20" s="53" t="s">
        <v>609</v>
      </c>
      <c r="G20" s="15" t="s">
        <v>610</v>
      </c>
      <c r="H20" s="15" t="s">
        <v>611</v>
      </c>
      <c r="I20" s="15" t="s">
        <v>614</v>
      </c>
      <c r="J20" s="15" t="s">
        <v>615</v>
      </c>
      <c r="K20" s="173"/>
      <c r="L20" s="15" t="s">
        <v>606</v>
      </c>
      <c r="M20" s="15" t="s">
        <v>607</v>
      </c>
      <c r="N20" s="53" t="s">
        <v>608</v>
      </c>
      <c r="O20" s="53" t="s">
        <v>609</v>
      </c>
      <c r="P20" s="15" t="s">
        <v>610</v>
      </c>
      <c r="Q20" s="15" t="s">
        <v>611</v>
      </c>
    </row>
    <row r="21" spans="1:27">
      <c r="A21" s="21" t="s">
        <v>651</v>
      </c>
      <c r="B21" s="21" t="s">
        <v>660</v>
      </c>
      <c r="C21" s="182">
        <v>44963</v>
      </c>
      <c r="D21" s="182">
        <f>C21</f>
        <v>44963</v>
      </c>
      <c r="E21" s="182">
        <f>D21+2</f>
        <v>44965</v>
      </c>
      <c r="F21" s="19">
        <f>E21</f>
        <v>44965</v>
      </c>
      <c r="G21" s="20">
        <f>F21+1</f>
        <v>44966</v>
      </c>
      <c r="H21" s="20">
        <f>G21</f>
        <v>44966</v>
      </c>
      <c r="I21" s="143" t="s">
        <v>661</v>
      </c>
      <c r="J21" s="19">
        <v>44972</v>
      </c>
      <c r="K21" s="21" t="s">
        <v>662</v>
      </c>
      <c r="L21" s="182">
        <f>J21+5</f>
        <v>44977</v>
      </c>
      <c r="M21" s="182">
        <f>L21</f>
        <v>44977</v>
      </c>
      <c r="N21" s="182">
        <f>M21+2</f>
        <v>44979</v>
      </c>
      <c r="O21" s="19">
        <f>N21</f>
        <v>44979</v>
      </c>
      <c r="P21" s="20">
        <f>O21+1</f>
        <v>44980</v>
      </c>
      <c r="Q21" s="20">
        <f>P21</f>
        <v>44980</v>
      </c>
      <c r="R21" s="127"/>
      <c r="S21" s="127"/>
      <c r="T21" s="127"/>
      <c r="U21" s="127"/>
      <c r="V21" s="39"/>
      <c r="W21" s="38"/>
      <c r="X21" s="38"/>
      <c r="Y21" s="38"/>
      <c r="Z21" s="39"/>
      <c r="AA21" s="38"/>
    </row>
    <row r="22" spans="1:27">
      <c r="A22" s="82" t="s">
        <v>663</v>
      </c>
      <c r="B22" s="21" t="s">
        <v>157</v>
      </c>
      <c r="C22" s="182">
        <v>44970</v>
      </c>
      <c r="D22" s="182">
        <f t="shared" ref="D22:D33" si="27">C22</f>
        <v>44970</v>
      </c>
      <c r="E22" s="182">
        <f t="shared" ref="E22:E33" si="28">D22+2</f>
        <v>44972</v>
      </c>
      <c r="F22" s="19">
        <f t="shared" ref="F22:F33" si="29">E22</f>
        <v>44972</v>
      </c>
      <c r="G22" s="20">
        <f t="shared" ref="G22:G33" si="30">F22+1</f>
        <v>44973</v>
      </c>
      <c r="H22" s="20">
        <f t="shared" ref="H22:H33" si="31">G22</f>
        <v>44973</v>
      </c>
      <c r="I22" s="20">
        <f t="shared" ref="I22:I33" si="32">H22+5</f>
        <v>44978</v>
      </c>
      <c r="J22" s="19">
        <f t="shared" ref="J22:J33" si="33">I22+1</f>
        <v>44979</v>
      </c>
      <c r="K22" s="21" t="s">
        <v>156</v>
      </c>
      <c r="L22" s="182">
        <f t="shared" ref="L22:L33" si="34">J22+5</f>
        <v>44984</v>
      </c>
      <c r="M22" s="182">
        <f t="shared" ref="M22:M33" si="35">L22</f>
        <v>44984</v>
      </c>
      <c r="N22" s="182">
        <f t="shared" ref="N22:N33" si="36">M22+2</f>
        <v>44986</v>
      </c>
      <c r="O22" s="19">
        <f t="shared" ref="O22:O33" si="37">N22</f>
        <v>44986</v>
      </c>
      <c r="P22" s="20">
        <f t="shared" ref="P22:P33" si="38">O22+1</f>
        <v>44987</v>
      </c>
      <c r="Q22" s="20">
        <f t="shared" ref="Q22:Q33" si="39">P22</f>
        <v>44987</v>
      </c>
      <c r="R22" s="127"/>
      <c r="S22" s="127"/>
      <c r="T22" s="127"/>
      <c r="U22" s="127"/>
      <c r="V22" s="39"/>
      <c r="W22" s="38"/>
      <c r="X22" s="38"/>
      <c r="Y22" s="38"/>
      <c r="Z22" s="39"/>
      <c r="AA22" s="38"/>
    </row>
    <row r="23" spans="1:27">
      <c r="A23" s="21" t="s">
        <v>651</v>
      </c>
      <c r="B23" s="21" t="s">
        <v>664</v>
      </c>
      <c r="C23" s="182">
        <v>44977</v>
      </c>
      <c r="D23" s="182">
        <f t="shared" si="27"/>
        <v>44977</v>
      </c>
      <c r="E23" s="182">
        <f t="shared" si="28"/>
        <v>44979</v>
      </c>
      <c r="F23" s="19">
        <f t="shared" si="29"/>
        <v>44979</v>
      </c>
      <c r="G23" s="20">
        <f t="shared" si="30"/>
        <v>44980</v>
      </c>
      <c r="H23" s="20">
        <f t="shared" si="31"/>
        <v>44980</v>
      </c>
      <c r="I23" s="143" t="s">
        <v>665</v>
      </c>
      <c r="J23" s="19">
        <v>44986</v>
      </c>
      <c r="K23" s="21" t="s">
        <v>666</v>
      </c>
      <c r="L23" s="182">
        <f t="shared" si="34"/>
        <v>44991</v>
      </c>
      <c r="M23" s="182">
        <f t="shared" si="35"/>
        <v>44991</v>
      </c>
      <c r="N23" s="182">
        <f t="shared" si="36"/>
        <v>44993</v>
      </c>
      <c r="O23" s="19">
        <f t="shared" si="37"/>
        <v>44993</v>
      </c>
      <c r="P23" s="20">
        <f t="shared" si="38"/>
        <v>44994</v>
      </c>
      <c r="Q23" s="20">
        <f t="shared" si="39"/>
        <v>44994</v>
      </c>
      <c r="R23" s="127"/>
      <c r="S23" s="127"/>
      <c r="T23" s="127"/>
      <c r="U23" s="127"/>
      <c r="V23" s="39"/>
      <c r="W23" s="38"/>
      <c r="X23" s="38"/>
      <c r="Y23" s="38"/>
      <c r="Z23" s="39"/>
      <c r="AA23" s="38"/>
    </row>
    <row r="24" spans="1:27">
      <c r="A24" s="333" t="s">
        <v>588</v>
      </c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</row>
    <row r="25" spans="1:27">
      <c r="A25" s="168" t="s">
        <v>1</v>
      </c>
      <c r="B25" s="168" t="s">
        <v>2</v>
      </c>
      <c r="C25" s="191" t="s">
        <v>589</v>
      </c>
      <c r="D25" s="192"/>
      <c r="E25" s="193" t="s">
        <v>590</v>
      </c>
      <c r="F25" s="194"/>
      <c r="G25" s="191" t="s">
        <v>667</v>
      </c>
      <c r="H25" s="192"/>
      <c r="I25" s="191" t="s">
        <v>594</v>
      </c>
      <c r="J25" s="192"/>
      <c r="K25" s="163" t="s">
        <v>2</v>
      </c>
      <c r="L25" s="191" t="s">
        <v>589</v>
      </c>
      <c r="M25" s="192"/>
      <c r="N25" s="193" t="s">
        <v>590</v>
      </c>
      <c r="O25" s="194"/>
      <c r="P25" s="191" t="s">
        <v>667</v>
      </c>
      <c r="Q25" s="192"/>
    </row>
    <row r="26" spans="1:27">
      <c r="A26" s="161" t="s">
        <v>3</v>
      </c>
      <c r="B26" s="161" t="s">
        <v>4</v>
      </c>
      <c r="C26" s="252" t="s">
        <v>598</v>
      </c>
      <c r="D26" s="254"/>
      <c r="E26" s="188" t="s">
        <v>599</v>
      </c>
      <c r="F26" s="189"/>
      <c r="G26" s="252" t="s">
        <v>600</v>
      </c>
      <c r="H26" s="254"/>
      <c r="I26" s="252" t="s">
        <v>602</v>
      </c>
      <c r="J26" s="254"/>
      <c r="K26" s="161" t="s">
        <v>4</v>
      </c>
      <c r="L26" s="252" t="s">
        <v>598</v>
      </c>
      <c r="M26" s="254"/>
      <c r="N26" s="188" t="s">
        <v>599</v>
      </c>
      <c r="O26" s="189"/>
      <c r="P26" s="252" t="s">
        <v>600</v>
      </c>
      <c r="Q26" s="254"/>
    </row>
    <row r="27" spans="1:27">
      <c r="A27" s="173"/>
      <c r="B27" s="64"/>
      <c r="C27" s="188" t="s">
        <v>5</v>
      </c>
      <c r="D27" s="189"/>
      <c r="E27" s="188" t="s">
        <v>5</v>
      </c>
      <c r="F27" s="189"/>
      <c r="G27" s="188" t="s">
        <v>5</v>
      </c>
      <c r="H27" s="189"/>
      <c r="I27" s="188" t="s">
        <v>5</v>
      </c>
      <c r="J27" s="189"/>
      <c r="K27" s="161"/>
      <c r="L27" s="188" t="s">
        <v>5</v>
      </c>
      <c r="M27" s="189"/>
      <c r="N27" s="188" t="s">
        <v>5</v>
      </c>
      <c r="O27" s="189"/>
      <c r="P27" s="188" t="s">
        <v>5</v>
      </c>
      <c r="Q27" s="189"/>
    </row>
    <row r="28" spans="1:27" ht="26">
      <c r="A28" s="173"/>
      <c r="B28" s="65"/>
      <c r="C28" s="15" t="s">
        <v>606</v>
      </c>
      <c r="D28" s="15" t="s">
        <v>607</v>
      </c>
      <c r="E28" s="53" t="s">
        <v>608</v>
      </c>
      <c r="F28" s="53" t="s">
        <v>609</v>
      </c>
      <c r="G28" s="15" t="s">
        <v>610</v>
      </c>
      <c r="H28" s="15" t="s">
        <v>611</v>
      </c>
      <c r="I28" s="15" t="s">
        <v>614</v>
      </c>
      <c r="J28" s="15" t="s">
        <v>615</v>
      </c>
      <c r="K28" s="173"/>
      <c r="L28" s="15" t="s">
        <v>606</v>
      </c>
      <c r="M28" s="15" t="s">
        <v>607</v>
      </c>
      <c r="N28" s="53" t="s">
        <v>608</v>
      </c>
      <c r="O28" s="53" t="s">
        <v>609</v>
      </c>
      <c r="P28" s="15" t="s">
        <v>610</v>
      </c>
      <c r="Q28" s="15" t="s">
        <v>611</v>
      </c>
    </row>
    <row r="29" spans="1:27" ht="15" customHeight="1">
      <c r="A29" s="81" t="s">
        <v>668</v>
      </c>
      <c r="B29" s="21" t="s">
        <v>669</v>
      </c>
      <c r="C29" s="56" t="s">
        <v>670</v>
      </c>
      <c r="D29" s="182">
        <v>44984</v>
      </c>
      <c r="E29" s="182">
        <f t="shared" si="28"/>
        <v>44986</v>
      </c>
      <c r="F29" s="19">
        <f t="shared" si="29"/>
        <v>44986</v>
      </c>
      <c r="G29" s="20">
        <f t="shared" si="30"/>
        <v>44987</v>
      </c>
      <c r="H29" s="20">
        <f t="shared" si="31"/>
        <v>44987</v>
      </c>
      <c r="I29" s="143" t="s">
        <v>671</v>
      </c>
      <c r="J29" s="19">
        <v>44993</v>
      </c>
      <c r="K29" s="21" t="s">
        <v>672</v>
      </c>
      <c r="L29" s="182">
        <f t="shared" si="34"/>
        <v>44998</v>
      </c>
      <c r="M29" s="182">
        <f t="shared" si="35"/>
        <v>44998</v>
      </c>
      <c r="N29" s="182">
        <f t="shared" si="36"/>
        <v>45000</v>
      </c>
      <c r="O29" s="19">
        <f t="shared" si="37"/>
        <v>45000</v>
      </c>
      <c r="P29" s="20">
        <f t="shared" si="38"/>
        <v>45001</v>
      </c>
      <c r="Q29" s="20">
        <f t="shared" si="39"/>
        <v>45001</v>
      </c>
      <c r="R29" s="127"/>
      <c r="S29" s="127"/>
      <c r="T29" s="127"/>
      <c r="U29" s="127"/>
      <c r="V29" s="39"/>
      <c r="W29" s="38"/>
      <c r="X29" s="38"/>
      <c r="Y29" s="38"/>
      <c r="Z29" s="39"/>
      <c r="AA29" s="38"/>
    </row>
    <row r="30" spans="1:27" ht="15" customHeight="1">
      <c r="A30" s="21" t="s">
        <v>651</v>
      </c>
      <c r="B30" s="21" t="s">
        <v>669</v>
      </c>
      <c r="C30" s="182">
        <v>44991</v>
      </c>
      <c r="D30" s="182">
        <f t="shared" si="27"/>
        <v>44991</v>
      </c>
      <c r="E30" s="182">
        <f t="shared" si="28"/>
        <v>44993</v>
      </c>
      <c r="F30" s="19">
        <f t="shared" si="29"/>
        <v>44993</v>
      </c>
      <c r="G30" s="20">
        <f t="shared" si="30"/>
        <v>44994</v>
      </c>
      <c r="H30" s="20">
        <f t="shared" si="31"/>
        <v>44994</v>
      </c>
      <c r="I30" s="20">
        <f t="shared" si="32"/>
        <v>44999</v>
      </c>
      <c r="J30" s="19">
        <f t="shared" si="33"/>
        <v>45000</v>
      </c>
      <c r="K30" s="21" t="s">
        <v>672</v>
      </c>
      <c r="L30" s="182">
        <f t="shared" si="34"/>
        <v>45005</v>
      </c>
      <c r="M30" s="182">
        <f t="shared" si="35"/>
        <v>45005</v>
      </c>
      <c r="N30" s="182">
        <f t="shared" si="36"/>
        <v>45007</v>
      </c>
      <c r="O30" s="19">
        <f t="shared" si="37"/>
        <v>45007</v>
      </c>
      <c r="P30" s="20">
        <f t="shared" si="38"/>
        <v>45008</v>
      </c>
      <c r="Q30" s="20">
        <f t="shared" si="39"/>
        <v>45008</v>
      </c>
      <c r="R30" s="127"/>
      <c r="S30" s="127"/>
      <c r="T30" s="127"/>
      <c r="U30" s="127"/>
      <c r="V30" s="39"/>
      <c r="W30" s="38"/>
      <c r="X30" s="38"/>
      <c r="Y30" s="38"/>
      <c r="Z30" s="39"/>
      <c r="AA30" s="38"/>
    </row>
    <row r="31" spans="1:27" ht="15" customHeight="1">
      <c r="A31" s="21" t="s">
        <v>668</v>
      </c>
      <c r="B31" s="21" t="s">
        <v>673</v>
      </c>
      <c r="C31" s="182">
        <v>44998</v>
      </c>
      <c r="D31" s="182">
        <f t="shared" si="27"/>
        <v>44998</v>
      </c>
      <c r="E31" s="182">
        <f t="shared" si="28"/>
        <v>45000</v>
      </c>
      <c r="F31" s="19">
        <f t="shared" si="29"/>
        <v>45000</v>
      </c>
      <c r="G31" s="20">
        <f t="shared" si="30"/>
        <v>45001</v>
      </c>
      <c r="H31" s="20">
        <f t="shared" si="31"/>
        <v>45001</v>
      </c>
      <c r="I31" s="20">
        <f t="shared" si="32"/>
        <v>45006</v>
      </c>
      <c r="J31" s="19">
        <f t="shared" si="33"/>
        <v>45007</v>
      </c>
      <c r="K31" s="21" t="s">
        <v>674</v>
      </c>
      <c r="L31" s="182">
        <f t="shared" si="34"/>
        <v>45012</v>
      </c>
      <c r="M31" s="182">
        <f t="shared" si="35"/>
        <v>45012</v>
      </c>
      <c r="N31" s="182">
        <f t="shared" si="36"/>
        <v>45014</v>
      </c>
      <c r="O31" s="19">
        <f t="shared" si="37"/>
        <v>45014</v>
      </c>
      <c r="P31" s="20">
        <f t="shared" si="38"/>
        <v>45015</v>
      </c>
      <c r="Q31" s="20">
        <f t="shared" si="39"/>
        <v>45015</v>
      </c>
      <c r="R31" s="127"/>
      <c r="S31" s="127"/>
      <c r="T31" s="127"/>
      <c r="U31" s="127"/>
      <c r="V31" s="39"/>
      <c r="W31" s="38"/>
      <c r="X31" s="38"/>
      <c r="Y31" s="38"/>
      <c r="Z31" s="39"/>
      <c r="AA31" s="38"/>
    </row>
    <row r="32" spans="1:27" ht="15" customHeight="1">
      <c r="A32" s="21" t="s">
        <v>651</v>
      </c>
      <c r="B32" s="21" t="s">
        <v>673</v>
      </c>
      <c r="C32" s="182">
        <v>45005</v>
      </c>
      <c r="D32" s="182">
        <f t="shared" si="27"/>
        <v>45005</v>
      </c>
      <c r="E32" s="182">
        <f t="shared" si="28"/>
        <v>45007</v>
      </c>
      <c r="F32" s="19">
        <f t="shared" si="29"/>
        <v>45007</v>
      </c>
      <c r="G32" s="20">
        <f t="shared" si="30"/>
        <v>45008</v>
      </c>
      <c r="H32" s="20">
        <f t="shared" si="31"/>
        <v>45008</v>
      </c>
      <c r="I32" s="20">
        <f t="shared" si="32"/>
        <v>45013</v>
      </c>
      <c r="J32" s="19">
        <f t="shared" si="33"/>
        <v>45014</v>
      </c>
      <c r="K32" s="21" t="s">
        <v>674</v>
      </c>
      <c r="L32" s="182">
        <f t="shared" si="34"/>
        <v>45019</v>
      </c>
      <c r="M32" s="182">
        <f t="shared" si="35"/>
        <v>45019</v>
      </c>
      <c r="N32" s="182">
        <f t="shared" si="36"/>
        <v>45021</v>
      </c>
      <c r="O32" s="19">
        <f t="shared" si="37"/>
        <v>45021</v>
      </c>
      <c r="P32" s="20">
        <f t="shared" si="38"/>
        <v>45022</v>
      </c>
      <c r="Q32" s="20">
        <f t="shared" si="39"/>
        <v>45022</v>
      </c>
      <c r="R32" s="127"/>
      <c r="S32" s="127"/>
      <c r="T32" s="127"/>
      <c r="U32" s="127"/>
      <c r="V32" s="39"/>
      <c r="W32" s="38"/>
      <c r="X32" s="38"/>
      <c r="Y32" s="38"/>
      <c r="Z32" s="39"/>
      <c r="AA32" s="38"/>
    </row>
    <row r="33" spans="1:27" ht="26" customHeight="1">
      <c r="A33" s="21" t="s">
        <v>668</v>
      </c>
      <c r="B33" s="21" t="s">
        <v>675</v>
      </c>
      <c r="C33" s="182">
        <v>44647</v>
      </c>
      <c r="D33" s="182">
        <f t="shared" si="27"/>
        <v>44647</v>
      </c>
      <c r="E33" s="182">
        <f t="shared" si="28"/>
        <v>44649</v>
      </c>
      <c r="F33" s="19">
        <f t="shared" si="29"/>
        <v>44649</v>
      </c>
      <c r="G33" s="20">
        <f t="shared" si="30"/>
        <v>44650</v>
      </c>
      <c r="H33" s="20">
        <f t="shared" si="31"/>
        <v>44650</v>
      </c>
      <c r="I33" s="20">
        <f t="shared" si="32"/>
        <v>44655</v>
      </c>
      <c r="J33" s="19">
        <f t="shared" si="33"/>
        <v>44656</v>
      </c>
      <c r="K33" s="21" t="s">
        <v>676</v>
      </c>
      <c r="L33" s="182">
        <f t="shared" si="34"/>
        <v>44661</v>
      </c>
      <c r="M33" s="182">
        <f t="shared" si="35"/>
        <v>44661</v>
      </c>
      <c r="N33" s="182">
        <f t="shared" si="36"/>
        <v>44663</v>
      </c>
      <c r="O33" s="19">
        <f t="shared" si="37"/>
        <v>44663</v>
      </c>
      <c r="P33" s="20">
        <f t="shared" si="38"/>
        <v>44664</v>
      </c>
      <c r="Q33" s="20">
        <f t="shared" si="39"/>
        <v>44664</v>
      </c>
      <c r="R33" s="127"/>
      <c r="S33" s="127"/>
      <c r="T33" s="127"/>
      <c r="U33" s="127"/>
      <c r="V33" s="39"/>
      <c r="W33" s="38"/>
      <c r="X33" s="38"/>
      <c r="Y33" s="38"/>
      <c r="Z33" s="39"/>
      <c r="AA33" s="38"/>
    </row>
    <row r="34" spans="1:27" ht="15" customHeight="1"/>
    <row r="35" spans="1:27" ht="15" customHeight="1">
      <c r="A35" s="9" t="s">
        <v>677</v>
      </c>
      <c r="B35" s="225" t="s">
        <v>678</v>
      </c>
      <c r="C35" s="225"/>
      <c r="D35" s="225"/>
      <c r="E35" s="225"/>
      <c r="F35" s="225"/>
      <c r="G35" s="225"/>
      <c r="H35" s="225"/>
      <c r="I35" s="225"/>
      <c r="J35" s="225"/>
      <c r="K35" s="225"/>
      <c r="L35" s="225"/>
    </row>
    <row r="36" spans="1:27" ht="15" customHeight="1">
      <c r="A36" s="10" t="s">
        <v>679</v>
      </c>
      <c r="B36" s="224" t="s">
        <v>680</v>
      </c>
      <c r="C36" s="224"/>
      <c r="D36" s="224"/>
      <c r="E36" s="224"/>
      <c r="F36" s="224"/>
      <c r="G36" s="224"/>
      <c r="H36" s="224"/>
      <c r="I36" s="224"/>
      <c r="J36" s="224"/>
      <c r="K36" s="224"/>
      <c r="L36" s="224"/>
    </row>
    <row r="37" spans="1:27" ht="16.5">
      <c r="A37" s="51" t="s">
        <v>681</v>
      </c>
      <c r="B37" s="204" t="s">
        <v>682</v>
      </c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177"/>
      <c r="N37" s="177"/>
      <c r="O37" s="177"/>
      <c r="P37" s="177"/>
      <c r="Q37" s="177"/>
    </row>
    <row r="38" spans="1:27" ht="16">
      <c r="A38" s="156" t="s">
        <v>683</v>
      </c>
      <c r="B38" s="204" t="s">
        <v>684</v>
      </c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177"/>
      <c r="N38" s="177"/>
      <c r="O38" s="177"/>
      <c r="P38" s="177"/>
      <c r="Q38" s="177"/>
    </row>
    <row r="39" spans="1:27" ht="16">
      <c r="A39" s="156" t="s">
        <v>683</v>
      </c>
      <c r="B39" s="435" t="s">
        <v>685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7"/>
      <c r="M39" s="177"/>
      <c r="N39" s="177"/>
      <c r="O39" s="177"/>
      <c r="P39" s="177"/>
      <c r="Q39" s="177"/>
    </row>
    <row r="40" spans="1:27" ht="16.5" customHeight="1">
      <c r="A40" s="11" t="s">
        <v>686</v>
      </c>
      <c r="B40" s="224" t="s">
        <v>687</v>
      </c>
      <c r="C40" s="224"/>
      <c r="D40" s="224"/>
      <c r="E40" s="224"/>
      <c r="F40" s="224"/>
      <c r="G40" s="224"/>
      <c r="H40" s="224"/>
      <c r="I40" s="224"/>
      <c r="J40" s="224"/>
      <c r="K40" s="224"/>
      <c r="L40" s="224"/>
    </row>
    <row r="41" spans="1:27" ht="16" hidden="1" customHeight="1">
      <c r="A41" s="10" t="s">
        <v>688</v>
      </c>
      <c r="B41" s="224" t="s">
        <v>90</v>
      </c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"/>
      <c r="N41" s="2"/>
      <c r="O41" s="2"/>
      <c r="P41" s="2"/>
    </row>
    <row r="42" spans="1:27" ht="16.5" hidden="1">
      <c r="A42" s="37" t="s">
        <v>689</v>
      </c>
      <c r="B42" s="297" t="s">
        <v>690</v>
      </c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2"/>
      <c r="N42" s="2"/>
      <c r="O42" s="2"/>
      <c r="P42" s="2"/>
      <c r="Q42" s="2"/>
      <c r="R42" s="2"/>
      <c r="S42" s="2"/>
      <c r="T42" s="2"/>
      <c r="U42" s="2"/>
    </row>
    <row r="43" spans="1:27" ht="16.5" hidden="1">
      <c r="A43" s="37" t="s">
        <v>691</v>
      </c>
      <c r="B43" s="297" t="s">
        <v>85</v>
      </c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"/>
      <c r="N43" s="2"/>
      <c r="O43" s="2"/>
      <c r="P43" s="2"/>
      <c r="Q43" s="2"/>
      <c r="R43" s="2"/>
      <c r="S43" s="2"/>
      <c r="T43" s="2"/>
      <c r="U43" s="2"/>
    </row>
    <row r="44" spans="1:27" ht="16.5" hidden="1">
      <c r="A44" s="37" t="s">
        <v>692</v>
      </c>
      <c r="B44" s="297" t="s">
        <v>693</v>
      </c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"/>
      <c r="N44" s="2"/>
      <c r="O44" s="2"/>
      <c r="P44" s="2"/>
      <c r="Q44" s="2"/>
      <c r="R44" s="2"/>
      <c r="S44" s="2"/>
      <c r="T44" s="2"/>
      <c r="U44" s="2"/>
    </row>
  </sheetData>
  <mergeCells count="105">
    <mergeCell ref="B44:L44"/>
    <mergeCell ref="B39:L39"/>
    <mergeCell ref="B40:L40"/>
    <mergeCell ref="B41:L41"/>
    <mergeCell ref="B42:L42"/>
    <mergeCell ref="B43:L43"/>
    <mergeCell ref="I26:J26"/>
    <mergeCell ref="L26:M26"/>
    <mergeCell ref="N26:O26"/>
    <mergeCell ref="P26:Q26"/>
    <mergeCell ref="C27:D27"/>
    <mergeCell ref="E27:F27"/>
    <mergeCell ref="G27:H27"/>
    <mergeCell ref="I27:J27"/>
    <mergeCell ref="L27:M27"/>
    <mergeCell ref="N27:O27"/>
    <mergeCell ref="P27:Q27"/>
    <mergeCell ref="M6:N6"/>
    <mergeCell ref="Z6:AA6"/>
    <mergeCell ref="M7:N7"/>
    <mergeCell ref="Z7:AA7"/>
    <mergeCell ref="X7:Y7"/>
    <mergeCell ref="P6:Q6"/>
    <mergeCell ref="R6:S6"/>
    <mergeCell ref="T6:U6"/>
    <mergeCell ref="V6:W6"/>
    <mergeCell ref="X6:Y6"/>
    <mergeCell ref="P7:Q7"/>
    <mergeCell ref="R7:S7"/>
    <mergeCell ref="T7:U7"/>
    <mergeCell ref="V7:W7"/>
    <mergeCell ref="B1:Y1"/>
    <mergeCell ref="B2:Y2"/>
    <mergeCell ref="C5:D5"/>
    <mergeCell ref="E5:F5"/>
    <mergeCell ref="G5:H5"/>
    <mergeCell ref="I5:J5"/>
    <mergeCell ref="K5:L5"/>
    <mergeCell ref="P5:Q5"/>
    <mergeCell ref="R5:S5"/>
    <mergeCell ref="T5:U5"/>
    <mergeCell ref="V5:W5"/>
    <mergeCell ref="X5:Y5"/>
    <mergeCell ref="A4:AA4"/>
    <mergeCell ref="M5:N5"/>
    <mergeCell ref="Z5:AA5"/>
    <mergeCell ref="C6:D6"/>
    <mergeCell ref="E6:F6"/>
    <mergeCell ref="G6:H6"/>
    <mergeCell ref="I6:J6"/>
    <mergeCell ref="K6:L6"/>
    <mergeCell ref="B38:L38"/>
    <mergeCell ref="C7:D7"/>
    <mergeCell ref="E7:F7"/>
    <mergeCell ref="G7:H7"/>
    <mergeCell ref="I7:J7"/>
    <mergeCell ref="K7:L7"/>
    <mergeCell ref="I11:J11"/>
    <mergeCell ref="C19:D19"/>
    <mergeCell ref="E19:F19"/>
    <mergeCell ref="G19:H19"/>
    <mergeCell ref="I19:J19"/>
    <mergeCell ref="L19:M19"/>
    <mergeCell ref="V12:W12"/>
    <mergeCell ref="X12:Y12"/>
    <mergeCell ref="Z12:AA12"/>
    <mergeCell ref="C15:D15"/>
    <mergeCell ref="G15:H15"/>
    <mergeCell ref="V14:AA14"/>
    <mergeCell ref="P14:Q14"/>
    <mergeCell ref="R14:S14"/>
    <mergeCell ref="T14:U14"/>
    <mergeCell ref="P15:Q15"/>
    <mergeCell ref="R15:S15"/>
    <mergeCell ref="P19:Q19"/>
    <mergeCell ref="A16:Q16"/>
    <mergeCell ref="C17:D17"/>
    <mergeCell ref="E17:F17"/>
    <mergeCell ref="G17:H17"/>
    <mergeCell ref="I17:J17"/>
    <mergeCell ref="L17:M17"/>
    <mergeCell ref="N17:O17"/>
    <mergeCell ref="P17:Q17"/>
    <mergeCell ref="C18:D18"/>
    <mergeCell ref="E18:F18"/>
    <mergeCell ref="G18:H18"/>
    <mergeCell ref="I18:J18"/>
    <mergeCell ref="L18:M18"/>
    <mergeCell ref="N18:O18"/>
    <mergeCell ref="P18:Q18"/>
    <mergeCell ref="B35:L35"/>
    <mergeCell ref="B36:L36"/>
    <mergeCell ref="B37:L37"/>
    <mergeCell ref="N19:O19"/>
    <mergeCell ref="A24:Q24"/>
    <mergeCell ref="C25:D25"/>
    <mergeCell ref="E25:F25"/>
    <mergeCell ref="G25:H25"/>
    <mergeCell ref="I25:J25"/>
    <mergeCell ref="L25:M25"/>
    <mergeCell ref="N25:O25"/>
    <mergeCell ref="P25:Q25"/>
    <mergeCell ref="C26:D26"/>
    <mergeCell ref="E26:F26"/>
    <mergeCell ref="G26:H26"/>
  </mergeCells>
  <phoneticPr fontId="3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I23"/>
  <sheetViews>
    <sheetView workbookViewId="0">
      <selection sqref="A1:XFD1048576"/>
    </sheetView>
  </sheetViews>
  <sheetFormatPr defaultRowHeight="15"/>
  <cols>
    <col min="1" max="1" width="15.58203125" customWidth="1"/>
    <col min="3" max="19" width="7.58203125" customWidth="1"/>
  </cols>
  <sheetData>
    <row r="1" spans="1:243" ht="44.5" customHeight="1">
      <c r="B1" s="201" t="s">
        <v>259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1:243" ht="18">
      <c r="B2" s="202" t="s">
        <v>260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243" ht="15.5">
      <c r="A3" s="15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</row>
    <row r="4" spans="1:243">
      <c r="A4" s="333" t="s">
        <v>550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243">
      <c r="A5" s="149" t="s">
        <v>1</v>
      </c>
      <c r="B5" s="149" t="s">
        <v>2</v>
      </c>
      <c r="C5" s="191" t="s">
        <v>287</v>
      </c>
      <c r="D5" s="192"/>
      <c r="E5" s="193" t="s">
        <v>321</v>
      </c>
      <c r="F5" s="194"/>
      <c r="G5" s="191" t="s">
        <v>464</v>
      </c>
      <c r="H5" s="192"/>
      <c r="I5" s="191" t="s">
        <v>546</v>
      </c>
      <c r="J5" s="192"/>
      <c r="K5" s="191" t="s">
        <v>551</v>
      </c>
      <c r="L5" s="192"/>
      <c r="M5" s="145" t="s">
        <v>2</v>
      </c>
      <c r="N5" s="191" t="s">
        <v>287</v>
      </c>
      <c r="O5" s="192"/>
      <c r="P5" s="193" t="s">
        <v>321</v>
      </c>
      <c r="Q5" s="194"/>
      <c r="R5" s="191" t="s">
        <v>464</v>
      </c>
      <c r="S5" s="192"/>
    </row>
    <row r="6" spans="1:243">
      <c r="A6" s="144" t="s">
        <v>3</v>
      </c>
      <c r="B6" s="144" t="s">
        <v>4</v>
      </c>
      <c r="C6" s="252" t="s">
        <v>289</v>
      </c>
      <c r="D6" s="254"/>
      <c r="E6" s="188" t="s">
        <v>265</v>
      </c>
      <c r="F6" s="189"/>
      <c r="G6" s="252" t="s">
        <v>263</v>
      </c>
      <c r="H6" s="254"/>
      <c r="I6" s="252" t="s">
        <v>547</v>
      </c>
      <c r="J6" s="254"/>
      <c r="K6" s="252" t="s">
        <v>552</v>
      </c>
      <c r="L6" s="254"/>
      <c r="M6" s="144" t="s">
        <v>4</v>
      </c>
      <c r="N6" s="252" t="s">
        <v>289</v>
      </c>
      <c r="O6" s="254"/>
      <c r="P6" s="188" t="s">
        <v>265</v>
      </c>
      <c r="Q6" s="189"/>
      <c r="R6" s="252" t="s">
        <v>263</v>
      </c>
      <c r="S6" s="254"/>
    </row>
    <row r="7" spans="1:243">
      <c r="A7" s="151"/>
      <c r="B7" s="64"/>
      <c r="C7" s="188" t="s">
        <v>5</v>
      </c>
      <c r="D7" s="189"/>
      <c r="E7" s="188" t="s">
        <v>5</v>
      </c>
      <c r="F7" s="189"/>
      <c r="G7" s="188" t="s">
        <v>313</v>
      </c>
      <c r="H7" s="189"/>
      <c r="I7" s="188" t="s">
        <v>5</v>
      </c>
      <c r="J7" s="189"/>
      <c r="K7" s="188" t="s">
        <v>5</v>
      </c>
      <c r="L7" s="189"/>
      <c r="M7" s="144"/>
      <c r="N7" s="188" t="s">
        <v>5</v>
      </c>
      <c r="O7" s="189"/>
      <c r="P7" s="188" t="s">
        <v>5</v>
      </c>
      <c r="Q7" s="189"/>
      <c r="R7" s="188" t="s">
        <v>313</v>
      </c>
      <c r="S7" s="189"/>
    </row>
    <row r="8" spans="1:243" ht="26">
      <c r="A8" s="151"/>
      <c r="B8" s="65"/>
      <c r="C8" s="15" t="s">
        <v>553</v>
      </c>
      <c r="D8" s="15" t="s">
        <v>554</v>
      </c>
      <c r="E8" s="15" t="s">
        <v>555</v>
      </c>
      <c r="F8" s="15" t="s">
        <v>556</v>
      </c>
      <c r="G8" s="15" t="s">
        <v>557</v>
      </c>
      <c r="H8" s="15" t="s">
        <v>558</v>
      </c>
      <c r="I8" s="15" t="s">
        <v>559</v>
      </c>
      <c r="J8" s="15" t="s">
        <v>560</v>
      </c>
      <c r="K8" s="15" t="s">
        <v>561</v>
      </c>
      <c r="L8" s="15" t="s">
        <v>562</v>
      </c>
      <c r="M8" s="151"/>
      <c r="N8" s="15" t="s">
        <v>553</v>
      </c>
      <c r="O8" s="15" t="s">
        <v>554</v>
      </c>
      <c r="P8" s="15" t="s">
        <v>555</v>
      </c>
      <c r="Q8" s="15" t="s">
        <v>556</v>
      </c>
      <c r="R8" s="15" t="s">
        <v>557</v>
      </c>
      <c r="S8" s="15" t="s">
        <v>558</v>
      </c>
    </row>
    <row r="9" spans="1:243">
      <c r="A9" s="141" t="s">
        <v>563</v>
      </c>
      <c r="B9" s="81" t="s">
        <v>564</v>
      </c>
      <c r="C9" s="154">
        <v>44964</v>
      </c>
      <c r="D9" s="154">
        <f t="shared" ref="D9:F16" si="0">C9+1</f>
        <v>44965</v>
      </c>
      <c r="E9" s="154">
        <f t="shared" si="0"/>
        <v>44966</v>
      </c>
      <c r="F9" s="19">
        <f t="shared" si="0"/>
        <v>44967</v>
      </c>
      <c r="G9" s="20">
        <f t="shared" ref="G9:G16" si="1">F9</f>
        <v>44967</v>
      </c>
      <c r="H9" s="20">
        <f t="shared" ref="H9:H16" si="2">G9+1</f>
        <v>44968</v>
      </c>
      <c r="I9" s="20">
        <f t="shared" ref="I9:I16" si="3">H9+3</f>
        <v>44971</v>
      </c>
      <c r="J9" s="19">
        <f t="shared" ref="J9:J16" si="4">I9+1</f>
        <v>44972</v>
      </c>
      <c r="K9" s="18">
        <f t="shared" ref="K9:K16" si="5">J9+3</f>
        <v>44975</v>
      </c>
      <c r="L9" s="18">
        <f t="shared" ref="L9:L16" si="6">K9</f>
        <v>44975</v>
      </c>
      <c r="M9" s="70" t="s">
        <v>565</v>
      </c>
      <c r="N9" s="18">
        <f t="shared" ref="N9:N16" si="7">L9+3</f>
        <v>44978</v>
      </c>
      <c r="O9" s="18">
        <f t="shared" ref="O9:Q16" si="8">N9+1</f>
        <v>44979</v>
      </c>
      <c r="P9" s="18">
        <f t="shared" si="8"/>
        <v>44980</v>
      </c>
      <c r="Q9" s="18">
        <f t="shared" si="8"/>
        <v>44981</v>
      </c>
      <c r="R9" s="18">
        <f t="shared" ref="R9:R16" si="9">Q9</f>
        <v>44981</v>
      </c>
      <c r="S9" s="18">
        <f t="shared" ref="S9:S16" si="10">R9+1</f>
        <v>44982</v>
      </c>
    </row>
    <row r="10" spans="1:243">
      <c r="A10" s="28" t="s">
        <v>566</v>
      </c>
      <c r="B10" s="21" t="s">
        <v>567</v>
      </c>
      <c r="C10" s="154">
        <v>44971</v>
      </c>
      <c r="D10" s="154">
        <f t="shared" si="0"/>
        <v>44972</v>
      </c>
      <c r="E10" s="154">
        <f t="shared" si="0"/>
        <v>44973</v>
      </c>
      <c r="F10" s="19">
        <f t="shared" si="0"/>
        <v>44974</v>
      </c>
      <c r="G10" s="20">
        <f t="shared" si="1"/>
        <v>44974</v>
      </c>
      <c r="H10" s="20">
        <f t="shared" si="2"/>
        <v>44975</v>
      </c>
      <c r="I10" s="20">
        <f t="shared" si="3"/>
        <v>44978</v>
      </c>
      <c r="J10" s="19">
        <f t="shared" si="4"/>
        <v>44979</v>
      </c>
      <c r="K10" s="18">
        <f t="shared" si="5"/>
        <v>44982</v>
      </c>
      <c r="L10" s="18">
        <f t="shared" si="6"/>
        <v>44982</v>
      </c>
      <c r="M10" s="8" t="s">
        <v>568</v>
      </c>
      <c r="N10" s="18">
        <f t="shared" si="7"/>
        <v>44985</v>
      </c>
      <c r="O10" s="18">
        <f t="shared" si="8"/>
        <v>44986</v>
      </c>
      <c r="P10" s="18">
        <f t="shared" si="8"/>
        <v>44987</v>
      </c>
      <c r="Q10" s="18">
        <f t="shared" si="8"/>
        <v>44988</v>
      </c>
      <c r="R10" s="18">
        <f t="shared" si="9"/>
        <v>44988</v>
      </c>
      <c r="S10" s="18">
        <f t="shared" si="10"/>
        <v>44989</v>
      </c>
    </row>
    <row r="11" spans="1:243">
      <c r="A11" s="28" t="s">
        <v>563</v>
      </c>
      <c r="B11" s="21" t="s">
        <v>569</v>
      </c>
      <c r="C11" s="154">
        <v>44978</v>
      </c>
      <c r="D11" s="154">
        <f t="shared" si="0"/>
        <v>44979</v>
      </c>
      <c r="E11" s="154">
        <f t="shared" si="0"/>
        <v>44980</v>
      </c>
      <c r="F11" s="19">
        <f t="shared" si="0"/>
        <v>44981</v>
      </c>
      <c r="G11" s="20">
        <f t="shared" si="1"/>
        <v>44981</v>
      </c>
      <c r="H11" s="20">
        <f t="shared" si="2"/>
        <v>44982</v>
      </c>
      <c r="I11" s="20">
        <f t="shared" si="3"/>
        <v>44985</v>
      </c>
      <c r="J11" s="19">
        <f t="shared" si="4"/>
        <v>44986</v>
      </c>
      <c r="K11" s="18">
        <f t="shared" si="5"/>
        <v>44989</v>
      </c>
      <c r="L11" s="18">
        <f t="shared" si="6"/>
        <v>44989</v>
      </c>
      <c r="M11" s="8" t="s">
        <v>570</v>
      </c>
      <c r="N11" s="18">
        <f t="shared" si="7"/>
        <v>44992</v>
      </c>
      <c r="O11" s="18">
        <f t="shared" si="8"/>
        <v>44993</v>
      </c>
      <c r="P11" s="18">
        <f t="shared" si="8"/>
        <v>44994</v>
      </c>
      <c r="Q11" s="18">
        <f t="shared" si="8"/>
        <v>44995</v>
      </c>
      <c r="R11" s="18">
        <f t="shared" si="9"/>
        <v>44995</v>
      </c>
      <c r="S11" s="18">
        <f t="shared" si="10"/>
        <v>44996</v>
      </c>
    </row>
    <row r="12" spans="1:243">
      <c r="A12" s="28" t="s">
        <v>566</v>
      </c>
      <c r="B12" s="21" t="s">
        <v>571</v>
      </c>
      <c r="C12" s="154">
        <v>44985</v>
      </c>
      <c r="D12" s="154">
        <f t="shared" si="0"/>
        <v>44986</v>
      </c>
      <c r="E12" s="154">
        <f t="shared" si="0"/>
        <v>44987</v>
      </c>
      <c r="F12" s="19">
        <f t="shared" si="0"/>
        <v>44988</v>
      </c>
      <c r="G12" s="20">
        <f t="shared" si="1"/>
        <v>44988</v>
      </c>
      <c r="H12" s="20">
        <f t="shared" si="2"/>
        <v>44989</v>
      </c>
      <c r="I12" s="20">
        <f t="shared" si="3"/>
        <v>44992</v>
      </c>
      <c r="J12" s="19">
        <f t="shared" si="4"/>
        <v>44993</v>
      </c>
      <c r="K12" s="18">
        <f t="shared" si="5"/>
        <v>44996</v>
      </c>
      <c r="L12" s="18">
        <f t="shared" si="6"/>
        <v>44996</v>
      </c>
      <c r="M12" s="8" t="s">
        <v>572</v>
      </c>
      <c r="N12" s="18">
        <f t="shared" si="7"/>
        <v>44999</v>
      </c>
      <c r="O12" s="18">
        <f t="shared" si="8"/>
        <v>45000</v>
      </c>
      <c r="P12" s="18">
        <f t="shared" si="8"/>
        <v>45001</v>
      </c>
      <c r="Q12" s="18">
        <f t="shared" si="8"/>
        <v>45002</v>
      </c>
      <c r="R12" s="18">
        <f t="shared" si="9"/>
        <v>45002</v>
      </c>
      <c r="S12" s="18">
        <f t="shared" si="10"/>
        <v>45003</v>
      </c>
    </row>
    <row r="13" spans="1:243">
      <c r="A13" s="28" t="s">
        <v>563</v>
      </c>
      <c r="B13" s="21" t="s">
        <v>573</v>
      </c>
      <c r="C13" s="154">
        <v>44992</v>
      </c>
      <c r="D13" s="154">
        <f t="shared" si="0"/>
        <v>44993</v>
      </c>
      <c r="E13" s="154">
        <f t="shared" si="0"/>
        <v>44994</v>
      </c>
      <c r="F13" s="19">
        <f t="shared" si="0"/>
        <v>44995</v>
      </c>
      <c r="G13" s="20">
        <f t="shared" si="1"/>
        <v>44995</v>
      </c>
      <c r="H13" s="20">
        <f t="shared" si="2"/>
        <v>44996</v>
      </c>
      <c r="I13" s="20">
        <f t="shared" si="3"/>
        <v>44999</v>
      </c>
      <c r="J13" s="19">
        <f t="shared" si="4"/>
        <v>45000</v>
      </c>
      <c r="K13" s="18">
        <f t="shared" si="5"/>
        <v>45003</v>
      </c>
      <c r="L13" s="18">
        <f t="shared" si="6"/>
        <v>45003</v>
      </c>
      <c r="M13" s="8" t="s">
        <v>574</v>
      </c>
      <c r="N13" s="18">
        <f t="shared" si="7"/>
        <v>45006</v>
      </c>
      <c r="O13" s="18">
        <f t="shared" si="8"/>
        <v>45007</v>
      </c>
      <c r="P13" s="18">
        <f t="shared" si="8"/>
        <v>45008</v>
      </c>
      <c r="Q13" s="18">
        <f t="shared" si="8"/>
        <v>45009</v>
      </c>
      <c r="R13" s="18">
        <f t="shared" si="9"/>
        <v>45009</v>
      </c>
      <c r="S13" s="18">
        <f t="shared" si="10"/>
        <v>45010</v>
      </c>
    </row>
    <row r="14" spans="1:243">
      <c r="A14" s="28" t="s">
        <v>566</v>
      </c>
      <c r="B14" s="21" t="s">
        <v>575</v>
      </c>
      <c r="C14" s="154">
        <v>44999</v>
      </c>
      <c r="D14" s="154">
        <f t="shared" si="0"/>
        <v>45000</v>
      </c>
      <c r="E14" s="154">
        <f t="shared" si="0"/>
        <v>45001</v>
      </c>
      <c r="F14" s="19">
        <f t="shared" si="0"/>
        <v>45002</v>
      </c>
      <c r="G14" s="20">
        <f t="shared" si="1"/>
        <v>45002</v>
      </c>
      <c r="H14" s="20">
        <f t="shared" si="2"/>
        <v>45003</v>
      </c>
      <c r="I14" s="20">
        <f t="shared" si="3"/>
        <v>45006</v>
      </c>
      <c r="J14" s="19">
        <f t="shared" si="4"/>
        <v>45007</v>
      </c>
      <c r="K14" s="18">
        <f t="shared" si="5"/>
        <v>45010</v>
      </c>
      <c r="L14" s="18">
        <f t="shared" si="6"/>
        <v>45010</v>
      </c>
      <c r="M14" s="8" t="s">
        <v>576</v>
      </c>
      <c r="N14" s="18">
        <f t="shared" si="7"/>
        <v>45013</v>
      </c>
      <c r="O14" s="18">
        <f t="shared" si="8"/>
        <v>45014</v>
      </c>
      <c r="P14" s="18">
        <f t="shared" si="8"/>
        <v>45015</v>
      </c>
      <c r="Q14" s="18">
        <f t="shared" si="8"/>
        <v>45016</v>
      </c>
      <c r="R14" s="18">
        <f t="shared" si="9"/>
        <v>45016</v>
      </c>
      <c r="S14" s="18">
        <f t="shared" si="10"/>
        <v>45017</v>
      </c>
    </row>
    <row r="15" spans="1:243">
      <c r="A15" s="28" t="s">
        <v>563</v>
      </c>
      <c r="B15" s="21" t="s">
        <v>577</v>
      </c>
      <c r="C15" s="154">
        <v>45006</v>
      </c>
      <c r="D15" s="154">
        <f t="shared" si="0"/>
        <v>45007</v>
      </c>
      <c r="E15" s="154">
        <f t="shared" si="0"/>
        <v>45008</v>
      </c>
      <c r="F15" s="19">
        <f t="shared" si="0"/>
        <v>45009</v>
      </c>
      <c r="G15" s="20">
        <f t="shared" si="1"/>
        <v>45009</v>
      </c>
      <c r="H15" s="20">
        <f t="shared" si="2"/>
        <v>45010</v>
      </c>
      <c r="I15" s="20">
        <f t="shared" si="3"/>
        <v>45013</v>
      </c>
      <c r="J15" s="19">
        <f t="shared" si="4"/>
        <v>45014</v>
      </c>
      <c r="K15" s="18">
        <f t="shared" si="5"/>
        <v>45017</v>
      </c>
      <c r="L15" s="18">
        <f t="shared" si="6"/>
        <v>45017</v>
      </c>
      <c r="M15" s="8" t="s">
        <v>578</v>
      </c>
      <c r="N15" s="18">
        <f t="shared" si="7"/>
        <v>45020</v>
      </c>
      <c r="O15" s="18">
        <f t="shared" si="8"/>
        <v>45021</v>
      </c>
      <c r="P15" s="18">
        <f t="shared" si="8"/>
        <v>45022</v>
      </c>
      <c r="Q15" s="18">
        <f t="shared" si="8"/>
        <v>45023</v>
      </c>
      <c r="R15" s="18">
        <f t="shared" si="9"/>
        <v>45023</v>
      </c>
      <c r="S15" s="18">
        <f t="shared" si="10"/>
        <v>45024</v>
      </c>
    </row>
    <row r="16" spans="1:243">
      <c r="A16" s="28" t="s">
        <v>566</v>
      </c>
      <c r="B16" s="21" t="s">
        <v>579</v>
      </c>
      <c r="C16" s="154">
        <v>45013</v>
      </c>
      <c r="D16" s="154">
        <f t="shared" si="0"/>
        <v>45014</v>
      </c>
      <c r="E16" s="154">
        <f t="shared" si="0"/>
        <v>45015</v>
      </c>
      <c r="F16" s="19">
        <f t="shared" si="0"/>
        <v>45016</v>
      </c>
      <c r="G16" s="20">
        <f t="shared" si="1"/>
        <v>45016</v>
      </c>
      <c r="H16" s="20">
        <f t="shared" si="2"/>
        <v>45017</v>
      </c>
      <c r="I16" s="20">
        <f t="shared" si="3"/>
        <v>45020</v>
      </c>
      <c r="J16" s="19">
        <f t="shared" si="4"/>
        <v>45021</v>
      </c>
      <c r="K16" s="18">
        <f t="shared" si="5"/>
        <v>45024</v>
      </c>
      <c r="L16" s="18">
        <f t="shared" si="6"/>
        <v>45024</v>
      </c>
      <c r="M16" s="8" t="s">
        <v>580</v>
      </c>
      <c r="N16" s="18">
        <f t="shared" si="7"/>
        <v>45027</v>
      </c>
      <c r="O16" s="18">
        <f t="shared" si="8"/>
        <v>45028</v>
      </c>
      <c r="P16" s="18">
        <f t="shared" si="8"/>
        <v>45029</v>
      </c>
      <c r="Q16" s="18">
        <f t="shared" si="8"/>
        <v>45030</v>
      </c>
      <c r="R16" s="18">
        <f t="shared" si="9"/>
        <v>45030</v>
      </c>
      <c r="S16" s="18">
        <f t="shared" si="10"/>
        <v>45031</v>
      </c>
    </row>
    <row r="17" spans="1:17" ht="16.5" customHeight="1"/>
    <row r="18" spans="1:17" ht="16" customHeight="1">
      <c r="A18" s="9" t="s">
        <v>282</v>
      </c>
      <c r="B18" s="225" t="s">
        <v>581</v>
      </c>
      <c r="C18" s="225"/>
      <c r="D18" s="225"/>
      <c r="E18" s="225"/>
      <c r="F18" s="225"/>
      <c r="G18" s="225"/>
      <c r="H18" s="225"/>
      <c r="I18" s="225"/>
      <c r="J18" s="225"/>
      <c r="K18" s="225"/>
      <c r="L18" s="225"/>
    </row>
    <row r="19" spans="1:17" ht="16.5">
      <c r="A19" s="10" t="s">
        <v>316</v>
      </c>
      <c r="B19" s="224" t="s">
        <v>582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</row>
    <row r="20" spans="1:17" ht="16.5" customHeight="1">
      <c r="A20" s="51" t="s">
        <v>326</v>
      </c>
      <c r="B20" s="204" t="s">
        <v>583</v>
      </c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153"/>
      <c r="N20" s="153"/>
      <c r="O20" s="153"/>
      <c r="P20" s="153"/>
      <c r="Q20" s="153"/>
    </row>
    <row r="21" spans="1:17" ht="16" customHeight="1">
      <c r="A21" s="147" t="s">
        <v>325</v>
      </c>
      <c r="B21" s="204" t="s">
        <v>476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153"/>
      <c r="N21" s="153"/>
      <c r="O21" s="153"/>
      <c r="P21" s="153"/>
      <c r="Q21" s="153"/>
    </row>
    <row r="22" spans="1:17" ht="16.5">
      <c r="A22" s="11" t="s">
        <v>548</v>
      </c>
      <c r="B22" s="224" t="s">
        <v>549</v>
      </c>
      <c r="C22" s="224"/>
      <c r="D22" s="224"/>
      <c r="E22" s="224"/>
      <c r="F22" s="224"/>
      <c r="G22" s="224"/>
      <c r="H22" s="224"/>
      <c r="I22" s="224"/>
      <c r="J22" s="224"/>
      <c r="K22" s="224"/>
      <c r="L22" s="224"/>
    </row>
    <row r="23" spans="1:17" ht="16.5">
      <c r="A23" s="10" t="s">
        <v>584</v>
      </c>
      <c r="B23" s="224" t="s">
        <v>585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"/>
      <c r="N23" s="2"/>
      <c r="O23" s="2"/>
      <c r="P23" s="2"/>
    </row>
  </sheetData>
  <mergeCells count="33"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B19:L19"/>
    <mergeCell ref="B20:L20"/>
    <mergeCell ref="B18:L18"/>
    <mergeCell ref="G6:H6"/>
    <mergeCell ref="I6:J6"/>
    <mergeCell ref="K6:L6"/>
    <mergeCell ref="B21:L21"/>
    <mergeCell ref="B22:L22"/>
    <mergeCell ref="B23:L23"/>
    <mergeCell ref="B1:S1"/>
    <mergeCell ref="B2:S2"/>
    <mergeCell ref="P7:Q7"/>
    <mergeCell ref="R7:S7"/>
    <mergeCell ref="C7:D7"/>
    <mergeCell ref="E7:F7"/>
    <mergeCell ref="G7:H7"/>
    <mergeCell ref="I7:J7"/>
    <mergeCell ref="K7:L7"/>
    <mergeCell ref="N7:O7"/>
    <mergeCell ref="N6:O6"/>
    <mergeCell ref="P6:Q6"/>
    <mergeCell ref="R6:S6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N29"/>
  <sheetViews>
    <sheetView topLeftCell="A4" workbookViewId="0">
      <selection activeCell="A4" sqref="A1:XFD1048576"/>
    </sheetView>
  </sheetViews>
  <sheetFormatPr defaultRowHeight="15"/>
  <cols>
    <col min="1" max="1" width="21.58203125" customWidth="1"/>
    <col min="2" max="17" width="8.08203125" customWidth="1"/>
  </cols>
  <sheetData>
    <row r="1" spans="1:248" ht="46.75" customHeight="1">
      <c r="B1" s="231" t="s">
        <v>586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33"/>
      <c r="S1" s="33"/>
      <c r="T1" s="34"/>
    </row>
    <row r="2" spans="1:248" ht="17.149999999999999" customHeight="1">
      <c r="B2" s="232" t="s">
        <v>587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35"/>
      <c r="S2" s="35"/>
      <c r="T2" s="35"/>
    </row>
    <row r="3" spans="1:248" ht="19.75" customHeight="1">
      <c r="A3" s="175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</row>
    <row r="4" spans="1:248">
      <c r="A4" s="234" t="s">
        <v>1445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</row>
    <row r="5" spans="1:248">
      <c r="A5" s="165" t="s">
        <v>1</v>
      </c>
      <c r="B5" s="165" t="s">
        <v>2</v>
      </c>
      <c r="C5" s="229" t="s">
        <v>1446</v>
      </c>
      <c r="D5" s="229"/>
      <c r="E5" s="229" t="s">
        <v>589</v>
      </c>
      <c r="F5" s="229"/>
      <c r="G5" s="226" t="s">
        <v>1447</v>
      </c>
      <c r="H5" s="227"/>
      <c r="I5" s="226" t="s">
        <v>1448</v>
      </c>
      <c r="J5" s="230"/>
      <c r="K5" s="248" t="s">
        <v>597</v>
      </c>
      <c r="L5" s="248"/>
      <c r="M5" s="165" t="s">
        <v>2</v>
      </c>
      <c r="N5" s="229" t="s">
        <v>1446</v>
      </c>
      <c r="O5" s="229"/>
      <c r="P5" s="229" t="s">
        <v>589</v>
      </c>
      <c r="Q5" s="229"/>
    </row>
    <row r="6" spans="1:248">
      <c r="A6" s="228" t="s">
        <v>3</v>
      </c>
      <c r="B6" s="228" t="s">
        <v>4</v>
      </c>
      <c r="C6" s="187" t="s">
        <v>1449</v>
      </c>
      <c r="D6" s="187"/>
      <c r="E6" s="187" t="s">
        <v>598</v>
      </c>
      <c r="F6" s="187"/>
      <c r="G6" s="188" t="s">
        <v>603</v>
      </c>
      <c r="H6" s="189"/>
      <c r="I6" s="188" t="s">
        <v>604</v>
      </c>
      <c r="J6" s="233"/>
      <c r="K6" s="186" t="s">
        <v>605</v>
      </c>
      <c r="L6" s="186"/>
      <c r="M6" s="160" t="s">
        <v>4</v>
      </c>
      <c r="N6" s="187" t="s">
        <v>1449</v>
      </c>
      <c r="O6" s="187"/>
      <c r="P6" s="187" t="s">
        <v>598</v>
      </c>
      <c r="Q6" s="187"/>
    </row>
    <row r="7" spans="1:248">
      <c r="A7" s="236"/>
      <c r="B7" s="236"/>
      <c r="C7" s="228" t="s">
        <v>5</v>
      </c>
      <c r="D7" s="228"/>
      <c r="E7" s="228" t="s">
        <v>5</v>
      </c>
      <c r="F7" s="228"/>
      <c r="G7" s="228" t="s">
        <v>5</v>
      </c>
      <c r="H7" s="228"/>
      <c r="I7" s="228" t="s">
        <v>5</v>
      </c>
      <c r="J7" s="228"/>
      <c r="K7" s="228" t="s">
        <v>5</v>
      </c>
      <c r="L7" s="228"/>
      <c r="M7" s="3"/>
      <c r="N7" s="228" t="s">
        <v>5</v>
      </c>
      <c r="O7" s="228"/>
      <c r="P7" s="228" t="s">
        <v>5</v>
      </c>
      <c r="Q7" s="228"/>
    </row>
    <row r="8" spans="1:248" ht="26">
      <c r="A8" s="166"/>
      <c r="B8" s="160"/>
      <c r="C8" s="4" t="s">
        <v>1450</v>
      </c>
      <c r="D8" s="4" t="s">
        <v>1451</v>
      </c>
      <c r="E8" s="4" t="s">
        <v>1452</v>
      </c>
      <c r="F8" s="4" t="s">
        <v>1453</v>
      </c>
      <c r="G8" s="4" t="s">
        <v>1454</v>
      </c>
      <c r="H8" s="4" t="s">
        <v>1455</v>
      </c>
      <c r="I8" s="4" t="s">
        <v>1456</v>
      </c>
      <c r="J8" s="4" t="s">
        <v>896</v>
      </c>
      <c r="K8" s="4" t="s">
        <v>1457</v>
      </c>
      <c r="L8" s="4" t="s">
        <v>1458</v>
      </c>
      <c r="M8" s="5"/>
      <c r="N8" s="4" t="s">
        <v>1450</v>
      </c>
      <c r="O8" s="4" t="s">
        <v>1451</v>
      </c>
      <c r="P8" s="4" t="s">
        <v>1452</v>
      </c>
      <c r="Q8" s="4" t="s">
        <v>1453</v>
      </c>
    </row>
    <row r="9" spans="1:248" hidden="1">
      <c r="A9" s="7" t="s">
        <v>1459</v>
      </c>
      <c r="B9" s="80" t="s">
        <v>1460</v>
      </c>
      <c r="C9" s="242"/>
      <c r="D9" s="243"/>
      <c r="E9" s="182">
        <v>44926</v>
      </c>
      <c r="F9" s="182">
        <f>E9</f>
        <v>44926</v>
      </c>
      <c r="G9" s="182">
        <f>F9+2</f>
        <v>44928</v>
      </c>
      <c r="H9" s="182">
        <f>G9+1</f>
        <v>44929</v>
      </c>
      <c r="I9" s="182">
        <f>H9</f>
        <v>44929</v>
      </c>
      <c r="J9" s="182">
        <f t="shared" ref="J9:J11" si="0">I9</f>
        <v>44929</v>
      </c>
      <c r="K9" s="182">
        <f>J9+1</f>
        <v>44930</v>
      </c>
      <c r="L9" s="182">
        <f t="shared" ref="L9:L11" si="1">K9</f>
        <v>44930</v>
      </c>
      <c r="M9" s="8" t="s">
        <v>1461</v>
      </c>
      <c r="N9" s="242"/>
      <c r="O9" s="243"/>
      <c r="P9" s="182">
        <f>L9+3</f>
        <v>44933</v>
      </c>
      <c r="Q9" s="182">
        <f>P9</f>
        <v>44933</v>
      </c>
    </row>
    <row r="10" spans="1:248" hidden="1">
      <c r="A10" s="7" t="s">
        <v>1459</v>
      </c>
      <c r="B10" s="80" t="s">
        <v>1208</v>
      </c>
      <c r="C10" s="182"/>
      <c r="D10" s="182"/>
      <c r="E10" s="182">
        <v>44933</v>
      </c>
      <c r="F10" s="182">
        <f t="shared" ref="F10:F11" si="2">E10</f>
        <v>44933</v>
      </c>
      <c r="G10" s="182">
        <f>F10+2</f>
        <v>44935</v>
      </c>
      <c r="H10" s="182">
        <f>G10+1</f>
        <v>44936</v>
      </c>
      <c r="I10" s="182">
        <f t="shared" ref="I10:I11" si="3">H10</f>
        <v>44936</v>
      </c>
      <c r="J10" s="182">
        <f t="shared" si="0"/>
        <v>44936</v>
      </c>
      <c r="K10" s="182">
        <f>J10+1</f>
        <v>44937</v>
      </c>
      <c r="L10" s="182">
        <f t="shared" si="1"/>
        <v>44937</v>
      </c>
      <c r="M10" s="8" t="s">
        <v>645</v>
      </c>
      <c r="N10" s="182">
        <v>44939</v>
      </c>
      <c r="O10" s="182">
        <f>N10</f>
        <v>44939</v>
      </c>
      <c r="P10" s="182">
        <f>L10+3</f>
        <v>44940</v>
      </c>
      <c r="Q10" s="182">
        <f>P10</f>
        <v>44940</v>
      </c>
    </row>
    <row r="11" spans="1:248" hidden="1">
      <c r="A11" s="7" t="s">
        <v>1459</v>
      </c>
      <c r="B11" s="80" t="s">
        <v>138</v>
      </c>
      <c r="C11" s="182">
        <v>44939</v>
      </c>
      <c r="D11" s="182">
        <f>C11</f>
        <v>44939</v>
      </c>
      <c r="E11" s="182">
        <v>44940</v>
      </c>
      <c r="F11" s="182">
        <f t="shared" si="2"/>
        <v>44940</v>
      </c>
      <c r="G11" s="182">
        <f t="shared" ref="G11" si="4">F11+2</f>
        <v>44942</v>
      </c>
      <c r="H11" s="182">
        <f t="shared" ref="H11" si="5">G11+1</f>
        <v>44943</v>
      </c>
      <c r="I11" s="182">
        <f t="shared" si="3"/>
        <v>44943</v>
      </c>
      <c r="J11" s="182">
        <f t="shared" si="0"/>
        <v>44943</v>
      </c>
      <c r="K11" s="182">
        <f t="shared" ref="K11" si="6">J11+1</f>
        <v>44944</v>
      </c>
      <c r="L11" s="182">
        <f t="shared" si="1"/>
        <v>44944</v>
      </c>
      <c r="M11" s="8" t="s">
        <v>136</v>
      </c>
      <c r="N11" s="182">
        <v>44946</v>
      </c>
      <c r="O11" s="182">
        <f>N11</f>
        <v>44946</v>
      </c>
      <c r="P11" s="182">
        <f t="shared" ref="P11" si="7">L11+3</f>
        <v>44947</v>
      </c>
      <c r="Q11" s="182">
        <f t="shared" ref="Q11" si="8">P11</f>
        <v>44947</v>
      </c>
    </row>
    <row r="12" spans="1:248" hidden="1">
      <c r="A12" s="7" t="s">
        <v>1459</v>
      </c>
      <c r="B12" s="80" t="s">
        <v>139</v>
      </c>
      <c r="C12" s="244" t="s">
        <v>952</v>
      </c>
      <c r="D12" s="245"/>
      <c r="E12" s="245"/>
      <c r="F12" s="245"/>
      <c r="G12" s="245"/>
      <c r="H12" s="245"/>
      <c r="I12" s="245"/>
      <c r="J12" s="245"/>
      <c r="K12" s="245"/>
      <c r="L12" s="246"/>
      <c r="M12" s="8" t="s">
        <v>137</v>
      </c>
      <c r="N12" s="244" t="s">
        <v>952</v>
      </c>
      <c r="O12" s="245"/>
      <c r="P12" s="245"/>
      <c r="Q12" s="246"/>
    </row>
    <row r="13" spans="1:248" hidden="1">
      <c r="A13" s="7" t="s">
        <v>1459</v>
      </c>
      <c r="B13" s="80" t="s">
        <v>149</v>
      </c>
      <c r="C13" s="244" t="s">
        <v>952</v>
      </c>
      <c r="D13" s="245"/>
      <c r="E13" s="245"/>
      <c r="F13" s="245"/>
      <c r="G13" s="245"/>
      <c r="H13" s="245"/>
      <c r="I13" s="245"/>
      <c r="J13" s="245"/>
      <c r="K13" s="245"/>
      <c r="L13" s="246"/>
      <c r="M13" s="8" t="s">
        <v>145</v>
      </c>
      <c r="N13" s="244" t="s">
        <v>952</v>
      </c>
      <c r="O13" s="245"/>
      <c r="P13" s="245"/>
      <c r="Q13" s="246"/>
    </row>
    <row r="14" spans="1:248">
      <c r="A14" s="7" t="s">
        <v>1459</v>
      </c>
      <c r="B14" s="80" t="s">
        <v>150</v>
      </c>
      <c r="C14" s="182">
        <v>44960</v>
      </c>
      <c r="D14" s="182">
        <f>C14</f>
        <v>44960</v>
      </c>
      <c r="E14" s="182">
        <v>44961</v>
      </c>
      <c r="F14" s="182">
        <f t="shared" ref="F14:F22" si="9">E14</f>
        <v>44961</v>
      </c>
      <c r="G14" s="182">
        <f t="shared" ref="G14:G22" si="10">F14+2</f>
        <v>44963</v>
      </c>
      <c r="H14" s="182">
        <f t="shared" ref="H14:H22" si="11">G14+1</f>
        <v>44964</v>
      </c>
      <c r="I14" s="182">
        <f t="shared" ref="I14:J22" si="12">H14</f>
        <v>44964</v>
      </c>
      <c r="J14" s="182">
        <f t="shared" si="12"/>
        <v>44964</v>
      </c>
      <c r="K14" s="182">
        <f t="shared" ref="K14:K22" si="13">J14+1</f>
        <v>44965</v>
      </c>
      <c r="L14" s="182">
        <f t="shared" ref="L14:L22" si="14">K14</f>
        <v>44965</v>
      </c>
      <c r="M14" s="8" t="s">
        <v>146</v>
      </c>
      <c r="N14" s="182">
        <v>44967</v>
      </c>
      <c r="O14" s="182">
        <f t="shared" ref="O14:O22" si="15">N14</f>
        <v>44967</v>
      </c>
      <c r="P14" s="182">
        <f t="shared" ref="P14:P22" si="16">L14+3</f>
        <v>44968</v>
      </c>
      <c r="Q14" s="182">
        <f t="shared" ref="Q14:Q22" si="17">P14</f>
        <v>44968</v>
      </c>
    </row>
    <row r="15" spans="1:248">
      <c r="A15" s="7" t="s">
        <v>1459</v>
      </c>
      <c r="B15" s="80" t="s">
        <v>1258</v>
      </c>
      <c r="C15" s="182">
        <v>44967</v>
      </c>
      <c r="D15" s="182">
        <f>C15</f>
        <v>44967</v>
      </c>
      <c r="E15" s="182">
        <v>44968</v>
      </c>
      <c r="F15" s="182">
        <f t="shared" si="9"/>
        <v>44968</v>
      </c>
      <c r="G15" s="182">
        <f t="shared" si="10"/>
        <v>44970</v>
      </c>
      <c r="H15" s="182">
        <f t="shared" si="11"/>
        <v>44971</v>
      </c>
      <c r="I15" s="182">
        <f t="shared" si="12"/>
        <v>44971</v>
      </c>
      <c r="J15" s="182">
        <f t="shared" si="12"/>
        <v>44971</v>
      </c>
      <c r="K15" s="182">
        <f t="shared" si="13"/>
        <v>44972</v>
      </c>
      <c r="L15" s="182">
        <f t="shared" si="14"/>
        <v>44972</v>
      </c>
      <c r="M15" s="8" t="s">
        <v>1257</v>
      </c>
      <c r="N15" s="182">
        <v>44974</v>
      </c>
      <c r="O15" s="182">
        <f t="shared" si="15"/>
        <v>44974</v>
      </c>
      <c r="P15" s="182">
        <f t="shared" si="16"/>
        <v>44975</v>
      </c>
      <c r="Q15" s="182">
        <f t="shared" si="17"/>
        <v>44975</v>
      </c>
    </row>
    <row r="16" spans="1:248">
      <c r="A16" s="7" t="s">
        <v>1459</v>
      </c>
      <c r="B16" s="80" t="s">
        <v>1362</v>
      </c>
      <c r="C16" s="182">
        <v>44974</v>
      </c>
      <c r="D16" s="182">
        <f>C16</f>
        <v>44974</v>
      </c>
      <c r="E16" s="182">
        <v>44975</v>
      </c>
      <c r="F16" s="182">
        <f t="shared" si="9"/>
        <v>44975</v>
      </c>
      <c r="G16" s="182">
        <f t="shared" si="10"/>
        <v>44977</v>
      </c>
      <c r="H16" s="182">
        <f t="shared" si="11"/>
        <v>44978</v>
      </c>
      <c r="I16" s="182">
        <f t="shared" si="12"/>
        <v>44978</v>
      </c>
      <c r="J16" s="182">
        <f t="shared" si="12"/>
        <v>44978</v>
      </c>
      <c r="K16" s="182">
        <f t="shared" si="13"/>
        <v>44979</v>
      </c>
      <c r="L16" s="182">
        <f t="shared" si="14"/>
        <v>44979</v>
      </c>
      <c r="M16" s="8" t="s">
        <v>1361</v>
      </c>
      <c r="N16" s="182">
        <v>44981</v>
      </c>
      <c r="O16" s="182">
        <f t="shared" si="15"/>
        <v>44981</v>
      </c>
      <c r="P16" s="182">
        <f t="shared" si="16"/>
        <v>44982</v>
      </c>
      <c r="Q16" s="182">
        <f t="shared" si="17"/>
        <v>44982</v>
      </c>
    </row>
    <row r="17" spans="1:23">
      <c r="A17" s="7" t="s">
        <v>1459</v>
      </c>
      <c r="B17" s="80" t="s">
        <v>1462</v>
      </c>
      <c r="C17" s="182">
        <v>44981</v>
      </c>
      <c r="D17" s="182">
        <f>C17</f>
        <v>44981</v>
      </c>
      <c r="E17" s="182">
        <v>44982</v>
      </c>
      <c r="F17" s="182">
        <f t="shared" si="9"/>
        <v>44982</v>
      </c>
      <c r="G17" s="182">
        <f t="shared" si="10"/>
        <v>44984</v>
      </c>
      <c r="H17" s="182">
        <f t="shared" si="11"/>
        <v>44985</v>
      </c>
      <c r="I17" s="182">
        <f t="shared" si="12"/>
        <v>44985</v>
      </c>
      <c r="J17" s="182">
        <f t="shared" si="12"/>
        <v>44985</v>
      </c>
      <c r="K17" s="182">
        <f t="shared" si="13"/>
        <v>44986</v>
      </c>
      <c r="L17" s="182">
        <f t="shared" si="14"/>
        <v>44986</v>
      </c>
      <c r="M17" s="8" t="s">
        <v>1463</v>
      </c>
      <c r="N17" s="182">
        <v>44988</v>
      </c>
      <c r="O17" s="182">
        <f t="shared" si="15"/>
        <v>44988</v>
      </c>
      <c r="P17" s="182">
        <f t="shared" si="16"/>
        <v>44989</v>
      </c>
      <c r="Q17" s="182">
        <f t="shared" si="17"/>
        <v>44989</v>
      </c>
    </row>
    <row r="18" spans="1:23">
      <c r="A18" s="7" t="s">
        <v>1459</v>
      </c>
      <c r="B18" s="80" t="s">
        <v>160</v>
      </c>
      <c r="C18" s="182">
        <v>44988</v>
      </c>
      <c r="D18" s="182">
        <f t="shared" ref="D18:D22" si="18">C18</f>
        <v>44988</v>
      </c>
      <c r="E18" s="182">
        <v>44989</v>
      </c>
      <c r="F18" s="182">
        <f t="shared" si="9"/>
        <v>44989</v>
      </c>
      <c r="G18" s="182">
        <f t="shared" si="10"/>
        <v>44991</v>
      </c>
      <c r="H18" s="182">
        <f t="shared" si="11"/>
        <v>44992</v>
      </c>
      <c r="I18" s="182">
        <f t="shared" si="12"/>
        <v>44992</v>
      </c>
      <c r="J18" s="182">
        <f t="shared" si="12"/>
        <v>44992</v>
      </c>
      <c r="K18" s="182">
        <f t="shared" si="13"/>
        <v>44993</v>
      </c>
      <c r="L18" s="182">
        <f t="shared" si="14"/>
        <v>44993</v>
      </c>
      <c r="M18" s="8" t="s">
        <v>161</v>
      </c>
      <c r="N18" s="182">
        <v>44995</v>
      </c>
      <c r="O18" s="182">
        <f t="shared" si="15"/>
        <v>44995</v>
      </c>
      <c r="P18" s="182">
        <f t="shared" si="16"/>
        <v>44996</v>
      </c>
      <c r="Q18" s="182">
        <f t="shared" si="17"/>
        <v>44996</v>
      </c>
    </row>
    <row r="19" spans="1:23">
      <c r="A19" s="7" t="s">
        <v>1459</v>
      </c>
      <c r="B19" s="80" t="s">
        <v>163</v>
      </c>
      <c r="C19" s="182">
        <v>44995</v>
      </c>
      <c r="D19" s="182">
        <f t="shared" si="18"/>
        <v>44995</v>
      </c>
      <c r="E19" s="182">
        <v>44996</v>
      </c>
      <c r="F19" s="182">
        <f t="shared" si="9"/>
        <v>44996</v>
      </c>
      <c r="G19" s="182">
        <f t="shared" si="10"/>
        <v>44998</v>
      </c>
      <c r="H19" s="182">
        <f t="shared" si="11"/>
        <v>44999</v>
      </c>
      <c r="I19" s="182">
        <f t="shared" si="12"/>
        <v>44999</v>
      </c>
      <c r="J19" s="182">
        <f t="shared" si="12"/>
        <v>44999</v>
      </c>
      <c r="K19" s="182">
        <f t="shared" si="13"/>
        <v>45000</v>
      </c>
      <c r="L19" s="182">
        <f t="shared" si="14"/>
        <v>45000</v>
      </c>
      <c r="M19" s="8" t="s">
        <v>162</v>
      </c>
      <c r="N19" s="182">
        <v>45002</v>
      </c>
      <c r="O19" s="182">
        <f t="shared" si="15"/>
        <v>45002</v>
      </c>
      <c r="P19" s="182">
        <f t="shared" si="16"/>
        <v>45003</v>
      </c>
      <c r="Q19" s="182">
        <f t="shared" si="17"/>
        <v>45003</v>
      </c>
    </row>
    <row r="20" spans="1:23">
      <c r="A20" s="7" t="s">
        <v>1459</v>
      </c>
      <c r="B20" s="80" t="s">
        <v>275</v>
      </c>
      <c r="C20" s="182">
        <v>45002</v>
      </c>
      <c r="D20" s="182">
        <f t="shared" si="18"/>
        <v>45002</v>
      </c>
      <c r="E20" s="182">
        <v>45003</v>
      </c>
      <c r="F20" s="182">
        <f t="shared" si="9"/>
        <v>45003</v>
      </c>
      <c r="G20" s="182">
        <f t="shared" si="10"/>
        <v>45005</v>
      </c>
      <c r="H20" s="182">
        <f t="shared" si="11"/>
        <v>45006</v>
      </c>
      <c r="I20" s="182">
        <f t="shared" si="12"/>
        <v>45006</v>
      </c>
      <c r="J20" s="182">
        <f t="shared" si="12"/>
        <v>45006</v>
      </c>
      <c r="K20" s="182">
        <f t="shared" si="13"/>
        <v>45007</v>
      </c>
      <c r="L20" s="182">
        <f t="shared" si="14"/>
        <v>45007</v>
      </c>
      <c r="M20" s="8" t="s">
        <v>276</v>
      </c>
      <c r="N20" s="182">
        <v>45009</v>
      </c>
      <c r="O20" s="182">
        <f t="shared" si="15"/>
        <v>45009</v>
      </c>
      <c r="P20" s="182">
        <f t="shared" si="16"/>
        <v>45010</v>
      </c>
      <c r="Q20" s="182">
        <f t="shared" si="17"/>
        <v>45010</v>
      </c>
    </row>
    <row r="21" spans="1:23">
      <c r="A21" s="7" t="s">
        <v>1459</v>
      </c>
      <c r="B21" s="80" t="s">
        <v>277</v>
      </c>
      <c r="C21" s="182">
        <v>45009</v>
      </c>
      <c r="D21" s="182">
        <f t="shared" si="18"/>
        <v>45009</v>
      </c>
      <c r="E21" s="182">
        <v>45010</v>
      </c>
      <c r="F21" s="182">
        <f t="shared" si="9"/>
        <v>45010</v>
      </c>
      <c r="G21" s="182">
        <f t="shared" si="10"/>
        <v>45012</v>
      </c>
      <c r="H21" s="182">
        <f t="shared" si="11"/>
        <v>45013</v>
      </c>
      <c r="I21" s="182">
        <f t="shared" si="12"/>
        <v>45013</v>
      </c>
      <c r="J21" s="182">
        <f t="shared" si="12"/>
        <v>45013</v>
      </c>
      <c r="K21" s="182">
        <f t="shared" si="13"/>
        <v>45014</v>
      </c>
      <c r="L21" s="182">
        <f t="shared" si="14"/>
        <v>45014</v>
      </c>
      <c r="M21" s="8" t="s">
        <v>278</v>
      </c>
      <c r="N21" s="182">
        <v>45016</v>
      </c>
      <c r="O21" s="182">
        <f t="shared" si="15"/>
        <v>45016</v>
      </c>
      <c r="P21" s="182">
        <f t="shared" si="16"/>
        <v>45017</v>
      </c>
      <c r="Q21" s="182">
        <f t="shared" si="17"/>
        <v>45017</v>
      </c>
    </row>
    <row r="22" spans="1:23">
      <c r="A22" s="7" t="s">
        <v>1459</v>
      </c>
      <c r="B22" s="80" t="s">
        <v>279</v>
      </c>
      <c r="C22" s="182">
        <v>45016</v>
      </c>
      <c r="D22" s="182">
        <f t="shared" si="18"/>
        <v>45016</v>
      </c>
      <c r="E22" s="182">
        <v>45017</v>
      </c>
      <c r="F22" s="182">
        <f t="shared" si="9"/>
        <v>45017</v>
      </c>
      <c r="G22" s="182">
        <f t="shared" si="10"/>
        <v>45019</v>
      </c>
      <c r="H22" s="182">
        <f t="shared" si="11"/>
        <v>45020</v>
      </c>
      <c r="I22" s="182">
        <f t="shared" si="12"/>
        <v>45020</v>
      </c>
      <c r="J22" s="182">
        <f t="shared" si="12"/>
        <v>45020</v>
      </c>
      <c r="K22" s="182">
        <f t="shared" si="13"/>
        <v>45021</v>
      </c>
      <c r="L22" s="182">
        <f t="shared" si="14"/>
        <v>45021</v>
      </c>
      <c r="M22" s="8" t="s">
        <v>280</v>
      </c>
      <c r="N22" s="182">
        <v>45023</v>
      </c>
      <c r="O22" s="182">
        <f t="shared" si="15"/>
        <v>45023</v>
      </c>
      <c r="P22" s="182">
        <f t="shared" si="16"/>
        <v>45024</v>
      </c>
      <c r="Q22" s="182">
        <f t="shared" si="17"/>
        <v>45024</v>
      </c>
    </row>
    <row r="24" spans="1:23" ht="16.5">
      <c r="A24" s="9" t="s">
        <v>677</v>
      </c>
      <c r="B24" s="247" t="s">
        <v>1464</v>
      </c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177"/>
      <c r="O24" s="177"/>
    </row>
    <row r="25" spans="1:23" ht="16.5">
      <c r="A25" s="10" t="s">
        <v>1465</v>
      </c>
      <c r="B25" s="237" t="s">
        <v>1466</v>
      </c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9"/>
      <c r="N25" s="175"/>
      <c r="O25" s="175"/>
    </row>
    <row r="26" spans="1:23" ht="16.5">
      <c r="A26" s="10" t="s">
        <v>679</v>
      </c>
      <c r="B26" s="240" t="s">
        <v>680</v>
      </c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175"/>
      <c r="O26" s="175"/>
    </row>
    <row r="27" spans="1:23" ht="16.5">
      <c r="A27" s="37" t="s">
        <v>689</v>
      </c>
      <c r="B27" s="241" t="s">
        <v>690</v>
      </c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175"/>
      <c r="O27" s="175"/>
      <c r="P27" s="2"/>
      <c r="Q27" s="2"/>
      <c r="R27" s="2"/>
      <c r="S27" s="2"/>
      <c r="T27" s="2"/>
      <c r="U27" s="2"/>
      <c r="V27" s="2"/>
      <c r="W27" s="2"/>
    </row>
    <row r="28" spans="1:23" ht="16.5">
      <c r="A28" s="37" t="s">
        <v>691</v>
      </c>
      <c r="B28" s="241" t="s">
        <v>85</v>
      </c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175"/>
      <c r="O28" s="175"/>
      <c r="P28" s="2"/>
      <c r="Q28" s="2"/>
      <c r="R28" s="2"/>
      <c r="S28" s="2"/>
      <c r="T28" s="2"/>
      <c r="U28" s="2"/>
      <c r="V28" s="2"/>
      <c r="W28" s="2"/>
    </row>
    <row r="29" spans="1:23" ht="16.5">
      <c r="A29" s="37" t="s">
        <v>692</v>
      </c>
      <c r="B29" s="241" t="s">
        <v>1467</v>
      </c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175"/>
      <c r="O29" s="175"/>
      <c r="P29" s="2"/>
      <c r="Q29" s="2"/>
      <c r="R29" s="2"/>
      <c r="S29" s="2"/>
      <c r="T29" s="2"/>
      <c r="U29" s="2"/>
      <c r="V29" s="2"/>
      <c r="W29" s="2"/>
    </row>
  </sheetData>
  <mergeCells count="38">
    <mergeCell ref="B1:Q1"/>
    <mergeCell ref="B2:Q2"/>
    <mergeCell ref="C5:D5"/>
    <mergeCell ref="E5:F5"/>
    <mergeCell ref="G5:H5"/>
    <mergeCell ref="I5:J5"/>
    <mergeCell ref="A4:Q4"/>
    <mergeCell ref="K5:L5"/>
    <mergeCell ref="N5:O5"/>
    <mergeCell ref="P5:Q5"/>
    <mergeCell ref="A6:A7"/>
    <mergeCell ref="B6:B7"/>
    <mergeCell ref="C6:D6"/>
    <mergeCell ref="E6:F6"/>
    <mergeCell ref="G6:H6"/>
    <mergeCell ref="B24:M24"/>
    <mergeCell ref="I6:J6"/>
    <mergeCell ref="C7:D7"/>
    <mergeCell ref="E7:F7"/>
    <mergeCell ref="G7:H7"/>
    <mergeCell ref="I7:J7"/>
    <mergeCell ref="K6:L6"/>
    <mergeCell ref="C13:L13"/>
    <mergeCell ref="N6:O6"/>
    <mergeCell ref="P6:Q6"/>
    <mergeCell ref="K7:L7"/>
    <mergeCell ref="N7:O7"/>
    <mergeCell ref="P7:Q7"/>
    <mergeCell ref="N9:O9"/>
    <mergeCell ref="C9:D9"/>
    <mergeCell ref="N13:Q13"/>
    <mergeCell ref="C12:L12"/>
    <mergeCell ref="N12:Q12"/>
    <mergeCell ref="B25:M25"/>
    <mergeCell ref="B26:M26"/>
    <mergeCell ref="B27:M27"/>
    <mergeCell ref="B28:M28"/>
    <mergeCell ref="B29:M29"/>
  </mergeCells>
  <phoneticPr fontId="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II33"/>
  <sheetViews>
    <sheetView topLeftCell="A4" workbookViewId="0">
      <selection activeCell="A4" sqref="A1:XFD1048576"/>
    </sheetView>
  </sheetViews>
  <sheetFormatPr defaultRowHeight="15"/>
  <cols>
    <col min="1" max="1" width="20.5" customWidth="1"/>
    <col min="2" max="17" width="7.5" customWidth="1"/>
  </cols>
  <sheetData>
    <row r="1" spans="1:243" ht="46.75" customHeight="1">
      <c r="B1" s="231" t="s">
        <v>49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243" ht="17.149999999999999" customHeight="1">
      <c r="B2" s="232" t="s">
        <v>50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</row>
    <row r="3" spans="1:243" ht="19.75" customHeight="1">
      <c r="A3" s="175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</row>
    <row r="4" spans="1:243">
      <c r="A4" s="255" t="s">
        <v>1407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</row>
    <row r="5" spans="1:243" ht="15.5">
      <c r="A5" s="171" t="s">
        <v>1</v>
      </c>
      <c r="B5" s="171" t="s">
        <v>2</v>
      </c>
      <c r="C5" s="229" t="s">
        <v>283</v>
      </c>
      <c r="D5" s="229"/>
      <c r="E5" s="229" t="s">
        <v>1408</v>
      </c>
      <c r="F5" s="229"/>
      <c r="G5" s="191" t="s">
        <v>167</v>
      </c>
      <c r="H5" s="249"/>
      <c r="I5" s="195" t="s">
        <v>285</v>
      </c>
      <c r="J5" s="196"/>
      <c r="K5" s="193" t="s">
        <v>168</v>
      </c>
      <c r="L5" s="194"/>
      <c r="M5" s="165" t="s">
        <v>2</v>
      </c>
      <c r="N5" s="257" t="s">
        <v>286</v>
      </c>
      <c r="O5" s="257"/>
      <c r="P5" s="191" t="s">
        <v>592</v>
      </c>
      <c r="Q5" s="258"/>
    </row>
    <row r="6" spans="1:243">
      <c r="A6" s="228" t="s">
        <v>3</v>
      </c>
      <c r="B6" s="160" t="s">
        <v>4</v>
      </c>
      <c r="C6" s="187" t="s">
        <v>272</v>
      </c>
      <c r="D6" s="187"/>
      <c r="E6" s="187" t="s">
        <v>273</v>
      </c>
      <c r="F6" s="187"/>
      <c r="G6" s="252" t="s">
        <v>8</v>
      </c>
      <c r="H6" s="253"/>
      <c r="I6" s="252" t="s">
        <v>288</v>
      </c>
      <c r="J6" s="254"/>
      <c r="K6" s="188" t="s">
        <v>169</v>
      </c>
      <c r="L6" s="189"/>
      <c r="M6" s="160" t="s">
        <v>4</v>
      </c>
      <c r="N6" s="187" t="s">
        <v>164</v>
      </c>
      <c r="O6" s="187"/>
      <c r="P6" s="252" t="s">
        <v>289</v>
      </c>
      <c r="Q6" s="254"/>
    </row>
    <row r="7" spans="1:243">
      <c r="A7" s="236"/>
      <c r="B7" s="3"/>
      <c r="C7" s="228" t="s">
        <v>5</v>
      </c>
      <c r="D7" s="228"/>
      <c r="E7" s="228" t="s">
        <v>5</v>
      </c>
      <c r="F7" s="228"/>
      <c r="G7" s="228" t="s">
        <v>5</v>
      </c>
      <c r="H7" s="228"/>
      <c r="I7" s="228" t="s">
        <v>5</v>
      </c>
      <c r="J7" s="228"/>
      <c r="K7" s="228" t="s">
        <v>5</v>
      </c>
      <c r="L7" s="228"/>
      <c r="M7" s="3"/>
      <c r="N7" s="228" t="s">
        <v>5</v>
      </c>
      <c r="O7" s="228"/>
      <c r="P7" s="228" t="s">
        <v>5</v>
      </c>
      <c r="Q7" s="228"/>
    </row>
    <row r="8" spans="1:243" ht="26">
      <c r="A8" s="166"/>
      <c r="B8" s="5"/>
      <c r="C8" s="4" t="s">
        <v>290</v>
      </c>
      <c r="D8" s="4" t="s">
        <v>1409</v>
      </c>
      <c r="E8" s="4" t="s">
        <v>1410</v>
      </c>
      <c r="F8" s="4" t="s">
        <v>1411</v>
      </c>
      <c r="G8" s="4" t="s">
        <v>1412</v>
      </c>
      <c r="H8" s="4" t="s">
        <v>1413</v>
      </c>
      <c r="I8" s="4" t="s">
        <v>1412</v>
      </c>
      <c r="J8" s="4" t="s">
        <v>1413</v>
      </c>
      <c r="K8" s="4" t="s">
        <v>291</v>
      </c>
      <c r="L8" s="4" t="s">
        <v>1414</v>
      </c>
      <c r="M8" s="5"/>
      <c r="N8" s="4" t="s">
        <v>1415</v>
      </c>
      <c r="O8" s="4" t="s">
        <v>292</v>
      </c>
      <c r="P8" s="4" t="s">
        <v>1416</v>
      </c>
      <c r="Q8" s="4" t="s">
        <v>1417</v>
      </c>
    </row>
    <row r="9" spans="1:243" hidden="1">
      <c r="A9" s="70" t="s">
        <v>1418</v>
      </c>
      <c r="B9" s="8" t="s">
        <v>293</v>
      </c>
      <c r="C9" s="18">
        <v>44889</v>
      </c>
      <c r="D9" s="18">
        <f t="shared" ref="D9:D26" si="0">C9+1</f>
        <v>44890</v>
      </c>
      <c r="E9" s="18">
        <f t="shared" ref="E9:E26" si="1">D9+0</f>
        <v>44890</v>
      </c>
      <c r="F9" s="18">
        <f t="shared" ref="F9:F26" si="2">E9+1</f>
        <v>44891</v>
      </c>
      <c r="G9" s="182">
        <v>44893</v>
      </c>
      <c r="H9" s="182">
        <v>44894</v>
      </c>
      <c r="I9" s="182">
        <f>H9+6</f>
        <v>44900</v>
      </c>
      <c r="J9" s="182">
        <f>I9+1</f>
        <v>44901</v>
      </c>
      <c r="K9" s="182">
        <f>I9+2</f>
        <v>44902</v>
      </c>
      <c r="L9" s="182">
        <f t="shared" ref="L9" si="3">K9+1</f>
        <v>44903</v>
      </c>
      <c r="M9" s="8" t="s">
        <v>1419</v>
      </c>
      <c r="N9" s="182">
        <v>44905</v>
      </c>
      <c r="O9" s="182">
        <f>N9</f>
        <v>44905</v>
      </c>
      <c r="P9" s="182">
        <f>O9+1</f>
        <v>44906</v>
      </c>
      <c r="Q9" s="182">
        <f>P9+1</f>
        <v>44907</v>
      </c>
    </row>
    <row r="10" spans="1:243" hidden="1">
      <c r="A10" s="8" t="s">
        <v>294</v>
      </c>
      <c r="B10" s="8" t="s">
        <v>1420</v>
      </c>
      <c r="C10" s="18">
        <v>44896</v>
      </c>
      <c r="D10" s="18">
        <f t="shared" si="0"/>
        <v>44897</v>
      </c>
      <c r="E10" s="18">
        <f t="shared" si="1"/>
        <v>44897</v>
      </c>
      <c r="F10" s="18">
        <f t="shared" si="2"/>
        <v>44898</v>
      </c>
      <c r="G10" s="182">
        <v>44900</v>
      </c>
      <c r="H10" s="182">
        <v>44901</v>
      </c>
      <c r="I10" s="182">
        <v>44907</v>
      </c>
      <c r="J10" s="182">
        <v>44908</v>
      </c>
      <c r="K10" s="182">
        <v>44909</v>
      </c>
      <c r="L10" s="182">
        <v>44910</v>
      </c>
      <c r="M10" s="8" t="s">
        <v>1421</v>
      </c>
      <c r="N10" s="182">
        <v>44912</v>
      </c>
      <c r="O10" s="182">
        <v>44912</v>
      </c>
      <c r="P10" s="182">
        <v>44913</v>
      </c>
      <c r="Q10" s="182">
        <v>44914</v>
      </c>
    </row>
    <row r="11" spans="1:243" hidden="1">
      <c r="A11" s="8" t="s">
        <v>1422</v>
      </c>
      <c r="B11" s="8" t="s">
        <v>295</v>
      </c>
      <c r="C11" s="18">
        <v>44903</v>
      </c>
      <c r="D11" s="18">
        <f t="shared" si="0"/>
        <v>44904</v>
      </c>
      <c r="E11" s="18">
        <f t="shared" si="1"/>
        <v>44904</v>
      </c>
      <c r="F11" s="18">
        <f t="shared" si="2"/>
        <v>44905</v>
      </c>
      <c r="G11" s="182">
        <v>44907</v>
      </c>
      <c r="H11" s="182">
        <v>44908</v>
      </c>
      <c r="I11" s="182">
        <v>44914</v>
      </c>
      <c r="J11" s="182">
        <v>44915</v>
      </c>
      <c r="K11" s="182">
        <v>44916</v>
      </c>
      <c r="L11" s="182">
        <v>44917</v>
      </c>
      <c r="M11" s="8" t="s">
        <v>1423</v>
      </c>
      <c r="N11" s="182">
        <v>44919</v>
      </c>
      <c r="O11" s="182">
        <v>44919</v>
      </c>
      <c r="P11" s="182">
        <v>44920</v>
      </c>
      <c r="Q11" s="182">
        <v>44921</v>
      </c>
    </row>
    <row r="12" spans="1:243" hidden="1">
      <c r="A12" s="8" t="s">
        <v>1418</v>
      </c>
      <c r="B12" s="8" t="s">
        <v>1424</v>
      </c>
      <c r="C12" s="18">
        <v>44910</v>
      </c>
      <c r="D12" s="18">
        <f t="shared" si="0"/>
        <v>44911</v>
      </c>
      <c r="E12" s="18">
        <f t="shared" si="1"/>
        <v>44911</v>
      </c>
      <c r="F12" s="18">
        <f t="shared" si="2"/>
        <v>44912</v>
      </c>
      <c r="G12" s="182">
        <v>44914</v>
      </c>
      <c r="H12" s="182">
        <v>44915</v>
      </c>
      <c r="I12" s="182">
        <v>44921</v>
      </c>
      <c r="J12" s="182">
        <v>44922</v>
      </c>
      <c r="K12" s="182">
        <v>44923</v>
      </c>
      <c r="L12" s="182">
        <v>44924</v>
      </c>
      <c r="M12" s="8" t="s">
        <v>1425</v>
      </c>
      <c r="N12" s="182">
        <v>44926</v>
      </c>
      <c r="O12" s="182">
        <v>44926</v>
      </c>
      <c r="P12" s="182">
        <v>44927</v>
      </c>
      <c r="Q12" s="182">
        <v>44928</v>
      </c>
    </row>
    <row r="13" spans="1:243" hidden="1">
      <c r="A13" s="8" t="s">
        <v>294</v>
      </c>
      <c r="B13" s="8" t="s">
        <v>1426</v>
      </c>
      <c r="C13" s="18">
        <v>44917</v>
      </c>
      <c r="D13" s="18">
        <f t="shared" si="0"/>
        <v>44918</v>
      </c>
      <c r="E13" s="18">
        <f t="shared" si="1"/>
        <v>44918</v>
      </c>
      <c r="F13" s="18">
        <f t="shared" si="2"/>
        <v>44919</v>
      </c>
      <c r="G13" s="182">
        <v>44921</v>
      </c>
      <c r="H13" s="182">
        <v>44922</v>
      </c>
      <c r="I13" s="182">
        <v>44928</v>
      </c>
      <c r="J13" s="182">
        <v>44929</v>
      </c>
      <c r="K13" s="182">
        <v>44930</v>
      </c>
      <c r="L13" s="182">
        <v>44931</v>
      </c>
      <c r="M13" s="8" t="s">
        <v>296</v>
      </c>
      <c r="N13" s="182">
        <v>44933</v>
      </c>
      <c r="O13" s="182">
        <v>44933</v>
      </c>
      <c r="P13" s="182">
        <v>44934</v>
      </c>
      <c r="Q13" s="182">
        <v>44935</v>
      </c>
    </row>
    <row r="14" spans="1:243" hidden="1">
      <c r="A14" s="8" t="s">
        <v>1422</v>
      </c>
      <c r="B14" s="8" t="s">
        <v>1427</v>
      </c>
      <c r="C14" s="18">
        <v>44924</v>
      </c>
      <c r="D14" s="18">
        <f t="shared" si="0"/>
        <v>44925</v>
      </c>
      <c r="E14" s="18">
        <f t="shared" si="1"/>
        <v>44925</v>
      </c>
      <c r="F14" s="18">
        <f t="shared" si="2"/>
        <v>44926</v>
      </c>
      <c r="G14" s="182">
        <v>44928</v>
      </c>
      <c r="H14" s="182">
        <v>44929</v>
      </c>
      <c r="I14" s="182">
        <v>44935</v>
      </c>
      <c r="J14" s="182">
        <v>44936</v>
      </c>
      <c r="K14" s="182">
        <v>44937</v>
      </c>
      <c r="L14" s="182">
        <v>44938</v>
      </c>
      <c r="M14" s="8" t="s">
        <v>297</v>
      </c>
      <c r="N14" s="182">
        <v>44940</v>
      </c>
      <c r="O14" s="182">
        <v>44940</v>
      </c>
      <c r="P14" s="182">
        <v>44941</v>
      </c>
      <c r="Q14" s="182">
        <v>44942</v>
      </c>
    </row>
    <row r="15" spans="1:243" hidden="1">
      <c r="A15" s="8" t="s">
        <v>1418</v>
      </c>
      <c r="B15" s="8" t="s">
        <v>1428</v>
      </c>
      <c r="C15" s="18">
        <v>44931</v>
      </c>
      <c r="D15" s="18">
        <f t="shared" si="0"/>
        <v>44932</v>
      </c>
      <c r="E15" s="18">
        <f t="shared" si="1"/>
        <v>44932</v>
      </c>
      <c r="F15" s="18">
        <f t="shared" si="2"/>
        <v>44933</v>
      </c>
      <c r="G15" s="182">
        <v>44935</v>
      </c>
      <c r="H15" s="182">
        <v>44936</v>
      </c>
      <c r="I15" s="182">
        <v>44942</v>
      </c>
      <c r="J15" s="182">
        <v>44943</v>
      </c>
      <c r="K15" s="182">
        <v>44944</v>
      </c>
      <c r="L15" s="182">
        <v>44945</v>
      </c>
      <c r="M15" s="8" t="s">
        <v>1429</v>
      </c>
      <c r="N15" s="44" t="s">
        <v>170</v>
      </c>
      <c r="O15" s="44" t="s">
        <v>170</v>
      </c>
      <c r="P15" s="182">
        <v>44948</v>
      </c>
      <c r="Q15" s="182">
        <v>44949</v>
      </c>
    </row>
    <row r="16" spans="1:243">
      <c r="A16" s="7" t="s">
        <v>294</v>
      </c>
      <c r="B16" s="8" t="s">
        <v>1430</v>
      </c>
      <c r="C16" s="18">
        <v>44938</v>
      </c>
      <c r="D16" s="18">
        <f t="shared" si="0"/>
        <v>44939</v>
      </c>
      <c r="E16" s="18">
        <f t="shared" si="1"/>
        <v>44939</v>
      </c>
      <c r="F16" s="18">
        <f t="shared" si="2"/>
        <v>44940</v>
      </c>
      <c r="G16" s="182">
        <v>44942</v>
      </c>
      <c r="H16" s="182">
        <v>44943</v>
      </c>
      <c r="I16" s="182">
        <v>44949</v>
      </c>
      <c r="J16" s="182">
        <v>44950</v>
      </c>
      <c r="K16" s="182">
        <v>44951</v>
      </c>
      <c r="L16" s="44" t="s">
        <v>171</v>
      </c>
      <c r="M16" s="8" t="s">
        <v>299</v>
      </c>
      <c r="N16" s="182"/>
      <c r="O16" s="182"/>
      <c r="P16" s="182"/>
      <c r="Q16" s="182"/>
    </row>
    <row r="17" spans="1:17">
      <c r="A17" s="8" t="s">
        <v>1422</v>
      </c>
      <c r="B17" s="8" t="s">
        <v>1431</v>
      </c>
      <c r="C17" s="18">
        <v>44945</v>
      </c>
      <c r="D17" s="18">
        <f t="shared" si="0"/>
        <v>44946</v>
      </c>
      <c r="E17" s="18">
        <f t="shared" si="1"/>
        <v>44946</v>
      </c>
      <c r="F17" s="18">
        <f t="shared" si="2"/>
        <v>44947</v>
      </c>
      <c r="G17" s="182">
        <v>44949</v>
      </c>
      <c r="H17" s="182">
        <v>44950</v>
      </c>
      <c r="I17" s="182">
        <v>44956</v>
      </c>
      <c r="J17" s="182">
        <v>44957</v>
      </c>
      <c r="K17" s="182">
        <v>44958</v>
      </c>
      <c r="L17" s="182">
        <v>44959</v>
      </c>
      <c r="M17" s="8" t="s">
        <v>1432</v>
      </c>
      <c r="N17" s="182">
        <v>44961</v>
      </c>
      <c r="O17" s="182">
        <v>44961</v>
      </c>
      <c r="P17" s="182">
        <v>44962</v>
      </c>
      <c r="Q17" s="182">
        <v>44963</v>
      </c>
    </row>
    <row r="18" spans="1:17">
      <c r="A18" s="7" t="s">
        <v>294</v>
      </c>
      <c r="B18" s="8" t="s">
        <v>300</v>
      </c>
      <c r="C18" s="18"/>
      <c r="D18" s="18"/>
      <c r="E18" s="18"/>
      <c r="F18" s="18"/>
      <c r="G18" s="182"/>
      <c r="H18" s="182"/>
      <c r="I18" s="44" t="s">
        <v>1433</v>
      </c>
      <c r="J18" s="182">
        <v>44964</v>
      </c>
      <c r="K18" s="182">
        <f>J18+1</f>
        <v>44965</v>
      </c>
      <c r="L18" s="182">
        <f>K18+1</f>
        <v>44966</v>
      </c>
      <c r="M18" s="8" t="s">
        <v>302</v>
      </c>
      <c r="N18" s="182">
        <f>L18+2</f>
        <v>44968</v>
      </c>
      <c r="O18" s="182">
        <f t="shared" ref="O18:O26" si="4">N18</f>
        <v>44968</v>
      </c>
      <c r="P18" s="182">
        <f t="shared" ref="P18:Q26" si="5">O18+1</f>
        <v>44969</v>
      </c>
      <c r="Q18" s="182">
        <f t="shared" si="5"/>
        <v>44970</v>
      </c>
    </row>
    <row r="19" spans="1:17">
      <c r="A19" s="8" t="s">
        <v>1418</v>
      </c>
      <c r="B19" s="8" t="s">
        <v>303</v>
      </c>
      <c r="C19" s="18">
        <v>44594</v>
      </c>
      <c r="D19" s="18">
        <f t="shared" si="0"/>
        <v>44595</v>
      </c>
      <c r="E19" s="18">
        <f t="shared" si="1"/>
        <v>44595</v>
      </c>
      <c r="F19" s="18">
        <f t="shared" si="2"/>
        <v>44596</v>
      </c>
      <c r="G19" s="44" t="s">
        <v>170</v>
      </c>
      <c r="H19" s="44" t="s">
        <v>170</v>
      </c>
      <c r="I19" s="182">
        <v>44970</v>
      </c>
      <c r="J19" s="182">
        <f>I19+1</f>
        <v>44971</v>
      </c>
      <c r="K19" s="182">
        <f>I19+2</f>
        <v>44972</v>
      </c>
      <c r="L19" s="182">
        <f t="shared" ref="L19:L26" si="6">K19+1</f>
        <v>44973</v>
      </c>
      <c r="M19" s="8" t="s">
        <v>1434</v>
      </c>
      <c r="N19" s="182">
        <v>44975</v>
      </c>
      <c r="O19" s="182">
        <f t="shared" si="4"/>
        <v>44975</v>
      </c>
      <c r="P19" s="182">
        <f t="shared" si="5"/>
        <v>44976</v>
      </c>
      <c r="Q19" s="182">
        <f t="shared" si="5"/>
        <v>44977</v>
      </c>
    </row>
    <row r="20" spans="1:17">
      <c r="A20" s="8" t="s">
        <v>1422</v>
      </c>
      <c r="B20" s="8" t="s">
        <v>1435</v>
      </c>
      <c r="C20" s="18">
        <v>44966</v>
      </c>
      <c r="D20" s="18">
        <f t="shared" si="0"/>
        <v>44967</v>
      </c>
      <c r="E20" s="18">
        <f t="shared" si="1"/>
        <v>44967</v>
      </c>
      <c r="F20" s="18">
        <f t="shared" si="2"/>
        <v>44968</v>
      </c>
      <c r="G20" s="182">
        <v>44970</v>
      </c>
      <c r="H20" s="182">
        <v>44971</v>
      </c>
      <c r="I20" s="182">
        <f t="shared" ref="I20:I26" si="7">H20+6</f>
        <v>44977</v>
      </c>
      <c r="J20" s="182">
        <f t="shared" ref="J20:J26" si="8">I20+1</f>
        <v>44978</v>
      </c>
      <c r="K20" s="182">
        <f t="shared" ref="K20:K26" si="9">I20+2</f>
        <v>44979</v>
      </c>
      <c r="L20" s="182">
        <f t="shared" si="6"/>
        <v>44980</v>
      </c>
      <c r="M20" s="8" t="s">
        <v>1436</v>
      </c>
      <c r="N20" s="182">
        <v>44982</v>
      </c>
      <c r="O20" s="182">
        <f t="shared" si="4"/>
        <v>44982</v>
      </c>
      <c r="P20" s="182">
        <f t="shared" si="5"/>
        <v>44983</v>
      </c>
      <c r="Q20" s="182">
        <f t="shared" si="5"/>
        <v>44984</v>
      </c>
    </row>
    <row r="21" spans="1:17">
      <c r="A21" s="135" t="s">
        <v>294</v>
      </c>
      <c r="B21" s="8" t="s">
        <v>304</v>
      </c>
      <c r="C21" s="18">
        <v>44973</v>
      </c>
      <c r="D21" s="18">
        <f t="shared" si="0"/>
        <v>44974</v>
      </c>
      <c r="E21" s="18">
        <f t="shared" si="1"/>
        <v>44974</v>
      </c>
      <c r="F21" s="18">
        <f t="shared" si="2"/>
        <v>44975</v>
      </c>
      <c r="G21" s="182">
        <f t="shared" ref="G21:G26" si="10">F21+2</f>
        <v>44977</v>
      </c>
      <c r="H21" s="182">
        <f t="shared" ref="H21:H26" si="11">G21+1</f>
        <v>44978</v>
      </c>
      <c r="I21" s="182">
        <f t="shared" si="7"/>
        <v>44984</v>
      </c>
      <c r="J21" s="182">
        <f t="shared" si="8"/>
        <v>44985</v>
      </c>
      <c r="K21" s="182">
        <f t="shared" si="9"/>
        <v>44986</v>
      </c>
      <c r="L21" s="182">
        <f t="shared" si="6"/>
        <v>44987</v>
      </c>
      <c r="M21" s="8" t="s">
        <v>1437</v>
      </c>
      <c r="N21" s="182">
        <f t="shared" ref="N21:N26" si="12">L21+2</f>
        <v>44989</v>
      </c>
      <c r="O21" s="182">
        <f t="shared" si="4"/>
        <v>44989</v>
      </c>
      <c r="P21" s="182">
        <f t="shared" si="5"/>
        <v>44990</v>
      </c>
      <c r="Q21" s="182">
        <f t="shared" si="5"/>
        <v>44991</v>
      </c>
    </row>
    <row r="22" spans="1:17">
      <c r="A22" s="135" t="s">
        <v>1418</v>
      </c>
      <c r="B22" s="8" t="s">
        <v>305</v>
      </c>
      <c r="C22" s="18">
        <v>44980</v>
      </c>
      <c r="D22" s="18">
        <f t="shared" si="0"/>
        <v>44981</v>
      </c>
      <c r="E22" s="18">
        <f t="shared" si="1"/>
        <v>44981</v>
      </c>
      <c r="F22" s="18">
        <f t="shared" si="2"/>
        <v>44982</v>
      </c>
      <c r="G22" s="182">
        <f t="shared" si="10"/>
        <v>44984</v>
      </c>
      <c r="H22" s="182">
        <f t="shared" si="11"/>
        <v>44985</v>
      </c>
      <c r="I22" s="182">
        <f t="shared" si="7"/>
        <v>44991</v>
      </c>
      <c r="J22" s="182">
        <f t="shared" si="8"/>
        <v>44992</v>
      </c>
      <c r="K22" s="182">
        <f t="shared" si="9"/>
        <v>44993</v>
      </c>
      <c r="L22" s="182">
        <f t="shared" si="6"/>
        <v>44994</v>
      </c>
      <c r="M22" s="8" t="s">
        <v>1438</v>
      </c>
      <c r="N22" s="182">
        <f t="shared" si="12"/>
        <v>44996</v>
      </c>
      <c r="O22" s="182">
        <f t="shared" si="4"/>
        <v>44996</v>
      </c>
      <c r="P22" s="182">
        <f t="shared" si="5"/>
        <v>44997</v>
      </c>
      <c r="Q22" s="182">
        <f t="shared" si="5"/>
        <v>44998</v>
      </c>
    </row>
    <row r="23" spans="1:17">
      <c r="A23" s="8" t="s">
        <v>1422</v>
      </c>
      <c r="B23" s="8" t="s">
        <v>1439</v>
      </c>
      <c r="C23" s="18">
        <v>44987</v>
      </c>
      <c r="D23" s="18">
        <f t="shared" si="0"/>
        <v>44988</v>
      </c>
      <c r="E23" s="18">
        <f t="shared" si="1"/>
        <v>44988</v>
      </c>
      <c r="F23" s="18">
        <f t="shared" si="2"/>
        <v>44989</v>
      </c>
      <c r="G23" s="182">
        <f t="shared" si="10"/>
        <v>44991</v>
      </c>
      <c r="H23" s="182">
        <f t="shared" si="11"/>
        <v>44992</v>
      </c>
      <c r="I23" s="182">
        <f t="shared" si="7"/>
        <v>44998</v>
      </c>
      <c r="J23" s="182">
        <f t="shared" si="8"/>
        <v>44999</v>
      </c>
      <c r="K23" s="182">
        <f t="shared" si="9"/>
        <v>45000</v>
      </c>
      <c r="L23" s="182">
        <f t="shared" si="6"/>
        <v>45001</v>
      </c>
      <c r="M23" s="8" t="s">
        <v>1440</v>
      </c>
      <c r="N23" s="182">
        <f t="shared" si="12"/>
        <v>45003</v>
      </c>
      <c r="O23" s="182">
        <f t="shared" si="4"/>
        <v>45003</v>
      </c>
      <c r="P23" s="182">
        <f t="shared" si="5"/>
        <v>45004</v>
      </c>
      <c r="Q23" s="182">
        <f t="shared" si="5"/>
        <v>45005</v>
      </c>
    </row>
    <row r="24" spans="1:17">
      <c r="A24" s="8" t="s">
        <v>1418</v>
      </c>
      <c r="B24" s="8" t="s">
        <v>1441</v>
      </c>
      <c r="C24" s="18">
        <v>44994</v>
      </c>
      <c r="D24" s="18">
        <f t="shared" si="0"/>
        <v>44995</v>
      </c>
      <c r="E24" s="18">
        <f t="shared" si="1"/>
        <v>44995</v>
      </c>
      <c r="F24" s="18">
        <f t="shared" si="2"/>
        <v>44996</v>
      </c>
      <c r="G24" s="182">
        <f t="shared" si="10"/>
        <v>44998</v>
      </c>
      <c r="H24" s="182">
        <f t="shared" si="11"/>
        <v>44999</v>
      </c>
      <c r="I24" s="182">
        <f t="shared" si="7"/>
        <v>45005</v>
      </c>
      <c r="J24" s="182">
        <f t="shared" si="8"/>
        <v>45006</v>
      </c>
      <c r="K24" s="182">
        <f t="shared" si="9"/>
        <v>45007</v>
      </c>
      <c r="L24" s="182">
        <f t="shared" si="6"/>
        <v>45008</v>
      </c>
      <c r="M24" s="8" t="s">
        <v>306</v>
      </c>
      <c r="N24" s="182">
        <f t="shared" si="12"/>
        <v>45010</v>
      </c>
      <c r="O24" s="182">
        <f t="shared" si="4"/>
        <v>45010</v>
      </c>
      <c r="P24" s="182">
        <f t="shared" si="5"/>
        <v>45011</v>
      </c>
      <c r="Q24" s="182">
        <f t="shared" si="5"/>
        <v>45012</v>
      </c>
    </row>
    <row r="25" spans="1:17">
      <c r="A25" s="8" t="s">
        <v>294</v>
      </c>
      <c r="B25" s="8" t="s">
        <v>307</v>
      </c>
      <c r="C25" s="18">
        <v>45001</v>
      </c>
      <c r="D25" s="18">
        <f t="shared" si="0"/>
        <v>45002</v>
      </c>
      <c r="E25" s="18">
        <f t="shared" si="1"/>
        <v>45002</v>
      </c>
      <c r="F25" s="18">
        <f t="shared" si="2"/>
        <v>45003</v>
      </c>
      <c r="G25" s="182">
        <f t="shared" si="10"/>
        <v>45005</v>
      </c>
      <c r="H25" s="182">
        <f t="shared" si="11"/>
        <v>45006</v>
      </c>
      <c r="I25" s="182">
        <f t="shared" si="7"/>
        <v>45012</v>
      </c>
      <c r="J25" s="182">
        <f t="shared" si="8"/>
        <v>45013</v>
      </c>
      <c r="K25" s="182">
        <f t="shared" si="9"/>
        <v>45014</v>
      </c>
      <c r="L25" s="182">
        <f t="shared" si="6"/>
        <v>45015</v>
      </c>
      <c r="M25" s="8" t="s">
        <v>308</v>
      </c>
      <c r="N25" s="182">
        <f t="shared" si="12"/>
        <v>45017</v>
      </c>
      <c r="O25" s="182">
        <f t="shared" si="4"/>
        <v>45017</v>
      </c>
      <c r="P25" s="182">
        <f t="shared" si="5"/>
        <v>45018</v>
      </c>
      <c r="Q25" s="182">
        <f t="shared" si="5"/>
        <v>45019</v>
      </c>
    </row>
    <row r="26" spans="1:17">
      <c r="A26" s="8" t="s">
        <v>1422</v>
      </c>
      <c r="B26" s="8" t="s">
        <v>309</v>
      </c>
      <c r="C26" s="18">
        <v>45008</v>
      </c>
      <c r="D26" s="18">
        <f t="shared" si="0"/>
        <v>45009</v>
      </c>
      <c r="E26" s="18">
        <f t="shared" si="1"/>
        <v>45009</v>
      </c>
      <c r="F26" s="18">
        <f t="shared" si="2"/>
        <v>45010</v>
      </c>
      <c r="G26" s="182">
        <f t="shared" si="10"/>
        <v>45012</v>
      </c>
      <c r="H26" s="182">
        <f t="shared" si="11"/>
        <v>45013</v>
      </c>
      <c r="I26" s="182">
        <f t="shared" si="7"/>
        <v>45019</v>
      </c>
      <c r="J26" s="182">
        <f t="shared" si="8"/>
        <v>45020</v>
      </c>
      <c r="K26" s="182">
        <f t="shared" si="9"/>
        <v>45021</v>
      </c>
      <c r="L26" s="182">
        <f t="shared" si="6"/>
        <v>45022</v>
      </c>
      <c r="M26" s="8" t="s">
        <v>310</v>
      </c>
      <c r="N26" s="182">
        <f t="shared" si="12"/>
        <v>45024</v>
      </c>
      <c r="O26" s="182">
        <f t="shared" si="4"/>
        <v>45024</v>
      </c>
      <c r="P26" s="182">
        <f t="shared" si="5"/>
        <v>45025</v>
      </c>
      <c r="Q26" s="182">
        <f t="shared" si="5"/>
        <v>45026</v>
      </c>
    </row>
    <row r="27" spans="1:17">
      <c r="A27" s="22"/>
      <c r="B27" s="105"/>
      <c r="C27" s="105"/>
      <c r="D27" s="105"/>
      <c r="E27" s="105"/>
      <c r="F27" s="22"/>
      <c r="G27" s="105"/>
      <c r="H27" s="105"/>
    </row>
    <row r="28" spans="1:17" ht="16.399999999999999" customHeight="1">
      <c r="A28" s="250" t="s">
        <v>17</v>
      </c>
      <c r="B28" s="250"/>
      <c r="C28" s="211" t="s">
        <v>1442</v>
      </c>
      <c r="D28" s="211"/>
      <c r="E28" s="211"/>
      <c r="F28" s="211"/>
      <c r="G28" s="211"/>
      <c r="H28" s="211"/>
      <c r="I28" s="211"/>
      <c r="O28" s="177"/>
      <c r="P28" s="177"/>
      <c r="Q28" s="177"/>
    </row>
    <row r="29" spans="1:17" ht="16.399999999999999" customHeight="1">
      <c r="A29" s="251" t="s">
        <v>289</v>
      </c>
      <c r="B29" s="251"/>
      <c r="C29" s="204" t="s">
        <v>1443</v>
      </c>
      <c r="D29" s="204"/>
      <c r="E29" s="204"/>
      <c r="F29" s="204"/>
      <c r="G29" s="204"/>
      <c r="H29" s="204"/>
      <c r="I29" s="204"/>
      <c r="O29" s="177"/>
      <c r="P29" s="177"/>
      <c r="Q29" s="177"/>
    </row>
    <row r="30" spans="1:17" ht="16.399999999999999" customHeight="1">
      <c r="A30" s="251" t="s">
        <v>172</v>
      </c>
      <c r="B30" s="251"/>
      <c r="C30" s="204" t="s">
        <v>269</v>
      </c>
      <c r="D30" s="204"/>
      <c r="E30" s="204"/>
      <c r="F30" s="204"/>
      <c r="G30" s="204"/>
      <c r="H30" s="204"/>
      <c r="I30" s="204"/>
      <c r="O30" s="177"/>
      <c r="P30" s="177"/>
      <c r="Q30" s="177"/>
    </row>
    <row r="31" spans="1:17" ht="16.399999999999999" customHeight="1">
      <c r="A31" s="251" t="s">
        <v>288</v>
      </c>
      <c r="B31" s="251"/>
      <c r="C31" s="204" t="s">
        <v>173</v>
      </c>
      <c r="D31" s="204"/>
      <c r="E31" s="204"/>
      <c r="F31" s="204"/>
      <c r="G31" s="204"/>
      <c r="H31" s="204"/>
      <c r="I31" s="204"/>
      <c r="O31" s="177"/>
      <c r="P31" s="177"/>
      <c r="Q31" s="177"/>
    </row>
    <row r="32" spans="1:17" ht="16.399999999999999" customHeight="1">
      <c r="A32" s="251" t="s">
        <v>312</v>
      </c>
      <c r="B32" s="251"/>
      <c r="C32" s="204" t="s">
        <v>174</v>
      </c>
      <c r="D32" s="204"/>
      <c r="E32" s="204"/>
      <c r="F32" s="204"/>
      <c r="G32" s="204"/>
      <c r="H32" s="204"/>
      <c r="I32" s="204"/>
      <c r="O32" s="177"/>
      <c r="P32" s="177"/>
      <c r="Q32" s="177"/>
    </row>
    <row r="33" spans="1:17" ht="16.399999999999999" customHeight="1">
      <c r="A33" s="251" t="s">
        <v>164</v>
      </c>
      <c r="B33" s="251"/>
      <c r="C33" s="204" t="s">
        <v>1444</v>
      </c>
      <c r="D33" s="204"/>
      <c r="E33" s="204"/>
      <c r="F33" s="204"/>
      <c r="G33" s="204"/>
      <c r="H33" s="204"/>
      <c r="I33" s="204"/>
      <c r="O33" s="177"/>
      <c r="P33" s="177"/>
      <c r="Q33" s="177"/>
    </row>
  </sheetData>
  <mergeCells count="37">
    <mergeCell ref="B1:Q1"/>
    <mergeCell ref="B2:Q2"/>
    <mergeCell ref="N6:O6"/>
    <mergeCell ref="P6:Q6"/>
    <mergeCell ref="I7:J7"/>
    <mergeCell ref="K7:L7"/>
    <mergeCell ref="N7:O7"/>
    <mergeCell ref="P7:Q7"/>
    <mergeCell ref="A4:Q4"/>
    <mergeCell ref="I5:J5"/>
    <mergeCell ref="K5:L5"/>
    <mergeCell ref="N5:O5"/>
    <mergeCell ref="P5:Q5"/>
    <mergeCell ref="K6:L6"/>
    <mergeCell ref="C5:D5"/>
    <mergeCell ref="E5:F5"/>
    <mergeCell ref="A33:B33"/>
    <mergeCell ref="C33:I33"/>
    <mergeCell ref="A30:B30"/>
    <mergeCell ref="C30:I30"/>
    <mergeCell ref="A31:B31"/>
    <mergeCell ref="C31:I31"/>
    <mergeCell ref="A32:B32"/>
    <mergeCell ref="C32:I32"/>
    <mergeCell ref="G5:H5"/>
    <mergeCell ref="A28:B28"/>
    <mergeCell ref="C28:I28"/>
    <mergeCell ref="A29:B29"/>
    <mergeCell ref="C29:I29"/>
    <mergeCell ref="A6:A7"/>
    <mergeCell ref="C6:D6"/>
    <mergeCell ref="E6:F6"/>
    <mergeCell ref="G6:H6"/>
    <mergeCell ref="I6:J6"/>
    <mergeCell ref="C7:D7"/>
    <mergeCell ref="E7:F7"/>
    <mergeCell ref="G7:H7"/>
  </mergeCells>
  <phoneticPr fontId="3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IV79"/>
  <sheetViews>
    <sheetView topLeftCell="A51" workbookViewId="0">
      <selection sqref="A1:XFD1048576"/>
    </sheetView>
  </sheetViews>
  <sheetFormatPr defaultRowHeight="15"/>
  <cols>
    <col min="1" max="1" width="18" customWidth="1"/>
    <col min="2" max="21" width="8.08203125" customWidth="1"/>
  </cols>
  <sheetData>
    <row r="1" spans="1:256" ht="52.4" customHeight="1">
      <c r="B1" s="201" t="s">
        <v>586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34"/>
    </row>
    <row r="2" spans="1:256" ht="17.149999999999999" customHeight="1">
      <c r="B2" s="202" t="s">
        <v>587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35"/>
    </row>
    <row r="3" spans="1:256" ht="19.5" customHeight="1">
      <c r="A3" s="175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  <c r="IO3" s="177"/>
      <c r="IP3" s="177"/>
      <c r="IQ3" s="177"/>
      <c r="IR3" s="177"/>
      <c r="IS3" s="177"/>
      <c r="IT3" s="177"/>
      <c r="IU3" s="177"/>
      <c r="IV3" s="177"/>
    </row>
    <row r="4" spans="1:256" hidden="1">
      <c r="A4" s="190" t="s">
        <v>1307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</row>
    <row r="5" spans="1:256" hidden="1">
      <c r="A5" s="168" t="s">
        <v>1</v>
      </c>
      <c r="B5" s="168" t="s">
        <v>2</v>
      </c>
      <c r="C5" s="248" t="s">
        <v>1308</v>
      </c>
      <c r="D5" s="186"/>
      <c r="E5" s="248" t="s">
        <v>1309</v>
      </c>
      <c r="F5" s="186"/>
      <c r="G5" s="290" t="s">
        <v>593</v>
      </c>
      <c r="H5" s="289"/>
      <c r="I5" s="248" t="s">
        <v>6</v>
      </c>
      <c r="J5" s="186"/>
      <c r="K5" s="280" t="s">
        <v>1310</v>
      </c>
      <c r="L5" s="253"/>
      <c r="M5" s="168" t="s">
        <v>2</v>
      </c>
      <c r="N5" s="280" t="s">
        <v>6</v>
      </c>
      <c r="O5" s="288"/>
      <c r="P5" s="248" t="s">
        <v>591</v>
      </c>
      <c r="Q5" s="186"/>
      <c r="R5" s="248" t="s">
        <v>1309</v>
      </c>
      <c r="S5" s="186"/>
    </row>
    <row r="6" spans="1:256" hidden="1">
      <c r="A6" s="161" t="s">
        <v>3</v>
      </c>
      <c r="B6" s="161" t="s">
        <v>4</v>
      </c>
      <c r="C6" s="186" t="s">
        <v>7</v>
      </c>
      <c r="D6" s="186"/>
      <c r="E6" s="186" t="s">
        <v>8</v>
      </c>
      <c r="F6" s="186"/>
      <c r="G6" s="289" t="s">
        <v>601</v>
      </c>
      <c r="H6" s="289"/>
      <c r="I6" s="186" t="s">
        <v>9</v>
      </c>
      <c r="J6" s="186"/>
      <c r="K6" s="252" t="s">
        <v>10</v>
      </c>
      <c r="L6" s="253"/>
      <c r="M6" s="161" t="s">
        <v>4</v>
      </c>
      <c r="N6" s="252" t="s">
        <v>9</v>
      </c>
      <c r="O6" s="254"/>
      <c r="P6" s="186" t="s">
        <v>7</v>
      </c>
      <c r="Q6" s="186"/>
      <c r="R6" s="186" t="s">
        <v>8</v>
      </c>
      <c r="S6" s="186"/>
    </row>
    <row r="7" spans="1:256" hidden="1">
      <c r="A7" s="173"/>
      <c r="B7" s="64"/>
      <c r="C7" s="283" t="s">
        <v>5</v>
      </c>
      <c r="D7" s="283"/>
      <c r="E7" s="283" t="s">
        <v>1311</v>
      </c>
      <c r="F7" s="283"/>
      <c r="G7" s="291" t="s">
        <v>5</v>
      </c>
      <c r="H7" s="291"/>
      <c r="I7" s="283" t="s">
        <v>5</v>
      </c>
      <c r="J7" s="283"/>
      <c r="K7" s="283" t="s">
        <v>5</v>
      </c>
      <c r="L7" s="283"/>
      <c r="M7" s="64"/>
      <c r="N7" s="252" t="s">
        <v>5</v>
      </c>
      <c r="O7" s="254"/>
      <c r="P7" s="283" t="s">
        <v>5</v>
      </c>
      <c r="Q7" s="283"/>
      <c r="R7" s="283" t="s">
        <v>1311</v>
      </c>
      <c r="S7" s="283"/>
    </row>
    <row r="8" spans="1:256" ht="26" hidden="1">
      <c r="A8" s="173"/>
      <c r="B8" s="65"/>
      <c r="C8" s="15" t="s">
        <v>1312</v>
      </c>
      <c r="D8" s="15" t="s">
        <v>1313</v>
      </c>
      <c r="E8" s="15" t="s">
        <v>1314</v>
      </c>
      <c r="F8" s="15" t="s">
        <v>1315</v>
      </c>
      <c r="G8" s="54" t="s">
        <v>1316</v>
      </c>
      <c r="H8" s="54" t="s">
        <v>1317</v>
      </c>
      <c r="I8" s="15" t="s">
        <v>1318</v>
      </c>
      <c r="J8" s="15" t="s">
        <v>1319</v>
      </c>
      <c r="K8" s="15" t="s">
        <v>1320</v>
      </c>
      <c r="L8" s="15" t="s">
        <v>1321</v>
      </c>
      <c r="M8" s="65"/>
      <c r="N8" s="15" t="s">
        <v>40</v>
      </c>
      <c r="O8" s="15" t="s">
        <v>1322</v>
      </c>
      <c r="P8" s="15" t="s">
        <v>1312</v>
      </c>
      <c r="Q8" s="15" t="s">
        <v>1313</v>
      </c>
      <c r="R8" s="15" t="s">
        <v>1314</v>
      </c>
      <c r="S8" s="15" t="s">
        <v>1315</v>
      </c>
    </row>
    <row r="9" spans="1:256" hidden="1">
      <c r="A9" s="21" t="s">
        <v>1323</v>
      </c>
      <c r="B9" s="21" t="s">
        <v>1324</v>
      </c>
      <c r="C9" s="19">
        <v>44902</v>
      </c>
      <c r="D9" s="19">
        <v>44903</v>
      </c>
      <c r="E9" s="20">
        <v>44903</v>
      </c>
      <c r="F9" s="20">
        <v>44904</v>
      </c>
      <c r="G9" s="48" t="s">
        <v>628</v>
      </c>
      <c r="H9" s="48" t="str">
        <f t="shared" ref="H9" si="0">G9</f>
        <v>OMIT</v>
      </c>
      <c r="I9" s="20">
        <v>44907</v>
      </c>
      <c r="J9" s="19">
        <f t="shared" ref="J9:J11" si="1">I9+1</f>
        <v>44908</v>
      </c>
      <c r="K9" s="19">
        <v>44909</v>
      </c>
      <c r="L9" s="19">
        <f t="shared" ref="L9:L11" si="2">K9+1</f>
        <v>44910</v>
      </c>
      <c r="M9" s="21" t="s">
        <v>1325</v>
      </c>
      <c r="N9" s="182">
        <v>44912</v>
      </c>
      <c r="O9" s="182">
        <v>44913</v>
      </c>
      <c r="P9" s="182">
        <v>44916</v>
      </c>
      <c r="Q9" s="182">
        <f t="shared" ref="Q9:Q10" si="3">P9+1</f>
        <v>44917</v>
      </c>
      <c r="R9" s="18">
        <f t="shared" ref="R9:R10" si="4">Q9</f>
        <v>44917</v>
      </c>
      <c r="S9" s="182">
        <f t="shared" ref="S9:S10" si="5">R9+1</f>
        <v>44918</v>
      </c>
    </row>
    <row r="10" spans="1:256" hidden="1">
      <c r="A10" s="21" t="s">
        <v>963</v>
      </c>
      <c r="B10" s="21" t="s">
        <v>1326</v>
      </c>
      <c r="C10" s="19">
        <v>44909</v>
      </c>
      <c r="D10" s="19">
        <v>44910</v>
      </c>
      <c r="E10" s="20">
        <v>44910</v>
      </c>
      <c r="F10" s="20">
        <v>44911</v>
      </c>
      <c r="G10" s="48" t="s">
        <v>628</v>
      </c>
      <c r="H10" s="48" t="s">
        <v>628</v>
      </c>
      <c r="I10" s="20">
        <v>44914</v>
      </c>
      <c r="J10" s="19">
        <f t="shared" si="1"/>
        <v>44915</v>
      </c>
      <c r="K10" s="19">
        <v>44916</v>
      </c>
      <c r="L10" s="19">
        <f t="shared" si="2"/>
        <v>44917</v>
      </c>
      <c r="M10" s="21" t="s">
        <v>1327</v>
      </c>
      <c r="N10" s="182">
        <v>44919</v>
      </c>
      <c r="O10" s="182">
        <v>44920</v>
      </c>
      <c r="P10" s="182">
        <v>44923</v>
      </c>
      <c r="Q10" s="182">
        <f t="shared" si="3"/>
        <v>44924</v>
      </c>
      <c r="R10" s="18">
        <f t="shared" si="4"/>
        <v>44924</v>
      </c>
      <c r="S10" s="182">
        <f t="shared" si="5"/>
        <v>44925</v>
      </c>
    </row>
    <row r="11" spans="1:256" hidden="1">
      <c r="A11" s="21" t="s">
        <v>1323</v>
      </c>
      <c r="B11" s="21" t="s">
        <v>1328</v>
      </c>
      <c r="C11" s="19">
        <v>44916</v>
      </c>
      <c r="D11" s="19">
        <v>44917</v>
      </c>
      <c r="E11" s="20">
        <v>44917</v>
      </c>
      <c r="F11" s="20">
        <v>44918</v>
      </c>
      <c r="G11" s="20">
        <f t="shared" ref="G11" si="6">F11+2</f>
        <v>44920</v>
      </c>
      <c r="H11" s="19">
        <f t="shared" ref="H11" si="7">G11</f>
        <v>44920</v>
      </c>
      <c r="I11" s="20">
        <v>44921</v>
      </c>
      <c r="J11" s="19">
        <f t="shared" si="1"/>
        <v>44922</v>
      </c>
      <c r="K11" s="19">
        <v>44923</v>
      </c>
      <c r="L11" s="19">
        <f t="shared" si="2"/>
        <v>44924</v>
      </c>
      <c r="M11" s="21" t="s">
        <v>1329</v>
      </c>
      <c r="N11" s="182">
        <v>44926</v>
      </c>
      <c r="O11" s="182">
        <v>44927</v>
      </c>
      <c r="P11" s="265" t="s">
        <v>1330</v>
      </c>
      <c r="Q11" s="267"/>
      <c r="R11" s="281" t="s">
        <v>1331</v>
      </c>
      <c r="S11" s="282"/>
    </row>
    <row r="12" spans="1:256">
      <c r="A12" s="190" t="s">
        <v>1307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</row>
    <row r="13" spans="1:256">
      <c r="A13" s="168" t="s">
        <v>1</v>
      </c>
      <c r="B13" s="168" t="s">
        <v>2</v>
      </c>
      <c r="C13" s="248" t="s">
        <v>1308</v>
      </c>
      <c r="D13" s="186"/>
      <c r="E13" s="248" t="s">
        <v>1309</v>
      </c>
      <c r="F13" s="186"/>
      <c r="G13" s="290" t="s">
        <v>593</v>
      </c>
      <c r="H13" s="289"/>
      <c r="I13" s="248" t="s">
        <v>6</v>
      </c>
      <c r="J13" s="186"/>
      <c r="K13" s="280" t="s">
        <v>1332</v>
      </c>
      <c r="L13" s="253"/>
      <c r="M13" s="168" t="s">
        <v>2</v>
      </c>
      <c r="N13" s="280" t="s">
        <v>6</v>
      </c>
      <c r="O13" s="288"/>
      <c r="P13" s="248" t="s">
        <v>591</v>
      </c>
      <c r="Q13" s="186"/>
      <c r="R13" s="248" t="s">
        <v>1309</v>
      </c>
      <c r="S13" s="186"/>
    </row>
    <row r="14" spans="1:256">
      <c r="A14" s="161" t="s">
        <v>3</v>
      </c>
      <c r="B14" s="161" t="s">
        <v>4</v>
      </c>
      <c r="C14" s="186" t="s">
        <v>7</v>
      </c>
      <c r="D14" s="186"/>
      <c r="E14" s="186" t="s">
        <v>8</v>
      </c>
      <c r="F14" s="186"/>
      <c r="G14" s="289" t="s">
        <v>601</v>
      </c>
      <c r="H14" s="289"/>
      <c r="I14" s="186" t="s">
        <v>9</v>
      </c>
      <c r="J14" s="186"/>
      <c r="K14" s="252" t="s">
        <v>10</v>
      </c>
      <c r="L14" s="253"/>
      <c r="M14" s="161" t="s">
        <v>4</v>
      </c>
      <c r="N14" s="252" t="s">
        <v>9</v>
      </c>
      <c r="O14" s="254"/>
      <c r="P14" s="186" t="s">
        <v>7</v>
      </c>
      <c r="Q14" s="186"/>
      <c r="R14" s="186" t="s">
        <v>8</v>
      </c>
      <c r="S14" s="186"/>
    </row>
    <row r="15" spans="1:256">
      <c r="A15" s="173"/>
      <c r="B15" s="64"/>
      <c r="C15" s="283" t="s">
        <v>5</v>
      </c>
      <c r="D15" s="283"/>
      <c r="E15" s="283" t="s">
        <v>1311</v>
      </c>
      <c r="F15" s="283"/>
      <c r="G15" s="291" t="s">
        <v>5</v>
      </c>
      <c r="H15" s="291"/>
      <c r="I15" s="283" t="s">
        <v>5</v>
      </c>
      <c r="J15" s="283"/>
      <c r="K15" s="283" t="s">
        <v>5</v>
      </c>
      <c r="L15" s="283"/>
      <c r="M15" s="64"/>
      <c r="N15" s="252" t="s">
        <v>5</v>
      </c>
      <c r="O15" s="254"/>
      <c r="P15" s="283" t="s">
        <v>5</v>
      </c>
      <c r="Q15" s="283"/>
      <c r="R15" s="283" t="s">
        <v>1311</v>
      </c>
      <c r="S15" s="283"/>
    </row>
    <row r="16" spans="1:256" ht="26">
      <c r="A16" s="173"/>
      <c r="B16" s="65"/>
      <c r="C16" s="15" t="s">
        <v>1312</v>
      </c>
      <c r="D16" s="15" t="s">
        <v>1313</v>
      </c>
      <c r="E16" s="15" t="s">
        <v>1314</v>
      </c>
      <c r="F16" s="15" t="s">
        <v>1315</v>
      </c>
      <c r="G16" s="54" t="s">
        <v>1316</v>
      </c>
      <c r="H16" s="54" t="s">
        <v>1317</v>
      </c>
      <c r="I16" s="15" t="s">
        <v>1318</v>
      </c>
      <c r="J16" s="15" t="s">
        <v>1319</v>
      </c>
      <c r="K16" s="15" t="s">
        <v>1320</v>
      </c>
      <c r="L16" s="15" t="s">
        <v>1321</v>
      </c>
      <c r="M16" s="65"/>
      <c r="N16" s="15" t="s">
        <v>40</v>
      </c>
      <c r="O16" s="15" t="s">
        <v>1322</v>
      </c>
      <c r="P16" s="15" t="s">
        <v>1312</v>
      </c>
      <c r="Q16" s="15" t="s">
        <v>1313</v>
      </c>
      <c r="R16" s="15" t="s">
        <v>1314</v>
      </c>
      <c r="S16" s="15" t="s">
        <v>1315</v>
      </c>
    </row>
    <row r="17" spans="1:19">
      <c r="A17" s="21" t="s">
        <v>963</v>
      </c>
      <c r="B17" s="21" t="s">
        <v>645</v>
      </c>
      <c r="C17" s="19">
        <v>44923</v>
      </c>
      <c r="D17" s="19">
        <v>44924</v>
      </c>
      <c r="E17" s="20">
        <v>44924</v>
      </c>
      <c r="F17" s="20">
        <v>44925</v>
      </c>
      <c r="G17" s="48" t="s">
        <v>628</v>
      </c>
      <c r="H17" s="48" t="s">
        <v>628</v>
      </c>
      <c r="I17" s="20">
        <v>44928</v>
      </c>
      <c r="J17" s="19">
        <f t="shared" ref="J17:J21" si="8">I17+1</f>
        <v>44929</v>
      </c>
      <c r="K17" s="19">
        <v>44930</v>
      </c>
      <c r="L17" s="19">
        <f t="shared" ref="L17:L21" si="9">K17+1</f>
        <v>44931</v>
      </c>
      <c r="M17" s="21" t="s">
        <v>1208</v>
      </c>
      <c r="N17" s="48" t="s">
        <v>628</v>
      </c>
      <c r="O17" s="48" t="s">
        <v>628</v>
      </c>
      <c r="P17" s="182">
        <v>44937</v>
      </c>
      <c r="Q17" s="182">
        <f t="shared" ref="Q17" si="10">P17+1</f>
        <v>44938</v>
      </c>
      <c r="R17" s="18">
        <f t="shared" ref="R17" si="11">Q17</f>
        <v>44938</v>
      </c>
      <c r="S17" s="182">
        <f t="shared" ref="S17" si="12">R17+1</f>
        <v>44939</v>
      </c>
    </row>
    <row r="18" spans="1:19">
      <c r="A18" s="21" t="s">
        <v>1323</v>
      </c>
      <c r="B18" s="21" t="s">
        <v>645</v>
      </c>
      <c r="C18" s="265" t="s">
        <v>1330</v>
      </c>
      <c r="D18" s="267"/>
      <c r="E18" s="281" t="s">
        <v>1331</v>
      </c>
      <c r="F18" s="282"/>
      <c r="G18" s="48" t="s">
        <v>628</v>
      </c>
      <c r="H18" s="48" t="s">
        <v>628</v>
      </c>
      <c r="I18" s="20">
        <v>44935</v>
      </c>
      <c r="J18" s="19">
        <f t="shared" si="8"/>
        <v>44936</v>
      </c>
      <c r="K18" s="19">
        <v>44937</v>
      </c>
      <c r="L18" s="48" t="s">
        <v>1333</v>
      </c>
      <c r="M18" s="81" t="s">
        <v>1208</v>
      </c>
      <c r="N18" s="48" t="s">
        <v>628</v>
      </c>
      <c r="O18" s="48" t="s">
        <v>628</v>
      </c>
      <c r="P18" s="285" t="s">
        <v>1334</v>
      </c>
      <c r="Q18" s="286"/>
      <c r="R18" s="286"/>
      <c r="S18" s="287"/>
    </row>
    <row r="19" spans="1:19">
      <c r="A19" s="21" t="s">
        <v>963</v>
      </c>
      <c r="B19" s="21" t="s">
        <v>1245</v>
      </c>
      <c r="C19" s="19">
        <v>44937</v>
      </c>
      <c r="D19" s="19">
        <v>44938</v>
      </c>
      <c r="E19" s="20">
        <v>44938</v>
      </c>
      <c r="F19" s="20">
        <v>44939</v>
      </c>
      <c r="G19" s="48" t="s">
        <v>628</v>
      </c>
      <c r="H19" s="48" t="s">
        <v>628</v>
      </c>
      <c r="I19" s="20">
        <v>44942</v>
      </c>
      <c r="J19" s="19">
        <f t="shared" si="8"/>
        <v>44943</v>
      </c>
      <c r="K19" s="19">
        <v>44944</v>
      </c>
      <c r="L19" s="19">
        <f t="shared" si="9"/>
        <v>44945</v>
      </c>
      <c r="M19" s="21" t="s">
        <v>1246</v>
      </c>
      <c r="N19" s="48" t="s">
        <v>628</v>
      </c>
      <c r="O19" s="48" t="s">
        <v>628</v>
      </c>
      <c r="P19" s="244" t="s">
        <v>1335</v>
      </c>
      <c r="Q19" s="246"/>
      <c r="R19" s="45" t="s">
        <v>1336</v>
      </c>
      <c r="S19" s="183" t="s">
        <v>1337</v>
      </c>
    </row>
    <row r="20" spans="1:19">
      <c r="A20" s="21" t="s">
        <v>1323</v>
      </c>
      <c r="B20" s="21" t="s">
        <v>1245</v>
      </c>
      <c r="C20" s="281" t="s">
        <v>1334</v>
      </c>
      <c r="D20" s="284"/>
      <c r="E20" s="284"/>
      <c r="F20" s="284"/>
      <c r="G20" s="284"/>
      <c r="H20" s="284"/>
      <c r="I20" s="284"/>
      <c r="J20" s="284"/>
      <c r="K20" s="284"/>
      <c r="L20" s="282"/>
      <c r="M20" s="21" t="s">
        <v>1246</v>
      </c>
      <c r="N20" s="48" t="s">
        <v>628</v>
      </c>
      <c r="O20" s="48" t="s">
        <v>628</v>
      </c>
      <c r="P20" s="285" t="s">
        <v>1334</v>
      </c>
      <c r="Q20" s="286"/>
      <c r="R20" s="286"/>
      <c r="S20" s="287"/>
    </row>
    <row r="21" spans="1:19">
      <c r="A21" s="21" t="s">
        <v>963</v>
      </c>
      <c r="B21" s="21" t="s">
        <v>1338</v>
      </c>
      <c r="C21" s="244" t="s">
        <v>1335</v>
      </c>
      <c r="D21" s="246"/>
      <c r="E21" s="45" t="s">
        <v>1336</v>
      </c>
      <c r="F21" s="183" t="s">
        <v>1337</v>
      </c>
      <c r="G21" s="68" t="s">
        <v>628</v>
      </c>
      <c r="H21" s="48" t="str">
        <f t="shared" ref="H21" si="13">G21</f>
        <v>OMIT</v>
      </c>
      <c r="I21" s="20">
        <v>44957</v>
      </c>
      <c r="J21" s="19">
        <f t="shared" si="8"/>
        <v>44958</v>
      </c>
      <c r="K21" s="19">
        <v>44958</v>
      </c>
      <c r="L21" s="19">
        <f t="shared" si="9"/>
        <v>44959</v>
      </c>
      <c r="M21" s="21" t="s">
        <v>1339</v>
      </c>
      <c r="N21" s="48" t="s">
        <v>628</v>
      </c>
      <c r="O21" s="48" t="s">
        <v>628</v>
      </c>
      <c r="P21" s="44" t="s">
        <v>1340</v>
      </c>
      <c r="Q21" s="44" t="s">
        <v>1341</v>
      </c>
      <c r="R21" s="73" t="s">
        <v>1342</v>
      </c>
      <c r="S21" s="44" t="s">
        <v>1343</v>
      </c>
    </row>
    <row r="22" spans="1:19">
      <c r="A22" s="21" t="s">
        <v>1344</v>
      </c>
      <c r="B22" s="21" t="s">
        <v>956</v>
      </c>
      <c r="C22" s="244" t="s">
        <v>1345</v>
      </c>
      <c r="D22" s="246"/>
      <c r="E22" s="56" t="s">
        <v>1346</v>
      </c>
      <c r="F22" s="56" t="s">
        <v>1347</v>
      </c>
      <c r="G22" s="48" t="s">
        <v>628</v>
      </c>
      <c r="H22" s="48" t="s">
        <v>628</v>
      </c>
      <c r="I22" s="184" t="s">
        <v>1348</v>
      </c>
      <c r="J22" s="56" t="s">
        <v>1349</v>
      </c>
      <c r="K22" s="19">
        <v>44967</v>
      </c>
      <c r="L22" s="19">
        <v>44968</v>
      </c>
      <c r="M22" s="292" t="s">
        <v>1333</v>
      </c>
      <c r="N22" s="293"/>
      <c r="O22" s="293"/>
      <c r="P22" s="293"/>
      <c r="Q22" s="293"/>
      <c r="R22" s="293"/>
      <c r="S22" s="294"/>
    </row>
    <row r="23" spans="1:19">
      <c r="A23" s="21" t="s">
        <v>1350</v>
      </c>
      <c r="B23" s="21"/>
      <c r="C23" s="169"/>
      <c r="D23" s="170"/>
      <c r="E23" s="172"/>
      <c r="F23" s="174"/>
      <c r="G23" s="48"/>
      <c r="H23" s="48"/>
      <c r="I23" s="20"/>
      <c r="J23" s="19"/>
      <c r="K23" s="19">
        <v>44970</v>
      </c>
      <c r="L23" s="19">
        <v>44970</v>
      </c>
      <c r="M23" s="21" t="s">
        <v>1339</v>
      </c>
      <c r="N23" s="244" t="s">
        <v>1351</v>
      </c>
      <c r="O23" s="246"/>
      <c r="P23" s="265" t="s">
        <v>1352</v>
      </c>
      <c r="Q23" s="267"/>
      <c r="R23" s="271" t="s">
        <v>1353</v>
      </c>
      <c r="S23" s="272"/>
    </row>
    <row r="24" spans="1:19">
      <c r="A24" s="81" t="s">
        <v>1354</v>
      </c>
      <c r="B24" s="81" t="s">
        <v>1250</v>
      </c>
      <c r="C24" s="265" t="s">
        <v>1355</v>
      </c>
      <c r="D24" s="267"/>
      <c r="E24" s="271" t="s">
        <v>1356</v>
      </c>
      <c r="F24" s="272"/>
      <c r="G24" s="48" t="s">
        <v>628</v>
      </c>
      <c r="H24" s="48" t="s">
        <v>628</v>
      </c>
      <c r="I24" s="20">
        <v>44970</v>
      </c>
      <c r="J24" s="19">
        <f t="shared" ref="J24" si="14">I24+1</f>
        <v>44971</v>
      </c>
      <c r="K24" s="19">
        <v>44972</v>
      </c>
      <c r="L24" s="19">
        <f t="shared" ref="L24" si="15">K24+1</f>
        <v>44973</v>
      </c>
      <c r="M24" s="21" t="s">
        <v>1254</v>
      </c>
      <c r="N24" s="48" t="s">
        <v>628</v>
      </c>
      <c r="O24" s="48" t="s">
        <v>628</v>
      </c>
      <c r="P24" s="182">
        <v>44979</v>
      </c>
      <c r="Q24" s="182">
        <f t="shared" ref="Q24:Q27" si="16">P24+1</f>
        <v>44980</v>
      </c>
      <c r="R24" s="18">
        <f t="shared" ref="R24:R27" si="17">Q24</f>
        <v>44980</v>
      </c>
      <c r="S24" s="182">
        <f t="shared" ref="S24:S27" si="18">R24+1</f>
        <v>44981</v>
      </c>
    </row>
    <row r="25" spans="1:19">
      <c r="A25" s="21" t="s">
        <v>1350</v>
      </c>
      <c r="B25" s="21" t="s">
        <v>1250</v>
      </c>
      <c r="C25" s="56" t="s">
        <v>1357</v>
      </c>
      <c r="D25" s="56" t="s">
        <v>1341</v>
      </c>
      <c r="E25" s="271" t="s">
        <v>1353</v>
      </c>
      <c r="F25" s="272"/>
      <c r="G25" s="48" t="s">
        <v>628</v>
      </c>
      <c r="H25" s="48" t="s">
        <v>628</v>
      </c>
      <c r="I25" s="20">
        <v>44979</v>
      </c>
      <c r="J25" s="19">
        <v>44979</v>
      </c>
      <c r="K25" s="19">
        <v>44981</v>
      </c>
      <c r="L25" s="19">
        <v>44982</v>
      </c>
      <c r="M25" s="21" t="s">
        <v>1254</v>
      </c>
      <c r="N25" s="48" t="s">
        <v>628</v>
      </c>
      <c r="O25" s="48" t="s">
        <v>628</v>
      </c>
      <c r="P25" s="182">
        <v>44986</v>
      </c>
      <c r="Q25" s="182">
        <f t="shared" si="16"/>
        <v>44987</v>
      </c>
      <c r="R25" s="18">
        <f t="shared" si="17"/>
        <v>44987</v>
      </c>
      <c r="S25" s="182">
        <f t="shared" si="18"/>
        <v>44988</v>
      </c>
    </row>
    <row r="26" spans="1:19">
      <c r="A26" s="21" t="s">
        <v>1354</v>
      </c>
      <c r="B26" s="21" t="s">
        <v>1255</v>
      </c>
      <c r="C26" s="19">
        <v>44979</v>
      </c>
      <c r="D26" s="19">
        <v>44980</v>
      </c>
      <c r="E26" s="20">
        <v>44980</v>
      </c>
      <c r="F26" s="20">
        <v>44981</v>
      </c>
      <c r="G26" s="20">
        <f t="shared" ref="G26:G35" si="19">F26+2</f>
        <v>44983</v>
      </c>
      <c r="H26" s="19">
        <f t="shared" ref="H26:H35" si="20">G26</f>
        <v>44983</v>
      </c>
      <c r="I26" s="20">
        <v>44984</v>
      </c>
      <c r="J26" s="19">
        <f t="shared" ref="J26" si="21">I26+1</f>
        <v>44985</v>
      </c>
      <c r="K26" s="19">
        <v>44986</v>
      </c>
      <c r="L26" s="19">
        <f t="shared" ref="L26" si="22">K26+1</f>
        <v>44987</v>
      </c>
      <c r="M26" s="21" t="s">
        <v>1256</v>
      </c>
      <c r="N26" s="19">
        <v>44989</v>
      </c>
      <c r="O26" s="19">
        <v>44990</v>
      </c>
      <c r="P26" s="182">
        <v>44993</v>
      </c>
      <c r="Q26" s="182">
        <f t="shared" si="16"/>
        <v>44994</v>
      </c>
      <c r="R26" s="18">
        <f t="shared" si="17"/>
        <v>44994</v>
      </c>
      <c r="S26" s="182">
        <f t="shared" si="18"/>
        <v>44995</v>
      </c>
    </row>
    <row r="27" spans="1:19" ht="15" hidden="1" customHeight="1">
      <c r="A27" s="21" t="s">
        <v>1350</v>
      </c>
      <c r="B27" s="21" t="s">
        <v>1255</v>
      </c>
      <c r="C27" s="182">
        <v>44986</v>
      </c>
      <c r="D27" s="182">
        <f t="shared" ref="D27:D35" si="23">C27+1</f>
        <v>44987</v>
      </c>
      <c r="E27" s="18">
        <f t="shared" ref="E27:E35" si="24">D27</f>
        <v>44987</v>
      </c>
      <c r="F27" s="182">
        <f t="shared" ref="F27:F35" si="25">E27+1</f>
        <v>44988</v>
      </c>
      <c r="G27" s="20">
        <f t="shared" si="19"/>
        <v>44990</v>
      </c>
      <c r="H27" s="19">
        <f t="shared" si="20"/>
        <v>44990</v>
      </c>
      <c r="I27" s="20">
        <v>44991</v>
      </c>
      <c r="J27" s="19">
        <f>I27+1</f>
        <v>44992</v>
      </c>
      <c r="K27" s="19">
        <v>44993</v>
      </c>
      <c r="L27" s="19">
        <v>44994</v>
      </c>
      <c r="M27" s="21" t="s">
        <v>1256</v>
      </c>
      <c r="N27" s="19">
        <v>44996</v>
      </c>
      <c r="O27" s="19">
        <v>44997</v>
      </c>
      <c r="P27" s="182">
        <v>45000</v>
      </c>
      <c r="Q27" s="182">
        <f t="shared" si="16"/>
        <v>45001</v>
      </c>
      <c r="R27" s="18">
        <f t="shared" si="17"/>
        <v>45001</v>
      </c>
      <c r="S27" s="182">
        <f t="shared" si="18"/>
        <v>45002</v>
      </c>
    </row>
    <row r="28" spans="1:19" ht="15" hidden="1" customHeight="1">
      <c r="A28" s="190" t="s">
        <v>1307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</row>
    <row r="29" spans="1:19" ht="15" hidden="1" customHeight="1">
      <c r="A29" s="168" t="s">
        <v>1</v>
      </c>
      <c r="B29" s="168" t="s">
        <v>2</v>
      </c>
      <c r="C29" s="248" t="s">
        <v>1358</v>
      </c>
      <c r="D29" s="186"/>
      <c r="E29" s="248" t="s">
        <v>1309</v>
      </c>
      <c r="F29" s="186"/>
      <c r="G29" s="290" t="s">
        <v>593</v>
      </c>
      <c r="H29" s="289"/>
      <c r="I29" s="248" t="s">
        <v>6</v>
      </c>
      <c r="J29" s="186"/>
      <c r="K29" s="280" t="s">
        <v>1332</v>
      </c>
      <c r="L29" s="253"/>
      <c r="M29" s="168" t="s">
        <v>2</v>
      </c>
      <c r="N29" s="280" t="s">
        <v>6</v>
      </c>
      <c r="O29" s="288"/>
      <c r="P29" s="248" t="s">
        <v>667</v>
      </c>
      <c r="Q29" s="186"/>
      <c r="R29" s="248" t="s">
        <v>1309</v>
      </c>
      <c r="S29" s="186"/>
    </row>
    <row r="30" spans="1:19" ht="15" hidden="1" customHeight="1">
      <c r="A30" s="161" t="s">
        <v>3</v>
      </c>
      <c r="B30" s="161" t="s">
        <v>4</v>
      </c>
      <c r="C30" s="186" t="s">
        <v>7</v>
      </c>
      <c r="D30" s="186"/>
      <c r="E30" s="186" t="s">
        <v>8</v>
      </c>
      <c r="F30" s="186"/>
      <c r="G30" s="289" t="s">
        <v>601</v>
      </c>
      <c r="H30" s="289"/>
      <c r="I30" s="186" t="s">
        <v>9</v>
      </c>
      <c r="J30" s="186"/>
      <c r="K30" s="252" t="s">
        <v>10</v>
      </c>
      <c r="L30" s="253"/>
      <c r="M30" s="161" t="s">
        <v>4</v>
      </c>
      <c r="N30" s="252" t="s">
        <v>9</v>
      </c>
      <c r="O30" s="254"/>
      <c r="P30" s="186" t="s">
        <v>7</v>
      </c>
      <c r="Q30" s="186"/>
      <c r="R30" s="186" t="s">
        <v>8</v>
      </c>
      <c r="S30" s="186"/>
    </row>
    <row r="31" spans="1:19" ht="26" hidden="1" customHeight="1">
      <c r="A31" s="173"/>
      <c r="B31" s="64"/>
      <c r="C31" s="283" t="s">
        <v>5</v>
      </c>
      <c r="D31" s="283"/>
      <c r="E31" s="283" t="s">
        <v>1311</v>
      </c>
      <c r="F31" s="283"/>
      <c r="G31" s="291" t="s">
        <v>5</v>
      </c>
      <c r="H31" s="291"/>
      <c r="I31" s="283" t="s">
        <v>5</v>
      </c>
      <c r="J31" s="283"/>
      <c r="K31" s="283" t="s">
        <v>5</v>
      </c>
      <c r="L31" s="283"/>
      <c r="M31" s="64"/>
      <c r="N31" s="252" t="s">
        <v>5</v>
      </c>
      <c r="O31" s="254"/>
      <c r="P31" s="283" t="s">
        <v>5</v>
      </c>
      <c r="Q31" s="283"/>
      <c r="R31" s="283" t="s">
        <v>1311</v>
      </c>
      <c r="S31" s="283"/>
    </row>
    <row r="32" spans="1:19" ht="15" hidden="1" customHeight="1">
      <c r="A32" s="173"/>
      <c r="B32" s="65"/>
      <c r="C32" s="15" t="s">
        <v>1312</v>
      </c>
      <c r="D32" s="15" t="s">
        <v>1313</v>
      </c>
      <c r="E32" s="15" t="s">
        <v>1314</v>
      </c>
      <c r="F32" s="15" t="s">
        <v>1315</v>
      </c>
      <c r="G32" s="54" t="s">
        <v>1316</v>
      </c>
      <c r="H32" s="54" t="s">
        <v>1317</v>
      </c>
      <c r="I32" s="15" t="s">
        <v>1318</v>
      </c>
      <c r="J32" s="15" t="s">
        <v>1319</v>
      </c>
      <c r="K32" s="15" t="s">
        <v>1320</v>
      </c>
      <c r="L32" s="15" t="s">
        <v>1321</v>
      </c>
      <c r="M32" s="65"/>
      <c r="N32" s="15" t="s">
        <v>40</v>
      </c>
      <c r="O32" s="15" t="s">
        <v>1322</v>
      </c>
      <c r="P32" s="15" t="s">
        <v>1312</v>
      </c>
      <c r="Q32" s="15" t="s">
        <v>1313</v>
      </c>
      <c r="R32" s="15" t="s">
        <v>1314</v>
      </c>
      <c r="S32" s="15" t="s">
        <v>1315</v>
      </c>
    </row>
    <row r="33" spans="1:19" ht="15" hidden="1" customHeight="1">
      <c r="A33" s="21" t="s">
        <v>1354</v>
      </c>
      <c r="B33" s="21" t="s">
        <v>1257</v>
      </c>
      <c r="C33" s="182">
        <v>44993</v>
      </c>
      <c r="D33" s="182">
        <f t="shared" si="23"/>
        <v>44994</v>
      </c>
      <c r="E33" s="18">
        <f t="shared" si="24"/>
        <v>44994</v>
      </c>
      <c r="F33" s="182">
        <f t="shared" si="25"/>
        <v>44995</v>
      </c>
      <c r="G33" s="20">
        <f t="shared" si="19"/>
        <v>44997</v>
      </c>
      <c r="H33" s="19">
        <f t="shared" si="20"/>
        <v>44997</v>
      </c>
      <c r="I33" s="20">
        <v>44998</v>
      </c>
      <c r="J33" s="19">
        <f t="shared" ref="J33:J35" si="26">I33+1</f>
        <v>44999</v>
      </c>
      <c r="K33" s="19">
        <v>45000</v>
      </c>
      <c r="L33" s="19">
        <v>45001</v>
      </c>
      <c r="M33" s="21" t="s">
        <v>1258</v>
      </c>
      <c r="N33" s="19">
        <v>45003</v>
      </c>
      <c r="O33" s="19">
        <v>45004</v>
      </c>
      <c r="P33" s="182">
        <v>45007</v>
      </c>
      <c r="Q33" s="182">
        <f t="shared" ref="Q33:Q35" si="27">P33+1</f>
        <v>45008</v>
      </c>
      <c r="R33" s="18">
        <f t="shared" ref="R33:R35" si="28">Q33</f>
        <v>45008</v>
      </c>
      <c r="S33" s="182">
        <f t="shared" ref="S33:S35" si="29">R33+1</f>
        <v>45009</v>
      </c>
    </row>
    <row r="34" spans="1:19" ht="15" hidden="1" customHeight="1">
      <c r="A34" s="21" t="s">
        <v>1350</v>
      </c>
      <c r="B34" s="21" t="s">
        <v>1257</v>
      </c>
      <c r="C34" s="182">
        <v>45000</v>
      </c>
      <c r="D34" s="182">
        <f t="shared" si="23"/>
        <v>45001</v>
      </c>
      <c r="E34" s="18">
        <f t="shared" si="24"/>
        <v>45001</v>
      </c>
      <c r="F34" s="182">
        <f t="shared" si="25"/>
        <v>45002</v>
      </c>
      <c r="G34" s="20">
        <f t="shared" si="19"/>
        <v>45004</v>
      </c>
      <c r="H34" s="19">
        <f t="shared" si="20"/>
        <v>45004</v>
      </c>
      <c r="I34" s="20">
        <v>45005</v>
      </c>
      <c r="J34" s="19">
        <f t="shared" si="26"/>
        <v>45006</v>
      </c>
      <c r="K34" s="19">
        <v>45009</v>
      </c>
      <c r="L34" s="19">
        <v>45010</v>
      </c>
      <c r="M34" s="21" t="s">
        <v>1258</v>
      </c>
      <c r="N34" s="19">
        <v>45012</v>
      </c>
      <c r="O34" s="19">
        <v>45012</v>
      </c>
      <c r="P34" s="244" t="s">
        <v>1359</v>
      </c>
      <c r="Q34" s="246"/>
      <c r="R34" s="45">
        <v>45017</v>
      </c>
      <c r="S34" s="183" t="s">
        <v>1360</v>
      </c>
    </row>
    <row r="35" spans="1:19" ht="15" hidden="1" customHeight="1">
      <c r="A35" s="21" t="s">
        <v>1354</v>
      </c>
      <c r="B35" s="21" t="s">
        <v>1361</v>
      </c>
      <c r="C35" s="182">
        <v>45007</v>
      </c>
      <c r="D35" s="182">
        <f t="shared" si="23"/>
        <v>45008</v>
      </c>
      <c r="E35" s="18">
        <f t="shared" si="24"/>
        <v>45008</v>
      </c>
      <c r="F35" s="182">
        <f t="shared" si="25"/>
        <v>45009</v>
      </c>
      <c r="G35" s="20">
        <f t="shared" si="19"/>
        <v>45011</v>
      </c>
      <c r="H35" s="19">
        <f t="shared" si="20"/>
        <v>45011</v>
      </c>
      <c r="I35" s="20">
        <v>45012</v>
      </c>
      <c r="J35" s="19">
        <f t="shared" si="26"/>
        <v>45013</v>
      </c>
      <c r="K35" s="19">
        <v>45014</v>
      </c>
      <c r="L35" s="19">
        <v>45015</v>
      </c>
      <c r="M35" s="21" t="s">
        <v>1362</v>
      </c>
      <c r="N35" s="19">
        <v>45017</v>
      </c>
      <c r="O35" s="19">
        <v>45018</v>
      </c>
      <c r="P35" s="182">
        <v>45021</v>
      </c>
      <c r="Q35" s="182">
        <f t="shared" si="27"/>
        <v>45022</v>
      </c>
      <c r="R35" s="18">
        <f t="shared" si="28"/>
        <v>45022</v>
      </c>
      <c r="S35" s="182">
        <f t="shared" si="29"/>
        <v>45023</v>
      </c>
    </row>
    <row r="36" spans="1:19">
      <c r="A36" s="22"/>
      <c r="B36" s="23"/>
      <c r="C36" s="24"/>
      <c r="D36" s="24"/>
      <c r="E36" s="25"/>
      <c r="F36" s="24"/>
      <c r="G36" s="25"/>
      <c r="H36" s="24"/>
      <c r="I36" s="24"/>
      <c r="J36" s="24"/>
      <c r="K36" s="23"/>
      <c r="L36" s="24"/>
      <c r="M36" s="24"/>
      <c r="N36" s="24"/>
      <c r="O36" s="24"/>
      <c r="P36" s="25"/>
      <c r="Q36" s="24"/>
    </row>
    <row r="37" spans="1:19">
      <c r="A37" s="181" t="s">
        <v>1363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26"/>
    </row>
    <row r="38" spans="1:19">
      <c r="A38" s="66" t="s">
        <v>1</v>
      </c>
      <c r="B38" s="66" t="s">
        <v>2</v>
      </c>
      <c r="C38" s="278" t="s">
        <v>14</v>
      </c>
      <c r="D38" s="279"/>
      <c r="E38" s="278" t="s">
        <v>15</v>
      </c>
      <c r="F38" s="279"/>
      <c r="G38" s="278" t="s">
        <v>6</v>
      </c>
      <c r="H38" s="279"/>
      <c r="I38" s="278" t="s">
        <v>16</v>
      </c>
      <c r="J38" s="279"/>
      <c r="K38" s="66" t="s">
        <v>2</v>
      </c>
      <c r="L38" s="278" t="s">
        <v>14</v>
      </c>
      <c r="M38" s="279"/>
      <c r="N38" s="278" t="s">
        <v>15</v>
      </c>
      <c r="O38" s="279"/>
    </row>
    <row r="39" spans="1:19">
      <c r="A39" s="179" t="s">
        <v>1364</v>
      </c>
      <c r="B39" s="179" t="s">
        <v>4</v>
      </c>
      <c r="C39" s="276" t="s">
        <v>11</v>
      </c>
      <c r="D39" s="277"/>
      <c r="E39" s="276" t="s">
        <v>8</v>
      </c>
      <c r="F39" s="277"/>
      <c r="G39" s="276" t="s">
        <v>9</v>
      </c>
      <c r="H39" s="277"/>
      <c r="I39" s="276" t="s">
        <v>10</v>
      </c>
      <c r="J39" s="277"/>
      <c r="K39" s="179" t="s">
        <v>4</v>
      </c>
      <c r="L39" s="276" t="s">
        <v>11</v>
      </c>
      <c r="M39" s="277"/>
      <c r="N39" s="276" t="s">
        <v>8</v>
      </c>
      <c r="O39" s="277"/>
    </row>
    <row r="40" spans="1:19">
      <c r="A40" s="180"/>
      <c r="B40" s="178"/>
      <c r="C40" s="276" t="s">
        <v>5</v>
      </c>
      <c r="D40" s="277"/>
      <c r="E40" s="276" t="s">
        <v>5</v>
      </c>
      <c r="F40" s="277"/>
      <c r="G40" s="276" t="s">
        <v>5</v>
      </c>
      <c r="H40" s="277"/>
      <c r="I40" s="276" t="s">
        <v>5</v>
      </c>
      <c r="J40" s="277"/>
      <c r="K40" s="178"/>
      <c r="L40" s="276" t="s">
        <v>5</v>
      </c>
      <c r="M40" s="277"/>
      <c r="N40" s="276" t="s">
        <v>5</v>
      </c>
      <c r="O40" s="277"/>
    </row>
    <row r="41" spans="1:19" ht="26">
      <c r="A41" s="180"/>
      <c r="B41" s="178"/>
      <c r="C41" s="27" t="s">
        <v>12</v>
      </c>
      <c r="D41" s="27" t="s">
        <v>1365</v>
      </c>
      <c r="E41" s="27" t="s">
        <v>13</v>
      </c>
      <c r="F41" s="27" t="s">
        <v>1366</v>
      </c>
      <c r="G41" s="27" t="s">
        <v>1367</v>
      </c>
      <c r="H41" s="27" t="s">
        <v>1320</v>
      </c>
      <c r="I41" s="27" t="s">
        <v>1368</v>
      </c>
      <c r="J41" s="27" t="s">
        <v>1369</v>
      </c>
      <c r="K41" s="178"/>
      <c r="L41" s="27" t="s">
        <v>1370</v>
      </c>
      <c r="M41" s="27" t="s">
        <v>1365</v>
      </c>
      <c r="N41" s="27" t="s">
        <v>1371</v>
      </c>
      <c r="O41" s="27" t="s">
        <v>1366</v>
      </c>
    </row>
    <row r="42" spans="1:19">
      <c r="A42" s="21" t="s">
        <v>663</v>
      </c>
      <c r="B42" s="21" t="s">
        <v>1326</v>
      </c>
      <c r="C42" s="19">
        <v>44896</v>
      </c>
      <c r="D42" s="19">
        <f t="shared" ref="D42:F43" si="30">C42+1</f>
        <v>44897</v>
      </c>
      <c r="E42" s="19">
        <f t="shared" si="30"/>
        <v>44898</v>
      </c>
      <c r="F42" s="19">
        <f t="shared" si="30"/>
        <v>44899</v>
      </c>
      <c r="G42" s="20">
        <v>44902</v>
      </c>
      <c r="H42" s="19">
        <v>44902</v>
      </c>
      <c r="I42" s="19">
        <v>44904</v>
      </c>
      <c r="J42" s="19">
        <v>44905</v>
      </c>
      <c r="K42" s="21" t="s">
        <v>1327</v>
      </c>
      <c r="L42" s="19">
        <v>44910</v>
      </c>
      <c r="M42" s="19">
        <f t="shared" ref="M42:O43" si="31">L42+1</f>
        <v>44911</v>
      </c>
      <c r="N42" s="19">
        <f t="shared" si="31"/>
        <v>44912</v>
      </c>
      <c r="O42" s="48" t="s">
        <v>637</v>
      </c>
      <c r="P42" s="38"/>
      <c r="Q42" s="38"/>
    </row>
    <row r="43" spans="1:19">
      <c r="A43" s="21" t="s">
        <v>1354</v>
      </c>
      <c r="B43" s="21" t="s">
        <v>1328</v>
      </c>
      <c r="C43" s="19">
        <v>44903</v>
      </c>
      <c r="D43" s="19">
        <f t="shared" si="30"/>
        <v>44904</v>
      </c>
      <c r="E43" s="19">
        <f t="shared" si="30"/>
        <v>44905</v>
      </c>
      <c r="F43" s="56" t="s">
        <v>1372</v>
      </c>
      <c r="G43" s="20">
        <v>44909</v>
      </c>
      <c r="H43" s="19">
        <v>44909</v>
      </c>
      <c r="I43" s="19">
        <v>44911</v>
      </c>
      <c r="J43" s="19">
        <v>44912</v>
      </c>
      <c r="K43" s="21" t="s">
        <v>1329</v>
      </c>
      <c r="L43" s="19">
        <v>44917</v>
      </c>
      <c r="M43" s="19">
        <f t="shared" si="31"/>
        <v>44918</v>
      </c>
      <c r="N43" s="19">
        <f t="shared" si="31"/>
        <v>44919</v>
      </c>
      <c r="O43" s="19">
        <f t="shared" si="31"/>
        <v>44920</v>
      </c>
      <c r="P43" s="38"/>
      <c r="Q43" s="38"/>
    </row>
    <row r="44" spans="1:19">
      <c r="A44" s="21" t="s">
        <v>663</v>
      </c>
      <c r="B44" s="21" t="s">
        <v>1373</v>
      </c>
      <c r="C44" s="265" t="s">
        <v>1374</v>
      </c>
      <c r="D44" s="295"/>
      <c r="E44" s="295"/>
      <c r="F44" s="295"/>
      <c r="G44" s="295"/>
      <c r="H44" s="295"/>
      <c r="I44" s="295"/>
      <c r="J44" s="296"/>
      <c r="K44" s="21" t="s">
        <v>1375</v>
      </c>
      <c r="L44" s="265" t="s">
        <v>1376</v>
      </c>
      <c r="M44" s="295"/>
      <c r="N44" s="295"/>
      <c r="O44" s="296"/>
      <c r="P44" s="38"/>
      <c r="Q44" s="38"/>
    </row>
    <row r="45" spans="1:19">
      <c r="A45" s="21" t="s">
        <v>1354</v>
      </c>
      <c r="B45" s="21" t="s">
        <v>1377</v>
      </c>
      <c r="C45" s="19">
        <v>44917</v>
      </c>
      <c r="D45" s="19">
        <f t="shared" ref="D45:F52" si="32">C45+1</f>
        <v>44918</v>
      </c>
      <c r="E45" s="19">
        <f t="shared" si="32"/>
        <v>44919</v>
      </c>
      <c r="F45" s="19">
        <f t="shared" si="32"/>
        <v>44920</v>
      </c>
      <c r="G45" s="20">
        <v>44923</v>
      </c>
      <c r="H45" s="19">
        <v>44923</v>
      </c>
      <c r="I45" s="19">
        <v>44925</v>
      </c>
      <c r="J45" s="19">
        <v>44926</v>
      </c>
      <c r="K45" s="21" t="s">
        <v>1378</v>
      </c>
      <c r="L45" s="19">
        <v>44931</v>
      </c>
      <c r="M45" s="19">
        <f t="shared" ref="M45:O45" si="33">L45+1</f>
        <v>44932</v>
      </c>
      <c r="N45" s="19">
        <f t="shared" si="33"/>
        <v>44933</v>
      </c>
      <c r="O45" s="19">
        <f t="shared" si="33"/>
        <v>44934</v>
      </c>
      <c r="P45" s="38"/>
      <c r="Q45" s="38"/>
    </row>
    <row r="46" spans="1:19">
      <c r="A46" s="181" t="s">
        <v>1363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26"/>
    </row>
    <row r="47" spans="1:19">
      <c r="A47" s="66" t="s">
        <v>1</v>
      </c>
      <c r="B47" s="66" t="s">
        <v>2</v>
      </c>
      <c r="C47" s="278" t="s">
        <v>14</v>
      </c>
      <c r="D47" s="279"/>
      <c r="E47" s="278" t="s">
        <v>15</v>
      </c>
      <c r="F47" s="279"/>
      <c r="G47" s="278" t="s">
        <v>6</v>
      </c>
      <c r="H47" s="279"/>
      <c r="I47" s="280" t="s">
        <v>1332</v>
      </c>
      <c r="J47" s="253"/>
      <c r="K47" s="66" t="s">
        <v>2</v>
      </c>
      <c r="L47" s="278" t="s">
        <v>14</v>
      </c>
      <c r="M47" s="279"/>
      <c r="N47" s="278" t="s">
        <v>15</v>
      </c>
      <c r="O47" s="279"/>
    </row>
    <row r="48" spans="1:19">
      <c r="A48" s="179" t="s">
        <v>1364</v>
      </c>
      <c r="B48" s="179" t="s">
        <v>4</v>
      </c>
      <c r="C48" s="276" t="s">
        <v>11</v>
      </c>
      <c r="D48" s="277"/>
      <c r="E48" s="276" t="s">
        <v>8</v>
      </c>
      <c r="F48" s="277"/>
      <c r="G48" s="276" t="s">
        <v>9</v>
      </c>
      <c r="H48" s="277"/>
      <c r="I48" s="276" t="s">
        <v>10</v>
      </c>
      <c r="J48" s="277"/>
      <c r="K48" s="179" t="s">
        <v>4</v>
      </c>
      <c r="L48" s="276" t="s">
        <v>11</v>
      </c>
      <c r="M48" s="277"/>
      <c r="N48" s="276" t="s">
        <v>8</v>
      </c>
      <c r="O48" s="277"/>
    </row>
    <row r="49" spans="1:17">
      <c r="A49" s="180"/>
      <c r="B49" s="178"/>
      <c r="C49" s="276" t="s">
        <v>5</v>
      </c>
      <c r="D49" s="277"/>
      <c r="E49" s="276" t="s">
        <v>5</v>
      </c>
      <c r="F49" s="277"/>
      <c r="G49" s="276" t="s">
        <v>5</v>
      </c>
      <c r="H49" s="277"/>
      <c r="I49" s="276" t="s">
        <v>5</v>
      </c>
      <c r="J49" s="277"/>
      <c r="K49" s="178"/>
      <c r="L49" s="276" t="s">
        <v>5</v>
      </c>
      <c r="M49" s="277"/>
      <c r="N49" s="276" t="s">
        <v>5</v>
      </c>
      <c r="O49" s="277"/>
    </row>
    <row r="50" spans="1:17" ht="26">
      <c r="A50" s="180"/>
      <c r="B50" s="178"/>
      <c r="C50" s="27" t="s">
        <v>12</v>
      </c>
      <c r="D50" s="27" t="s">
        <v>1365</v>
      </c>
      <c r="E50" s="27" t="s">
        <v>13</v>
      </c>
      <c r="F50" s="27" t="s">
        <v>1366</v>
      </c>
      <c r="G50" s="27" t="s">
        <v>1367</v>
      </c>
      <c r="H50" s="27" t="s">
        <v>1320</v>
      </c>
      <c r="I50" s="27" t="s">
        <v>1368</v>
      </c>
      <c r="J50" s="27" t="s">
        <v>1369</v>
      </c>
      <c r="K50" s="178"/>
      <c r="L50" s="27" t="s">
        <v>1370</v>
      </c>
      <c r="M50" s="27" t="s">
        <v>1365</v>
      </c>
      <c r="N50" s="27" t="s">
        <v>1371</v>
      </c>
      <c r="O50" s="27" t="s">
        <v>1366</v>
      </c>
    </row>
    <row r="51" spans="1:17">
      <c r="A51" s="81" t="s">
        <v>668</v>
      </c>
      <c r="B51" s="21" t="s">
        <v>645</v>
      </c>
      <c r="C51" s="19">
        <v>44924</v>
      </c>
      <c r="D51" s="19">
        <f t="shared" si="32"/>
        <v>44925</v>
      </c>
      <c r="E51" s="19">
        <f t="shared" si="32"/>
        <v>44926</v>
      </c>
      <c r="F51" s="56" t="s">
        <v>1379</v>
      </c>
      <c r="G51" s="20">
        <v>44930</v>
      </c>
      <c r="H51" s="19">
        <v>44930</v>
      </c>
      <c r="I51" s="19">
        <v>44932</v>
      </c>
      <c r="J51" s="19">
        <v>44933</v>
      </c>
      <c r="K51" s="21" t="s">
        <v>1208</v>
      </c>
      <c r="L51" s="48" t="s">
        <v>628</v>
      </c>
      <c r="M51" s="45" t="s">
        <v>1380</v>
      </c>
      <c r="N51" s="45" t="s">
        <v>1381</v>
      </c>
      <c r="O51" s="19">
        <v>44940</v>
      </c>
      <c r="P51" s="38"/>
      <c r="Q51" s="38"/>
    </row>
    <row r="52" spans="1:17">
      <c r="A52" s="21" t="s">
        <v>1354</v>
      </c>
      <c r="B52" s="21" t="s">
        <v>645</v>
      </c>
      <c r="C52" s="19">
        <v>44931</v>
      </c>
      <c r="D52" s="19">
        <f t="shared" si="32"/>
        <v>44932</v>
      </c>
      <c r="E52" s="19">
        <f t="shared" si="32"/>
        <v>44933</v>
      </c>
      <c r="F52" s="56" t="s">
        <v>1382</v>
      </c>
      <c r="G52" s="20">
        <v>44937</v>
      </c>
      <c r="H52" s="19">
        <v>44937</v>
      </c>
      <c r="I52" s="19">
        <v>44939</v>
      </c>
      <c r="J52" s="19">
        <v>44940</v>
      </c>
      <c r="K52" s="262" t="s">
        <v>1333</v>
      </c>
      <c r="L52" s="263"/>
      <c r="M52" s="263"/>
      <c r="N52" s="263"/>
      <c r="O52" s="264"/>
      <c r="P52" s="38"/>
      <c r="Q52" s="38"/>
    </row>
    <row r="53" spans="1:17" ht="16.399999999999999" customHeight="1">
      <c r="A53" s="21" t="s">
        <v>651</v>
      </c>
      <c r="B53" s="21"/>
      <c r="C53" s="19"/>
      <c r="D53" s="19"/>
      <c r="E53" s="19"/>
      <c r="F53" s="19"/>
      <c r="G53" s="20"/>
      <c r="H53" s="90"/>
      <c r="I53" s="56">
        <v>44938</v>
      </c>
      <c r="J53" s="56">
        <v>44939</v>
      </c>
      <c r="K53" s="81" t="s">
        <v>1208</v>
      </c>
      <c r="L53" s="56" t="s">
        <v>1383</v>
      </c>
      <c r="M53" s="56" t="s">
        <v>1384</v>
      </c>
      <c r="N53" s="56" t="s">
        <v>1385</v>
      </c>
      <c r="O53" s="48" t="s">
        <v>1386</v>
      </c>
      <c r="P53" s="38"/>
      <c r="Q53" s="38"/>
    </row>
    <row r="54" spans="1:17" ht="16.399999999999999" customHeight="1">
      <c r="A54" s="21" t="s">
        <v>668</v>
      </c>
      <c r="B54" s="21" t="s">
        <v>1245</v>
      </c>
      <c r="C54" s="48" t="s">
        <v>628</v>
      </c>
      <c r="D54" s="45" t="s">
        <v>1381</v>
      </c>
      <c r="E54" s="45" t="s">
        <v>1387</v>
      </c>
      <c r="F54" s="56" t="s">
        <v>1388</v>
      </c>
      <c r="G54" s="20">
        <v>44944</v>
      </c>
      <c r="H54" s="19">
        <v>44944</v>
      </c>
      <c r="I54" s="19">
        <v>44946</v>
      </c>
      <c r="J54" s="48" t="s">
        <v>1333</v>
      </c>
      <c r="K54" s="81" t="s">
        <v>1246</v>
      </c>
      <c r="L54" s="265" t="s">
        <v>1389</v>
      </c>
      <c r="M54" s="266"/>
      <c r="N54" s="266"/>
      <c r="O54" s="267"/>
      <c r="P54" s="38"/>
      <c r="Q54" s="38"/>
    </row>
    <row r="55" spans="1:17" ht="16.399999999999999" customHeight="1">
      <c r="A55" s="81" t="s">
        <v>663</v>
      </c>
      <c r="B55" s="21" t="s">
        <v>1245</v>
      </c>
      <c r="C55" s="56" t="s">
        <v>1390</v>
      </c>
      <c r="D55" s="56" t="s">
        <v>1391</v>
      </c>
      <c r="E55" s="56" t="s">
        <v>1392</v>
      </c>
      <c r="F55" s="48" t="s">
        <v>1393</v>
      </c>
      <c r="G55" s="20">
        <v>44951</v>
      </c>
      <c r="H55" s="19">
        <v>44951</v>
      </c>
      <c r="I55" s="19">
        <v>44953</v>
      </c>
      <c r="J55" s="19">
        <v>44954</v>
      </c>
      <c r="K55" s="21" t="s">
        <v>1246</v>
      </c>
      <c r="L55" s="19">
        <v>44959</v>
      </c>
      <c r="M55" s="56" t="s">
        <v>1346</v>
      </c>
      <c r="N55" s="56" t="s">
        <v>1347</v>
      </c>
      <c r="O55" s="48" t="s">
        <v>1386</v>
      </c>
      <c r="P55" s="38"/>
      <c r="Q55" s="38"/>
    </row>
    <row r="56" spans="1:17" ht="16.399999999999999" customHeight="1">
      <c r="A56" s="21" t="s">
        <v>668</v>
      </c>
      <c r="B56" s="21" t="s">
        <v>1338</v>
      </c>
      <c r="C56" s="268" t="s">
        <v>1389</v>
      </c>
      <c r="D56" s="269"/>
      <c r="E56" s="269"/>
      <c r="F56" s="269"/>
      <c r="G56" s="269"/>
      <c r="H56" s="270"/>
      <c r="I56" s="19">
        <v>44960</v>
      </c>
      <c r="J56" s="19">
        <v>44961</v>
      </c>
      <c r="K56" s="21" t="s">
        <v>1339</v>
      </c>
      <c r="L56" s="19">
        <v>44966</v>
      </c>
      <c r="M56" s="19">
        <f t="shared" ref="M56:N56" si="34">L56+1</f>
        <v>44967</v>
      </c>
      <c r="N56" s="19">
        <f t="shared" si="34"/>
        <v>44968</v>
      </c>
      <c r="O56" s="19">
        <f>N56+1</f>
        <v>44969</v>
      </c>
      <c r="P56" s="38"/>
      <c r="Q56" s="38"/>
    </row>
    <row r="57" spans="1:17" ht="16.399999999999999" customHeight="1">
      <c r="A57" s="21" t="s">
        <v>1344</v>
      </c>
      <c r="B57" s="21" t="s">
        <v>956</v>
      </c>
      <c r="C57" s="19">
        <v>44959</v>
      </c>
      <c r="D57" s="56" t="s">
        <v>1346</v>
      </c>
      <c r="E57" s="56" t="s">
        <v>1347</v>
      </c>
      <c r="F57" s="48" t="s">
        <v>1393</v>
      </c>
      <c r="G57" s="184" t="s">
        <v>1348</v>
      </c>
      <c r="H57" s="56" t="s">
        <v>1349</v>
      </c>
      <c r="I57" s="19">
        <v>44967</v>
      </c>
      <c r="J57" s="19">
        <v>44968</v>
      </c>
      <c r="K57" s="262" t="s">
        <v>1333</v>
      </c>
      <c r="L57" s="263"/>
      <c r="M57" s="263"/>
      <c r="N57" s="263"/>
      <c r="O57" s="264"/>
      <c r="P57" s="38"/>
      <c r="Q57" s="38"/>
    </row>
    <row r="58" spans="1:17" ht="16.399999999999999" customHeight="1">
      <c r="A58" s="21" t="s">
        <v>1350</v>
      </c>
      <c r="B58" s="21"/>
      <c r="C58" s="19"/>
      <c r="D58" s="113"/>
      <c r="E58" s="113"/>
      <c r="F58" s="113"/>
      <c r="G58" s="20"/>
      <c r="H58" s="19"/>
      <c r="I58" s="19">
        <v>44970</v>
      </c>
      <c r="J58" s="19">
        <v>44970</v>
      </c>
      <c r="K58" s="21" t="s">
        <v>1339</v>
      </c>
      <c r="L58" s="19">
        <v>44974</v>
      </c>
      <c r="M58" s="56" t="s">
        <v>1341</v>
      </c>
      <c r="N58" s="271" t="s">
        <v>1353</v>
      </c>
      <c r="O58" s="272"/>
      <c r="P58" s="38"/>
      <c r="Q58" s="38"/>
    </row>
    <row r="59" spans="1:17" ht="16.399999999999999" hidden="1" customHeight="1">
      <c r="A59" s="21" t="s">
        <v>668</v>
      </c>
      <c r="B59" s="21" t="s">
        <v>1250</v>
      </c>
      <c r="C59" s="19">
        <v>44966</v>
      </c>
      <c r="D59" s="19">
        <f t="shared" ref="D59:E59" si="35">C59+1</f>
        <v>44967</v>
      </c>
      <c r="E59" s="19">
        <f t="shared" si="35"/>
        <v>44968</v>
      </c>
      <c r="F59" s="48" t="s">
        <v>1393</v>
      </c>
      <c r="G59" s="20">
        <v>44972</v>
      </c>
      <c r="H59" s="19">
        <v>44972</v>
      </c>
      <c r="I59" s="19">
        <v>44974</v>
      </c>
      <c r="J59" s="19">
        <v>44975</v>
      </c>
      <c r="K59" s="21" t="s">
        <v>1254</v>
      </c>
      <c r="L59" s="56" t="s">
        <v>670</v>
      </c>
      <c r="M59" s="19">
        <v>44984</v>
      </c>
      <c r="N59" s="19">
        <v>44986</v>
      </c>
      <c r="O59" s="19">
        <v>44986</v>
      </c>
      <c r="P59" s="38"/>
      <c r="Q59" s="38"/>
    </row>
    <row r="60" spans="1:17" ht="16" hidden="1" customHeight="1">
      <c r="A60" s="21" t="s">
        <v>1350</v>
      </c>
      <c r="B60" s="21" t="s">
        <v>1250</v>
      </c>
      <c r="C60" s="19">
        <v>44974</v>
      </c>
      <c r="D60" s="56" t="s">
        <v>1341</v>
      </c>
      <c r="E60" s="56" t="s">
        <v>1342</v>
      </c>
      <c r="F60" s="48" t="s">
        <v>1393</v>
      </c>
      <c r="G60" s="20">
        <v>44979</v>
      </c>
      <c r="H60" s="19">
        <v>44979</v>
      </c>
      <c r="I60" s="19">
        <v>44981</v>
      </c>
      <c r="J60" s="19">
        <v>44982</v>
      </c>
      <c r="K60" s="273" t="s">
        <v>911</v>
      </c>
      <c r="L60" s="274"/>
      <c r="M60" s="274"/>
      <c r="N60" s="274"/>
      <c r="O60" s="275"/>
      <c r="P60" s="38"/>
      <c r="Q60" s="38"/>
    </row>
    <row r="61" spans="1:17" ht="17.5" customHeight="1">
      <c r="A61" s="82" t="s">
        <v>1394</v>
      </c>
      <c r="B61" s="82" t="s">
        <v>645</v>
      </c>
      <c r="C61" s="268" t="s">
        <v>1395</v>
      </c>
      <c r="D61" s="270"/>
      <c r="E61" s="268" t="s">
        <v>1396</v>
      </c>
      <c r="F61" s="270"/>
      <c r="G61" s="281" t="s">
        <v>1397</v>
      </c>
      <c r="H61" s="282"/>
      <c r="I61" s="19">
        <v>44984</v>
      </c>
      <c r="J61" s="19">
        <v>44985</v>
      </c>
      <c r="K61" s="21" t="s">
        <v>1208</v>
      </c>
      <c r="L61" s="19">
        <v>44989</v>
      </c>
      <c r="M61" s="19">
        <f t="shared" ref="M61:O64" si="36">L61+1</f>
        <v>44990</v>
      </c>
      <c r="N61" s="19">
        <f t="shared" si="36"/>
        <v>44991</v>
      </c>
      <c r="O61" s="19">
        <v>44991</v>
      </c>
      <c r="P61" s="38"/>
      <c r="Q61" s="38"/>
    </row>
    <row r="62" spans="1:17" ht="17.5" customHeight="1">
      <c r="A62" s="81" t="s">
        <v>663</v>
      </c>
      <c r="B62" s="21" t="s">
        <v>1255</v>
      </c>
      <c r="C62" s="19">
        <v>44980</v>
      </c>
      <c r="D62" s="19">
        <f t="shared" ref="D62:F67" si="37">C62+1</f>
        <v>44981</v>
      </c>
      <c r="E62" s="19">
        <f t="shared" si="37"/>
        <v>44982</v>
      </c>
      <c r="F62" s="19">
        <f t="shared" si="37"/>
        <v>44983</v>
      </c>
      <c r="G62" s="20">
        <v>44986</v>
      </c>
      <c r="H62" s="19">
        <v>44986</v>
      </c>
      <c r="I62" s="19">
        <v>44988</v>
      </c>
      <c r="J62" s="19">
        <v>44989</v>
      </c>
      <c r="K62" s="21" t="s">
        <v>1256</v>
      </c>
      <c r="L62" s="19">
        <v>44994</v>
      </c>
      <c r="M62" s="19">
        <f t="shared" si="36"/>
        <v>44995</v>
      </c>
      <c r="N62" s="19">
        <f t="shared" si="36"/>
        <v>44996</v>
      </c>
      <c r="O62" s="19">
        <f t="shared" si="36"/>
        <v>44997</v>
      </c>
      <c r="P62" s="38"/>
      <c r="Q62" s="38"/>
    </row>
    <row r="63" spans="1:17" ht="16.5" customHeight="1">
      <c r="A63" s="21" t="s">
        <v>1394</v>
      </c>
      <c r="B63" s="21" t="s">
        <v>1245</v>
      </c>
      <c r="C63" s="19">
        <v>44989</v>
      </c>
      <c r="D63" s="19">
        <f t="shared" si="37"/>
        <v>44990</v>
      </c>
      <c r="E63" s="19">
        <f t="shared" si="37"/>
        <v>44991</v>
      </c>
      <c r="F63" s="19">
        <v>44991</v>
      </c>
      <c r="G63" s="20">
        <v>44993</v>
      </c>
      <c r="H63" s="19">
        <v>44993</v>
      </c>
      <c r="I63" s="19">
        <v>44995</v>
      </c>
      <c r="J63" s="19">
        <v>44996</v>
      </c>
      <c r="K63" s="21" t="s">
        <v>1246</v>
      </c>
      <c r="L63" s="19">
        <v>45001</v>
      </c>
      <c r="M63" s="19">
        <f t="shared" si="36"/>
        <v>45002</v>
      </c>
      <c r="N63" s="19">
        <f t="shared" si="36"/>
        <v>45003</v>
      </c>
      <c r="O63" s="19">
        <f t="shared" si="36"/>
        <v>45004</v>
      </c>
      <c r="P63" s="38"/>
      <c r="Q63" s="38"/>
    </row>
    <row r="64" spans="1:17" ht="16" customHeight="1">
      <c r="A64" s="21" t="s">
        <v>663</v>
      </c>
      <c r="B64" s="21" t="s">
        <v>1257</v>
      </c>
      <c r="C64" s="19">
        <v>44994</v>
      </c>
      <c r="D64" s="19">
        <f t="shared" si="37"/>
        <v>44995</v>
      </c>
      <c r="E64" s="19">
        <f t="shared" si="37"/>
        <v>44996</v>
      </c>
      <c r="F64" s="19">
        <f t="shared" si="37"/>
        <v>44997</v>
      </c>
      <c r="G64" s="20">
        <v>45000</v>
      </c>
      <c r="H64" s="19">
        <v>45000</v>
      </c>
      <c r="I64" s="19">
        <v>45002</v>
      </c>
      <c r="J64" s="19">
        <v>45003</v>
      </c>
      <c r="K64" s="21" t="s">
        <v>1258</v>
      </c>
      <c r="L64" s="19">
        <v>45008</v>
      </c>
      <c r="M64" s="19">
        <f t="shared" si="36"/>
        <v>45009</v>
      </c>
      <c r="N64" s="19">
        <f t="shared" si="36"/>
        <v>45010</v>
      </c>
      <c r="O64" s="19">
        <f t="shared" si="36"/>
        <v>45011</v>
      </c>
      <c r="P64" s="38"/>
      <c r="Q64" s="38"/>
    </row>
    <row r="65" spans="1:17" ht="16" customHeight="1">
      <c r="A65" s="21" t="s">
        <v>1394</v>
      </c>
      <c r="B65" s="21" t="s">
        <v>660</v>
      </c>
      <c r="C65" s="19">
        <v>45001</v>
      </c>
      <c r="D65" s="19">
        <f t="shared" si="37"/>
        <v>45002</v>
      </c>
      <c r="E65" s="19">
        <f t="shared" si="37"/>
        <v>45003</v>
      </c>
      <c r="F65" s="19">
        <f t="shared" si="37"/>
        <v>45004</v>
      </c>
      <c r="G65" s="20">
        <v>45007</v>
      </c>
      <c r="H65" s="19">
        <v>45007</v>
      </c>
      <c r="I65" s="19">
        <v>45009</v>
      </c>
      <c r="J65" s="19">
        <v>45010</v>
      </c>
      <c r="K65" s="262" t="s">
        <v>1333</v>
      </c>
      <c r="L65" s="263"/>
      <c r="M65" s="263"/>
      <c r="N65" s="263"/>
      <c r="O65" s="264"/>
      <c r="P65" s="38"/>
      <c r="Q65" s="38"/>
    </row>
    <row r="66" spans="1:17" ht="16" customHeight="1">
      <c r="A66" s="21" t="s">
        <v>1350</v>
      </c>
      <c r="B66" s="21"/>
      <c r="C66" s="19"/>
      <c r="D66" s="19"/>
      <c r="E66" s="19"/>
      <c r="F66" s="19"/>
      <c r="G66" s="20"/>
      <c r="H66" s="19"/>
      <c r="I66" s="19">
        <v>45009</v>
      </c>
      <c r="J66" s="19">
        <v>45010</v>
      </c>
      <c r="K66" s="21" t="s">
        <v>1258</v>
      </c>
      <c r="L66" s="56" t="s">
        <v>1398</v>
      </c>
      <c r="M66" s="56">
        <v>45016</v>
      </c>
      <c r="N66" s="56">
        <f t="shared" ref="N66:O67" si="38">M66+1</f>
        <v>45017</v>
      </c>
      <c r="O66" s="183" t="s">
        <v>1360</v>
      </c>
      <c r="P66" s="38"/>
      <c r="Q66" s="38"/>
    </row>
    <row r="67" spans="1:17" ht="16" customHeight="1">
      <c r="A67" s="21" t="s">
        <v>663</v>
      </c>
      <c r="B67" s="21" t="s">
        <v>1361</v>
      </c>
      <c r="C67" s="19">
        <v>45008</v>
      </c>
      <c r="D67" s="19">
        <f t="shared" si="37"/>
        <v>45009</v>
      </c>
      <c r="E67" s="19">
        <f t="shared" si="37"/>
        <v>45010</v>
      </c>
      <c r="F67" s="19">
        <f t="shared" si="37"/>
        <v>45011</v>
      </c>
      <c r="G67" s="20">
        <v>45014</v>
      </c>
      <c r="H67" s="19">
        <v>45014</v>
      </c>
      <c r="I67" s="19">
        <v>45016</v>
      </c>
      <c r="J67" s="19">
        <v>45017</v>
      </c>
      <c r="K67" s="21" t="s">
        <v>1362</v>
      </c>
      <c r="L67" s="19">
        <v>45022</v>
      </c>
      <c r="M67" s="19">
        <f t="shared" ref="M67" si="39">L67+1</f>
        <v>45023</v>
      </c>
      <c r="N67" s="19">
        <f t="shared" si="38"/>
        <v>45024</v>
      </c>
      <c r="O67" s="19">
        <f t="shared" si="38"/>
        <v>45025</v>
      </c>
      <c r="P67" s="38"/>
      <c r="Q67" s="38"/>
    </row>
    <row r="68" spans="1:17" ht="16" customHeight="1">
      <c r="A68" s="177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38"/>
      <c r="M68" s="38"/>
      <c r="N68" s="38"/>
      <c r="O68" s="38"/>
      <c r="P68" s="39"/>
      <c r="Q68" s="38"/>
    </row>
    <row r="69" spans="1:17" ht="16" customHeight="1">
      <c r="A69" s="209" t="s">
        <v>17</v>
      </c>
      <c r="B69" s="210"/>
      <c r="C69" s="211" t="s">
        <v>1399</v>
      </c>
      <c r="D69" s="211"/>
      <c r="E69" s="211"/>
      <c r="F69" s="211"/>
      <c r="G69" s="211"/>
      <c r="H69" s="211"/>
      <c r="I69" s="211"/>
      <c r="J69" s="211"/>
      <c r="K69" s="211"/>
      <c r="L69" s="177"/>
      <c r="M69" s="177"/>
      <c r="N69" s="61"/>
      <c r="O69" s="177"/>
      <c r="P69" s="177"/>
      <c r="Q69" s="177"/>
    </row>
    <row r="70" spans="1:17" ht="16" customHeight="1">
      <c r="A70" s="203" t="s">
        <v>18</v>
      </c>
      <c r="B70" s="203"/>
      <c r="C70" s="204" t="s">
        <v>1400</v>
      </c>
      <c r="D70" s="204"/>
      <c r="E70" s="204"/>
      <c r="F70" s="204"/>
      <c r="G70" s="204"/>
      <c r="H70" s="204"/>
      <c r="I70" s="204"/>
      <c r="J70" s="204"/>
      <c r="K70" s="204"/>
      <c r="L70" s="177"/>
      <c r="M70" s="177"/>
      <c r="N70" s="177"/>
      <c r="O70" s="177"/>
      <c r="P70" s="177"/>
      <c r="Q70" s="177"/>
    </row>
    <row r="71" spans="1:17" ht="16">
      <c r="A71" s="197" t="s">
        <v>19</v>
      </c>
      <c r="B71" s="197"/>
      <c r="C71" s="204" t="s">
        <v>1401</v>
      </c>
      <c r="D71" s="204"/>
      <c r="E71" s="204"/>
      <c r="F71" s="204"/>
      <c r="G71" s="204"/>
      <c r="H71" s="204"/>
      <c r="I71" s="204"/>
      <c r="J71" s="204"/>
      <c r="K71" s="204"/>
      <c r="L71" s="177"/>
      <c r="M71" s="177"/>
      <c r="N71" s="177"/>
      <c r="O71" s="177"/>
      <c r="P71" s="177"/>
      <c r="Q71" s="177"/>
    </row>
    <row r="72" spans="1:17" ht="16.5" customHeight="1">
      <c r="A72" s="157" t="s">
        <v>683</v>
      </c>
      <c r="B72" s="158"/>
      <c r="C72" s="198" t="s">
        <v>684</v>
      </c>
      <c r="D72" s="199"/>
      <c r="E72" s="199"/>
      <c r="F72" s="199"/>
      <c r="G72" s="199"/>
      <c r="H72" s="199"/>
      <c r="I72" s="199"/>
      <c r="J72" s="199"/>
      <c r="K72" s="200"/>
      <c r="L72" s="177"/>
      <c r="M72" s="177"/>
      <c r="N72" s="177"/>
      <c r="O72" s="177"/>
      <c r="P72" s="177"/>
      <c r="Q72" s="177"/>
    </row>
    <row r="73" spans="1:17" ht="16.5" customHeight="1">
      <c r="A73" s="212" t="s">
        <v>683</v>
      </c>
      <c r="B73" s="213"/>
      <c r="C73" s="440" t="s">
        <v>1402</v>
      </c>
      <c r="D73" s="441"/>
      <c r="E73" s="441"/>
      <c r="F73" s="441"/>
      <c r="G73" s="441"/>
      <c r="H73" s="441"/>
      <c r="I73" s="441"/>
      <c r="J73" s="441"/>
      <c r="K73" s="442"/>
      <c r="L73" s="177"/>
      <c r="M73" s="177"/>
      <c r="N73" s="177"/>
      <c r="O73" s="177"/>
      <c r="P73" s="177"/>
      <c r="Q73" s="177"/>
    </row>
    <row r="74" spans="1:17" ht="16">
      <c r="A74" s="212" t="s">
        <v>688</v>
      </c>
      <c r="B74" s="213"/>
      <c r="C74" s="260" t="s">
        <v>1403</v>
      </c>
      <c r="D74" s="260"/>
      <c r="E74" s="260"/>
      <c r="F74" s="260"/>
      <c r="G74" s="260"/>
      <c r="H74" s="260"/>
      <c r="I74" s="260"/>
      <c r="J74" s="260"/>
      <c r="K74" s="260"/>
      <c r="L74" s="177"/>
      <c r="M74" s="177"/>
      <c r="N74" s="177"/>
      <c r="O74" s="177"/>
      <c r="P74" s="177"/>
      <c r="Q74" s="177"/>
    </row>
    <row r="75" spans="1:17" ht="16">
      <c r="A75" s="212" t="s">
        <v>21</v>
      </c>
      <c r="B75" s="213"/>
      <c r="C75" s="204" t="s">
        <v>1404</v>
      </c>
      <c r="D75" s="204"/>
      <c r="E75" s="204"/>
      <c r="F75" s="204"/>
      <c r="G75" s="204"/>
      <c r="H75" s="204"/>
      <c r="I75" s="204"/>
      <c r="J75" s="204"/>
      <c r="K75" s="204"/>
      <c r="L75" s="177"/>
      <c r="M75" s="177"/>
      <c r="N75" s="177"/>
      <c r="O75" s="177"/>
      <c r="P75" s="177"/>
      <c r="Q75" s="177"/>
    </row>
    <row r="76" spans="1:17" ht="16">
      <c r="A76" s="212" t="s">
        <v>1218</v>
      </c>
      <c r="B76" s="213"/>
      <c r="C76" s="204" t="s">
        <v>1266</v>
      </c>
      <c r="D76" s="204"/>
      <c r="E76" s="204"/>
      <c r="F76" s="204"/>
      <c r="G76" s="204"/>
      <c r="H76" s="204"/>
      <c r="I76" s="204"/>
      <c r="J76" s="204"/>
      <c r="K76" s="204"/>
      <c r="L76" s="177"/>
      <c r="M76" s="177"/>
      <c r="N76" s="177"/>
      <c r="O76" s="177"/>
      <c r="P76" s="177"/>
      <c r="Q76" s="177"/>
    </row>
    <row r="77" spans="1:17" ht="16">
      <c r="A77" s="212" t="s">
        <v>1220</v>
      </c>
      <c r="B77" s="213"/>
      <c r="C77" s="224" t="s">
        <v>80</v>
      </c>
      <c r="D77" s="224"/>
      <c r="E77" s="224"/>
      <c r="F77" s="224"/>
      <c r="G77" s="224"/>
      <c r="H77" s="224"/>
      <c r="I77" s="224"/>
      <c r="J77" s="224"/>
      <c r="K77" s="224"/>
      <c r="L77" s="2"/>
      <c r="M77" s="2"/>
      <c r="N77" s="2"/>
      <c r="O77" s="2"/>
      <c r="P77" s="2"/>
    </row>
    <row r="78" spans="1:17" ht="16.5">
      <c r="A78" s="259" t="s">
        <v>22</v>
      </c>
      <c r="B78" s="259"/>
      <c r="C78" s="260" t="s">
        <v>1405</v>
      </c>
      <c r="D78" s="260"/>
      <c r="E78" s="260"/>
      <c r="F78" s="260"/>
      <c r="G78" s="260"/>
      <c r="H78" s="260"/>
      <c r="I78" s="260"/>
      <c r="J78" s="260"/>
      <c r="K78" s="260"/>
      <c r="L78" s="177"/>
      <c r="M78" s="177"/>
      <c r="N78" s="177"/>
      <c r="O78" s="177"/>
      <c r="P78" s="177"/>
      <c r="Q78" s="177"/>
    </row>
    <row r="79" spans="1:17" ht="16.5">
      <c r="A79" s="259" t="s">
        <v>22</v>
      </c>
      <c r="B79" s="259"/>
      <c r="C79" s="261" t="s">
        <v>1406</v>
      </c>
      <c r="D79" s="261"/>
      <c r="E79" s="261"/>
      <c r="F79" s="261"/>
      <c r="G79" s="261"/>
      <c r="H79" s="261"/>
      <c r="I79" s="261"/>
      <c r="J79" s="261"/>
      <c r="K79" s="261"/>
      <c r="L79" s="177"/>
      <c r="M79" s="177"/>
      <c r="N79" s="177"/>
      <c r="O79" s="177"/>
      <c r="P79" s="177"/>
      <c r="Q79" s="177"/>
    </row>
  </sheetData>
  <mergeCells count="164">
    <mergeCell ref="A76:B76"/>
    <mergeCell ref="C76:K76"/>
    <mergeCell ref="A77:B77"/>
    <mergeCell ref="C77:K77"/>
    <mergeCell ref="A78:B78"/>
    <mergeCell ref="C78:K78"/>
    <mergeCell ref="A79:B79"/>
    <mergeCell ref="C79:K79"/>
    <mergeCell ref="K57:O57"/>
    <mergeCell ref="N58:O58"/>
    <mergeCell ref="C61:D61"/>
    <mergeCell ref="E61:F61"/>
    <mergeCell ref="G61:H61"/>
    <mergeCell ref="K65:O65"/>
    <mergeCell ref="A74:B74"/>
    <mergeCell ref="C74:K74"/>
    <mergeCell ref="A75:B75"/>
    <mergeCell ref="C75:K75"/>
    <mergeCell ref="C40:D40"/>
    <mergeCell ref="E40:F40"/>
    <mergeCell ref="G40:H40"/>
    <mergeCell ref="I40:J40"/>
    <mergeCell ref="L40:M40"/>
    <mergeCell ref="N40:O40"/>
    <mergeCell ref="C44:J44"/>
    <mergeCell ref="L44:O44"/>
    <mergeCell ref="C47:D47"/>
    <mergeCell ref="E47:F47"/>
    <mergeCell ref="G47:H47"/>
    <mergeCell ref="I47:J47"/>
    <mergeCell ref="L47:M47"/>
    <mergeCell ref="N47:O47"/>
    <mergeCell ref="P34:Q34"/>
    <mergeCell ref="C38:D38"/>
    <mergeCell ref="E38:F38"/>
    <mergeCell ref="G38:H38"/>
    <mergeCell ref="I38:J38"/>
    <mergeCell ref="L38:M38"/>
    <mergeCell ref="N38:O38"/>
    <mergeCell ref="C39:D39"/>
    <mergeCell ref="E39:F39"/>
    <mergeCell ref="G39:H39"/>
    <mergeCell ref="I39:J39"/>
    <mergeCell ref="L39:M39"/>
    <mergeCell ref="N39:O39"/>
    <mergeCell ref="A28:S28"/>
    <mergeCell ref="C29:D29"/>
    <mergeCell ref="E29:F29"/>
    <mergeCell ref="G29:H29"/>
    <mergeCell ref="I29:J29"/>
    <mergeCell ref="K29:L29"/>
    <mergeCell ref="N29:O29"/>
    <mergeCell ref="R29:S29"/>
    <mergeCell ref="C30:D30"/>
    <mergeCell ref="E30:F30"/>
    <mergeCell ref="G30:H30"/>
    <mergeCell ref="I30:J30"/>
    <mergeCell ref="K30:L30"/>
    <mergeCell ref="N30:O30"/>
    <mergeCell ref="P30:Q30"/>
    <mergeCell ref="R30:S30"/>
    <mergeCell ref="C31:D31"/>
    <mergeCell ref="E31:F31"/>
    <mergeCell ref="G31:H31"/>
    <mergeCell ref="N23:O23"/>
    <mergeCell ref="P23:Q23"/>
    <mergeCell ref="R23:S23"/>
    <mergeCell ref="C24:D24"/>
    <mergeCell ref="E24:F24"/>
    <mergeCell ref="E25:F25"/>
    <mergeCell ref="P29:Q29"/>
    <mergeCell ref="I31:J31"/>
    <mergeCell ref="K31:L31"/>
    <mergeCell ref="N31:O31"/>
    <mergeCell ref="P31:Q31"/>
    <mergeCell ref="R31:S31"/>
    <mergeCell ref="N15:O15"/>
    <mergeCell ref="C18:D18"/>
    <mergeCell ref="E18:F18"/>
    <mergeCell ref="P15:Q15"/>
    <mergeCell ref="R15:S15"/>
    <mergeCell ref="P18:S18"/>
    <mergeCell ref="P19:Q19"/>
    <mergeCell ref="C21:D21"/>
    <mergeCell ref="C22:D22"/>
    <mergeCell ref="M22:S22"/>
    <mergeCell ref="E6:F6"/>
    <mergeCell ref="C7:D7"/>
    <mergeCell ref="K7:L7"/>
    <mergeCell ref="G7:H7"/>
    <mergeCell ref="I13:J13"/>
    <mergeCell ref="K13:L13"/>
    <mergeCell ref="C15:D15"/>
    <mergeCell ref="E15:F15"/>
    <mergeCell ref="G15:H15"/>
    <mergeCell ref="I15:J15"/>
    <mergeCell ref="K15:L15"/>
    <mergeCell ref="N14:O14"/>
    <mergeCell ref="P14:Q14"/>
    <mergeCell ref="R14:S14"/>
    <mergeCell ref="G13:H13"/>
    <mergeCell ref="B1:S1"/>
    <mergeCell ref="B2:S2"/>
    <mergeCell ref="R6:S6"/>
    <mergeCell ref="P7:Q7"/>
    <mergeCell ref="K6:L6"/>
    <mergeCell ref="G6:H6"/>
    <mergeCell ref="I6:J6"/>
    <mergeCell ref="N6:O6"/>
    <mergeCell ref="K5:L5"/>
    <mergeCell ref="N5:O5"/>
    <mergeCell ref="A4:S4"/>
    <mergeCell ref="C5:D5"/>
    <mergeCell ref="E5:F5"/>
    <mergeCell ref="G5:H5"/>
    <mergeCell ref="R5:S5"/>
    <mergeCell ref="P6:Q6"/>
    <mergeCell ref="P5:Q5"/>
    <mergeCell ref="I5:J5"/>
    <mergeCell ref="E7:F7"/>
    <mergeCell ref="C6:D6"/>
    <mergeCell ref="P11:Q11"/>
    <mergeCell ref="R11:S11"/>
    <mergeCell ref="R7:S7"/>
    <mergeCell ref="N7:O7"/>
    <mergeCell ref="I7:J7"/>
    <mergeCell ref="A12:S12"/>
    <mergeCell ref="C13:D13"/>
    <mergeCell ref="E13:F13"/>
    <mergeCell ref="C20:L20"/>
    <mergeCell ref="P20:S20"/>
    <mergeCell ref="N13:O13"/>
    <mergeCell ref="P13:Q13"/>
    <mergeCell ref="R13:S13"/>
    <mergeCell ref="C14:D14"/>
    <mergeCell ref="E14:F14"/>
    <mergeCell ref="G14:H14"/>
    <mergeCell ref="I14:J14"/>
    <mergeCell ref="K14:L14"/>
    <mergeCell ref="K52:O52"/>
    <mergeCell ref="C48:D48"/>
    <mergeCell ref="E48:F48"/>
    <mergeCell ref="G48:H48"/>
    <mergeCell ref="I48:J48"/>
    <mergeCell ref="L48:M48"/>
    <mergeCell ref="N48:O48"/>
    <mergeCell ref="C49:D49"/>
    <mergeCell ref="E49:F49"/>
    <mergeCell ref="G49:H49"/>
    <mergeCell ref="I49:J49"/>
    <mergeCell ref="L49:M49"/>
    <mergeCell ref="N49:O49"/>
    <mergeCell ref="L54:O54"/>
    <mergeCell ref="C56:H56"/>
    <mergeCell ref="K60:O60"/>
    <mergeCell ref="A69:B69"/>
    <mergeCell ref="C69:K69"/>
    <mergeCell ref="A70:B70"/>
    <mergeCell ref="C70:K70"/>
    <mergeCell ref="A71:B71"/>
    <mergeCell ref="C71:K71"/>
    <mergeCell ref="C72:K72"/>
    <mergeCell ref="A73:B73"/>
    <mergeCell ref="C73:K73"/>
  </mergeCells>
  <phoneticPr fontId="3" type="noConversion"/>
  <pageMargins left="0.75" right="0.75" top="1" bottom="1" header="0.5" footer="0.5"/>
  <pageSetup paperSize="9" scale="6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IN51"/>
  <sheetViews>
    <sheetView workbookViewId="0">
      <selection activeCell="A20" sqref="A20:XFD22"/>
    </sheetView>
  </sheetViews>
  <sheetFormatPr defaultRowHeight="17.149999999999999" customHeight="1"/>
  <cols>
    <col min="1" max="1" width="18.58203125" customWidth="1"/>
    <col min="2" max="25" width="7.58203125" customWidth="1"/>
  </cols>
  <sheetData>
    <row r="1" spans="1:248" ht="52.4" customHeight="1">
      <c r="B1" s="201" t="s">
        <v>586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33"/>
      <c r="W1" s="33"/>
      <c r="X1" s="33"/>
      <c r="Y1" s="33"/>
    </row>
    <row r="2" spans="1:248" ht="17.149999999999999" customHeight="1">
      <c r="B2" s="202" t="s">
        <v>587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35"/>
      <c r="W2" s="35"/>
      <c r="X2" s="35"/>
      <c r="Y2" s="35"/>
    </row>
    <row r="3" spans="1:248" ht="19.75" customHeight="1">
      <c r="A3" s="175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</row>
    <row r="4" spans="1:248" s="2" customFormat="1" ht="15.5" hidden="1">
      <c r="A4" s="299" t="s">
        <v>1268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</row>
    <row r="5" spans="1:248" ht="15" hidden="1">
      <c r="A5" s="165" t="s">
        <v>1</v>
      </c>
      <c r="B5" s="165" t="s">
        <v>2</v>
      </c>
      <c r="C5" s="248" t="s">
        <v>1190</v>
      </c>
      <c r="D5" s="186"/>
      <c r="E5" s="229" t="s">
        <v>1230</v>
      </c>
      <c r="F5" s="229"/>
      <c r="G5" s="229" t="s">
        <v>1191</v>
      </c>
      <c r="H5" s="229"/>
      <c r="I5" s="226" t="s">
        <v>1192</v>
      </c>
      <c r="J5" s="230"/>
      <c r="K5" s="165" t="s">
        <v>2</v>
      </c>
      <c r="L5" s="248" t="s">
        <v>1190</v>
      </c>
      <c r="M5" s="186"/>
      <c r="N5" s="229" t="s">
        <v>1230</v>
      </c>
      <c r="O5" s="229"/>
      <c r="P5" s="229" t="s">
        <v>1191</v>
      </c>
      <c r="Q5" s="229"/>
    </row>
    <row r="6" spans="1:248" ht="15" hidden="1">
      <c r="A6" s="228" t="s">
        <v>3</v>
      </c>
      <c r="B6" s="228" t="s">
        <v>4</v>
      </c>
      <c r="C6" s="186" t="s">
        <v>9</v>
      </c>
      <c r="D6" s="186"/>
      <c r="E6" s="187" t="s">
        <v>1231</v>
      </c>
      <c r="F6" s="187"/>
      <c r="G6" s="187" t="s">
        <v>1012</v>
      </c>
      <c r="H6" s="187"/>
      <c r="I6" s="188" t="s">
        <v>10</v>
      </c>
      <c r="J6" s="233"/>
      <c r="K6" s="228" t="s">
        <v>4</v>
      </c>
      <c r="L6" s="186" t="s">
        <v>9</v>
      </c>
      <c r="M6" s="186"/>
      <c r="N6" s="187" t="s">
        <v>1231</v>
      </c>
      <c r="O6" s="187"/>
      <c r="P6" s="187" t="s">
        <v>1012</v>
      </c>
      <c r="Q6" s="187"/>
    </row>
    <row r="7" spans="1:248" ht="15" hidden="1">
      <c r="A7" s="236"/>
      <c r="B7" s="236"/>
      <c r="C7" s="228" t="s">
        <v>5</v>
      </c>
      <c r="D7" s="228"/>
      <c r="E7" s="228" t="s">
        <v>5</v>
      </c>
      <c r="F7" s="228"/>
      <c r="G7" s="228" t="s">
        <v>5</v>
      </c>
      <c r="H7" s="228"/>
      <c r="I7" s="228" t="s">
        <v>5</v>
      </c>
      <c r="J7" s="228"/>
      <c r="K7" s="236"/>
      <c r="L7" s="228" t="s">
        <v>5</v>
      </c>
      <c r="M7" s="228"/>
      <c r="N7" s="228" t="s">
        <v>5</v>
      </c>
      <c r="O7" s="228"/>
      <c r="P7" s="228" t="s">
        <v>5</v>
      </c>
      <c r="Q7" s="228"/>
    </row>
    <row r="8" spans="1:248" ht="31.75" hidden="1" customHeight="1">
      <c r="A8" s="180"/>
      <c r="B8" s="178"/>
      <c r="C8" s="53" t="s">
        <v>1269</v>
      </c>
      <c r="D8" s="53" t="s">
        <v>1270</v>
      </c>
      <c r="E8" s="53" t="s">
        <v>1271</v>
      </c>
      <c r="F8" s="53" t="s">
        <v>1272</v>
      </c>
      <c r="G8" s="53" t="s">
        <v>1273</v>
      </c>
      <c r="H8" s="53" t="s">
        <v>1274</v>
      </c>
      <c r="I8" s="53" t="s">
        <v>1275</v>
      </c>
      <c r="J8" s="53" t="s">
        <v>1276</v>
      </c>
      <c r="K8" s="27"/>
      <c r="L8" s="53" t="s">
        <v>1269</v>
      </c>
      <c r="M8" s="53" t="s">
        <v>1270</v>
      </c>
      <c r="N8" s="53" t="s">
        <v>1271</v>
      </c>
      <c r="O8" s="53" t="s">
        <v>1272</v>
      </c>
      <c r="P8" s="53" t="s">
        <v>1273</v>
      </c>
      <c r="Q8" s="53" t="s">
        <v>1274</v>
      </c>
    </row>
    <row r="9" spans="1:248" ht="15" hidden="1">
      <c r="A9" s="7" t="s">
        <v>1277</v>
      </c>
      <c r="B9" s="80" t="s">
        <v>92</v>
      </c>
      <c r="C9" s="182">
        <v>44840</v>
      </c>
      <c r="D9" s="182">
        <f t="shared" ref="D9:D10" si="0">C9</f>
        <v>44840</v>
      </c>
      <c r="E9" s="73" t="s">
        <v>628</v>
      </c>
      <c r="F9" s="73" t="s">
        <v>628</v>
      </c>
      <c r="G9" s="182">
        <v>44841</v>
      </c>
      <c r="H9" s="182">
        <f t="shared" ref="H9:H12" si="1">G9</f>
        <v>44841</v>
      </c>
      <c r="I9" s="182">
        <f t="shared" ref="I9:I12" si="2">H9+2</f>
        <v>44843</v>
      </c>
      <c r="J9" s="182">
        <f t="shared" ref="J9:J12" si="3">I9+1</f>
        <v>44844</v>
      </c>
      <c r="K9" s="80" t="s">
        <v>91</v>
      </c>
      <c r="L9" s="182">
        <f t="shared" ref="L9" si="4">J9+3</f>
        <v>44847</v>
      </c>
      <c r="M9" s="182">
        <f t="shared" ref="M9" si="5">L9</f>
        <v>44847</v>
      </c>
      <c r="N9" s="73" t="s">
        <v>628</v>
      </c>
      <c r="O9" s="73" t="s">
        <v>628</v>
      </c>
      <c r="P9" s="182">
        <v>44848</v>
      </c>
      <c r="Q9" s="182">
        <f t="shared" ref="Q9:Q11" si="6">P9</f>
        <v>44848</v>
      </c>
      <c r="R9" s="24"/>
      <c r="S9" s="24"/>
      <c r="T9" s="24"/>
      <c r="U9" s="24"/>
    </row>
    <row r="10" spans="1:248" ht="15" hidden="1">
      <c r="A10" s="7" t="s">
        <v>1277</v>
      </c>
      <c r="B10" s="80" t="s">
        <v>94</v>
      </c>
      <c r="C10" s="182">
        <v>44847</v>
      </c>
      <c r="D10" s="182">
        <f t="shared" si="0"/>
        <v>44847</v>
      </c>
      <c r="E10" s="73" t="s">
        <v>628</v>
      </c>
      <c r="F10" s="73" t="s">
        <v>628</v>
      </c>
      <c r="G10" s="182">
        <v>44848</v>
      </c>
      <c r="H10" s="182">
        <f t="shared" si="1"/>
        <v>44848</v>
      </c>
      <c r="I10" s="182">
        <f t="shared" si="2"/>
        <v>44850</v>
      </c>
      <c r="J10" s="182">
        <f t="shared" si="3"/>
        <v>44851</v>
      </c>
      <c r="K10" s="80" t="s">
        <v>93</v>
      </c>
      <c r="L10" s="301" t="s">
        <v>1278</v>
      </c>
      <c r="M10" s="302"/>
      <c r="N10" s="303" t="s">
        <v>1279</v>
      </c>
      <c r="O10" s="304"/>
      <c r="P10" s="182">
        <v>44855</v>
      </c>
      <c r="Q10" s="182">
        <f t="shared" si="6"/>
        <v>44855</v>
      </c>
      <c r="R10" s="24"/>
      <c r="S10" s="24"/>
      <c r="T10" s="24"/>
      <c r="U10" s="24"/>
    </row>
    <row r="11" spans="1:248" ht="15" hidden="1">
      <c r="A11" s="7" t="s">
        <v>1277</v>
      </c>
      <c r="B11" s="80" t="s">
        <v>96</v>
      </c>
      <c r="C11" s="301" t="s">
        <v>1278</v>
      </c>
      <c r="D11" s="302"/>
      <c r="E11" s="303" t="s">
        <v>1279</v>
      </c>
      <c r="F11" s="304"/>
      <c r="G11" s="182">
        <v>44855</v>
      </c>
      <c r="H11" s="182">
        <f t="shared" si="1"/>
        <v>44855</v>
      </c>
      <c r="I11" s="182">
        <f t="shared" si="2"/>
        <v>44857</v>
      </c>
      <c r="J11" s="182">
        <f t="shared" si="3"/>
        <v>44858</v>
      </c>
      <c r="K11" s="80" t="s">
        <v>95</v>
      </c>
      <c r="L11" s="301" t="s">
        <v>1280</v>
      </c>
      <c r="M11" s="302"/>
      <c r="N11" s="303" t="s">
        <v>1281</v>
      </c>
      <c r="O11" s="304"/>
      <c r="P11" s="182">
        <v>44862</v>
      </c>
      <c r="Q11" s="182">
        <f t="shared" si="6"/>
        <v>44862</v>
      </c>
      <c r="R11" s="24"/>
      <c r="S11" s="24"/>
      <c r="T11" s="24"/>
      <c r="U11" s="24"/>
    </row>
    <row r="12" spans="1:248" ht="15" hidden="1">
      <c r="A12" s="7" t="s">
        <v>1277</v>
      </c>
      <c r="B12" s="80" t="s">
        <v>98</v>
      </c>
      <c r="C12" s="301" t="s">
        <v>1280</v>
      </c>
      <c r="D12" s="302"/>
      <c r="E12" s="303" t="s">
        <v>1281</v>
      </c>
      <c r="F12" s="304"/>
      <c r="G12" s="182">
        <v>44862</v>
      </c>
      <c r="H12" s="182">
        <f t="shared" si="1"/>
        <v>44862</v>
      </c>
      <c r="I12" s="182">
        <f t="shared" si="2"/>
        <v>44864</v>
      </c>
      <c r="J12" s="182">
        <f t="shared" si="3"/>
        <v>44865</v>
      </c>
      <c r="K12" s="306" t="s">
        <v>1282</v>
      </c>
      <c r="L12" s="307"/>
      <c r="M12" s="307"/>
      <c r="N12" s="307"/>
      <c r="O12" s="307"/>
      <c r="P12" s="307"/>
      <c r="Q12" s="308"/>
      <c r="R12" s="24"/>
      <c r="S12" s="24"/>
      <c r="T12" s="24"/>
      <c r="U12" s="24"/>
    </row>
    <row r="13" spans="1:248" ht="15" hidden="1">
      <c r="A13" s="205" t="s">
        <v>952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206"/>
      <c r="R13" s="24"/>
      <c r="S13" s="24"/>
      <c r="T13" s="24"/>
      <c r="U13" s="24"/>
    </row>
    <row r="14" spans="1:248" ht="15" hidden="1">
      <c r="A14" s="7" t="s">
        <v>853</v>
      </c>
      <c r="B14" s="80" t="s">
        <v>1283</v>
      </c>
      <c r="C14" s="301" t="s">
        <v>1284</v>
      </c>
      <c r="D14" s="302"/>
      <c r="E14" s="73" t="s">
        <v>628</v>
      </c>
      <c r="F14" s="73" t="s">
        <v>628</v>
      </c>
      <c r="G14" s="301" t="s">
        <v>1285</v>
      </c>
      <c r="H14" s="302"/>
      <c r="I14" s="182">
        <v>44879</v>
      </c>
      <c r="J14" s="182">
        <f t="shared" ref="J14:J22" si="7">I14+1</f>
        <v>44880</v>
      </c>
      <c r="K14" s="80" t="s">
        <v>1286</v>
      </c>
      <c r="L14" s="182">
        <v>44882</v>
      </c>
      <c r="M14" s="182">
        <f t="shared" ref="M14:M21" si="8">L14</f>
        <v>44882</v>
      </c>
      <c r="N14" s="73" t="s">
        <v>628</v>
      </c>
      <c r="O14" s="73" t="s">
        <v>628</v>
      </c>
      <c r="P14" s="182">
        <v>44883</v>
      </c>
      <c r="Q14" s="182">
        <f t="shared" ref="Q14:Q21" si="9">P14</f>
        <v>44883</v>
      </c>
      <c r="R14" s="24"/>
      <c r="S14" s="24"/>
      <c r="T14" s="24"/>
      <c r="U14" s="24"/>
    </row>
    <row r="15" spans="1:248" ht="15" hidden="1">
      <c r="A15" s="7" t="s">
        <v>853</v>
      </c>
      <c r="B15" s="80" t="s">
        <v>1287</v>
      </c>
      <c r="C15" s="182">
        <v>44882</v>
      </c>
      <c r="D15" s="182">
        <f t="shared" ref="D15:D22" si="10">C15</f>
        <v>44882</v>
      </c>
      <c r="E15" s="73" t="s">
        <v>628</v>
      </c>
      <c r="F15" s="73" t="s">
        <v>628</v>
      </c>
      <c r="G15" s="182">
        <v>44883</v>
      </c>
      <c r="H15" s="182">
        <f t="shared" ref="H15:H21" si="11">G15</f>
        <v>44883</v>
      </c>
      <c r="I15" s="182">
        <f t="shared" ref="I15:I21" si="12">H15+2</f>
        <v>44885</v>
      </c>
      <c r="J15" s="182">
        <f t="shared" si="7"/>
        <v>44886</v>
      </c>
      <c r="K15" s="80" t="s">
        <v>1288</v>
      </c>
      <c r="L15" s="182">
        <f t="shared" ref="L15:L21" si="13">J15+3</f>
        <v>44889</v>
      </c>
      <c r="M15" s="182">
        <f t="shared" si="8"/>
        <v>44889</v>
      </c>
      <c r="N15" s="73" t="s">
        <v>628</v>
      </c>
      <c r="O15" s="73" t="s">
        <v>628</v>
      </c>
      <c r="P15" s="182">
        <v>44890</v>
      </c>
      <c r="Q15" s="182">
        <f t="shared" si="9"/>
        <v>44890</v>
      </c>
      <c r="R15" s="24"/>
      <c r="S15" s="24"/>
      <c r="T15" s="24"/>
      <c r="U15" s="24"/>
    </row>
    <row r="16" spans="1:248" ht="15" hidden="1">
      <c r="A16" s="7" t="s">
        <v>853</v>
      </c>
      <c r="B16" s="80" t="s">
        <v>92</v>
      </c>
      <c r="C16" s="182">
        <v>44889</v>
      </c>
      <c r="D16" s="182">
        <f t="shared" si="10"/>
        <v>44889</v>
      </c>
      <c r="E16" s="73" t="s">
        <v>628</v>
      </c>
      <c r="F16" s="73" t="s">
        <v>628</v>
      </c>
      <c r="G16" s="182">
        <v>44890</v>
      </c>
      <c r="H16" s="182">
        <f t="shared" si="11"/>
        <v>44890</v>
      </c>
      <c r="I16" s="182">
        <f t="shared" si="12"/>
        <v>44892</v>
      </c>
      <c r="J16" s="182">
        <f t="shared" si="7"/>
        <v>44893</v>
      </c>
      <c r="K16" s="80" t="s">
        <v>91</v>
      </c>
      <c r="L16" s="182">
        <f t="shared" si="13"/>
        <v>44896</v>
      </c>
      <c r="M16" s="182">
        <f t="shared" si="8"/>
        <v>44896</v>
      </c>
      <c r="N16" s="73" t="s">
        <v>628</v>
      </c>
      <c r="O16" s="73" t="s">
        <v>628</v>
      </c>
      <c r="P16" s="182">
        <v>44897</v>
      </c>
      <c r="Q16" s="182">
        <f t="shared" si="9"/>
        <v>44897</v>
      </c>
      <c r="R16" s="24"/>
      <c r="S16" s="24"/>
      <c r="T16" s="24"/>
      <c r="U16" s="24"/>
    </row>
    <row r="17" spans="1:21" ht="15" hidden="1" customHeight="1">
      <c r="A17" s="7" t="s">
        <v>853</v>
      </c>
      <c r="B17" s="80" t="s">
        <v>94</v>
      </c>
      <c r="C17" s="182">
        <v>44896</v>
      </c>
      <c r="D17" s="182">
        <f t="shared" si="10"/>
        <v>44896</v>
      </c>
      <c r="E17" s="73" t="s">
        <v>628</v>
      </c>
      <c r="F17" s="73" t="s">
        <v>628</v>
      </c>
      <c r="G17" s="182">
        <v>44897</v>
      </c>
      <c r="H17" s="182">
        <f t="shared" si="11"/>
        <v>44897</v>
      </c>
      <c r="I17" s="182">
        <f t="shared" si="12"/>
        <v>44899</v>
      </c>
      <c r="J17" s="182">
        <f t="shared" si="7"/>
        <v>44900</v>
      </c>
      <c r="K17" s="80" t="s">
        <v>93</v>
      </c>
      <c r="L17" s="182">
        <f t="shared" si="13"/>
        <v>44903</v>
      </c>
      <c r="M17" s="182">
        <f t="shared" si="8"/>
        <v>44903</v>
      </c>
      <c r="N17" s="73" t="s">
        <v>628</v>
      </c>
      <c r="O17" s="73" t="s">
        <v>628</v>
      </c>
      <c r="P17" s="182">
        <v>44904</v>
      </c>
      <c r="Q17" s="182">
        <f t="shared" si="9"/>
        <v>44904</v>
      </c>
      <c r="R17" s="24"/>
      <c r="S17" s="24"/>
      <c r="T17" s="24"/>
      <c r="U17" s="24"/>
    </row>
    <row r="18" spans="1:21" ht="15" hidden="1" customHeight="1">
      <c r="A18" s="7" t="s">
        <v>853</v>
      </c>
      <c r="B18" s="80" t="s">
        <v>96</v>
      </c>
      <c r="C18" s="182">
        <v>44903</v>
      </c>
      <c r="D18" s="182">
        <f t="shared" si="10"/>
        <v>44903</v>
      </c>
      <c r="E18" s="73" t="s">
        <v>628</v>
      </c>
      <c r="F18" s="73" t="s">
        <v>628</v>
      </c>
      <c r="G18" s="182">
        <v>44904</v>
      </c>
      <c r="H18" s="182">
        <f t="shared" si="11"/>
        <v>44904</v>
      </c>
      <c r="I18" s="182">
        <f t="shared" si="12"/>
        <v>44906</v>
      </c>
      <c r="J18" s="182">
        <f t="shared" si="7"/>
        <v>44907</v>
      </c>
      <c r="K18" s="80" t="s">
        <v>95</v>
      </c>
      <c r="L18" s="182">
        <f t="shared" si="13"/>
        <v>44910</v>
      </c>
      <c r="M18" s="182">
        <f t="shared" si="8"/>
        <v>44910</v>
      </c>
      <c r="N18" s="73" t="s">
        <v>628</v>
      </c>
      <c r="O18" s="73" t="s">
        <v>628</v>
      </c>
      <c r="P18" s="182">
        <v>44911</v>
      </c>
      <c r="Q18" s="182">
        <f t="shared" si="9"/>
        <v>44911</v>
      </c>
      <c r="R18" s="24"/>
      <c r="S18" s="24"/>
      <c r="T18" s="24"/>
      <c r="U18" s="24"/>
    </row>
    <row r="19" spans="1:21" ht="15" hidden="1" customHeight="1">
      <c r="A19" s="7" t="s">
        <v>853</v>
      </c>
      <c r="B19" s="80" t="s">
        <v>98</v>
      </c>
      <c r="C19" s="182">
        <v>44910</v>
      </c>
      <c r="D19" s="182">
        <f t="shared" si="10"/>
        <v>44910</v>
      </c>
      <c r="E19" s="73" t="s">
        <v>628</v>
      </c>
      <c r="F19" s="73" t="s">
        <v>628</v>
      </c>
      <c r="G19" s="182">
        <v>44911</v>
      </c>
      <c r="H19" s="182">
        <f t="shared" si="11"/>
        <v>44911</v>
      </c>
      <c r="I19" s="182">
        <f t="shared" si="12"/>
        <v>44913</v>
      </c>
      <c r="J19" s="182">
        <f t="shared" si="7"/>
        <v>44914</v>
      </c>
      <c r="K19" s="80" t="s">
        <v>97</v>
      </c>
      <c r="L19" s="182">
        <f t="shared" si="13"/>
        <v>44917</v>
      </c>
      <c r="M19" s="182">
        <f t="shared" si="8"/>
        <v>44917</v>
      </c>
      <c r="N19" s="73" t="s">
        <v>628</v>
      </c>
      <c r="O19" s="73" t="s">
        <v>628</v>
      </c>
      <c r="P19" s="182">
        <v>44918</v>
      </c>
      <c r="Q19" s="182">
        <f t="shared" si="9"/>
        <v>44918</v>
      </c>
      <c r="R19" s="24"/>
      <c r="S19" s="24"/>
      <c r="T19" s="24"/>
      <c r="U19" s="24"/>
    </row>
    <row r="20" spans="1:21" ht="15" hidden="1">
      <c r="A20" s="7" t="s">
        <v>853</v>
      </c>
      <c r="B20" s="80" t="s">
        <v>100</v>
      </c>
      <c r="C20" s="182">
        <v>44917</v>
      </c>
      <c r="D20" s="182">
        <f t="shared" si="10"/>
        <v>44917</v>
      </c>
      <c r="E20" s="73" t="s">
        <v>628</v>
      </c>
      <c r="F20" s="73" t="s">
        <v>628</v>
      </c>
      <c r="G20" s="182">
        <v>44918</v>
      </c>
      <c r="H20" s="182">
        <f t="shared" si="11"/>
        <v>44918</v>
      </c>
      <c r="I20" s="182">
        <f t="shared" si="12"/>
        <v>44920</v>
      </c>
      <c r="J20" s="182">
        <f t="shared" si="7"/>
        <v>44921</v>
      </c>
      <c r="K20" s="80" t="s">
        <v>99</v>
      </c>
      <c r="L20" s="182">
        <f t="shared" si="13"/>
        <v>44924</v>
      </c>
      <c r="M20" s="182">
        <f t="shared" si="8"/>
        <v>44924</v>
      </c>
      <c r="N20" s="73" t="s">
        <v>628</v>
      </c>
      <c r="O20" s="73" t="s">
        <v>628</v>
      </c>
      <c r="P20" s="182">
        <v>44925</v>
      </c>
      <c r="Q20" s="182">
        <f t="shared" si="9"/>
        <v>44925</v>
      </c>
      <c r="R20" s="24"/>
      <c r="S20" s="24"/>
      <c r="T20" s="24"/>
      <c r="U20" s="24"/>
    </row>
    <row r="21" spans="1:21" ht="15" hidden="1">
      <c r="A21" s="7" t="s">
        <v>853</v>
      </c>
      <c r="B21" s="80" t="s">
        <v>645</v>
      </c>
      <c r="C21" s="182">
        <v>44924</v>
      </c>
      <c r="D21" s="182">
        <f t="shared" si="10"/>
        <v>44924</v>
      </c>
      <c r="E21" s="73" t="s">
        <v>628</v>
      </c>
      <c r="F21" s="73" t="s">
        <v>628</v>
      </c>
      <c r="G21" s="182">
        <v>44925</v>
      </c>
      <c r="H21" s="182">
        <f t="shared" si="11"/>
        <v>44925</v>
      </c>
      <c r="I21" s="182">
        <f t="shared" si="12"/>
        <v>44927</v>
      </c>
      <c r="J21" s="182">
        <f t="shared" si="7"/>
        <v>44928</v>
      </c>
      <c r="K21" s="80" t="s">
        <v>1208</v>
      </c>
      <c r="L21" s="182">
        <f t="shared" si="13"/>
        <v>44931</v>
      </c>
      <c r="M21" s="182">
        <f t="shared" si="8"/>
        <v>44931</v>
      </c>
      <c r="N21" s="73" t="s">
        <v>628</v>
      </c>
      <c r="O21" s="73" t="s">
        <v>628</v>
      </c>
      <c r="P21" s="182">
        <v>44567</v>
      </c>
      <c r="Q21" s="182">
        <f t="shared" si="9"/>
        <v>44567</v>
      </c>
      <c r="R21" s="24"/>
      <c r="S21" s="24"/>
      <c r="T21" s="24"/>
      <c r="U21" s="24"/>
    </row>
    <row r="22" spans="1:21" ht="15" hidden="1">
      <c r="A22" s="7" t="s">
        <v>853</v>
      </c>
      <c r="B22" s="80" t="s">
        <v>136</v>
      </c>
      <c r="C22" s="182">
        <v>44931</v>
      </c>
      <c r="D22" s="182">
        <f t="shared" si="10"/>
        <v>44931</v>
      </c>
      <c r="E22" s="73" t="s">
        <v>628</v>
      </c>
      <c r="F22" s="73" t="s">
        <v>628</v>
      </c>
      <c r="G22" s="182">
        <v>44566</v>
      </c>
      <c r="H22" s="182">
        <v>44932</v>
      </c>
      <c r="I22" s="182">
        <v>44933</v>
      </c>
      <c r="J22" s="182">
        <f t="shared" si="7"/>
        <v>44934</v>
      </c>
      <c r="K22" s="80" t="s">
        <v>138</v>
      </c>
      <c r="L22" s="182">
        <v>44936</v>
      </c>
      <c r="M22" s="182">
        <v>44936</v>
      </c>
      <c r="N22" s="73" t="s">
        <v>628</v>
      </c>
      <c r="O22" s="73" t="s">
        <v>628</v>
      </c>
      <c r="P22" s="182">
        <v>44937</v>
      </c>
      <c r="Q22" s="183" t="s">
        <v>1289</v>
      </c>
      <c r="R22" s="24"/>
      <c r="S22" s="24"/>
      <c r="T22" s="24"/>
      <c r="U22" s="24"/>
    </row>
    <row r="23" spans="1:21" s="2" customFormat="1" ht="15.5">
      <c r="A23" s="299" t="s">
        <v>1290</v>
      </c>
      <c r="B23" s="300"/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</row>
    <row r="24" spans="1:21" ht="15">
      <c r="A24" s="165" t="s">
        <v>1</v>
      </c>
      <c r="B24" s="165" t="s">
        <v>2</v>
      </c>
      <c r="C24" s="248" t="s">
        <v>1189</v>
      </c>
      <c r="D24" s="186"/>
      <c r="E24" s="248" t="s">
        <v>1190</v>
      </c>
      <c r="F24" s="186"/>
      <c r="G24" s="229" t="s">
        <v>1191</v>
      </c>
      <c r="H24" s="229"/>
      <c r="I24" s="226" t="s">
        <v>1192</v>
      </c>
      <c r="J24" s="230"/>
      <c r="K24" s="165" t="s">
        <v>2</v>
      </c>
      <c r="L24" s="248" t="s">
        <v>1189</v>
      </c>
      <c r="M24" s="186"/>
      <c r="N24" s="248" t="s">
        <v>1190</v>
      </c>
      <c r="O24" s="186"/>
      <c r="P24" s="229" t="s">
        <v>1191</v>
      </c>
      <c r="Q24" s="229"/>
    </row>
    <row r="25" spans="1:21" ht="15">
      <c r="A25" s="228" t="s">
        <v>3</v>
      </c>
      <c r="B25" s="228" t="s">
        <v>4</v>
      </c>
      <c r="C25" s="186" t="s">
        <v>1193</v>
      </c>
      <c r="D25" s="186"/>
      <c r="E25" s="186" t="s">
        <v>9</v>
      </c>
      <c r="F25" s="186"/>
      <c r="G25" s="187" t="s">
        <v>1012</v>
      </c>
      <c r="H25" s="187"/>
      <c r="I25" s="188" t="s">
        <v>10</v>
      </c>
      <c r="J25" s="233"/>
      <c r="K25" s="228" t="s">
        <v>4</v>
      </c>
      <c r="L25" s="186" t="s">
        <v>1193</v>
      </c>
      <c r="M25" s="186"/>
      <c r="N25" s="186" t="s">
        <v>9</v>
      </c>
      <c r="O25" s="186"/>
      <c r="P25" s="187" t="s">
        <v>1012</v>
      </c>
      <c r="Q25" s="187"/>
    </row>
    <row r="26" spans="1:21" ht="15">
      <c r="A26" s="236"/>
      <c r="B26" s="236"/>
      <c r="C26" s="188" t="s">
        <v>5</v>
      </c>
      <c r="D26" s="189"/>
      <c r="E26" s="228" t="s">
        <v>5</v>
      </c>
      <c r="F26" s="228"/>
      <c r="G26" s="228" t="s">
        <v>5</v>
      </c>
      <c r="H26" s="228"/>
      <c r="I26" s="228" t="s">
        <v>5</v>
      </c>
      <c r="J26" s="228"/>
      <c r="K26" s="236"/>
      <c r="L26" s="188" t="s">
        <v>5</v>
      </c>
      <c r="M26" s="189"/>
      <c r="N26" s="228" t="s">
        <v>5</v>
      </c>
      <c r="O26" s="228"/>
      <c r="P26" s="228" t="s">
        <v>5</v>
      </c>
      <c r="Q26" s="228"/>
    </row>
    <row r="27" spans="1:21" ht="26">
      <c r="A27" s="180"/>
      <c r="B27" s="178"/>
      <c r="C27" s="53" t="s">
        <v>1291</v>
      </c>
      <c r="D27" s="53" t="s">
        <v>1292</v>
      </c>
      <c r="E27" s="53" t="s">
        <v>1269</v>
      </c>
      <c r="F27" s="53" t="s">
        <v>1270</v>
      </c>
      <c r="G27" s="53" t="s">
        <v>1271</v>
      </c>
      <c r="H27" s="53" t="s">
        <v>1293</v>
      </c>
      <c r="I27" s="53" t="s">
        <v>1294</v>
      </c>
      <c r="J27" s="53" t="s">
        <v>1240</v>
      </c>
      <c r="K27" s="27"/>
      <c r="L27" s="53" t="s">
        <v>1291</v>
      </c>
      <c r="M27" s="53" t="s">
        <v>1292</v>
      </c>
      <c r="N27" s="53" t="s">
        <v>1269</v>
      </c>
      <c r="O27" s="53" t="s">
        <v>1270</v>
      </c>
      <c r="P27" s="53" t="s">
        <v>1271</v>
      </c>
      <c r="Q27" s="53" t="s">
        <v>1293</v>
      </c>
    </row>
    <row r="28" spans="1:21" ht="15">
      <c r="A28" s="7" t="s">
        <v>853</v>
      </c>
      <c r="B28" s="80" t="s">
        <v>148</v>
      </c>
      <c r="C28" s="182">
        <v>44963</v>
      </c>
      <c r="D28" s="182">
        <f t="shared" ref="D28:D29" si="14">C28</f>
        <v>44963</v>
      </c>
      <c r="E28" s="182">
        <f t="shared" ref="E28" si="15">D28+3</f>
        <v>44966</v>
      </c>
      <c r="F28" s="182">
        <f t="shared" ref="F28" si="16">E28</f>
        <v>44966</v>
      </c>
      <c r="G28" s="182">
        <f t="shared" ref="G28:G29" si="17">F28+1</f>
        <v>44967</v>
      </c>
      <c r="H28" s="133" t="s">
        <v>657</v>
      </c>
      <c r="I28" s="182">
        <v>44969</v>
      </c>
      <c r="J28" s="182">
        <f t="shared" ref="J28:J29" si="18">I28+1</f>
        <v>44970</v>
      </c>
      <c r="K28" s="80" t="s">
        <v>152</v>
      </c>
      <c r="L28" s="182">
        <f t="shared" ref="L28" si="19">J28</f>
        <v>44970</v>
      </c>
      <c r="M28" s="182">
        <f t="shared" ref="M28:M29" si="20">L28</f>
        <v>44970</v>
      </c>
      <c r="N28" s="45">
        <v>44973</v>
      </c>
      <c r="O28" s="45">
        <v>44973</v>
      </c>
      <c r="P28" s="183">
        <f t="shared" ref="P28" si="21">O28+1</f>
        <v>44974</v>
      </c>
      <c r="Q28" s="45">
        <v>44974</v>
      </c>
      <c r="R28" s="24"/>
      <c r="S28" s="24"/>
      <c r="T28" s="24"/>
      <c r="U28" s="24"/>
    </row>
    <row r="29" spans="1:21" ht="15">
      <c r="A29" s="7" t="s">
        <v>853</v>
      </c>
      <c r="B29" s="80" t="s">
        <v>159</v>
      </c>
      <c r="C29" s="182">
        <v>44970</v>
      </c>
      <c r="D29" s="182">
        <f t="shared" si="14"/>
        <v>44970</v>
      </c>
      <c r="E29" s="45">
        <v>44973</v>
      </c>
      <c r="F29" s="45">
        <v>44973</v>
      </c>
      <c r="G29" s="183">
        <f t="shared" si="17"/>
        <v>44974</v>
      </c>
      <c r="H29" s="45">
        <v>44974</v>
      </c>
      <c r="I29" s="182">
        <v>44976</v>
      </c>
      <c r="J29" s="182">
        <f t="shared" si="18"/>
        <v>44977</v>
      </c>
      <c r="K29" s="80" t="s">
        <v>158</v>
      </c>
      <c r="L29" s="182">
        <v>44977</v>
      </c>
      <c r="M29" s="182">
        <f t="shared" si="20"/>
        <v>44977</v>
      </c>
      <c r="N29" s="182">
        <v>44980</v>
      </c>
      <c r="O29" s="182">
        <v>44980</v>
      </c>
      <c r="P29" s="182">
        <v>44981</v>
      </c>
      <c r="Q29" s="183" t="s">
        <v>657</v>
      </c>
      <c r="R29" s="24"/>
      <c r="S29" s="24"/>
      <c r="T29" s="24"/>
      <c r="U29" s="24"/>
    </row>
    <row r="30" spans="1:21" s="2" customFormat="1" ht="15.5">
      <c r="A30" s="299" t="s">
        <v>1295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</row>
    <row r="31" spans="1:21" ht="15">
      <c r="A31" s="165" t="s">
        <v>1</v>
      </c>
      <c r="B31" s="165" t="s">
        <v>2</v>
      </c>
      <c r="C31" s="248" t="s">
        <v>1189</v>
      </c>
      <c r="D31" s="186"/>
      <c r="E31" s="248" t="s">
        <v>1190</v>
      </c>
      <c r="F31" s="186"/>
      <c r="G31" s="229" t="s">
        <v>1191</v>
      </c>
      <c r="H31" s="229"/>
      <c r="I31" s="226" t="s">
        <v>696</v>
      </c>
      <c r="J31" s="227"/>
      <c r="K31" s="226" t="s">
        <v>1192</v>
      </c>
      <c r="L31" s="230"/>
      <c r="M31" s="165" t="s">
        <v>2</v>
      </c>
      <c r="N31" s="248" t="s">
        <v>1189</v>
      </c>
      <c r="O31" s="186"/>
      <c r="P31" s="248" t="s">
        <v>1190</v>
      </c>
      <c r="Q31" s="186"/>
      <c r="R31" s="229" t="s">
        <v>1191</v>
      </c>
      <c r="S31" s="229"/>
      <c r="T31" s="226" t="s">
        <v>696</v>
      </c>
      <c r="U31" s="227"/>
    </row>
    <row r="32" spans="1:21" ht="17.149999999999999" customHeight="1">
      <c r="A32" s="228" t="s">
        <v>3</v>
      </c>
      <c r="B32" s="228" t="s">
        <v>4</v>
      </c>
      <c r="C32" s="186" t="s">
        <v>1193</v>
      </c>
      <c r="D32" s="186"/>
      <c r="E32" s="186" t="s">
        <v>9</v>
      </c>
      <c r="F32" s="186"/>
      <c r="G32" s="187" t="s">
        <v>1012</v>
      </c>
      <c r="H32" s="187"/>
      <c r="I32" s="188" t="s">
        <v>698</v>
      </c>
      <c r="J32" s="189"/>
      <c r="K32" s="188" t="s">
        <v>10</v>
      </c>
      <c r="L32" s="233"/>
      <c r="M32" s="228" t="s">
        <v>4</v>
      </c>
      <c r="N32" s="186" t="s">
        <v>1193</v>
      </c>
      <c r="O32" s="186"/>
      <c r="P32" s="186" t="s">
        <v>9</v>
      </c>
      <c r="Q32" s="186"/>
      <c r="R32" s="187" t="s">
        <v>1012</v>
      </c>
      <c r="S32" s="187"/>
      <c r="T32" s="188" t="s">
        <v>698</v>
      </c>
      <c r="U32" s="189"/>
    </row>
    <row r="33" spans="1:23" ht="15">
      <c r="A33" s="236"/>
      <c r="B33" s="236"/>
      <c r="C33" s="188" t="s">
        <v>5</v>
      </c>
      <c r="D33" s="189"/>
      <c r="E33" s="228" t="s">
        <v>5</v>
      </c>
      <c r="F33" s="228"/>
      <c r="G33" s="228" t="s">
        <v>5</v>
      </c>
      <c r="H33" s="228"/>
      <c r="I33" s="283" t="s">
        <v>5</v>
      </c>
      <c r="J33" s="283"/>
      <c r="K33" s="228" t="s">
        <v>5</v>
      </c>
      <c r="L33" s="228"/>
      <c r="M33" s="236"/>
      <c r="N33" s="188" t="s">
        <v>5</v>
      </c>
      <c r="O33" s="189"/>
      <c r="P33" s="228" t="s">
        <v>5</v>
      </c>
      <c r="Q33" s="228"/>
      <c r="R33" s="228" t="s">
        <v>5</v>
      </c>
      <c r="S33" s="228"/>
      <c r="T33" s="283" t="s">
        <v>5</v>
      </c>
      <c r="U33" s="283"/>
    </row>
    <row r="34" spans="1:23" ht="26">
      <c r="A34" s="180"/>
      <c r="B34" s="178"/>
      <c r="C34" s="53" t="s">
        <v>1291</v>
      </c>
      <c r="D34" s="53" t="s">
        <v>1292</v>
      </c>
      <c r="E34" s="53" t="s">
        <v>1296</v>
      </c>
      <c r="F34" s="53" t="s">
        <v>1297</v>
      </c>
      <c r="G34" s="53" t="s">
        <v>1298</v>
      </c>
      <c r="H34" s="53" t="s">
        <v>1299</v>
      </c>
      <c r="I34" s="53" t="s">
        <v>1300</v>
      </c>
      <c r="J34" s="53" t="s">
        <v>1301</v>
      </c>
      <c r="K34" s="53" t="s">
        <v>1294</v>
      </c>
      <c r="L34" s="53" t="s">
        <v>1240</v>
      </c>
      <c r="M34" s="27"/>
      <c r="N34" s="53" t="s">
        <v>1291</v>
      </c>
      <c r="O34" s="53" t="s">
        <v>1292</v>
      </c>
      <c r="P34" s="53" t="s">
        <v>1296</v>
      </c>
      <c r="Q34" s="53" t="s">
        <v>1297</v>
      </c>
      <c r="R34" s="53" t="s">
        <v>1298</v>
      </c>
      <c r="S34" s="53" t="s">
        <v>1299</v>
      </c>
      <c r="T34" s="53" t="s">
        <v>1300</v>
      </c>
      <c r="U34" s="53" t="s">
        <v>1301</v>
      </c>
    </row>
    <row r="35" spans="1:23" ht="15">
      <c r="A35" s="7" t="s">
        <v>853</v>
      </c>
      <c r="B35" s="80" t="s">
        <v>161</v>
      </c>
      <c r="C35" s="182">
        <v>44977</v>
      </c>
      <c r="D35" s="182">
        <f t="shared" ref="D35:D40" si="22">C35</f>
        <v>44977</v>
      </c>
      <c r="E35" s="182">
        <v>44980</v>
      </c>
      <c r="F35" s="182">
        <v>44980</v>
      </c>
      <c r="G35" s="182">
        <v>44981</v>
      </c>
      <c r="H35" s="182">
        <v>44981</v>
      </c>
      <c r="I35" s="183" t="s">
        <v>628</v>
      </c>
      <c r="J35" s="183" t="s">
        <v>628</v>
      </c>
      <c r="K35" s="182">
        <v>44983</v>
      </c>
      <c r="L35" s="182">
        <f t="shared" ref="L35:L40" si="23">K35+1</f>
        <v>44984</v>
      </c>
      <c r="M35" s="80" t="s">
        <v>160</v>
      </c>
      <c r="N35" s="182">
        <f t="shared" ref="N35:N40" si="24">L35</f>
        <v>44984</v>
      </c>
      <c r="O35" s="182">
        <f t="shared" ref="O35:O40" si="25">N35</f>
        <v>44984</v>
      </c>
      <c r="P35" s="182">
        <f t="shared" ref="P35:P40" si="26">O35+3</f>
        <v>44987</v>
      </c>
      <c r="Q35" s="182">
        <f t="shared" ref="Q35:U40" si="27">P35</f>
        <v>44987</v>
      </c>
      <c r="R35" s="182">
        <f t="shared" ref="R35:R40" si="28">Q35+1</f>
        <v>44988</v>
      </c>
      <c r="S35" s="182">
        <f t="shared" si="27"/>
        <v>44988</v>
      </c>
      <c r="T35" s="182">
        <f t="shared" si="27"/>
        <v>44988</v>
      </c>
      <c r="U35" s="182">
        <f t="shared" si="27"/>
        <v>44988</v>
      </c>
      <c r="V35" s="24"/>
      <c r="W35" s="24"/>
    </row>
    <row r="36" spans="1:23" ht="15.65" hidden="1" customHeight="1">
      <c r="A36" s="7" t="s">
        <v>853</v>
      </c>
      <c r="B36" s="80" t="s">
        <v>162</v>
      </c>
      <c r="C36" s="182">
        <v>44984</v>
      </c>
      <c r="D36" s="182">
        <f t="shared" si="22"/>
        <v>44984</v>
      </c>
      <c r="E36" s="182">
        <f t="shared" ref="E36:E40" si="29">D36+3</f>
        <v>44987</v>
      </c>
      <c r="F36" s="182">
        <f t="shared" ref="F36:F40" si="30">E36</f>
        <v>44987</v>
      </c>
      <c r="G36" s="182">
        <f t="shared" ref="G36:G40" si="31">F36+1</f>
        <v>44988</v>
      </c>
      <c r="H36" s="182">
        <f t="shared" ref="H36:J40" si="32">G36</f>
        <v>44988</v>
      </c>
      <c r="I36" s="182">
        <f t="shared" si="32"/>
        <v>44988</v>
      </c>
      <c r="J36" s="182">
        <f t="shared" si="32"/>
        <v>44988</v>
      </c>
      <c r="K36" s="182">
        <f t="shared" ref="K36:K40" si="33">H36+2</f>
        <v>44990</v>
      </c>
      <c r="L36" s="182">
        <f t="shared" si="23"/>
        <v>44991</v>
      </c>
      <c r="M36" s="80" t="s">
        <v>163</v>
      </c>
      <c r="N36" s="182">
        <f t="shared" si="24"/>
        <v>44991</v>
      </c>
      <c r="O36" s="182">
        <f t="shared" si="25"/>
        <v>44991</v>
      </c>
      <c r="P36" s="182">
        <f t="shared" si="26"/>
        <v>44994</v>
      </c>
      <c r="Q36" s="182">
        <f t="shared" si="27"/>
        <v>44994</v>
      </c>
      <c r="R36" s="182">
        <f t="shared" si="28"/>
        <v>44995</v>
      </c>
      <c r="S36" s="182">
        <f t="shared" si="27"/>
        <v>44995</v>
      </c>
      <c r="T36" s="182">
        <f t="shared" si="27"/>
        <v>44995</v>
      </c>
      <c r="U36" s="182">
        <f t="shared" si="27"/>
        <v>44995</v>
      </c>
      <c r="V36" s="24"/>
      <c r="W36" s="24"/>
    </row>
    <row r="37" spans="1:23" ht="15">
      <c r="A37" s="7" t="s">
        <v>853</v>
      </c>
      <c r="B37" s="80" t="s">
        <v>276</v>
      </c>
      <c r="C37" s="182">
        <v>44991</v>
      </c>
      <c r="D37" s="182">
        <f t="shared" si="22"/>
        <v>44991</v>
      </c>
      <c r="E37" s="182">
        <f t="shared" si="29"/>
        <v>44994</v>
      </c>
      <c r="F37" s="182">
        <f t="shared" si="30"/>
        <v>44994</v>
      </c>
      <c r="G37" s="182">
        <f t="shared" si="31"/>
        <v>44995</v>
      </c>
      <c r="H37" s="182">
        <f t="shared" si="32"/>
        <v>44995</v>
      </c>
      <c r="I37" s="182">
        <f t="shared" si="32"/>
        <v>44995</v>
      </c>
      <c r="J37" s="182">
        <f t="shared" si="32"/>
        <v>44995</v>
      </c>
      <c r="K37" s="182">
        <f t="shared" si="33"/>
        <v>44997</v>
      </c>
      <c r="L37" s="182">
        <f t="shared" si="23"/>
        <v>44998</v>
      </c>
      <c r="M37" s="80" t="s">
        <v>275</v>
      </c>
      <c r="N37" s="182">
        <f t="shared" si="24"/>
        <v>44998</v>
      </c>
      <c r="O37" s="182">
        <f t="shared" si="25"/>
        <v>44998</v>
      </c>
      <c r="P37" s="182">
        <f t="shared" si="26"/>
        <v>45001</v>
      </c>
      <c r="Q37" s="182">
        <f t="shared" si="27"/>
        <v>45001</v>
      </c>
      <c r="R37" s="182">
        <f t="shared" si="28"/>
        <v>45002</v>
      </c>
      <c r="S37" s="182">
        <f t="shared" si="27"/>
        <v>45002</v>
      </c>
      <c r="T37" s="182">
        <f t="shared" si="27"/>
        <v>45002</v>
      </c>
      <c r="U37" s="182">
        <f t="shared" si="27"/>
        <v>45002</v>
      </c>
      <c r="V37" s="24"/>
      <c r="W37" s="24"/>
    </row>
    <row r="38" spans="1:23" ht="15.65" customHeight="1">
      <c r="A38" s="7" t="s">
        <v>853</v>
      </c>
      <c r="B38" s="80" t="s">
        <v>278</v>
      </c>
      <c r="C38" s="182">
        <v>44998</v>
      </c>
      <c r="D38" s="182">
        <f t="shared" si="22"/>
        <v>44998</v>
      </c>
      <c r="E38" s="182">
        <f t="shared" si="29"/>
        <v>45001</v>
      </c>
      <c r="F38" s="182">
        <f t="shared" si="30"/>
        <v>45001</v>
      </c>
      <c r="G38" s="182">
        <f t="shared" si="31"/>
        <v>45002</v>
      </c>
      <c r="H38" s="182">
        <f t="shared" si="32"/>
        <v>45002</v>
      </c>
      <c r="I38" s="182">
        <f t="shared" si="32"/>
        <v>45002</v>
      </c>
      <c r="J38" s="182">
        <f t="shared" si="32"/>
        <v>45002</v>
      </c>
      <c r="K38" s="182">
        <f t="shared" si="33"/>
        <v>45004</v>
      </c>
      <c r="L38" s="182">
        <f t="shared" si="23"/>
        <v>45005</v>
      </c>
      <c r="M38" s="80" t="s">
        <v>277</v>
      </c>
      <c r="N38" s="182">
        <f t="shared" si="24"/>
        <v>45005</v>
      </c>
      <c r="O38" s="182">
        <f t="shared" si="25"/>
        <v>45005</v>
      </c>
      <c r="P38" s="182">
        <f t="shared" si="26"/>
        <v>45008</v>
      </c>
      <c r="Q38" s="182">
        <f t="shared" si="27"/>
        <v>45008</v>
      </c>
      <c r="R38" s="182">
        <f t="shared" si="28"/>
        <v>45009</v>
      </c>
      <c r="S38" s="182">
        <f t="shared" si="27"/>
        <v>45009</v>
      </c>
      <c r="T38" s="182">
        <f t="shared" si="27"/>
        <v>45009</v>
      </c>
      <c r="U38" s="182">
        <f t="shared" si="27"/>
        <v>45009</v>
      </c>
      <c r="V38" s="24"/>
      <c r="W38" s="24"/>
    </row>
    <row r="39" spans="1:23" ht="15.65" customHeight="1">
      <c r="A39" s="7" t="s">
        <v>853</v>
      </c>
      <c r="B39" s="80" t="s">
        <v>280</v>
      </c>
      <c r="C39" s="182">
        <v>45005</v>
      </c>
      <c r="D39" s="182">
        <f t="shared" si="22"/>
        <v>45005</v>
      </c>
      <c r="E39" s="182">
        <f t="shared" si="29"/>
        <v>45008</v>
      </c>
      <c r="F39" s="182">
        <f t="shared" si="30"/>
        <v>45008</v>
      </c>
      <c r="G39" s="182">
        <f t="shared" si="31"/>
        <v>45009</v>
      </c>
      <c r="H39" s="182">
        <f t="shared" si="32"/>
        <v>45009</v>
      </c>
      <c r="I39" s="182">
        <f t="shared" si="32"/>
        <v>45009</v>
      </c>
      <c r="J39" s="182">
        <f t="shared" si="32"/>
        <v>45009</v>
      </c>
      <c r="K39" s="182">
        <f t="shared" si="33"/>
        <v>45011</v>
      </c>
      <c r="L39" s="182">
        <f t="shared" si="23"/>
        <v>45012</v>
      </c>
      <c r="M39" s="80" t="s">
        <v>279</v>
      </c>
      <c r="N39" s="182">
        <f t="shared" si="24"/>
        <v>45012</v>
      </c>
      <c r="O39" s="182">
        <f t="shared" si="25"/>
        <v>45012</v>
      </c>
      <c r="P39" s="182">
        <f t="shared" si="26"/>
        <v>45015</v>
      </c>
      <c r="Q39" s="182">
        <f t="shared" si="27"/>
        <v>45015</v>
      </c>
      <c r="R39" s="182">
        <f t="shared" si="28"/>
        <v>45016</v>
      </c>
      <c r="S39" s="182">
        <f t="shared" si="27"/>
        <v>45016</v>
      </c>
      <c r="T39" s="182">
        <f t="shared" si="27"/>
        <v>45016</v>
      </c>
      <c r="U39" s="182">
        <f t="shared" si="27"/>
        <v>45016</v>
      </c>
      <c r="V39" s="24"/>
      <c r="W39" s="24"/>
    </row>
    <row r="40" spans="1:23" ht="15.65" hidden="1" customHeight="1">
      <c r="A40" s="7" t="s">
        <v>853</v>
      </c>
      <c r="B40" s="80" t="s">
        <v>322</v>
      </c>
      <c r="C40" s="182">
        <v>45012</v>
      </c>
      <c r="D40" s="182">
        <f t="shared" si="22"/>
        <v>45012</v>
      </c>
      <c r="E40" s="182">
        <f t="shared" si="29"/>
        <v>45015</v>
      </c>
      <c r="F40" s="182">
        <f t="shared" si="30"/>
        <v>45015</v>
      </c>
      <c r="G40" s="182">
        <f t="shared" si="31"/>
        <v>45016</v>
      </c>
      <c r="H40" s="182">
        <f t="shared" si="32"/>
        <v>45016</v>
      </c>
      <c r="I40" s="182">
        <f t="shared" si="32"/>
        <v>45016</v>
      </c>
      <c r="J40" s="182">
        <f t="shared" si="32"/>
        <v>45016</v>
      </c>
      <c r="K40" s="182">
        <f t="shared" si="33"/>
        <v>45018</v>
      </c>
      <c r="L40" s="182">
        <f t="shared" si="23"/>
        <v>45019</v>
      </c>
      <c r="M40" s="80" t="s">
        <v>323</v>
      </c>
      <c r="N40" s="182">
        <f t="shared" si="24"/>
        <v>45019</v>
      </c>
      <c r="O40" s="182">
        <f t="shared" si="25"/>
        <v>45019</v>
      </c>
      <c r="P40" s="182">
        <f t="shared" si="26"/>
        <v>45022</v>
      </c>
      <c r="Q40" s="182">
        <f t="shared" si="27"/>
        <v>45022</v>
      </c>
      <c r="R40" s="182">
        <f t="shared" si="28"/>
        <v>45023</v>
      </c>
      <c r="S40" s="182">
        <f t="shared" si="27"/>
        <v>45023</v>
      </c>
      <c r="T40" s="182">
        <f t="shared" si="27"/>
        <v>45023</v>
      </c>
      <c r="U40" s="182">
        <f t="shared" si="27"/>
        <v>45023</v>
      </c>
      <c r="V40" s="24"/>
      <c r="W40" s="24"/>
    </row>
    <row r="41" spans="1:23" ht="15"/>
    <row r="42" spans="1:23" ht="16.5">
      <c r="A42" s="9" t="s">
        <v>677</v>
      </c>
      <c r="B42" s="225" t="s">
        <v>1302</v>
      </c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"/>
      <c r="O42" s="2"/>
      <c r="P42" s="2"/>
    </row>
    <row r="43" spans="1:23" ht="17.149999999999999" customHeight="1">
      <c r="A43" s="10" t="s">
        <v>1222</v>
      </c>
      <c r="B43" s="224" t="s">
        <v>1223</v>
      </c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"/>
      <c r="O43" s="2"/>
      <c r="P43" s="2"/>
      <c r="Q43" s="2"/>
      <c r="R43" s="2"/>
    </row>
    <row r="44" spans="1:23" ht="17.149999999999999" customHeight="1">
      <c r="A44" s="159" t="s">
        <v>1220</v>
      </c>
      <c r="B44" s="297" t="s">
        <v>1221</v>
      </c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"/>
      <c r="O44" s="2"/>
      <c r="P44" s="2"/>
    </row>
    <row r="45" spans="1:23" ht="17.149999999999999" customHeight="1">
      <c r="A45" s="159" t="s">
        <v>1218</v>
      </c>
      <c r="B45" s="298" t="s">
        <v>39</v>
      </c>
      <c r="C45" s="298"/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8"/>
      <c r="O45" s="298"/>
      <c r="P45" s="298"/>
    </row>
    <row r="46" spans="1:23" ht="17.149999999999999" customHeight="1">
      <c r="A46" s="159" t="s">
        <v>1218</v>
      </c>
      <c r="B46" s="297" t="s">
        <v>1266</v>
      </c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175"/>
      <c r="O46" s="175"/>
      <c r="P46" s="175"/>
    </row>
    <row r="47" spans="1:23" ht="17.149999999999999" customHeight="1">
      <c r="A47" s="99" t="s">
        <v>1216</v>
      </c>
      <c r="B47" s="260" t="s">
        <v>1303</v>
      </c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78"/>
      <c r="O47" s="78"/>
      <c r="P47" s="78"/>
      <c r="Q47" s="177"/>
      <c r="R47" s="177"/>
      <c r="S47" s="177"/>
      <c r="T47" s="177"/>
      <c r="U47" s="177"/>
    </row>
    <row r="48" spans="1:23" ht="17.149999999999999" customHeight="1">
      <c r="A48" s="99" t="s">
        <v>1216</v>
      </c>
      <c r="B48" s="260" t="s">
        <v>1304</v>
      </c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91"/>
      <c r="O48" s="91"/>
      <c r="P48" s="91"/>
      <c r="Q48" s="177"/>
    </row>
    <row r="49" spans="1:16" ht="17.149999999999999" customHeight="1">
      <c r="A49" s="10" t="s">
        <v>1305</v>
      </c>
      <c r="B49" s="167" t="s">
        <v>1306</v>
      </c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75"/>
      <c r="O49" s="175"/>
      <c r="P49" s="175"/>
    </row>
    <row r="50" spans="1:16" ht="17.149999999999999" customHeight="1">
      <c r="A50" s="10" t="s">
        <v>1225</v>
      </c>
      <c r="B50" s="224" t="s">
        <v>1226</v>
      </c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175"/>
      <c r="O50" s="175"/>
      <c r="P50" s="175"/>
    </row>
    <row r="51" spans="1:16" ht="17.149999999999999" customHeight="1">
      <c r="A51" s="11" t="s">
        <v>1227</v>
      </c>
      <c r="B51" s="224" t="s">
        <v>1228</v>
      </c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175"/>
      <c r="O51" s="175"/>
      <c r="P51" s="175"/>
    </row>
  </sheetData>
  <mergeCells count="104">
    <mergeCell ref="N7:O7"/>
    <mergeCell ref="C6:D6"/>
    <mergeCell ref="E6:F6"/>
    <mergeCell ref="G6:H6"/>
    <mergeCell ref="I6:J6"/>
    <mergeCell ref="K6:K7"/>
    <mergeCell ref="I7:J7"/>
    <mergeCell ref="K12:Q12"/>
    <mergeCell ref="L11:M11"/>
    <mergeCell ref="N11:O11"/>
    <mergeCell ref="C12:D12"/>
    <mergeCell ref="E12:F12"/>
    <mergeCell ref="C14:D14"/>
    <mergeCell ref="G14:H14"/>
    <mergeCell ref="C24:D24"/>
    <mergeCell ref="E24:F24"/>
    <mergeCell ref="G24:H24"/>
    <mergeCell ref="A23:Q23"/>
    <mergeCell ref="N24:O24"/>
    <mergeCell ref="P24:Q24"/>
    <mergeCell ref="I24:J24"/>
    <mergeCell ref="L24:M24"/>
    <mergeCell ref="A25:A26"/>
    <mergeCell ref="C26:D26"/>
    <mergeCell ref="E26:F26"/>
    <mergeCell ref="G26:H26"/>
    <mergeCell ref="B25:B26"/>
    <mergeCell ref="C25:D25"/>
    <mergeCell ref="E25:F25"/>
    <mergeCell ref="G25:H25"/>
    <mergeCell ref="A13:Q13"/>
    <mergeCell ref="I25:J25"/>
    <mergeCell ref="N25:O25"/>
    <mergeCell ref="P25:Q25"/>
    <mergeCell ref="I26:J26"/>
    <mergeCell ref="N26:O26"/>
    <mergeCell ref="P26:Q26"/>
    <mergeCell ref="L26:M26"/>
    <mergeCell ref="K25:K26"/>
    <mergeCell ref="L25:M25"/>
    <mergeCell ref="L10:M10"/>
    <mergeCell ref="N10:O10"/>
    <mergeCell ref="C11:D11"/>
    <mergeCell ref="E11:F11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A6:A7"/>
    <mergeCell ref="B6:B7"/>
    <mergeCell ref="N6:O6"/>
    <mergeCell ref="P6:Q6"/>
    <mergeCell ref="C7:D7"/>
    <mergeCell ref="E7:F7"/>
    <mergeCell ref="G7:H7"/>
    <mergeCell ref="P7:Q7"/>
    <mergeCell ref="L7:M7"/>
    <mergeCell ref="L6:M6"/>
    <mergeCell ref="A30:S30"/>
    <mergeCell ref="C31:D31"/>
    <mergeCell ref="E31:F31"/>
    <mergeCell ref="G31:H31"/>
    <mergeCell ref="I31:J31"/>
    <mergeCell ref="K31:L31"/>
    <mergeCell ref="N31:O31"/>
    <mergeCell ref="P31:Q31"/>
    <mergeCell ref="R31:S31"/>
    <mergeCell ref="T31:U31"/>
    <mergeCell ref="A32:A33"/>
    <mergeCell ref="B32:B33"/>
    <mergeCell ref="C32:D32"/>
    <mergeCell ref="E32:F32"/>
    <mergeCell ref="G32:H32"/>
    <mergeCell ref="I32:J32"/>
    <mergeCell ref="K32:L32"/>
    <mergeCell ref="M32:M33"/>
    <mergeCell ref="N32:O32"/>
    <mergeCell ref="P32:Q32"/>
    <mergeCell ref="R32:S32"/>
    <mergeCell ref="T32:U32"/>
    <mergeCell ref="C33:D33"/>
    <mergeCell ref="E33:F33"/>
    <mergeCell ref="G33:H33"/>
    <mergeCell ref="I33:J33"/>
    <mergeCell ref="K33:L33"/>
    <mergeCell ref="N33:O33"/>
    <mergeCell ref="P33:Q33"/>
    <mergeCell ref="B46:M46"/>
    <mergeCell ref="B47:M47"/>
    <mergeCell ref="B48:M48"/>
    <mergeCell ref="B50:M50"/>
    <mergeCell ref="B51:M51"/>
    <mergeCell ref="R33:S33"/>
    <mergeCell ref="T33:U33"/>
    <mergeCell ref="B43:M43"/>
    <mergeCell ref="B44:M44"/>
    <mergeCell ref="B45:P45"/>
    <mergeCell ref="B42:M42"/>
  </mergeCells>
  <phoneticPr fontId="3" type="noConversion"/>
  <pageMargins left="0.7" right="0.7" top="0.75" bottom="0.75" header="0.3" footer="0.3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H38"/>
  <sheetViews>
    <sheetView topLeftCell="A12" workbookViewId="0">
      <selection activeCell="A12" sqref="A1:XFD1048576"/>
    </sheetView>
  </sheetViews>
  <sheetFormatPr defaultRowHeight="15"/>
  <cols>
    <col min="1" max="1" width="19" customWidth="1"/>
    <col min="2" max="21" width="7.58203125" customWidth="1"/>
    <col min="22" max="23" width="7.33203125" customWidth="1"/>
  </cols>
  <sheetData>
    <row r="1" spans="1:242" ht="52.4" customHeight="1">
      <c r="B1" s="201" t="s">
        <v>586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1:242" ht="17.149999999999999" customHeight="1">
      <c r="B2" s="202" t="s">
        <v>587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242" ht="19.75" customHeight="1">
      <c r="A3" s="175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</row>
    <row r="4" spans="1:242" s="2" customFormat="1" ht="17.149999999999999" hidden="1" customHeight="1">
      <c r="A4" s="309" t="s">
        <v>1229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1"/>
    </row>
    <row r="5" spans="1:242" hidden="1">
      <c r="A5" s="165" t="s">
        <v>1</v>
      </c>
      <c r="B5" s="165" t="s">
        <v>2</v>
      </c>
      <c r="C5" s="229" t="s">
        <v>1230</v>
      </c>
      <c r="D5" s="229"/>
      <c r="E5" s="226" t="s">
        <v>696</v>
      </c>
      <c r="F5" s="227"/>
      <c r="G5" s="229" t="s">
        <v>1191</v>
      </c>
      <c r="H5" s="229"/>
      <c r="I5" s="248" t="s">
        <v>1190</v>
      </c>
      <c r="J5" s="186"/>
      <c r="K5" s="226" t="s">
        <v>1192</v>
      </c>
      <c r="L5" s="227"/>
      <c r="M5" s="165" t="s">
        <v>2</v>
      </c>
      <c r="N5" s="229" t="s">
        <v>1230</v>
      </c>
      <c r="O5" s="229"/>
      <c r="P5" s="226" t="s">
        <v>696</v>
      </c>
      <c r="Q5" s="227"/>
      <c r="R5" s="229" t="s">
        <v>1191</v>
      </c>
      <c r="S5" s="229"/>
      <c r="T5" s="248" t="s">
        <v>1190</v>
      </c>
      <c r="U5" s="186"/>
    </row>
    <row r="6" spans="1:242" hidden="1">
      <c r="A6" s="228" t="s">
        <v>3</v>
      </c>
      <c r="B6" s="228" t="s">
        <v>4</v>
      </c>
      <c r="C6" s="187" t="s">
        <v>1231</v>
      </c>
      <c r="D6" s="187"/>
      <c r="E6" s="188" t="s">
        <v>698</v>
      </c>
      <c r="F6" s="189"/>
      <c r="G6" s="188" t="s">
        <v>1012</v>
      </c>
      <c r="H6" s="189"/>
      <c r="I6" s="252" t="s">
        <v>9</v>
      </c>
      <c r="J6" s="254"/>
      <c r="K6" s="188" t="s">
        <v>10</v>
      </c>
      <c r="L6" s="189"/>
      <c r="M6" s="228" t="s">
        <v>4</v>
      </c>
      <c r="N6" s="187" t="s">
        <v>1231</v>
      </c>
      <c r="O6" s="187"/>
      <c r="P6" s="188" t="s">
        <v>698</v>
      </c>
      <c r="Q6" s="189"/>
      <c r="R6" s="188" t="s">
        <v>1012</v>
      </c>
      <c r="S6" s="189"/>
      <c r="T6" s="252" t="s">
        <v>9</v>
      </c>
      <c r="U6" s="254"/>
    </row>
    <row r="7" spans="1:242" hidden="1">
      <c r="A7" s="236"/>
      <c r="B7" s="236"/>
      <c r="C7" s="228" t="s">
        <v>5</v>
      </c>
      <c r="D7" s="228"/>
      <c r="E7" s="188" t="s">
        <v>5</v>
      </c>
      <c r="F7" s="189"/>
      <c r="G7" s="188" t="s">
        <v>5</v>
      </c>
      <c r="H7" s="189"/>
      <c r="I7" s="188" t="s">
        <v>5</v>
      </c>
      <c r="J7" s="189"/>
      <c r="K7" s="188" t="s">
        <v>5</v>
      </c>
      <c r="L7" s="189"/>
      <c r="M7" s="236"/>
      <c r="N7" s="228" t="s">
        <v>5</v>
      </c>
      <c r="O7" s="228"/>
      <c r="P7" s="188" t="s">
        <v>5</v>
      </c>
      <c r="Q7" s="189"/>
      <c r="R7" s="188" t="s">
        <v>5</v>
      </c>
      <c r="S7" s="189"/>
      <c r="T7" s="188" t="s">
        <v>5</v>
      </c>
      <c r="U7" s="189"/>
    </row>
    <row r="8" spans="1:242" ht="31.75" hidden="1" customHeight="1">
      <c r="A8" s="180"/>
      <c r="B8" s="178"/>
      <c r="C8" s="53" t="s">
        <v>700</v>
      </c>
      <c r="D8" s="53" t="s">
        <v>1232</v>
      </c>
      <c r="E8" s="53" t="s">
        <v>1233</v>
      </c>
      <c r="F8" s="53" t="s">
        <v>1234</v>
      </c>
      <c r="G8" s="53" t="s">
        <v>320</v>
      </c>
      <c r="H8" s="53" t="s">
        <v>1235</v>
      </c>
      <c r="I8" s="53" t="s">
        <v>1236</v>
      </c>
      <c r="J8" s="53" t="s">
        <v>1237</v>
      </c>
      <c r="K8" s="53" t="s">
        <v>609</v>
      </c>
      <c r="L8" s="53" t="s">
        <v>1238</v>
      </c>
      <c r="M8" s="27"/>
      <c r="N8" s="53" t="s">
        <v>700</v>
      </c>
      <c r="O8" s="53" t="s">
        <v>1232</v>
      </c>
      <c r="P8" s="53" t="s">
        <v>1233</v>
      </c>
      <c r="Q8" s="53" t="s">
        <v>1239</v>
      </c>
      <c r="R8" s="53" t="s">
        <v>1240</v>
      </c>
      <c r="S8" s="53" t="s">
        <v>1235</v>
      </c>
      <c r="T8" s="53" t="s">
        <v>1236</v>
      </c>
      <c r="U8" s="53" t="s">
        <v>1237</v>
      </c>
      <c r="V8" s="60"/>
      <c r="W8" s="60"/>
    </row>
    <row r="9" spans="1:242" hidden="1">
      <c r="A9" s="7" t="s">
        <v>651</v>
      </c>
      <c r="B9" s="80" t="s">
        <v>102</v>
      </c>
      <c r="C9" s="182">
        <v>44898</v>
      </c>
      <c r="D9" s="182">
        <f t="shared" ref="D9" si="0">C9</f>
        <v>44898</v>
      </c>
      <c r="E9" s="18">
        <f t="shared" ref="E9" si="1">D9+1</f>
        <v>44899</v>
      </c>
      <c r="F9" s="18">
        <f t="shared" ref="F9:F11" si="2">E9</f>
        <v>44899</v>
      </c>
      <c r="G9" s="182">
        <f t="shared" ref="G9:G11" si="3">F9+1</f>
        <v>44900</v>
      </c>
      <c r="H9" s="182">
        <f t="shared" ref="H9:J11" si="4">G9</f>
        <v>44900</v>
      </c>
      <c r="I9" s="182">
        <f t="shared" si="4"/>
        <v>44900</v>
      </c>
      <c r="J9" s="182">
        <f t="shared" si="4"/>
        <v>44900</v>
      </c>
      <c r="K9" s="182">
        <f t="shared" ref="K9:K11" si="5">J9+2</f>
        <v>44902</v>
      </c>
      <c r="L9" s="182">
        <f t="shared" ref="L9:L11" si="6">K9+1</f>
        <v>44903</v>
      </c>
      <c r="M9" s="8" t="s">
        <v>101</v>
      </c>
      <c r="N9" s="73" t="s">
        <v>628</v>
      </c>
      <c r="O9" s="73" t="s">
        <v>628</v>
      </c>
      <c r="P9" s="182">
        <v>44906</v>
      </c>
      <c r="Q9" s="18">
        <f t="shared" ref="Q9:Q10" si="7">P9</f>
        <v>44906</v>
      </c>
      <c r="R9" s="182">
        <f t="shared" ref="R9:R10" si="8">Q9+1</f>
        <v>44907</v>
      </c>
      <c r="S9" s="182">
        <f t="shared" ref="S9:U10" si="9">R9</f>
        <v>44907</v>
      </c>
      <c r="T9" s="182">
        <f t="shared" si="9"/>
        <v>44907</v>
      </c>
      <c r="U9" s="182">
        <f t="shared" si="9"/>
        <v>44907</v>
      </c>
      <c r="V9" s="24"/>
      <c r="W9" s="24"/>
    </row>
    <row r="10" spans="1:242" hidden="1">
      <c r="A10" s="7" t="s">
        <v>651</v>
      </c>
      <c r="B10" s="80" t="s">
        <v>104</v>
      </c>
      <c r="C10" s="73" t="s">
        <v>628</v>
      </c>
      <c r="D10" s="73" t="s">
        <v>628</v>
      </c>
      <c r="E10" s="182">
        <v>44906</v>
      </c>
      <c r="F10" s="18">
        <f t="shared" si="2"/>
        <v>44906</v>
      </c>
      <c r="G10" s="182">
        <f t="shared" si="3"/>
        <v>44907</v>
      </c>
      <c r="H10" s="182">
        <f t="shared" si="4"/>
        <v>44907</v>
      </c>
      <c r="I10" s="182">
        <f t="shared" si="4"/>
        <v>44907</v>
      </c>
      <c r="J10" s="182">
        <f t="shared" si="4"/>
        <v>44907</v>
      </c>
      <c r="K10" s="182">
        <f t="shared" si="5"/>
        <v>44909</v>
      </c>
      <c r="L10" s="182">
        <f t="shared" si="6"/>
        <v>44910</v>
      </c>
      <c r="M10" s="8" t="s">
        <v>103</v>
      </c>
      <c r="N10" s="73" t="s">
        <v>628</v>
      </c>
      <c r="O10" s="73" t="s">
        <v>628</v>
      </c>
      <c r="P10" s="182">
        <v>44913</v>
      </c>
      <c r="Q10" s="18">
        <f t="shared" si="7"/>
        <v>44913</v>
      </c>
      <c r="R10" s="182">
        <f t="shared" si="8"/>
        <v>44914</v>
      </c>
      <c r="S10" s="182">
        <f t="shared" si="9"/>
        <v>44914</v>
      </c>
      <c r="T10" s="182">
        <f t="shared" si="9"/>
        <v>44914</v>
      </c>
      <c r="U10" s="182">
        <f t="shared" si="9"/>
        <v>44914</v>
      </c>
      <c r="V10" s="24"/>
      <c r="W10" s="24"/>
    </row>
    <row r="11" spans="1:242" hidden="1">
      <c r="A11" s="7" t="s">
        <v>651</v>
      </c>
      <c r="B11" s="80" t="s">
        <v>116</v>
      </c>
      <c r="C11" s="73" t="s">
        <v>628</v>
      </c>
      <c r="D11" s="73" t="s">
        <v>628</v>
      </c>
      <c r="E11" s="182">
        <v>44913</v>
      </c>
      <c r="F11" s="18">
        <f t="shared" si="2"/>
        <v>44913</v>
      </c>
      <c r="G11" s="182">
        <f t="shared" si="3"/>
        <v>44914</v>
      </c>
      <c r="H11" s="182">
        <f t="shared" si="4"/>
        <v>44914</v>
      </c>
      <c r="I11" s="182">
        <f t="shared" si="4"/>
        <v>44914</v>
      </c>
      <c r="J11" s="182">
        <f t="shared" si="4"/>
        <v>44914</v>
      </c>
      <c r="K11" s="182">
        <f t="shared" si="5"/>
        <v>44916</v>
      </c>
      <c r="L11" s="182">
        <f t="shared" si="6"/>
        <v>44917</v>
      </c>
      <c r="M11" s="8" t="s">
        <v>117</v>
      </c>
      <c r="N11" s="73" t="s">
        <v>628</v>
      </c>
      <c r="O11" s="73" t="s">
        <v>628</v>
      </c>
      <c r="P11" s="312" t="s">
        <v>1241</v>
      </c>
      <c r="Q11" s="313"/>
      <c r="R11" s="244" t="s">
        <v>1242</v>
      </c>
      <c r="S11" s="246"/>
      <c r="T11" s="244" t="s">
        <v>1243</v>
      </c>
      <c r="U11" s="246"/>
      <c r="V11" s="24"/>
      <c r="W11" s="24"/>
    </row>
    <row r="12" spans="1:242" s="2" customFormat="1" ht="17.149999999999999" customHeight="1">
      <c r="A12" s="309" t="s">
        <v>1229</v>
      </c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1"/>
    </row>
    <row r="13" spans="1:242">
      <c r="A13" s="165" t="s">
        <v>1</v>
      </c>
      <c r="B13" s="165" t="s">
        <v>2</v>
      </c>
      <c r="C13" s="226" t="s">
        <v>696</v>
      </c>
      <c r="D13" s="227"/>
      <c r="E13" s="229" t="s">
        <v>1191</v>
      </c>
      <c r="F13" s="229"/>
      <c r="G13" s="248" t="s">
        <v>1190</v>
      </c>
      <c r="H13" s="186"/>
      <c r="I13" s="226" t="s">
        <v>1192</v>
      </c>
      <c r="J13" s="227"/>
      <c r="K13" s="165" t="s">
        <v>2</v>
      </c>
      <c r="L13" s="226" t="s">
        <v>696</v>
      </c>
      <c r="M13" s="227"/>
      <c r="N13" s="229" t="s">
        <v>1191</v>
      </c>
      <c r="O13" s="229"/>
      <c r="P13" s="248" t="s">
        <v>1190</v>
      </c>
      <c r="Q13" s="186"/>
    </row>
    <row r="14" spans="1:242">
      <c r="A14" s="228" t="s">
        <v>3</v>
      </c>
      <c r="B14" s="228" t="s">
        <v>4</v>
      </c>
      <c r="C14" s="188" t="s">
        <v>698</v>
      </c>
      <c r="D14" s="189"/>
      <c r="E14" s="188" t="s">
        <v>1012</v>
      </c>
      <c r="F14" s="189"/>
      <c r="G14" s="252" t="s">
        <v>9</v>
      </c>
      <c r="H14" s="254"/>
      <c r="I14" s="188" t="s">
        <v>10</v>
      </c>
      <c r="J14" s="189"/>
      <c r="K14" s="228" t="s">
        <v>4</v>
      </c>
      <c r="L14" s="188" t="s">
        <v>698</v>
      </c>
      <c r="M14" s="189"/>
      <c r="N14" s="188" t="s">
        <v>1012</v>
      </c>
      <c r="O14" s="189"/>
      <c r="P14" s="252" t="s">
        <v>9</v>
      </c>
      <c r="Q14" s="254"/>
    </row>
    <row r="15" spans="1:242">
      <c r="A15" s="236"/>
      <c r="B15" s="236"/>
      <c r="C15" s="188" t="s">
        <v>5</v>
      </c>
      <c r="D15" s="189"/>
      <c r="E15" s="188" t="s">
        <v>5</v>
      </c>
      <c r="F15" s="189"/>
      <c r="G15" s="188" t="s">
        <v>5</v>
      </c>
      <c r="H15" s="189"/>
      <c r="I15" s="188" t="s">
        <v>5</v>
      </c>
      <c r="J15" s="189"/>
      <c r="K15" s="236"/>
      <c r="L15" s="188" t="s">
        <v>5</v>
      </c>
      <c r="M15" s="189"/>
      <c r="N15" s="188" t="s">
        <v>5</v>
      </c>
      <c r="O15" s="189"/>
      <c r="P15" s="188" t="s">
        <v>5</v>
      </c>
      <c r="Q15" s="189"/>
    </row>
    <row r="16" spans="1:242" ht="31.75" customHeight="1">
      <c r="A16" s="180"/>
      <c r="B16" s="178"/>
      <c r="C16" s="53" t="s">
        <v>1233</v>
      </c>
      <c r="D16" s="53" t="s">
        <v>1239</v>
      </c>
      <c r="E16" s="53" t="s">
        <v>1240</v>
      </c>
      <c r="F16" s="53" t="s">
        <v>1235</v>
      </c>
      <c r="G16" s="53" t="s">
        <v>1236</v>
      </c>
      <c r="H16" s="53" t="s">
        <v>1237</v>
      </c>
      <c r="I16" s="53" t="s">
        <v>609</v>
      </c>
      <c r="J16" s="53" t="s">
        <v>1238</v>
      </c>
      <c r="K16" s="27"/>
      <c r="L16" s="53" t="s">
        <v>1233</v>
      </c>
      <c r="M16" s="53" t="s">
        <v>1239</v>
      </c>
      <c r="N16" s="53" t="s">
        <v>1240</v>
      </c>
      <c r="O16" s="53" t="s">
        <v>1235</v>
      </c>
      <c r="P16" s="53" t="s">
        <v>1236</v>
      </c>
      <c r="Q16" s="53" t="s">
        <v>1237</v>
      </c>
      <c r="R16" s="60"/>
      <c r="S16" s="60"/>
    </row>
    <row r="17" spans="1:23">
      <c r="A17" s="7" t="s">
        <v>651</v>
      </c>
      <c r="B17" s="80" t="s">
        <v>118</v>
      </c>
      <c r="C17" s="312" t="s">
        <v>1241</v>
      </c>
      <c r="D17" s="313"/>
      <c r="E17" s="244" t="s">
        <v>1242</v>
      </c>
      <c r="F17" s="246"/>
      <c r="G17" s="244" t="s">
        <v>1243</v>
      </c>
      <c r="H17" s="246"/>
      <c r="I17" s="182">
        <v>44923</v>
      </c>
      <c r="J17" s="182">
        <f t="shared" ref="J17:J30" si="10">I17+1</f>
        <v>44924</v>
      </c>
      <c r="K17" s="8" t="s">
        <v>119</v>
      </c>
      <c r="L17" s="18">
        <v>44927</v>
      </c>
      <c r="M17" s="18">
        <f t="shared" ref="M17" si="11">L17</f>
        <v>44927</v>
      </c>
      <c r="N17" s="182">
        <f t="shared" ref="N17" si="12">M17+1</f>
        <v>44928</v>
      </c>
      <c r="O17" s="182">
        <f t="shared" ref="O17:Q17" si="13">N17</f>
        <v>44928</v>
      </c>
      <c r="P17" s="182">
        <f t="shared" si="13"/>
        <v>44928</v>
      </c>
      <c r="Q17" s="182">
        <f t="shared" si="13"/>
        <v>44928</v>
      </c>
      <c r="R17" s="24"/>
      <c r="S17" s="24"/>
    </row>
    <row r="18" spans="1:23">
      <c r="A18" s="7" t="s">
        <v>651</v>
      </c>
      <c r="B18" s="80" t="s">
        <v>645</v>
      </c>
      <c r="C18" s="18">
        <v>44927</v>
      </c>
      <c r="D18" s="18">
        <f t="shared" ref="D18:D22" si="14">C18</f>
        <v>44927</v>
      </c>
      <c r="E18" s="182">
        <f t="shared" ref="E18:E30" si="15">D18+1</f>
        <v>44928</v>
      </c>
      <c r="F18" s="182">
        <f t="shared" ref="F18:H30" si="16">E18</f>
        <v>44928</v>
      </c>
      <c r="G18" s="182">
        <f t="shared" si="16"/>
        <v>44928</v>
      </c>
      <c r="H18" s="182">
        <f t="shared" si="16"/>
        <v>44928</v>
      </c>
      <c r="I18" s="69">
        <v>44938</v>
      </c>
      <c r="J18" s="69">
        <f t="shared" si="10"/>
        <v>44939</v>
      </c>
      <c r="K18" s="314" t="s">
        <v>1244</v>
      </c>
      <c r="L18" s="315"/>
      <c r="M18" s="315"/>
      <c r="N18" s="315"/>
      <c r="O18" s="315"/>
      <c r="P18" s="315"/>
      <c r="Q18" s="316"/>
      <c r="R18" s="24"/>
      <c r="S18" s="24"/>
    </row>
    <row r="19" spans="1:23">
      <c r="A19" s="130" t="s">
        <v>629</v>
      </c>
      <c r="B19" s="80" t="s">
        <v>1245</v>
      </c>
      <c r="C19" s="18">
        <v>44933</v>
      </c>
      <c r="D19" s="18">
        <f t="shared" si="14"/>
        <v>44933</v>
      </c>
      <c r="E19" s="182">
        <f t="shared" si="15"/>
        <v>44934</v>
      </c>
      <c r="F19" s="182">
        <f t="shared" si="16"/>
        <v>44934</v>
      </c>
      <c r="G19" s="182">
        <f t="shared" si="16"/>
        <v>44934</v>
      </c>
      <c r="H19" s="182">
        <f t="shared" si="16"/>
        <v>44934</v>
      </c>
      <c r="I19" s="182">
        <f t="shared" ref="I19:I30" si="17">H19+2</f>
        <v>44936</v>
      </c>
      <c r="J19" s="182">
        <f t="shared" si="10"/>
        <v>44937</v>
      </c>
      <c r="K19" s="8" t="s">
        <v>1246</v>
      </c>
      <c r="L19" s="128" t="s">
        <v>1247</v>
      </c>
      <c r="M19" s="129" t="s">
        <v>1248</v>
      </c>
      <c r="N19" s="183" t="s">
        <v>1249</v>
      </c>
      <c r="O19" s="182">
        <v>44953</v>
      </c>
      <c r="P19" s="131"/>
      <c r="Q19" s="132"/>
      <c r="R19" s="24"/>
      <c r="S19" s="24"/>
    </row>
    <row r="20" spans="1:23">
      <c r="A20" s="7" t="s">
        <v>853</v>
      </c>
      <c r="B20" s="80" t="s">
        <v>1250</v>
      </c>
      <c r="C20" s="317" t="s">
        <v>1251</v>
      </c>
      <c r="D20" s="318"/>
      <c r="E20" s="182">
        <v>44943</v>
      </c>
      <c r="F20" s="182">
        <f t="shared" si="16"/>
        <v>44943</v>
      </c>
      <c r="G20" s="128" t="s">
        <v>1252</v>
      </c>
      <c r="H20" s="183" t="s">
        <v>1253</v>
      </c>
      <c r="I20" s="182">
        <v>44946</v>
      </c>
      <c r="J20" s="182">
        <f t="shared" si="10"/>
        <v>44947</v>
      </c>
      <c r="K20" s="8" t="s">
        <v>1254</v>
      </c>
      <c r="L20" s="182">
        <v>44948</v>
      </c>
      <c r="M20" s="18">
        <f t="shared" ref="M20:M30" si="18">L20</f>
        <v>44948</v>
      </c>
      <c r="N20" s="182">
        <f t="shared" ref="N20:N30" si="19">M20+1</f>
        <v>44949</v>
      </c>
      <c r="O20" s="182">
        <f t="shared" ref="O20:Q30" si="20">N20</f>
        <v>44949</v>
      </c>
      <c r="P20" s="182">
        <f t="shared" si="20"/>
        <v>44949</v>
      </c>
      <c r="Q20" s="182">
        <f t="shared" si="20"/>
        <v>44949</v>
      </c>
      <c r="R20" s="24"/>
      <c r="S20" s="24"/>
    </row>
    <row r="21" spans="1:23">
      <c r="A21" s="7" t="s">
        <v>853</v>
      </c>
      <c r="B21" s="80" t="s">
        <v>1255</v>
      </c>
      <c r="C21" s="182">
        <v>44948</v>
      </c>
      <c r="D21" s="18">
        <f t="shared" si="14"/>
        <v>44948</v>
      </c>
      <c r="E21" s="182">
        <f t="shared" si="15"/>
        <v>44949</v>
      </c>
      <c r="F21" s="182">
        <f t="shared" si="16"/>
        <v>44949</v>
      </c>
      <c r="G21" s="182">
        <f t="shared" si="16"/>
        <v>44949</v>
      </c>
      <c r="H21" s="182">
        <f t="shared" si="16"/>
        <v>44949</v>
      </c>
      <c r="I21" s="182">
        <f t="shared" si="17"/>
        <v>44951</v>
      </c>
      <c r="J21" s="182">
        <f t="shared" si="10"/>
        <v>44952</v>
      </c>
      <c r="K21" s="8" t="s">
        <v>1256</v>
      </c>
      <c r="L21" s="182">
        <v>44955</v>
      </c>
      <c r="M21" s="18">
        <f t="shared" si="18"/>
        <v>44955</v>
      </c>
      <c r="N21" s="182">
        <f t="shared" si="19"/>
        <v>44956</v>
      </c>
      <c r="O21" s="182">
        <f t="shared" si="20"/>
        <v>44956</v>
      </c>
      <c r="P21" s="182">
        <f t="shared" si="20"/>
        <v>44956</v>
      </c>
      <c r="Q21" s="182">
        <f t="shared" si="20"/>
        <v>44956</v>
      </c>
      <c r="R21" s="24"/>
      <c r="S21" s="24"/>
    </row>
    <row r="22" spans="1:23">
      <c r="A22" s="7" t="s">
        <v>853</v>
      </c>
      <c r="B22" s="80" t="s">
        <v>1257</v>
      </c>
      <c r="C22" s="182">
        <v>44955</v>
      </c>
      <c r="D22" s="18">
        <f t="shared" si="14"/>
        <v>44955</v>
      </c>
      <c r="E22" s="182">
        <f t="shared" si="15"/>
        <v>44956</v>
      </c>
      <c r="F22" s="182">
        <f t="shared" si="16"/>
        <v>44956</v>
      </c>
      <c r="G22" s="182">
        <f t="shared" si="16"/>
        <v>44956</v>
      </c>
      <c r="H22" s="182">
        <f t="shared" si="16"/>
        <v>44956</v>
      </c>
      <c r="I22" s="182">
        <f t="shared" si="17"/>
        <v>44958</v>
      </c>
      <c r="J22" s="182">
        <f t="shared" si="10"/>
        <v>44959</v>
      </c>
      <c r="K22" s="8" t="s">
        <v>1258</v>
      </c>
      <c r="L22" s="312" t="s">
        <v>1259</v>
      </c>
      <c r="M22" s="313"/>
      <c r="N22" s="244" t="s">
        <v>1260</v>
      </c>
      <c r="O22" s="246"/>
      <c r="P22" s="133" t="s">
        <v>1261</v>
      </c>
      <c r="Q22" s="133" t="s">
        <v>657</v>
      </c>
      <c r="R22" s="24"/>
      <c r="S22" s="24"/>
    </row>
    <row r="23" spans="1:23">
      <c r="A23" s="130" t="s">
        <v>629</v>
      </c>
      <c r="B23" s="80" t="s">
        <v>1255</v>
      </c>
      <c r="C23" s="183" t="s">
        <v>1262</v>
      </c>
      <c r="D23" s="182">
        <v>44962</v>
      </c>
      <c r="E23" s="182">
        <f t="shared" si="15"/>
        <v>44963</v>
      </c>
      <c r="F23" s="182">
        <f t="shared" si="16"/>
        <v>44963</v>
      </c>
      <c r="G23" s="182">
        <f t="shared" si="16"/>
        <v>44963</v>
      </c>
      <c r="H23" s="129" t="s">
        <v>1263</v>
      </c>
      <c r="I23" s="182">
        <v>44965</v>
      </c>
      <c r="J23" s="182">
        <f t="shared" si="10"/>
        <v>44966</v>
      </c>
      <c r="K23" s="8" t="s">
        <v>1256</v>
      </c>
      <c r="L23" s="182">
        <v>44969</v>
      </c>
      <c r="M23" s="18">
        <f t="shared" si="18"/>
        <v>44969</v>
      </c>
      <c r="N23" s="182">
        <f t="shared" si="19"/>
        <v>44970</v>
      </c>
      <c r="O23" s="182">
        <f t="shared" si="20"/>
        <v>44970</v>
      </c>
      <c r="P23" s="182">
        <f t="shared" si="20"/>
        <v>44970</v>
      </c>
      <c r="Q23" s="182">
        <f t="shared" si="20"/>
        <v>44970</v>
      </c>
      <c r="R23" s="24"/>
      <c r="S23" s="24"/>
    </row>
    <row r="24" spans="1:23">
      <c r="A24" s="130" t="s">
        <v>629</v>
      </c>
      <c r="B24" s="80" t="s">
        <v>147</v>
      </c>
      <c r="C24" s="182">
        <v>44969</v>
      </c>
      <c r="D24" s="18">
        <f t="shared" ref="D24:D30" si="21">C24</f>
        <v>44969</v>
      </c>
      <c r="E24" s="182">
        <f t="shared" si="15"/>
        <v>44970</v>
      </c>
      <c r="F24" s="182">
        <f t="shared" si="16"/>
        <v>44970</v>
      </c>
      <c r="G24" s="182">
        <f t="shared" si="16"/>
        <v>44970</v>
      </c>
      <c r="H24" s="182">
        <f t="shared" si="16"/>
        <v>44970</v>
      </c>
      <c r="I24" s="182">
        <f t="shared" si="17"/>
        <v>44972</v>
      </c>
      <c r="J24" s="182">
        <f t="shared" si="10"/>
        <v>44973</v>
      </c>
      <c r="K24" s="8" t="s">
        <v>151</v>
      </c>
      <c r="L24" s="142" t="s">
        <v>1264</v>
      </c>
      <c r="M24" s="182">
        <v>44976</v>
      </c>
      <c r="N24" s="182">
        <f t="shared" si="19"/>
        <v>44977</v>
      </c>
      <c r="O24" s="182">
        <f t="shared" si="20"/>
        <v>44977</v>
      </c>
      <c r="P24" s="182">
        <f t="shared" si="20"/>
        <v>44977</v>
      </c>
      <c r="Q24" s="182">
        <f t="shared" si="20"/>
        <v>44977</v>
      </c>
      <c r="R24" s="24"/>
      <c r="S24" s="24"/>
    </row>
    <row r="25" spans="1:23">
      <c r="A25" s="130" t="s">
        <v>629</v>
      </c>
      <c r="B25" s="80" t="s">
        <v>148</v>
      </c>
      <c r="C25" s="142" t="s">
        <v>1264</v>
      </c>
      <c r="D25" s="182">
        <v>44976</v>
      </c>
      <c r="E25" s="182">
        <f t="shared" si="15"/>
        <v>44977</v>
      </c>
      <c r="F25" s="182">
        <f t="shared" si="16"/>
        <v>44977</v>
      </c>
      <c r="G25" s="182">
        <f t="shared" si="16"/>
        <v>44977</v>
      </c>
      <c r="H25" s="182">
        <f t="shared" si="16"/>
        <v>44977</v>
      </c>
      <c r="I25" s="182">
        <f t="shared" si="17"/>
        <v>44979</v>
      </c>
      <c r="J25" s="182">
        <f t="shared" si="10"/>
        <v>44980</v>
      </c>
      <c r="K25" s="8" t="s">
        <v>152</v>
      </c>
      <c r="L25" s="182">
        <v>44983</v>
      </c>
      <c r="M25" s="18">
        <f t="shared" si="18"/>
        <v>44983</v>
      </c>
      <c r="N25" s="182">
        <f t="shared" si="19"/>
        <v>44984</v>
      </c>
      <c r="O25" s="182">
        <f t="shared" si="20"/>
        <v>44984</v>
      </c>
      <c r="P25" s="182">
        <f t="shared" si="20"/>
        <v>44984</v>
      </c>
      <c r="Q25" s="182">
        <f t="shared" si="20"/>
        <v>44984</v>
      </c>
      <c r="R25" s="24"/>
      <c r="S25" s="24"/>
    </row>
    <row r="26" spans="1:23">
      <c r="A26" s="130" t="s">
        <v>629</v>
      </c>
      <c r="B26" s="80" t="s">
        <v>159</v>
      </c>
      <c r="C26" s="182">
        <v>44983</v>
      </c>
      <c r="D26" s="18">
        <f t="shared" si="21"/>
        <v>44983</v>
      </c>
      <c r="E26" s="182">
        <f t="shared" si="15"/>
        <v>44984</v>
      </c>
      <c r="F26" s="182">
        <f t="shared" si="16"/>
        <v>44984</v>
      </c>
      <c r="G26" s="182">
        <f t="shared" si="16"/>
        <v>44984</v>
      </c>
      <c r="H26" s="182">
        <f t="shared" si="16"/>
        <v>44984</v>
      </c>
      <c r="I26" s="182">
        <f t="shared" si="17"/>
        <v>44986</v>
      </c>
      <c r="J26" s="182">
        <f t="shared" si="10"/>
        <v>44987</v>
      </c>
      <c r="K26" s="8" t="s">
        <v>158</v>
      </c>
      <c r="L26" s="182">
        <v>44990</v>
      </c>
      <c r="M26" s="18">
        <f t="shared" si="18"/>
        <v>44990</v>
      </c>
      <c r="N26" s="182">
        <f t="shared" si="19"/>
        <v>44991</v>
      </c>
      <c r="O26" s="182">
        <f t="shared" si="20"/>
        <v>44991</v>
      </c>
      <c r="P26" s="182">
        <f t="shared" si="20"/>
        <v>44991</v>
      </c>
      <c r="Q26" s="182">
        <f t="shared" si="20"/>
        <v>44991</v>
      </c>
      <c r="R26" s="24"/>
      <c r="S26" s="24"/>
    </row>
    <row r="27" spans="1:23">
      <c r="A27" s="130" t="s">
        <v>629</v>
      </c>
      <c r="B27" s="80" t="s">
        <v>161</v>
      </c>
      <c r="C27" s="182">
        <v>44990</v>
      </c>
      <c r="D27" s="18">
        <f t="shared" si="21"/>
        <v>44990</v>
      </c>
      <c r="E27" s="182">
        <f t="shared" si="15"/>
        <v>44991</v>
      </c>
      <c r="F27" s="182">
        <f t="shared" si="16"/>
        <v>44991</v>
      </c>
      <c r="G27" s="182">
        <f t="shared" si="16"/>
        <v>44991</v>
      </c>
      <c r="H27" s="182">
        <f t="shared" si="16"/>
        <v>44991</v>
      </c>
      <c r="I27" s="182">
        <f t="shared" si="17"/>
        <v>44993</v>
      </c>
      <c r="J27" s="182">
        <f t="shared" si="10"/>
        <v>44994</v>
      </c>
      <c r="K27" s="8" t="s">
        <v>160</v>
      </c>
      <c r="L27" s="182">
        <v>44997</v>
      </c>
      <c r="M27" s="18">
        <f t="shared" si="18"/>
        <v>44997</v>
      </c>
      <c r="N27" s="182">
        <f t="shared" si="19"/>
        <v>44998</v>
      </c>
      <c r="O27" s="182">
        <f t="shared" si="20"/>
        <v>44998</v>
      </c>
      <c r="P27" s="182">
        <f t="shared" si="20"/>
        <v>44998</v>
      </c>
      <c r="Q27" s="182">
        <f t="shared" si="20"/>
        <v>44998</v>
      </c>
      <c r="R27" s="24"/>
      <c r="S27" s="24"/>
    </row>
    <row r="28" spans="1:23">
      <c r="A28" s="130" t="s">
        <v>629</v>
      </c>
      <c r="B28" s="80" t="s">
        <v>162</v>
      </c>
      <c r="C28" s="182">
        <v>44997</v>
      </c>
      <c r="D28" s="18">
        <f t="shared" si="21"/>
        <v>44997</v>
      </c>
      <c r="E28" s="182">
        <f t="shared" si="15"/>
        <v>44998</v>
      </c>
      <c r="F28" s="182">
        <f t="shared" si="16"/>
        <v>44998</v>
      </c>
      <c r="G28" s="182">
        <f t="shared" si="16"/>
        <v>44998</v>
      </c>
      <c r="H28" s="182">
        <f t="shared" si="16"/>
        <v>44998</v>
      </c>
      <c r="I28" s="182">
        <f t="shared" si="17"/>
        <v>45000</v>
      </c>
      <c r="J28" s="182">
        <f t="shared" si="10"/>
        <v>45001</v>
      </c>
      <c r="K28" s="8" t="s">
        <v>163</v>
      </c>
      <c r="L28" s="182">
        <v>45004</v>
      </c>
      <c r="M28" s="18">
        <f t="shared" si="18"/>
        <v>45004</v>
      </c>
      <c r="N28" s="182">
        <f t="shared" si="19"/>
        <v>45005</v>
      </c>
      <c r="O28" s="182">
        <f t="shared" si="20"/>
        <v>45005</v>
      </c>
      <c r="P28" s="182">
        <f t="shared" si="20"/>
        <v>45005</v>
      </c>
      <c r="Q28" s="182">
        <f t="shared" si="20"/>
        <v>45005</v>
      </c>
      <c r="R28" s="24"/>
      <c r="S28" s="24"/>
    </row>
    <row r="29" spans="1:23">
      <c r="A29" s="130" t="s">
        <v>629</v>
      </c>
      <c r="B29" s="80" t="s">
        <v>276</v>
      </c>
      <c r="C29" s="182">
        <v>45004</v>
      </c>
      <c r="D29" s="18">
        <f t="shared" si="21"/>
        <v>45004</v>
      </c>
      <c r="E29" s="182">
        <f t="shared" si="15"/>
        <v>45005</v>
      </c>
      <c r="F29" s="182">
        <f t="shared" si="16"/>
        <v>45005</v>
      </c>
      <c r="G29" s="182">
        <f t="shared" si="16"/>
        <v>45005</v>
      </c>
      <c r="H29" s="182">
        <f t="shared" si="16"/>
        <v>45005</v>
      </c>
      <c r="I29" s="182">
        <f t="shared" si="17"/>
        <v>45007</v>
      </c>
      <c r="J29" s="182">
        <f t="shared" si="10"/>
        <v>45008</v>
      </c>
      <c r="K29" s="8" t="s">
        <v>275</v>
      </c>
      <c r="L29" s="182">
        <v>45011</v>
      </c>
      <c r="M29" s="18">
        <f t="shared" si="18"/>
        <v>45011</v>
      </c>
      <c r="N29" s="182">
        <f t="shared" si="19"/>
        <v>45012</v>
      </c>
      <c r="O29" s="182">
        <f t="shared" si="20"/>
        <v>45012</v>
      </c>
      <c r="P29" s="182">
        <f t="shared" si="20"/>
        <v>45012</v>
      </c>
      <c r="Q29" s="182">
        <f t="shared" si="20"/>
        <v>45012</v>
      </c>
      <c r="R29" s="24"/>
      <c r="S29" s="24"/>
    </row>
    <row r="30" spans="1:23">
      <c r="A30" s="130" t="s">
        <v>629</v>
      </c>
      <c r="B30" s="80" t="s">
        <v>278</v>
      </c>
      <c r="C30" s="182">
        <v>45011</v>
      </c>
      <c r="D30" s="18">
        <f t="shared" si="21"/>
        <v>45011</v>
      </c>
      <c r="E30" s="182">
        <f t="shared" si="15"/>
        <v>45012</v>
      </c>
      <c r="F30" s="182">
        <f t="shared" si="16"/>
        <v>45012</v>
      </c>
      <c r="G30" s="182">
        <f t="shared" si="16"/>
        <v>45012</v>
      </c>
      <c r="H30" s="182">
        <f t="shared" si="16"/>
        <v>45012</v>
      </c>
      <c r="I30" s="182">
        <f t="shared" si="17"/>
        <v>45014</v>
      </c>
      <c r="J30" s="182">
        <f t="shared" si="10"/>
        <v>45015</v>
      </c>
      <c r="K30" s="8" t="s">
        <v>277</v>
      </c>
      <c r="L30" s="182">
        <v>45018</v>
      </c>
      <c r="M30" s="18">
        <f t="shared" si="18"/>
        <v>45018</v>
      </c>
      <c r="N30" s="182">
        <f t="shared" si="19"/>
        <v>45019</v>
      </c>
      <c r="O30" s="182">
        <f t="shared" si="20"/>
        <v>45019</v>
      </c>
      <c r="P30" s="182">
        <f t="shared" si="20"/>
        <v>45019</v>
      </c>
      <c r="Q30" s="182">
        <f t="shared" si="20"/>
        <v>45019</v>
      </c>
      <c r="R30" s="24"/>
      <c r="S30" s="24"/>
    </row>
    <row r="31" spans="1:23">
      <c r="A31" s="79"/>
      <c r="B31" s="76"/>
      <c r="C31" s="24"/>
      <c r="D31" s="24"/>
      <c r="E31" s="25"/>
      <c r="F31" s="25"/>
      <c r="G31" s="24"/>
      <c r="H31" s="24"/>
      <c r="I31" s="24"/>
      <c r="J31" s="24"/>
      <c r="K31" s="24"/>
      <c r="L31" s="24"/>
      <c r="M31" s="24"/>
      <c r="N31" s="24"/>
      <c r="O31" s="22"/>
      <c r="P31" s="24"/>
      <c r="Q31" s="24"/>
      <c r="R31" s="25"/>
      <c r="S31" s="25"/>
      <c r="T31" s="24"/>
      <c r="U31" s="24"/>
      <c r="V31" s="24"/>
      <c r="W31" s="24"/>
    </row>
    <row r="32" spans="1:23" ht="15.65" customHeight="1">
      <c r="A32" s="9" t="s">
        <v>677</v>
      </c>
      <c r="B32" s="225" t="s">
        <v>1265</v>
      </c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</row>
    <row r="33" spans="1:17" ht="16.5">
      <c r="A33" s="10" t="s">
        <v>1220</v>
      </c>
      <c r="B33" s="224" t="s">
        <v>1221</v>
      </c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"/>
      <c r="P33" s="2"/>
    </row>
    <row r="34" spans="1:17" ht="16.5">
      <c r="A34" s="10" t="s">
        <v>1218</v>
      </c>
      <c r="B34" s="224" t="s">
        <v>1219</v>
      </c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</row>
    <row r="35" spans="1:17" ht="16.5">
      <c r="A35" s="10" t="s">
        <v>1218</v>
      </c>
      <c r="B35" s="224" t="s">
        <v>1266</v>
      </c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</row>
    <row r="36" spans="1:17" ht="16.5" customHeight="1">
      <c r="A36" s="51" t="s">
        <v>1216</v>
      </c>
      <c r="B36" s="204" t="s">
        <v>1267</v>
      </c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177"/>
      <c r="P36" s="177"/>
      <c r="Q36" s="177"/>
    </row>
    <row r="37" spans="1:17" ht="16.5">
      <c r="A37" s="10" t="s">
        <v>1225</v>
      </c>
      <c r="B37" s="224" t="s">
        <v>1226</v>
      </c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</row>
    <row r="38" spans="1:17" ht="16.5">
      <c r="A38" s="11" t="s">
        <v>1227</v>
      </c>
      <c r="B38" s="224" t="s">
        <v>1228</v>
      </c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</row>
  </sheetData>
  <mergeCells count="75">
    <mergeCell ref="C17:D17"/>
    <mergeCell ref="E17:F17"/>
    <mergeCell ref="G17:H17"/>
    <mergeCell ref="K18:Q18"/>
    <mergeCell ref="L22:M22"/>
    <mergeCell ref="N22:O22"/>
    <mergeCell ref="C20:D20"/>
    <mergeCell ref="P13:Q13"/>
    <mergeCell ref="C15:D15"/>
    <mergeCell ref="E15:F15"/>
    <mergeCell ref="G15:H15"/>
    <mergeCell ref="I15:J15"/>
    <mergeCell ref="L15:M15"/>
    <mergeCell ref="N14:O14"/>
    <mergeCell ref="P14:Q14"/>
    <mergeCell ref="K14:K15"/>
    <mergeCell ref="L14:M14"/>
    <mergeCell ref="I14:J14"/>
    <mergeCell ref="N15:O15"/>
    <mergeCell ref="P15:Q15"/>
    <mergeCell ref="N13:O13"/>
    <mergeCell ref="A14:A15"/>
    <mergeCell ref="B14:B15"/>
    <mergeCell ref="C14:D14"/>
    <mergeCell ref="E14:F14"/>
    <mergeCell ref="G14:H14"/>
    <mergeCell ref="T11:U11"/>
    <mergeCell ref="P6:Q6"/>
    <mergeCell ref="R6:S6"/>
    <mergeCell ref="T6:U6"/>
    <mergeCell ref="P7:Q7"/>
    <mergeCell ref="R7:S7"/>
    <mergeCell ref="T7:U7"/>
    <mergeCell ref="N6:O6"/>
    <mergeCell ref="N7:O7"/>
    <mergeCell ref="M6:M7"/>
    <mergeCell ref="P11:Q11"/>
    <mergeCell ref="R11:S11"/>
    <mergeCell ref="C13:D13"/>
    <mergeCell ref="E13:F13"/>
    <mergeCell ref="G13:H13"/>
    <mergeCell ref="I13:J13"/>
    <mergeCell ref="L13:M13"/>
    <mergeCell ref="A6:A7"/>
    <mergeCell ref="B6:B7"/>
    <mergeCell ref="C7:D7"/>
    <mergeCell ref="B34:N34"/>
    <mergeCell ref="B33:N33"/>
    <mergeCell ref="B32:N32"/>
    <mergeCell ref="C6:D6"/>
    <mergeCell ref="E6:F6"/>
    <mergeCell ref="G6:H6"/>
    <mergeCell ref="I6:J6"/>
    <mergeCell ref="K6:L6"/>
    <mergeCell ref="A12:Q12"/>
    <mergeCell ref="E7:F7"/>
    <mergeCell ref="G7:H7"/>
    <mergeCell ref="I7:J7"/>
    <mergeCell ref="K7:L7"/>
    <mergeCell ref="B35:N35"/>
    <mergeCell ref="B36:N36"/>
    <mergeCell ref="B37:N37"/>
    <mergeCell ref="B38:N38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3" type="noConversion"/>
  <pageMargins left="0.7" right="0.7" top="0.75" bottom="0.75" header="0.3" footer="0.3"/>
  <pageSetup paperSize="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X21"/>
  <sheetViews>
    <sheetView workbookViewId="0">
      <selection sqref="A1:XFD1048576"/>
    </sheetView>
  </sheetViews>
  <sheetFormatPr defaultRowHeight="15"/>
  <cols>
    <col min="1" max="1" width="18.58203125" customWidth="1"/>
    <col min="2" max="13" width="7.58203125" customWidth="1"/>
  </cols>
  <sheetData>
    <row r="1" spans="1:232" ht="52.4" customHeight="1">
      <c r="B1" s="201" t="s">
        <v>586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232" ht="17.149999999999999" customHeight="1">
      <c r="B2" s="202" t="s">
        <v>587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3" spans="1:232" ht="19.75" customHeight="1">
      <c r="A3" s="175" t="s">
        <v>0</v>
      </c>
      <c r="B3" s="2"/>
      <c r="C3" s="2"/>
      <c r="D3" s="2"/>
      <c r="E3" s="2"/>
      <c r="F3" s="2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</row>
    <row r="4" spans="1:232" s="2" customFormat="1" ht="15.5">
      <c r="A4" s="319" t="s">
        <v>1188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</row>
    <row r="5" spans="1:232">
      <c r="A5" s="165" t="s">
        <v>1</v>
      </c>
      <c r="B5" s="165" t="s">
        <v>2</v>
      </c>
      <c r="C5" s="248" t="s">
        <v>1189</v>
      </c>
      <c r="D5" s="186"/>
      <c r="E5" s="248" t="s">
        <v>1190</v>
      </c>
      <c r="F5" s="186"/>
      <c r="G5" s="229" t="s">
        <v>1191</v>
      </c>
      <c r="H5" s="229"/>
      <c r="I5" s="226" t="s">
        <v>696</v>
      </c>
      <c r="J5" s="227"/>
      <c r="K5" s="280" t="s">
        <v>1192</v>
      </c>
      <c r="L5" s="253"/>
      <c r="M5" s="165" t="s">
        <v>2</v>
      </c>
      <c r="N5" s="248" t="s">
        <v>1189</v>
      </c>
      <c r="O5" s="186"/>
      <c r="P5" s="248" t="s">
        <v>1190</v>
      </c>
      <c r="Q5" s="186"/>
      <c r="R5" s="229" t="s">
        <v>1191</v>
      </c>
      <c r="S5" s="229"/>
      <c r="T5" s="226" t="s">
        <v>696</v>
      </c>
      <c r="U5" s="227"/>
    </row>
    <row r="6" spans="1:232">
      <c r="A6" s="228" t="s">
        <v>3</v>
      </c>
      <c r="B6" s="228" t="s">
        <v>4</v>
      </c>
      <c r="C6" s="186" t="s">
        <v>1193</v>
      </c>
      <c r="D6" s="186"/>
      <c r="E6" s="186" t="s">
        <v>9</v>
      </c>
      <c r="F6" s="186"/>
      <c r="G6" s="188" t="s">
        <v>1012</v>
      </c>
      <c r="H6" s="189"/>
      <c r="I6" s="188" t="s">
        <v>698</v>
      </c>
      <c r="J6" s="189"/>
      <c r="K6" s="252" t="s">
        <v>10</v>
      </c>
      <c r="L6" s="253"/>
      <c r="M6" s="228" t="s">
        <v>4</v>
      </c>
      <c r="N6" s="186" t="s">
        <v>1193</v>
      </c>
      <c r="O6" s="186"/>
      <c r="P6" s="186" t="s">
        <v>9</v>
      </c>
      <c r="Q6" s="186"/>
      <c r="R6" s="188" t="s">
        <v>1012</v>
      </c>
      <c r="S6" s="189"/>
      <c r="T6" s="188" t="s">
        <v>698</v>
      </c>
      <c r="U6" s="189"/>
    </row>
    <row r="7" spans="1:232">
      <c r="A7" s="236"/>
      <c r="B7" s="236"/>
      <c r="C7" s="188" t="s">
        <v>5</v>
      </c>
      <c r="D7" s="189"/>
      <c r="E7" s="188" t="s">
        <v>5</v>
      </c>
      <c r="F7" s="189"/>
      <c r="G7" s="283" t="s">
        <v>5</v>
      </c>
      <c r="H7" s="283"/>
      <c r="I7" s="283" t="s">
        <v>5</v>
      </c>
      <c r="J7" s="283"/>
      <c r="K7" s="283" t="s">
        <v>5</v>
      </c>
      <c r="L7" s="283"/>
      <c r="M7" s="236"/>
      <c r="N7" s="188" t="s">
        <v>5</v>
      </c>
      <c r="O7" s="189"/>
      <c r="P7" s="188" t="s">
        <v>5</v>
      </c>
      <c r="Q7" s="189"/>
      <c r="R7" s="283" t="s">
        <v>5</v>
      </c>
      <c r="S7" s="283"/>
      <c r="T7" s="283" t="s">
        <v>5</v>
      </c>
      <c r="U7" s="283"/>
    </row>
    <row r="8" spans="1:232" ht="31.75" customHeight="1">
      <c r="A8" s="180"/>
      <c r="B8" s="178"/>
      <c r="C8" s="15" t="s">
        <v>1194</v>
      </c>
      <c r="D8" s="15" t="s">
        <v>1195</v>
      </c>
      <c r="E8" s="53" t="s">
        <v>1196</v>
      </c>
      <c r="F8" s="53" t="s">
        <v>1197</v>
      </c>
      <c r="G8" s="15" t="s">
        <v>1198</v>
      </c>
      <c r="H8" s="15" t="s">
        <v>1199</v>
      </c>
      <c r="I8" s="15" t="s">
        <v>1200</v>
      </c>
      <c r="J8" s="15" t="s">
        <v>1201</v>
      </c>
      <c r="K8" s="53" t="s">
        <v>616</v>
      </c>
      <c r="L8" s="53" t="s">
        <v>1202</v>
      </c>
      <c r="M8" s="27"/>
      <c r="N8" s="15" t="s">
        <v>1194</v>
      </c>
      <c r="O8" s="15" t="s">
        <v>1195</v>
      </c>
      <c r="P8" s="53" t="s">
        <v>1196</v>
      </c>
      <c r="Q8" s="53" t="s">
        <v>1197</v>
      </c>
      <c r="R8" s="15" t="s">
        <v>1198</v>
      </c>
      <c r="S8" s="15" t="s">
        <v>1199</v>
      </c>
      <c r="T8" s="15" t="s">
        <v>1200</v>
      </c>
      <c r="U8" s="15" t="s">
        <v>1201</v>
      </c>
    </row>
    <row r="9" spans="1:232">
      <c r="A9" s="7" t="s">
        <v>890</v>
      </c>
      <c r="B9" s="80" t="s">
        <v>133</v>
      </c>
      <c r="C9" s="18">
        <v>44914</v>
      </c>
      <c r="D9" s="18">
        <f t="shared" ref="D9:D12" si="0">C9</f>
        <v>44914</v>
      </c>
      <c r="E9" s="18">
        <f t="shared" ref="E9:E10" si="1">D9+2</f>
        <v>44916</v>
      </c>
      <c r="F9" s="18">
        <f t="shared" ref="F9:F10" si="2">E9</f>
        <v>44916</v>
      </c>
      <c r="G9" s="44" t="s">
        <v>628</v>
      </c>
      <c r="H9" s="44" t="s">
        <v>628</v>
      </c>
      <c r="I9" s="182">
        <v>44917</v>
      </c>
      <c r="J9" s="182">
        <f>I9</f>
        <v>44917</v>
      </c>
      <c r="K9" s="18">
        <f>J9+2</f>
        <v>44919</v>
      </c>
      <c r="L9" s="18">
        <f>K9+1</f>
        <v>44920</v>
      </c>
      <c r="M9" s="8" t="s">
        <v>132</v>
      </c>
      <c r="N9" s="18">
        <f>L9+1</f>
        <v>44921</v>
      </c>
      <c r="O9" s="18">
        <f t="shared" ref="O9:O11" si="3">N9</f>
        <v>44921</v>
      </c>
      <c r="P9" s="182">
        <f>O9+2</f>
        <v>44923</v>
      </c>
      <c r="Q9" s="182">
        <f t="shared" ref="Q9" si="4">P9</f>
        <v>44923</v>
      </c>
      <c r="R9" s="244" t="s">
        <v>1203</v>
      </c>
      <c r="S9" s="246"/>
      <c r="T9" s="312" t="s">
        <v>1204</v>
      </c>
      <c r="U9" s="313"/>
    </row>
    <row r="10" spans="1:232">
      <c r="A10" s="7" t="s">
        <v>890</v>
      </c>
      <c r="B10" s="80" t="s">
        <v>135</v>
      </c>
      <c r="C10" s="18">
        <v>44921</v>
      </c>
      <c r="D10" s="18">
        <f t="shared" si="0"/>
        <v>44921</v>
      </c>
      <c r="E10" s="18">
        <f t="shared" si="1"/>
        <v>44923</v>
      </c>
      <c r="F10" s="18">
        <f t="shared" si="2"/>
        <v>44923</v>
      </c>
      <c r="G10" s="244" t="s">
        <v>1203</v>
      </c>
      <c r="H10" s="246"/>
      <c r="I10" s="312" t="s">
        <v>1204</v>
      </c>
      <c r="J10" s="313"/>
      <c r="K10" s="18">
        <v>44926</v>
      </c>
      <c r="L10" s="18">
        <f>K10+1</f>
        <v>44927</v>
      </c>
      <c r="M10" s="8" t="s">
        <v>134</v>
      </c>
      <c r="N10" s="18">
        <v>44928</v>
      </c>
      <c r="O10" s="18">
        <f t="shared" si="3"/>
        <v>44928</v>
      </c>
      <c r="P10" s="320" t="s">
        <v>1205</v>
      </c>
      <c r="Q10" s="321"/>
      <c r="R10" s="285" t="s">
        <v>1206</v>
      </c>
      <c r="S10" s="287"/>
      <c r="T10" s="285" t="s">
        <v>1207</v>
      </c>
      <c r="U10" s="287"/>
    </row>
    <row r="11" spans="1:232">
      <c r="A11" s="7" t="s">
        <v>890</v>
      </c>
      <c r="B11" s="80" t="s">
        <v>645</v>
      </c>
      <c r="C11" s="18">
        <v>44928</v>
      </c>
      <c r="D11" s="18">
        <f t="shared" si="0"/>
        <v>44928</v>
      </c>
      <c r="E11" s="320" t="s">
        <v>1205</v>
      </c>
      <c r="F11" s="321"/>
      <c r="G11" s="285" t="s">
        <v>1206</v>
      </c>
      <c r="H11" s="287"/>
      <c r="I11" s="285" t="s">
        <v>1207</v>
      </c>
      <c r="J11" s="287"/>
      <c r="K11" s="18">
        <v>44933</v>
      </c>
      <c r="L11" s="18">
        <f t="shared" ref="L11:L12" si="5">K11+1</f>
        <v>44934</v>
      </c>
      <c r="M11" s="8" t="s">
        <v>1208</v>
      </c>
      <c r="N11" s="18">
        <f t="shared" ref="N11" si="6">L11+1</f>
        <v>44935</v>
      </c>
      <c r="O11" s="18">
        <f t="shared" si="3"/>
        <v>44935</v>
      </c>
      <c r="P11" s="285" t="s">
        <v>1209</v>
      </c>
      <c r="Q11" s="287"/>
      <c r="R11" s="285" t="s">
        <v>1210</v>
      </c>
      <c r="S11" s="287"/>
      <c r="T11" s="285" t="s">
        <v>1211</v>
      </c>
      <c r="U11" s="287"/>
    </row>
    <row r="12" spans="1:232">
      <c r="A12" s="7" t="s">
        <v>890</v>
      </c>
      <c r="B12" s="80" t="s">
        <v>136</v>
      </c>
      <c r="C12" s="18">
        <v>44935</v>
      </c>
      <c r="D12" s="18">
        <f t="shared" si="0"/>
        <v>44935</v>
      </c>
      <c r="E12" s="285" t="s">
        <v>1209</v>
      </c>
      <c r="F12" s="287"/>
      <c r="G12" s="285" t="s">
        <v>1210</v>
      </c>
      <c r="H12" s="287"/>
      <c r="I12" s="285" t="s">
        <v>1211</v>
      </c>
      <c r="J12" s="287"/>
      <c r="K12" s="18">
        <v>44940</v>
      </c>
      <c r="L12" s="18">
        <f t="shared" si="5"/>
        <v>44941</v>
      </c>
      <c r="M12" s="8" t="s">
        <v>138</v>
      </c>
      <c r="N12" s="320" t="s">
        <v>1212</v>
      </c>
      <c r="O12" s="321"/>
      <c r="P12" s="183" t="s">
        <v>1213</v>
      </c>
      <c r="Q12" s="136" t="s">
        <v>1214</v>
      </c>
      <c r="R12" s="18">
        <v>44942</v>
      </c>
      <c r="S12" s="18">
        <f t="shared" ref="S12" si="7">R12+1</f>
        <v>44943</v>
      </c>
      <c r="T12" s="182">
        <f t="shared" ref="T12:U12" si="8">S12</f>
        <v>44943</v>
      </c>
      <c r="U12" s="182">
        <f t="shared" si="8"/>
        <v>44943</v>
      </c>
    </row>
    <row r="14" spans="1:232" ht="16.5">
      <c r="A14" s="9" t="s">
        <v>677</v>
      </c>
      <c r="B14" s="225" t="s">
        <v>1215</v>
      </c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"/>
    </row>
    <row r="15" spans="1:232" ht="16.5" hidden="1">
      <c r="A15" s="10" t="s">
        <v>1216</v>
      </c>
      <c r="B15" s="224" t="s">
        <v>1217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"/>
      <c r="N15" s="2"/>
      <c r="O15" s="2"/>
      <c r="P15" s="2"/>
      <c r="Q15" s="2"/>
      <c r="R15" s="2"/>
    </row>
    <row r="16" spans="1:232" ht="16.5" hidden="1">
      <c r="A16" s="10" t="s">
        <v>1218</v>
      </c>
      <c r="B16" s="224" t="s">
        <v>1219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"/>
      <c r="N16" s="2"/>
      <c r="O16" s="2"/>
      <c r="P16" s="2"/>
      <c r="Q16" s="2"/>
      <c r="R16" s="2"/>
    </row>
    <row r="17" spans="1:18" ht="16.5">
      <c r="A17" s="10" t="s">
        <v>1220</v>
      </c>
      <c r="B17" s="224" t="s">
        <v>1221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"/>
      <c r="N17" s="2"/>
      <c r="O17" s="2"/>
      <c r="P17" s="2"/>
    </row>
    <row r="18" spans="1:18" ht="16.5">
      <c r="A18" s="10" t="s">
        <v>1222</v>
      </c>
      <c r="B18" s="224" t="s">
        <v>1223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"/>
      <c r="N18" s="2"/>
      <c r="O18" s="2"/>
      <c r="P18" s="2"/>
      <c r="Q18" s="2"/>
      <c r="R18" s="2"/>
    </row>
    <row r="19" spans="1:18" ht="16.5">
      <c r="A19" s="10" t="s">
        <v>1218</v>
      </c>
      <c r="B19" s="224" t="s">
        <v>1224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"/>
      <c r="N19" s="2"/>
      <c r="O19" s="2"/>
      <c r="P19" s="2"/>
      <c r="Q19" s="2"/>
      <c r="R19" s="2"/>
    </row>
    <row r="20" spans="1:18" ht="16.5">
      <c r="A20" s="10" t="s">
        <v>1225</v>
      </c>
      <c r="B20" s="224" t="s">
        <v>1226</v>
      </c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"/>
    </row>
    <row r="21" spans="1:18" ht="16.5">
      <c r="A21" s="10" t="s">
        <v>1227</v>
      </c>
      <c r="B21" s="224" t="s">
        <v>1228</v>
      </c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"/>
    </row>
  </sheetData>
  <mergeCells count="58">
    <mergeCell ref="T11:U11"/>
    <mergeCell ref="E12:F12"/>
    <mergeCell ref="G12:H12"/>
    <mergeCell ref="I12:J12"/>
    <mergeCell ref="N12:O12"/>
    <mergeCell ref="T9:U9"/>
    <mergeCell ref="G10:H10"/>
    <mergeCell ref="I10:J10"/>
    <mergeCell ref="P10:Q10"/>
    <mergeCell ref="R10:S10"/>
    <mergeCell ref="T10:U10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M6:M7"/>
    <mergeCell ref="P6:Q6"/>
    <mergeCell ref="R6:S6"/>
    <mergeCell ref="B20:L20"/>
    <mergeCell ref="B21:L21"/>
    <mergeCell ref="B17:L17"/>
    <mergeCell ref="B18:L18"/>
    <mergeCell ref="B19:L19"/>
    <mergeCell ref="B14:L14"/>
    <mergeCell ref="B16:L16"/>
    <mergeCell ref="B15:L15"/>
    <mergeCell ref="R9:S9"/>
    <mergeCell ref="E11:F11"/>
    <mergeCell ref="G11:H11"/>
    <mergeCell ref="I11:J11"/>
    <mergeCell ref="R11:S11"/>
    <mergeCell ref="A6:A7"/>
    <mergeCell ref="B6:B7"/>
    <mergeCell ref="B1:Q1"/>
    <mergeCell ref="B2:Q2"/>
    <mergeCell ref="P11:Q11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N6:O6"/>
  </mergeCells>
  <phoneticPr fontId="38" type="noConversion"/>
  <pageMargins left="0.7" right="0.7" top="0.75" bottom="0.75" header="0.3" footer="0.3"/>
  <pageSetup paperSize="9" orientation="portrait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X44"/>
  <sheetViews>
    <sheetView topLeftCell="A4" workbookViewId="0">
      <selection activeCell="A22" sqref="A22:XFD23"/>
    </sheetView>
  </sheetViews>
  <sheetFormatPr defaultRowHeight="15"/>
  <cols>
    <col min="1" max="1" width="18.58203125" customWidth="1"/>
    <col min="2" max="10" width="7.83203125" customWidth="1"/>
    <col min="11" max="12" width="8.33203125" customWidth="1"/>
    <col min="13" max="17" width="7.83203125" customWidth="1"/>
  </cols>
  <sheetData>
    <row r="1" spans="1:232" ht="52.4" customHeight="1">
      <c r="B1" s="201" t="s">
        <v>49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232" ht="17.149999999999999" customHeight="1">
      <c r="B2" s="202" t="s">
        <v>50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3" spans="1:232" ht="19.75" customHeight="1">
      <c r="A3" s="175" t="s">
        <v>0</v>
      </c>
      <c r="B3" s="2"/>
      <c r="C3" s="2"/>
      <c r="D3" s="2"/>
      <c r="E3" s="2"/>
      <c r="F3" s="2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</row>
    <row r="4" spans="1:232" s="2" customFormat="1" ht="15.5">
      <c r="A4" s="319" t="s">
        <v>1155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</row>
    <row r="5" spans="1:232">
      <c r="A5" s="165" t="s">
        <v>1</v>
      </c>
      <c r="B5" s="165" t="s">
        <v>2</v>
      </c>
      <c r="C5" s="248" t="s">
        <v>6</v>
      </c>
      <c r="D5" s="186"/>
      <c r="E5" s="229" t="s">
        <v>183</v>
      </c>
      <c r="F5" s="229"/>
      <c r="G5" s="226" t="s">
        <v>51</v>
      </c>
      <c r="H5" s="227"/>
      <c r="I5" s="226" t="s">
        <v>168</v>
      </c>
      <c r="J5" s="227"/>
      <c r="K5" s="165" t="s">
        <v>2</v>
      </c>
      <c r="L5" s="248" t="s">
        <v>6</v>
      </c>
      <c r="M5" s="186"/>
      <c r="N5" s="229" t="s">
        <v>183</v>
      </c>
      <c r="O5" s="229"/>
      <c r="P5" s="226" t="s">
        <v>51</v>
      </c>
      <c r="Q5" s="227"/>
    </row>
    <row r="6" spans="1:232">
      <c r="A6" s="228" t="s">
        <v>3</v>
      </c>
      <c r="B6" s="228" t="s">
        <v>4</v>
      </c>
      <c r="C6" s="186" t="s">
        <v>9</v>
      </c>
      <c r="D6" s="186"/>
      <c r="E6" s="188" t="s">
        <v>164</v>
      </c>
      <c r="F6" s="189"/>
      <c r="G6" s="188" t="s">
        <v>52</v>
      </c>
      <c r="H6" s="189"/>
      <c r="I6" s="188" t="s">
        <v>169</v>
      </c>
      <c r="J6" s="189"/>
      <c r="K6" s="228" t="s">
        <v>4</v>
      </c>
      <c r="L6" s="186" t="s">
        <v>9</v>
      </c>
      <c r="M6" s="186"/>
      <c r="N6" s="188" t="s">
        <v>164</v>
      </c>
      <c r="O6" s="189"/>
      <c r="P6" s="188" t="s">
        <v>52</v>
      </c>
      <c r="Q6" s="189"/>
    </row>
    <row r="7" spans="1:232">
      <c r="A7" s="236"/>
      <c r="B7" s="236"/>
      <c r="C7" s="188" t="s">
        <v>5</v>
      </c>
      <c r="D7" s="189"/>
      <c r="E7" s="188" t="s">
        <v>5</v>
      </c>
      <c r="F7" s="189"/>
      <c r="G7" s="283" t="s">
        <v>5</v>
      </c>
      <c r="H7" s="283"/>
      <c r="I7" s="283" t="s">
        <v>5</v>
      </c>
      <c r="J7" s="283"/>
      <c r="K7" s="236"/>
      <c r="L7" s="188" t="s">
        <v>5</v>
      </c>
      <c r="M7" s="189"/>
      <c r="N7" s="188" t="s">
        <v>5</v>
      </c>
      <c r="O7" s="189"/>
      <c r="P7" s="283" t="s">
        <v>5</v>
      </c>
      <c r="Q7" s="283"/>
    </row>
    <row r="8" spans="1:232" ht="26">
      <c r="A8" s="180"/>
      <c r="B8" s="178"/>
      <c r="C8" s="27" t="s">
        <v>1156</v>
      </c>
      <c r="D8" s="27" t="s">
        <v>1157</v>
      </c>
      <c r="E8" s="27" t="s">
        <v>194</v>
      </c>
      <c r="F8" s="27" t="s">
        <v>1158</v>
      </c>
      <c r="G8" s="27" t="s">
        <v>1159</v>
      </c>
      <c r="H8" s="27" t="s">
        <v>195</v>
      </c>
      <c r="I8" s="27" t="s">
        <v>196</v>
      </c>
      <c r="J8" s="27" t="s">
        <v>1160</v>
      </c>
      <c r="K8" s="27"/>
      <c r="L8" s="27" t="s">
        <v>1156</v>
      </c>
      <c r="M8" s="27" t="s">
        <v>1157</v>
      </c>
      <c r="N8" s="27" t="s">
        <v>194</v>
      </c>
      <c r="O8" s="27" t="s">
        <v>1158</v>
      </c>
      <c r="P8" s="27" t="s">
        <v>1159</v>
      </c>
      <c r="Q8" s="27" t="s">
        <v>195</v>
      </c>
    </row>
    <row r="9" spans="1:232" hidden="1">
      <c r="A9" s="326" t="s">
        <v>1161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8"/>
    </row>
    <row r="10" spans="1:232" hidden="1">
      <c r="A10" s="326" t="s">
        <v>1161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8"/>
    </row>
    <row r="11" spans="1:232" hidden="1">
      <c r="A11" s="7" t="s">
        <v>1162</v>
      </c>
      <c r="B11" s="80" t="s">
        <v>1163</v>
      </c>
      <c r="C11" s="18">
        <v>44851</v>
      </c>
      <c r="D11" s="18">
        <f t="shared" ref="D11:E12" si="0">C11</f>
        <v>44851</v>
      </c>
      <c r="E11" s="18">
        <f t="shared" si="0"/>
        <v>44851</v>
      </c>
      <c r="F11" s="18">
        <f t="shared" ref="F11:F12" si="1">E11+1</f>
        <v>44852</v>
      </c>
      <c r="G11" s="182">
        <f t="shared" ref="G11:G12" si="2">F11</f>
        <v>44852</v>
      </c>
      <c r="H11" s="182">
        <f t="shared" ref="H11:H12" si="3">G11+1</f>
        <v>44853</v>
      </c>
      <c r="I11" s="182">
        <f t="shared" ref="I11" si="4">H11+2</f>
        <v>44855</v>
      </c>
      <c r="J11" s="182">
        <f t="shared" ref="J11" si="5">I11</f>
        <v>44855</v>
      </c>
      <c r="K11" s="8" t="s">
        <v>1164</v>
      </c>
      <c r="L11" s="18">
        <f>J11+3</f>
        <v>44858</v>
      </c>
      <c r="M11" s="18">
        <f t="shared" ref="M11:N11" si="6">L11</f>
        <v>44858</v>
      </c>
      <c r="N11" s="182">
        <f t="shared" si="6"/>
        <v>44858</v>
      </c>
      <c r="O11" s="182">
        <f t="shared" ref="O11" si="7">N11+1</f>
        <v>44859</v>
      </c>
      <c r="P11" s="182">
        <f t="shared" ref="P11" si="8">O11</f>
        <v>44859</v>
      </c>
      <c r="Q11" s="182">
        <f t="shared" ref="Q11" si="9">P11+1</f>
        <v>44860</v>
      </c>
    </row>
    <row r="12" spans="1:232" hidden="1">
      <c r="A12" s="7" t="s">
        <v>1162</v>
      </c>
      <c r="B12" s="80" t="s">
        <v>102</v>
      </c>
      <c r="C12" s="18">
        <v>44858</v>
      </c>
      <c r="D12" s="18">
        <f t="shared" si="0"/>
        <v>44858</v>
      </c>
      <c r="E12" s="18">
        <f t="shared" si="0"/>
        <v>44858</v>
      </c>
      <c r="F12" s="18">
        <f t="shared" si="1"/>
        <v>44859</v>
      </c>
      <c r="G12" s="182">
        <f t="shared" si="2"/>
        <v>44859</v>
      </c>
      <c r="H12" s="182">
        <f t="shared" si="3"/>
        <v>44860</v>
      </c>
      <c r="I12" s="183" t="s">
        <v>1165</v>
      </c>
      <c r="J12" s="18">
        <v>44863</v>
      </c>
      <c r="K12" s="8" t="s">
        <v>101</v>
      </c>
      <c r="L12" s="244" t="s">
        <v>197</v>
      </c>
      <c r="M12" s="246"/>
      <c r="N12" s="244" t="s">
        <v>1166</v>
      </c>
      <c r="O12" s="246"/>
      <c r="P12" s="244" t="s">
        <v>198</v>
      </c>
      <c r="Q12" s="246"/>
    </row>
    <row r="13" spans="1:232" hidden="1">
      <c r="A13" s="323" t="s">
        <v>199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5"/>
    </row>
    <row r="14" spans="1:232" hidden="1">
      <c r="A14" s="7" t="s">
        <v>1162</v>
      </c>
      <c r="B14" s="80" t="s">
        <v>104</v>
      </c>
      <c r="C14" s="244" t="s">
        <v>197</v>
      </c>
      <c r="D14" s="246"/>
      <c r="E14" s="244" t="s">
        <v>1166</v>
      </c>
      <c r="F14" s="246"/>
      <c r="G14" s="244" t="s">
        <v>198</v>
      </c>
      <c r="H14" s="246"/>
      <c r="I14" s="183" t="s">
        <v>200</v>
      </c>
      <c r="J14" s="182">
        <v>44876</v>
      </c>
      <c r="K14" s="8" t="s">
        <v>103</v>
      </c>
      <c r="L14" s="18">
        <v>44879</v>
      </c>
      <c r="M14" s="18">
        <f t="shared" ref="M14:N16" si="10">L14</f>
        <v>44879</v>
      </c>
      <c r="N14" s="182">
        <f t="shared" si="10"/>
        <v>44879</v>
      </c>
      <c r="O14" s="182">
        <f t="shared" ref="O14:O16" si="11">N14+1</f>
        <v>44880</v>
      </c>
      <c r="P14" s="182">
        <f t="shared" ref="P14:P16" si="12">O14</f>
        <v>44880</v>
      </c>
      <c r="Q14" s="182">
        <f t="shared" ref="Q14:Q16" si="13">P14+1</f>
        <v>44881</v>
      </c>
    </row>
    <row r="15" spans="1:232" hidden="1">
      <c r="A15" s="7" t="s">
        <v>1162</v>
      </c>
      <c r="B15" s="80" t="s">
        <v>116</v>
      </c>
      <c r="C15" s="18">
        <v>44879</v>
      </c>
      <c r="D15" s="18">
        <f t="shared" ref="D15:E22" si="14">C15</f>
        <v>44879</v>
      </c>
      <c r="E15" s="18">
        <f t="shared" si="14"/>
        <v>44879</v>
      </c>
      <c r="F15" s="18">
        <f t="shared" ref="F15:F22" si="15">E15+1</f>
        <v>44880</v>
      </c>
      <c r="G15" s="182">
        <f t="shared" ref="G15:G22" si="16">F15</f>
        <v>44880</v>
      </c>
      <c r="H15" s="182">
        <f t="shared" ref="H15:H22" si="17">G15+1</f>
        <v>44881</v>
      </c>
      <c r="I15" s="18">
        <v>44883</v>
      </c>
      <c r="J15" s="18">
        <f>I15</f>
        <v>44883</v>
      </c>
      <c r="K15" s="8" t="s">
        <v>117</v>
      </c>
      <c r="L15" s="18">
        <v>44886</v>
      </c>
      <c r="M15" s="18">
        <f t="shared" si="10"/>
        <v>44886</v>
      </c>
      <c r="N15" s="182">
        <f t="shared" si="10"/>
        <v>44886</v>
      </c>
      <c r="O15" s="182">
        <f t="shared" si="11"/>
        <v>44887</v>
      </c>
      <c r="P15" s="182">
        <f t="shared" si="12"/>
        <v>44887</v>
      </c>
      <c r="Q15" s="182">
        <f t="shared" si="13"/>
        <v>44888</v>
      </c>
    </row>
    <row r="16" spans="1:232" hidden="1">
      <c r="A16" s="7" t="s">
        <v>1162</v>
      </c>
      <c r="B16" s="80" t="s">
        <v>118</v>
      </c>
      <c r="C16" s="18">
        <v>44886</v>
      </c>
      <c r="D16" s="18">
        <f t="shared" si="14"/>
        <v>44886</v>
      </c>
      <c r="E16" s="18">
        <f t="shared" si="14"/>
        <v>44886</v>
      </c>
      <c r="F16" s="18">
        <f t="shared" si="15"/>
        <v>44887</v>
      </c>
      <c r="G16" s="182">
        <f t="shared" si="16"/>
        <v>44887</v>
      </c>
      <c r="H16" s="182">
        <f t="shared" si="17"/>
        <v>44888</v>
      </c>
      <c r="I16" s="183" t="s">
        <v>1167</v>
      </c>
      <c r="J16" s="18">
        <v>44891</v>
      </c>
      <c r="K16" s="8" t="s">
        <v>119</v>
      </c>
      <c r="L16" s="18">
        <v>44900</v>
      </c>
      <c r="M16" s="18">
        <f t="shared" si="10"/>
        <v>44900</v>
      </c>
      <c r="N16" s="18">
        <f t="shared" si="10"/>
        <v>44900</v>
      </c>
      <c r="O16" s="18">
        <f t="shared" si="11"/>
        <v>44901</v>
      </c>
      <c r="P16" s="182">
        <f t="shared" si="12"/>
        <v>44901</v>
      </c>
      <c r="Q16" s="182">
        <f t="shared" si="13"/>
        <v>44902</v>
      </c>
    </row>
    <row r="17" spans="1:19" ht="15" hidden="1" customHeight="1">
      <c r="A17" s="323" t="s">
        <v>199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5"/>
    </row>
    <row r="18" spans="1:19" ht="15" hidden="1" customHeight="1">
      <c r="A18" s="7" t="s">
        <v>1162</v>
      </c>
      <c r="B18" s="80" t="s">
        <v>120</v>
      </c>
      <c r="C18" s="18">
        <v>44900</v>
      </c>
      <c r="D18" s="18">
        <f t="shared" ref="D18:E19" si="18">C18</f>
        <v>44900</v>
      </c>
      <c r="E18" s="18">
        <f t="shared" si="18"/>
        <v>44900</v>
      </c>
      <c r="F18" s="18">
        <f t="shared" ref="F18:F19" si="19">E18+1</f>
        <v>44901</v>
      </c>
      <c r="G18" s="182">
        <f t="shared" ref="G18:G19" si="20">F18</f>
        <v>44901</v>
      </c>
      <c r="H18" s="182">
        <f t="shared" ref="H18:H19" si="21">G18+1</f>
        <v>44902</v>
      </c>
      <c r="I18" s="183" t="s">
        <v>1168</v>
      </c>
      <c r="J18" s="18">
        <v>44905</v>
      </c>
      <c r="K18" s="8" t="s">
        <v>121</v>
      </c>
      <c r="L18" s="18">
        <v>44907</v>
      </c>
      <c r="M18" s="18">
        <f t="shared" ref="M18:N19" si="22">L18</f>
        <v>44907</v>
      </c>
      <c r="N18" s="182">
        <f t="shared" si="22"/>
        <v>44907</v>
      </c>
      <c r="O18" s="182">
        <f t="shared" ref="O18:O19" si="23">N18+1</f>
        <v>44908</v>
      </c>
      <c r="P18" s="182">
        <f t="shared" ref="P18:P19" si="24">O18</f>
        <v>44908</v>
      </c>
      <c r="Q18" s="182">
        <f t="shared" ref="Q18:Q19" si="25">P18+1</f>
        <v>44909</v>
      </c>
    </row>
    <row r="19" spans="1:19" ht="15" hidden="1" customHeight="1">
      <c r="A19" s="7" t="s">
        <v>1162</v>
      </c>
      <c r="B19" s="80" t="s">
        <v>122</v>
      </c>
      <c r="C19" s="18">
        <v>44907</v>
      </c>
      <c r="D19" s="18">
        <f t="shared" si="18"/>
        <v>44907</v>
      </c>
      <c r="E19" s="18">
        <f t="shared" si="18"/>
        <v>44907</v>
      </c>
      <c r="F19" s="18">
        <f t="shared" si="19"/>
        <v>44908</v>
      </c>
      <c r="G19" s="182">
        <f t="shared" si="20"/>
        <v>44908</v>
      </c>
      <c r="H19" s="182">
        <f t="shared" si="21"/>
        <v>44909</v>
      </c>
      <c r="I19" s="183" t="s">
        <v>201</v>
      </c>
      <c r="J19" s="182">
        <v>44912</v>
      </c>
      <c r="K19" s="8" t="s">
        <v>123</v>
      </c>
      <c r="L19" s="18">
        <v>44921</v>
      </c>
      <c r="M19" s="18">
        <f t="shared" si="22"/>
        <v>44921</v>
      </c>
      <c r="N19" s="182">
        <f t="shared" si="22"/>
        <v>44921</v>
      </c>
      <c r="O19" s="182">
        <f t="shared" si="23"/>
        <v>44922</v>
      </c>
      <c r="P19" s="182">
        <f t="shared" si="24"/>
        <v>44922</v>
      </c>
      <c r="Q19" s="182">
        <f t="shared" si="25"/>
        <v>44923</v>
      </c>
    </row>
    <row r="20" spans="1:19" ht="15" hidden="1" customHeight="1">
      <c r="A20" s="323" t="s">
        <v>199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5"/>
    </row>
    <row r="21" spans="1:19" ht="15" hidden="1" customHeight="1">
      <c r="A21" s="7" t="s">
        <v>1162</v>
      </c>
      <c r="B21" s="80" t="s">
        <v>202</v>
      </c>
      <c r="C21" s="18">
        <v>44921</v>
      </c>
      <c r="D21" s="18">
        <f t="shared" si="14"/>
        <v>44921</v>
      </c>
      <c r="E21" s="18">
        <f t="shared" si="14"/>
        <v>44921</v>
      </c>
      <c r="F21" s="18">
        <f t="shared" si="15"/>
        <v>44922</v>
      </c>
      <c r="G21" s="182">
        <f t="shared" si="16"/>
        <v>44922</v>
      </c>
      <c r="H21" s="182">
        <f t="shared" si="17"/>
        <v>44923</v>
      </c>
      <c r="I21" s="182">
        <f t="shared" ref="I21" si="26">H21+2</f>
        <v>44925</v>
      </c>
      <c r="J21" s="182">
        <f t="shared" ref="J21" si="27">I21</f>
        <v>44925</v>
      </c>
      <c r="K21" s="8" t="s">
        <v>1169</v>
      </c>
      <c r="L21" s="18">
        <f t="shared" ref="L21" si="28">J21+3</f>
        <v>44928</v>
      </c>
      <c r="M21" s="18">
        <f t="shared" ref="M21:N23" si="29">L21</f>
        <v>44928</v>
      </c>
      <c r="N21" s="182">
        <f t="shared" si="29"/>
        <v>44928</v>
      </c>
      <c r="O21" s="182">
        <f t="shared" ref="O21" si="30">N21+1</f>
        <v>44929</v>
      </c>
      <c r="P21" s="182">
        <f t="shared" ref="P21" si="31">O21</f>
        <v>44929</v>
      </c>
      <c r="Q21" s="182">
        <f t="shared" ref="Q21:Q22" si="32">P21+1</f>
        <v>44930</v>
      </c>
    </row>
    <row r="22" spans="1:19" hidden="1">
      <c r="A22" s="7" t="s">
        <v>1162</v>
      </c>
      <c r="B22" s="80" t="s">
        <v>175</v>
      </c>
      <c r="C22" s="18">
        <v>44928</v>
      </c>
      <c r="D22" s="18">
        <f t="shared" si="14"/>
        <v>44928</v>
      </c>
      <c r="E22" s="18">
        <f t="shared" si="14"/>
        <v>44928</v>
      </c>
      <c r="F22" s="18">
        <f t="shared" si="15"/>
        <v>44929</v>
      </c>
      <c r="G22" s="182">
        <f t="shared" si="16"/>
        <v>44929</v>
      </c>
      <c r="H22" s="182">
        <f t="shared" si="17"/>
        <v>44930</v>
      </c>
      <c r="I22" s="183" t="s">
        <v>203</v>
      </c>
      <c r="J22" s="18">
        <v>44932</v>
      </c>
      <c r="K22" s="8" t="s">
        <v>176</v>
      </c>
      <c r="L22" s="18">
        <v>44935</v>
      </c>
      <c r="M22" s="18">
        <f t="shared" si="29"/>
        <v>44935</v>
      </c>
      <c r="N22" s="183" t="s">
        <v>170</v>
      </c>
      <c r="O22" s="183" t="s">
        <v>170</v>
      </c>
      <c r="P22" s="182">
        <v>44936</v>
      </c>
      <c r="Q22" s="182">
        <f t="shared" si="32"/>
        <v>44937</v>
      </c>
    </row>
    <row r="23" spans="1:19" hidden="1">
      <c r="A23" s="89" t="s">
        <v>184</v>
      </c>
      <c r="B23" s="80" t="s">
        <v>177</v>
      </c>
      <c r="C23" s="244" t="s">
        <v>1170</v>
      </c>
      <c r="D23" s="246"/>
      <c r="E23" s="18">
        <v>44937</v>
      </c>
      <c r="F23" s="18">
        <f>E23</f>
        <v>44937</v>
      </c>
      <c r="G23" s="182">
        <v>44938</v>
      </c>
      <c r="H23" s="182">
        <f>G23</f>
        <v>44938</v>
      </c>
      <c r="I23" s="183" t="s">
        <v>1171</v>
      </c>
      <c r="J23" s="118">
        <v>44942</v>
      </c>
      <c r="K23" s="8" t="s">
        <v>178</v>
      </c>
      <c r="L23" s="18">
        <v>44943</v>
      </c>
      <c r="M23" s="18">
        <f t="shared" si="29"/>
        <v>44943</v>
      </c>
      <c r="N23" s="182">
        <v>44943</v>
      </c>
      <c r="O23" s="182">
        <v>44943</v>
      </c>
      <c r="P23" s="128" t="s">
        <v>191</v>
      </c>
      <c r="Q23" s="183" t="s">
        <v>192</v>
      </c>
    </row>
    <row r="24" spans="1:19">
      <c r="A24" s="89" t="s">
        <v>889</v>
      </c>
      <c r="B24" s="80" t="s">
        <v>177</v>
      </c>
      <c r="C24" s="183" t="s">
        <v>1172</v>
      </c>
      <c r="D24" s="136" t="s">
        <v>1173</v>
      </c>
      <c r="E24" s="18">
        <v>44942</v>
      </c>
      <c r="F24" s="18">
        <f t="shared" ref="F24:F34" si="33">E24+1</f>
        <v>44943</v>
      </c>
      <c r="G24" s="182">
        <f t="shared" ref="G24:G34" si="34">F24</f>
        <v>44943</v>
      </c>
      <c r="H24" s="182">
        <f t="shared" ref="H24:H34" si="35">G24+1</f>
        <v>44944</v>
      </c>
      <c r="I24" s="183" t="s">
        <v>204</v>
      </c>
      <c r="J24" s="118">
        <v>44946</v>
      </c>
      <c r="K24" s="8" t="s">
        <v>178</v>
      </c>
      <c r="L24" s="183" t="s">
        <v>1174</v>
      </c>
      <c r="M24" s="18">
        <v>44958</v>
      </c>
      <c r="N24" s="18">
        <v>44959</v>
      </c>
      <c r="O24" s="18">
        <v>44959</v>
      </c>
      <c r="P24" s="18">
        <v>44959</v>
      </c>
      <c r="Q24" s="18">
        <v>44960</v>
      </c>
    </row>
    <row r="25" spans="1:19">
      <c r="A25" s="89" t="s">
        <v>187</v>
      </c>
      <c r="B25" s="80" t="s">
        <v>145</v>
      </c>
      <c r="C25" s="244" t="s">
        <v>188</v>
      </c>
      <c r="D25" s="246"/>
      <c r="E25" s="129" t="s">
        <v>189</v>
      </c>
      <c r="F25" s="183" t="s">
        <v>190</v>
      </c>
      <c r="G25" s="244" t="s">
        <v>205</v>
      </c>
      <c r="H25" s="246"/>
      <c r="I25" s="183" t="s">
        <v>206</v>
      </c>
      <c r="J25" s="18">
        <v>44956</v>
      </c>
      <c r="K25" s="8" t="s">
        <v>149</v>
      </c>
      <c r="L25" s="183" t="s">
        <v>193</v>
      </c>
      <c r="M25" s="128" t="s">
        <v>1175</v>
      </c>
      <c r="N25" s="18">
        <v>44963</v>
      </c>
      <c r="O25" s="18">
        <v>44963</v>
      </c>
      <c r="P25" s="183" t="s">
        <v>207</v>
      </c>
      <c r="Q25" s="129" t="s">
        <v>1176</v>
      </c>
    </row>
    <row r="26" spans="1:19">
      <c r="A26" s="7" t="s">
        <v>889</v>
      </c>
      <c r="B26" s="80" t="s">
        <v>179</v>
      </c>
      <c r="C26" s="183" t="s">
        <v>1174</v>
      </c>
      <c r="D26" s="18">
        <v>44958</v>
      </c>
      <c r="E26" s="18">
        <v>44959</v>
      </c>
      <c r="F26" s="18">
        <v>44959</v>
      </c>
      <c r="G26" s="18">
        <v>44959</v>
      </c>
      <c r="H26" s="129" t="s">
        <v>208</v>
      </c>
      <c r="I26" s="183" t="s">
        <v>1177</v>
      </c>
      <c r="J26" s="18">
        <v>44961</v>
      </c>
      <c r="K26" s="8" t="s">
        <v>180</v>
      </c>
      <c r="L26" s="73" t="s">
        <v>209</v>
      </c>
      <c r="M26" s="18">
        <v>44963</v>
      </c>
      <c r="N26" s="182">
        <f t="shared" ref="M26:N34" si="36">M26</f>
        <v>44963</v>
      </c>
      <c r="O26" s="182">
        <v>44963</v>
      </c>
      <c r="P26" s="182">
        <f t="shared" ref="P26:P34" si="37">O26</f>
        <v>44963</v>
      </c>
      <c r="Q26" s="182">
        <f t="shared" ref="Q26:Q34" si="38">P26+1</f>
        <v>44964</v>
      </c>
    </row>
    <row r="27" spans="1:19">
      <c r="A27" s="7" t="s">
        <v>889</v>
      </c>
      <c r="B27" s="80" t="s">
        <v>146</v>
      </c>
      <c r="C27" s="73" t="s">
        <v>209</v>
      </c>
      <c r="D27" s="18">
        <v>44963</v>
      </c>
      <c r="E27" s="182">
        <f t="shared" ref="E27:E34" si="39">D27</f>
        <v>44963</v>
      </c>
      <c r="F27" s="182">
        <f t="shared" ref="F27" si="40">E27+1</f>
        <v>44964</v>
      </c>
      <c r="G27" s="182">
        <f t="shared" ref="G27" si="41">F27</f>
        <v>44964</v>
      </c>
      <c r="H27" s="182">
        <f t="shared" ref="H27" si="42">G27+1</f>
        <v>44965</v>
      </c>
      <c r="I27" s="183" t="s">
        <v>1178</v>
      </c>
      <c r="J27" s="18">
        <f>H27+2</f>
        <v>44967</v>
      </c>
      <c r="K27" s="8" t="s">
        <v>150</v>
      </c>
      <c r="L27" s="101">
        <f t="shared" ref="L27:L34" si="43">J27+3</f>
        <v>44970</v>
      </c>
      <c r="M27" s="18">
        <f t="shared" si="36"/>
        <v>44970</v>
      </c>
      <c r="N27" s="182">
        <f t="shared" si="36"/>
        <v>44970</v>
      </c>
      <c r="O27" s="182">
        <f t="shared" ref="O27:O34" si="44">N27+1</f>
        <v>44971</v>
      </c>
      <c r="P27" s="182">
        <f t="shared" si="37"/>
        <v>44971</v>
      </c>
      <c r="Q27" s="182">
        <f t="shared" si="38"/>
        <v>44972</v>
      </c>
    </row>
    <row r="28" spans="1:19">
      <c r="A28" s="7" t="s">
        <v>889</v>
      </c>
      <c r="B28" s="80" t="s">
        <v>147</v>
      </c>
      <c r="C28" s="182">
        <v>44970</v>
      </c>
      <c r="D28" s="18">
        <f t="shared" ref="D28:D29" si="45">C28</f>
        <v>44970</v>
      </c>
      <c r="E28" s="182">
        <f t="shared" si="39"/>
        <v>44970</v>
      </c>
      <c r="F28" s="182">
        <f t="shared" si="33"/>
        <v>44971</v>
      </c>
      <c r="G28" s="182">
        <f t="shared" si="34"/>
        <v>44971</v>
      </c>
      <c r="H28" s="182">
        <f t="shared" si="35"/>
        <v>44972</v>
      </c>
      <c r="I28" s="183" t="s">
        <v>1179</v>
      </c>
      <c r="J28" s="182">
        <v>44975</v>
      </c>
      <c r="K28" s="8" t="s">
        <v>151</v>
      </c>
      <c r="L28" s="101">
        <f t="shared" si="43"/>
        <v>44978</v>
      </c>
      <c r="M28" s="18">
        <f t="shared" si="36"/>
        <v>44978</v>
      </c>
      <c r="N28" s="182">
        <f t="shared" si="36"/>
        <v>44978</v>
      </c>
      <c r="O28" s="182">
        <f t="shared" si="44"/>
        <v>44979</v>
      </c>
      <c r="P28" s="182">
        <f t="shared" si="37"/>
        <v>44979</v>
      </c>
      <c r="Q28" s="182">
        <f t="shared" si="38"/>
        <v>44980</v>
      </c>
      <c r="R28" s="24"/>
      <c r="S28" s="24"/>
    </row>
    <row r="29" spans="1:19">
      <c r="A29" s="7" t="s">
        <v>889</v>
      </c>
      <c r="B29" s="80" t="s">
        <v>148</v>
      </c>
      <c r="C29" s="18">
        <v>44977</v>
      </c>
      <c r="D29" s="18">
        <f t="shared" si="45"/>
        <v>44977</v>
      </c>
      <c r="E29" s="182">
        <f t="shared" si="39"/>
        <v>44977</v>
      </c>
      <c r="F29" s="182">
        <f t="shared" si="33"/>
        <v>44978</v>
      </c>
      <c r="G29" s="182">
        <f t="shared" si="34"/>
        <v>44978</v>
      </c>
      <c r="H29" s="182">
        <f t="shared" si="35"/>
        <v>44979</v>
      </c>
      <c r="I29" s="183" t="s">
        <v>1180</v>
      </c>
      <c r="J29" s="18">
        <v>44982</v>
      </c>
      <c r="K29" s="8" t="s">
        <v>152</v>
      </c>
      <c r="L29" s="73" t="s">
        <v>1181</v>
      </c>
      <c r="M29" s="18">
        <v>44985</v>
      </c>
      <c r="N29" s="182">
        <f t="shared" si="36"/>
        <v>44985</v>
      </c>
      <c r="O29" s="182">
        <f t="shared" si="44"/>
        <v>44986</v>
      </c>
      <c r="P29" s="182">
        <f t="shared" si="37"/>
        <v>44986</v>
      </c>
      <c r="Q29" s="182">
        <f t="shared" si="38"/>
        <v>44987</v>
      </c>
      <c r="R29" s="24"/>
      <c r="S29" s="24"/>
    </row>
    <row r="30" spans="1:19">
      <c r="A30" s="7" t="s">
        <v>889</v>
      </c>
      <c r="B30" s="80" t="s">
        <v>159</v>
      </c>
      <c r="C30" s="73" t="s">
        <v>1181</v>
      </c>
      <c r="D30" s="18">
        <v>44985</v>
      </c>
      <c r="E30" s="182">
        <f t="shared" si="39"/>
        <v>44985</v>
      </c>
      <c r="F30" s="182">
        <f t="shared" si="33"/>
        <v>44986</v>
      </c>
      <c r="G30" s="182">
        <f t="shared" si="34"/>
        <v>44986</v>
      </c>
      <c r="H30" s="182">
        <f t="shared" si="35"/>
        <v>44987</v>
      </c>
      <c r="I30" s="18">
        <f>F30+2</f>
        <v>44988</v>
      </c>
      <c r="J30" s="18">
        <f t="shared" ref="J30:J34" si="46">I30+1</f>
        <v>44989</v>
      </c>
      <c r="K30" s="8" t="s">
        <v>158</v>
      </c>
      <c r="L30" s="101">
        <f t="shared" si="43"/>
        <v>44992</v>
      </c>
      <c r="M30" s="18">
        <f t="shared" si="36"/>
        <v>44992</v>
      </c>
      <c r="N30" s="182">
        <f t="shared" si="36"/>
        <v>44992</v>
      </c>
      <c r="O30" s="182">
        <f t="shared" si="44"/>
        <v>44993</v>
      </c>
      <c r="P30" s="182">
        <f t="shared" si="37"/>
        <v>44993</v>
      </c>
      <c r="Q30" s="182">
        <f t="shared" si="38"/>
        <v>44994</v>
      </c>
      <c r="R30" s="24"/>
      <c r="S30" s="24"/>
    </row>
    <row r="31" spans="1:19">
      <c r="A31" s="7" t="s">
        <v>889</v>
      </c>
      <c r="B31" s="80" t="s">
        <v>161</v>
      </c>
      <c r="C31" s="182">
        <v>44991</v>
      </c>
      <c r="D31" s="18">
        <f t="shared" ref="D31:D34" si="47">C31</f>
        <v>44991</v>
      </c>
      <c r="E31" s="182">
        <f t="shared" si="39"/>
        <v>44991</v>
      </c>
      <c r="F31" s="182">
        <f t="shared" si="33"/>
        <v>44992</v>
      </c>
      <c r="G31" s="182">
        <f t="shared" si="34"/>
        <v>44992</v>
      </c>
      <c r="H31" s="182">
        <f t="shared" si="35"/>
        <v>44993</v>
      </c>
      <c r="I31" s="18">
        <f t="shared" ref="I31" si="48">H31+2</f>
        <v>44995</v>
      </c>
      <c r="J31" s="18">
        <f t="shared" si="46"/>
        <v>44996</v>
      </c>
      <c r="K31" s="8" t="s">
        <v>160</v>
      </c>
      <c r="L31" s="101">
        <f t="shared" si="43"/>
        <v>44999</v>
      </c>
      <c r="M31" s="18">
        <f t="shared" si="36"/>
        <v>44999</v>
      </c>
      <c r="N31" s="182">
        <f t="shared" si="36"/>
        <v>44999</v>
      </c>
      <c r="O31" s="182">
        <f t="shared" si="44"/>
        <v>45000</v>
      </c>
      <c r="P31" s="182">
        <f t="shared" si="37"/>
        <v>45000</v>
      </c>
      <c r="Q31" s="182">
        <f t="shared" si="38"/>
        <v>45001</v>
      </c>
      <c r="R31" s="24"/>
      <c r="S31" s="24"/>
    </row>
    <row r="32" spans="1:19">
      <c r="A32" s="7" t="s">
        <v>889</v>
      </c>
      <c r="B32" s="80" t="s">
        <v>162</v>
      </c>
      <c r="C32" s="18">
        <v>44998</v>
      </c>
      <c r="D32" s="18">
        <f t="shared" si="47"/>
        <v>44998</v>
      </c>
      <c r="E32" s="182">
        <f t="shared" si="39"/>
        <v>44998</v>
      </c>
      <c r="F32" s="182">
        <f t="shared" si="33"/>
        <v>44999</v>
      </c>
      <c r="G32" s="182">
        <f t="shared" si="34"/>
        <v>44999</v>
      </c>
      <c r="H32" s="182">
        <f t="shared" si="35"/>
        <v>45000</v>
      </c>
      <c r="I32" s="18">
        <f t="shared" ref="I32:I33" si="49">F32+2</f>
        <v>45001</v>
      </c>
      <c r="J32" s="18">
        <f t="shared" si="46"/>
        <v>45002</v>
      </c>
      <c r="K32" s="8" t="s">
        <v>163</v>
      </c>
      <c r="L32" s="101">
        <f t="shared" si="43"/>
        <v>45005</v>
      </c>
      <c r="M32" s="18">
        <f t="shared" si="36"/>
        <v>45005</v>
      </c>
      <c r="N32" s="182">
        <f t="shared" si="36"/>
        <v>45005</v>
      </c>
      <c r="O32" s="182">
        <f t="shared" si="44"/>
        <v>45006</v>
      </c>
      <c r="P32" s="182">
        <f t="shared" si="37"/>
        <v>45006</v>
      </c>
      <c r="Q32" s="182">
        <f t="shared" si="38"/>
        <v>45007</v>
      </c>
      <c r="R32" s="24"/>
      <c r="S32" s="24"/>
    </row>
    <row r="33" spans="1:23">
      <c r="A33" s="7" t="s">
        <v>889</v>
      </c>
      <c r="B33" s="80" t="s">
        <v>276</v>
      </c>
      <c r="C33" s="18">
        <v>45005</v>
      </c>
      <c r="D33" s="18">
        <f t="shared" si="47"/>
        <v>45005</v>
      </c>
      <c r="E33" s="182">
        <f t="shared" si="39"/>
        <v>45005</v>
      </c>
      <c r="F33" s="182">
        <f t="shared" si="33"/>
        <v>45006</v>
      </c>
      <c r="G33" s="182">
        <f t="shared" si="34"/>
        <v>45006</v>
      </c>
      <c r="H33" s="182">
        <f t="shared" si="35"/>
        <v>45007</v>
      </c>
      <c r="I33" s="18">
        <f t="shared" si="49"/>
        <v>45008</v>
      </c>
      <c r="J33" s="18">
        <f t="shared" si="46"/>
        <v>45009</v>
      </c>
      <c r="K33" s="8" t="s">
        <v>275</v>
      </c>
      <c r="L33" s="101">
        <f t="shared" si="43"/>
        <v>45012</v>
      </c>
      <c r="M33" s="18">
        <f t="shared" si="36"/>
        <v>45012</v>
      </c>
      <c r="N33" s="182">
        <f t="shared" si="36"/>
        <v>45012</v>
      </c>
      <c r="O33" s="182">
        <f t="shared" si="44"/>
        <v>45013</v>
      </c>
      <c r="P33" s="182">
        <f t="shared" si="37"/>
        <v>45013</v>
      </c>
      <c r="Q33" s="182">
        <f t="shared" si="38"/>
        <v>45014</v>
      </c>
      <c r="R33" s="24"/>
      <c r="S33" s="24"/>
    </row>
    <row r="34" spans="1:23">
      <c r="A34" s="7" t="s">
        <v>889</v>
      </c>
      <c r="B34" s="80" t="s">
        <v>278</v>
      </c>
      <c r="C34" s="182">
        <v>45012</v>
      </c>
      <c r="D34" s="18">
        <f t="shared" si="47"/>
        <v>45012</v>
      </c>
      <c r="E34" s="182">
        <f t="shared" si="39"/>
        <v>45012</v>
      </c>
      <c r="F34" s="182">
        <f t="shared" si="33"/>
        <v>45013</v>
      </c>
      <c r="G34" s="182">
        <f t="shared" si="34"/>
        <v>45013</v>
      </c>
      <c r="H34" s="182">
        <f t="shared" si="35"/>
        <v>45014</v>
      </c>
      <c r="I34" s="18">
        <f t="shared" ref="I34" si="50">H34+2</f>
        <v>45016</v>
      </c>
      <c r="J34" s="18">
        <f t="shared" si="46"/>
        <v>45017</v>
      </c>
      <c r="K34" s="8" t="s">
        <v>277</v>
      </c>
      <c r="L34" s="101">
        <f t="shared" si="43"/>
        <v>45020</v>
      </c>
      <c r="M34" s="18">
        <f t="shared" si="36"/>
        <v>45020</v>
      </c>
      <c r="N34" s="182">
        <f t="shared" si="36"/>
        <v>45020</v>
      </c>
      <c r="O34" s="182">
        <f t="shared" si="44"/>
        <v>45021</v>
      </c>
      <c r="P34" s="182">
        <f t="shared" si="37"/>
        <v>45021</v>
      </c>
      <c r="Q34" s="182">
        <f t="shared" si="38"/>
        <v>45022</v>
      </c>
      <c r="R34" s="24"/>
      <c r="S34" s="24"/>
    </row>
    <row r="36" spans="1:23" ht="16.5">
      <c r="A36" s="9" t="s">
        <v>69</v>
      </c>
      <c r="B36" s="225" t="s">
        <v>1182</v>
      </c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"/>
    </row>
    <row r="37" spans="1:23" ht="16.5">
      <c r="A37" s="10" t="s">
        <v>72</v>
      </c>
      <c r="B37" s="224" t="s">
        <v>73</v>
      </c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"/>
    </row>
    <row r="38" spans="1:23" ht="16.5" hidden="1" customHeight="1">
      <c r="A38" s="10" t="s">
        <v>71</v>
      </c>
      <c r="B38" s="216" t="s">
        <v>1183</v>
      </c>
      <c r="C38" s="217"/>
      <c r="D38" s="217"/>
      <c r="E38" s="217"/>
      <c r="F38" s="217"/>
      <c r="G38" s="217"/>
      <c r="H38" s="217"/>
      <c r="I38" s="217"/>
      <c r="J38" s="217"/>
      <c r="K38" s="217"/>
      <c r="L38" s="218"/>
      <c r="M38" s="2"/>
      <c r="N38" s="2"/>
      <c r="O38" s="2"/>
      <c r="P38" s="2"/>
    </row>
    <row r="39" spans="1:23" ht="16.5">
      <c r="A39" s="10" t="s">
        <v>71</v>
      </c>
      <c r="B39" s="216" t="s">
        <v>210</v>
      </c>
      <c r="C39" s="217"/>
      <c r="D39" s="217"/>
      <c r="E39" s="217"/>
      <c r="F39" s="217"/>
      <c r="G39" s="217"/>
      <c r="H39" s="217"/>
      <c r="I39" s="217"/>
      <c r="J39" s="217"/>
      <c r="K39" s="217"/>
      <c r="L39" s="218"/>
      <c r="M39" s="2"/>
      <c r="N39" s="2"/>
      <c r="O39" s="2"/>
      <c r="P39" s="2"/>
    </row>
    <row r="40" spans="1:23" ht="16.5">
      <c r="A40" s="10" t="s">
        <v>70</v>
      </c>
      <c r="B40" s="224" t="s">
        <v>327</v>
      </c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"/>
      <c r="N40" s="2"/>
      <c r="O40" s="2"/>
      <c r="P40" s="2"/>
      <c r="Q40" s="2"/>
      <c r="R40" s="2"/>
    </row>
    <row r="41" spans="1:23" ht="16.5">
      <c r="A41" s="10" t="s">
        <v>1184</v>
      </c>
      <c r="B41" s="224" t="s">
        <v>174</v>
      </c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"/>
    </row>
    <row r="42" spans="1:23" ht="16.5">
      <c r="A42" s="10" t="s">
        <v>1185</v>
      </c>
      <c r="B42" s="322" t="s">
        <v>173</v>
      </c>
      <c r="C42" s="322"/>
      <c r="D42" s="322"/>
      <c r="E42" s="322"/>
      <c r="F42" s="322"/>
      <c r="G42" s="322"/>
      <c r="H42" s="322"/>
      <c r="I42" s="322"/>
      <c r="J42" s="322"/>
      <c r="K42" s="322"/>
      <c r="L42" s="322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</row>
    <row r="43" spans="1:23" ht="16.5">
      <c r="A43" s="10" t="s">
        <v>185</v>
      </c>
      <c r="B43" s="216" t="s">
        <v>186</v>
      </c>
      <c r="C43" s="217"/>
      <c r="D43" s="217"/>
      <c r="E43" s="217"/>
      <c r="F43" s="217"/>
      <c r="G43" s="217"/>
      <c r="H43" s="217"/>
      <c r="I43" s="217"/>
      <c r="J43" s="217"/>
      <c r="K43" s="217"/>
      <c r="L43" s="218"/>
      <c r="M43" s="2"/>
      <c r="N43" s="2"/>
      <c r="O43" s="2"/>
      <c r="P43" s="2"/>
      <c r="Q43" s="2"/>
      <c r="R43" s="2"/>
    </row>
    <row r="44" spans="1:23" ht="16.5">
      <c r="A44" s="10" t="s">
        <v>1186</v>
      </c>
      <c r="B44" s="224" t="s">
        <v>1187</v>
      </c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"/>
    </row>
  </sheetData>
  <mergeCells count="50">
    <mergeCell ref="B1:Q1"/>
    <mergeCell ref="B2:Q2"/>
    <mergeCell ref="C7:D7"/>
    <mergeCell ref="E7:F7"/>
    <mergeCell ref="G7:H7"/>
    <mergeCell ref="E5:F5"/>
    <mergeCell ref="G5:H5"/>
    <mergeCell ref="C5:D5"/>
    <mergeCell ref="I5:J5"/>
    <mergeCell ref="L5:M5"/>
    <mergeCell ref="N5:O5"/>
    <mergeCell ref="P5:Q5"/>
    <mergeCell ref="B6:B7"/>
    <mergeCell ref="I7:J7"/>
    <mergeCell ref="L7:M7"/>
    <mergeCell ref="N7:O7"/>
    <mergeCell ref="E6:F6"/>
    <mergeCell ref="G6:H6"/>
    <mergeCell ref="G14:H14"/>
    <mergeCell ref="A17:Q17"/>
    <mergeCell ref="P12:Q12"/>
    <mergeCell ref="B39:L39"/>
    <mergeCell ref="B38:L38"/>
    <mergeCell ref="B36:L36"/>
    <mergeCell ref="B37:L37"/>
    <mergeCell ref="E14:F14"/>
    <mergeCell ref="C25:D25"/>
    <mergeCell ref="G25:H25"/>
    <mergeCell ref="A20:Q20"/>
    <mergeCell ref="A13:Q13"/>
    <mergeCell ref="C14:D14"/>
    <mergeCell ref="A4:Q4"/>
    <mergeCell ref="L12:M12"/>
    <mergeCell ref="C23:D23"/>
    <mergeCell ref="N12:O12"/>
    <mergeCell ref="P7:Q7"/>
    <mergeCell ref="A9:Q9"/>
    <mergeCell ref="A10:Q10"/>
    <mergeCell ref="A6:A7"/>
    <mergeCell ref="I6:J6"/>
    <mergeCell ref="K6:K7"/>
    <mergeCell ref="L6:M6"/>
    <mergeCell ref="N6:O6"/>
    <mergeCell ref="P6:Q6"/>
    <mergeCell ref="C6:D6"/>
    <mergeCell ref="B41:L41"/>
    <mergeCell ref="B42:L42"/>
    <mergeCell ref="B43:L43"/>
    <mergeCell ref="B44:L44"/>
    <mergeCell ref="B40:L40"/>
  </mergeCells>
  <phoneticPr fontId="39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1</vt:i4>
      </vt:variant>
    </vt:vector>
  </HeadingPairs>
  <TitlesOfParts>
    <vt:vector size="23" baseType="lpstr">
      <vt:lpstr>ACX</vt:lpstr>
      <vt:lpstr>PJX</vt:lpstr>
      <vt:lpstr>PJX2</vt:lpstr>
      <vt:lpstr>JCV</vt:lpstr>
      <vt:lpstr>HHX1&amp;HHX2</vt:lpstr>
      <vt:lpstr>BVX</vt:lpstr>
      <vt:lpstr>BVX2</vt:lpstr>
      <vt:lpstr>BVX3</vt:lpstr>
      <vt:lpstr>BDX</vt:lpstr>
      <vt:lpstr>BPX</vt:lpstr>
      <vt:lpstr>CTK</vt:lpstr>
      <vt:lpstr>CVT</vt:lpstr>
      <vt:lpstr>CSE</vt:lpstr>
      <vt:lpstr>RBC</vt:lpstr>
      <vt:lpstr>KCS</vt:lpstr>
      <vt:lpstr>CHINA-1</vt:lpstr>
      <vt:lpstr>NCX</vt:lpstr>
      <vt:lpstr>NCX2(HCM)</vt:lpstr>
      <vt:lpstr>SCT</vt:lpstr>
      <vt:lpstr>NPX</vt:lpstr>
      <vt:lpstr>NPX2</vt:lpstr>
      <vt:lpstr>SCP</vt:lpstr>
      <vt:lpstr>'HHX1&amp;HHX2'!Print_Area</vt:lpstr>
    </vt:vector>
  </TitlesOfParts>
  <Company>dell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ASLQD</cp:lastModifiedBy>
  <cp:lastPrinted>2020-01-12T14:46:40Z</cp:lastPrinted>
  <dcterms:created xsi:type="dcterms:W3CDTF">2016-09-23T06:43:55Z</dcterms:created>
  <dcterms:modified xsi:type="dcterms:W3CDTF">2023-02-22T06:07:26Z</dcterms:modified>
</cp:coreProperties>
</file>