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henx\Desktop\"/>
    </mc:Choice>
  </mc:AlternateContent>
  <xr:revisionPtr revIDLastSave="0" documentId="13_ncr:1_{07D193A2-5F1B-4FFA-A47D-6A604BD3F3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X" sheetId="23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235" l="1"/>
  <c r="D32" i="235" s="1"/>
  <c r="B31" i="235"/>
  <c r="D30" i="235"/>
  <c r="B30" i="235"/>
  <c r="D29" i="235"/>
  <c r="D28" i="235"/>
  <c r="D20" i="235"/>
  <c r="F19" i="235"/>
  <c r="D19" i="235"/>
  <c r="B19" i="235"/>
  <c r="D17" i="235"/>
  <c r="F17" i="235" s="1"/>
  <c r="B18" i="235" s="1"/>
  <c r="D18" i="235" s="1"/>
  <c r="F15" i="235"/>
  <c r="B16" i="235" s="1"/>
  <c r="D16" i="235" s="1"/>
  <c r="F16" i="235" s="1"/>
  <c r="D14" i="235"/>
  <c r="F14" i="235" s="1"/>
  <c r="B15" i="235" s="1"/>
  <c r="F13" i="235"/>
  <c r="B13" i="235"/>
  <c r="F12" i="235"/>
  <c r="D12" i="235"/>
  <c r="D23" i="235"/>
  <c r="F23" i="235" s="1"/>
  <c r="D24" i="235"/>
  <c r="D25" i="235"/>
  <c r="D26" i="235"/>
  <c r="B11" i="235"/>
  <c r="D11" i="235" s="1"/>
  <c r="F11" i="235" s="1"/>
</calcChain>
</file>

<file path=xl/sharedStrings.xml><?xml version="1.0" encoding="utf-8"?>
<sst xmlns="http://schemas.openxmlformats.org/spreadsheetml/2006/main" count="45" uniqueCount="33">
  <si>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</si>
  <si>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</si>
  <si>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</si>
  <si>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</si>
  <si>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</si>
  <si>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</si>
  <si>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</si>
  <si>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</si>
  <si>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</si>
  <si>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TAO/2201S</t>
    <phoneticPr fontId="28" type="noConversion"/>
  </si>
  <si>
    <t>P/I</t>
    <phoneticPr fontId="28" type="noConversion"/>
  </si>
  <si>
    <t>SHA/2201S</t>
    <phoneticPr fontId="28" type="noConversion"/>
  </si>
  <si>
    <t>SHK/2201S</t>
    <phoneticPr fontId="28" type="noConversion"/>
  </si>
  <si>
    <t>BRI/2201N</t>
    <phoneticPr fontId="28" type="noConversion"/>
  </si>
  <si>
    <t>Speed slow down on 2200lt 08th/Oct due to port congestion</t>
    <phoneticPr fontId="28" type="noConversion"/>
  </si>
  <si>
    <t>SYD/2201N</t>
    <phoneticPr fontId="28" type="noConversion"/>
  </si>
  <si>
    <t>MEL/2201N</t>
    <phoneticPr fontId="28" type="noConversion"/>
  </si>
  <si>
    <t>TAO/2202S</t>
    <phoneticPr fontId="28" type="noConversion"/>
  </si>
  <si>
    <t>SHA/2202S</t>
    <phoneticPr fontId="28" type="noConversion"/>
  </si>
  <si>
    <t>SHK/2202S</t>
    <phoneticPr fontId="28" type="noConversion"/>
  </si>
  <si>
    <t>TAO/2202S</t>
    <phoneticPr fontId="28" type="noConversion"/>
  </si>
  <si>
    <t>SHA/2202S</t>
    <phoneticPr fontId="28" type="noConversion"/>
  </si>
  <si>
    <t>SHK/2202S</t>
    <phoneticPr fontId="28" type="noConversion"/>
  </si>
  <si>
    <r>
      <t xml:space="preserve">ACX    </t>
    </r>
    <r>
      <rPr>
        <sz val="10"/>
        <rFont val="Verdana"/>
        <family val="2"/>
      </rPr>
      <t>MV."ASL BAUHINIA" V 2201S/N</t>
    </r>
    <phoneticPr fontId="28" type="noConversion"/>
  </si>
  <si>
    <t>NSA/2201S</t>
    <phoneticPr fontId="28" type="noConversion"/>
  </si>
  <si>
    <t>BRI/2202N</t>
    <phoneticPr fontId="28" type="noConversion"/>
  </si>
  <si>
    <t>SYD/2202N</t>
    <phoneticPr fontId="28" type="noConversion"/>
  </si>
  <si>
    <t>MEL/2202N</t>
    <phoneticPr fontId="28" type="noConversion"/>
  </si>
  <si>
    <t>TAO/2203S</t>
    <phoneticPr fontId="28" type="noConversion"/>
  </si>
  <si>
    <t>SHA/2203S</t>
    <phoneticPr fontId="28" type="noConversion"/>
  </si>
  <si>
    <t>SHK/2203S</t>
    <phoneticPr fontId="28" type="noConversion"/>
  </si>
  <si>
    <r>
      <t xml:space="preserve">ACX    </t>
    </r>
    <r>
      <rPr>
        <sz val="10"/>
        <rFont val="Verdana"/>
        <family val="2"/>
      </rPr>
      <t>MV."ASL HONG KONG" V 2202S/N</t>
    </r>
    <phoneticPr fontId="28" type="noConversion"/>
  </si>
  <si>
    <t xml:space="preserve">ETA TAO delayed due to NO.22 TYPHOON "NALGAE" 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</si>
</sst>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dd;@"/>
  </numFmts>
  <fonts count="4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name val="Arial"/>
      <family val="2"/>
    </font>
    <font>
      <sz val="10"/>
      <color rgb="FFFF000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39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39" fillId="0" borderId="0"/>
  </cellStyleXfs>
  <cellXfs count="28">
    <xf numFmtId="176" fontId="0" fillId="0" borderId="0" xfId="0"/>
    <xf numFmtId="14" fontId="20" fillId="0" borderId="10" xfId="0" applyNumberFormat="1" applyFont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Border="1" applyAlignment="1">
      <alignment horizontal="center" wrapText="1"/>
    </xf>
    <xf numFmtId="14" fontId="25" fillId="24" borderId="11" xfId="0" applyNumberFormat="1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30" fillId="0" borderId="10" xfId="0" applyFont="1" applyBorder="1" applyAlignment="1">
      <alignment horizontal="center" wrapText="1"/>
    </xf>
    <xf numFmtId="176" fontId="29" fillId="0" borderId="0" xfId="0" applyFont="1" applyAlignment="1">
      <alignment vertical="center"/>
    </xf>
    <xf numFmtId="176" fontId="29" fillId="0" borderId="0" xfId="0" applyFont="1"/>
    <xf numFmtId="176" fontId="26" fillId="16" borderId="10" xfId="0" applyFont="1" applyFill="1" applyBorder="1" applyAlignment="1">
      <alignment wrapText="1"/>
    </xf>
    <xf numFmtId="14" fontId="40" fillId="25" borderId="10" xfId="0" applyNumberFormat="1" applyFont="1" applyFill="1" applyBorder="1" applyAlignment="1">
      <alignment horizontal="center" wrapText="1"/>
    </xf>
    <xf numFmtId="14" fontId="20" fillId="25" borderId="10" xfId="0" applyNumberFormat="1" applyFont="1" applyFill="1" applyBorder="1" applyAlignment="1">
      <alignment horizontal="center" wrapText="1"/>
    </xf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176" fontId="25" fillId="0" borderId="12" xfId="0" applyFont="1" applyBorder="1" applyAlignment="1">
      <alignment horizontal="left"/>
    </xf>
    <xf numFmtId="176" fontId="25" fillId="0" borderId="14" xfId="0" applyFont="1" applyBorder="1" applyAlignment="1">
      <alignment horizontal="left"/>
    </xf>
    <xf numFmtId="176" fontId="25" fillId="0" borderId="13" xfId="0" applyFont="1" applyBorder="1" applyAlignment="1">
      <alignment horizontal="left"/>
    </xf>
    <xf numFmtId="176" fontId="26" fillId="16" borderId="12" xfId="0" applyFont="1" applyFill="1" applyBorder="1" applyAlignment="1">
      <alignment wrapText="1"/>
    </xf>
    <xf numFmtId="176" fontId="26" fillId="16" borderId="13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5" fillId="0" borderId="10" xfId="0" applyFont="1" applyBorder="1" applyAlignment="1">
      <alignment horizontal="left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</cellXfs>
  <cellStyles count="100">
    <cellStyle name="20% - 强调文字颜色 1 2" xfId="56" xr:uid="{00000000-0005-0000-0000-000001000000}"/>
    <cellStyle name="20% - 强调文字颜色 2 2" xfId="57" xr:uid="{00000000-0005-0000-0000-000003000000}"/>
    <cellStyle name="20% - 强调文字颜色 3 2" xfId="58" xr:uid="{00000000-0005-0000-0000-000005000000}"/>
    <cellStyle name="20% - 强调文字颜色 4 2" xfId="59" xr:uid="{00000000-0005-0000-0000-000007000000}"/>
    <cellStyle name="20% - 强调文字颜色 5 2" xfId="60" xr:uid="{00000000-0005-0000-0000-000009000000}"/>
    <cellStyle name="20% - 强调文字颜色 6 2" xfId="61" xr:uid="{00000000-0005-0000-0000-00000B000000}"/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强调文字颜色 1 2" xfId="62" xr:uid="{00000000-0005-0000-0000-00000D000000}"/>
    <cellStyle name="40% - 强调文字颜色 2 2" xfId="63" xr:uid="{00000000-0005-0000-0000-00000F000000}"/>
    <cellStyle name="40% - 强调文字颜色 3 2" xfId="64" xr:uid="{00000000-0005-0000-0000-000011000000}"/>
    <cellStyle name="40% - 强调文字颜色 4 2" xfId="65" xr:uid="{00000000-0005-0000-0000-000013000000}"/>
    <cellStyle name="40% - 强调文字颜色 5 2" xfId="66" xr:uid="{00000000-0005-0000-0000-000015000000}"/>
    <cellStyle name="40% - 强调文字颜色 6 2" xfId="67" xr:uid="{00000000-0005-0000-0000-000017000000}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强调文字颜色 1 2" xfId="68" xr:uid="{00000000-0005-0000-0000-000019000000}"/>
    <cellStyle name="60% - 强调文字颜色 2 2" xfId="69" xr:uid="{00000000-0005-0000-0000-00001B000000}"/>
    <cellStyle name="60% - 强调文字颜色 3 2" xfId="70" xr:uid="{00000000-0005-0000-0000-00001D000000}"/>
    <cellStyle name="60% - 强调文字颜色 4 2" xfId="71" xr:uid="{00000000-0005-0000-0000-00001F000000}"/>
    <cellStyle name="60% - 强调文字颜色 5 2" xfId="72" xr:uid="{00000000-0005-0000-0000-000021000000}"/>
    <cellStyle name="60% - 强调文字颜色 6 2" xfId="73" xr:uid="{00000000-0005-0000-0000-000023000000}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Normal 90" xfId="99" xr:uid="{00000000-0005-0000-0000-000024000000}"/>
    <cellStyle name="Normal_CHINA - ASIA" xfId="53" xr:uid="{00000000-0005-0000-0000-000025000000}"/>
    <cellStyle name="标题" xfId="19" builtinId="15" customBuiltin="1"/>
    <cellStyle name="标题 1" xfId="20" builtinId="16" customBuiltin="1"/>
    <cellStyle name="标题 1 2" xfId="75" xr:uid="{00000000-0005-0000-0000-000028000000}"/>
    <cellStyle name="标题 2" xfId="21" builtinId="17" customBuiltin="1"/>
    <cellStyle name="标题 2 2" xfId="76" xr:uid="{00000000-0005-0000-0000-00002A000000}"/>
    <cellStyle name="标题 3" xfId="22" builtinId="18" customBuiltin="1"/>
    <cellStyle name="标题 3 2" xfId="77" xr:uid="{00000000-0005-0000-0000-00002C000000}"/>
    <cellStyle name="标题 4" xfId="23" builtinId="19" customBuiltin="1"/>
    <cellStyle name="标题 4 2" xfId="78" xr:uid="{00000000-0005-0000-0000-00002E000000}"/>
    <cellStyle name="标题 5" xfId="74" xr:uid="{00000000-0005-0000-0000-00002F000000}"/>
    <cellStyle name="差" xfId="24" builtinId="27" customBuiltin="1"/>
    <cellStyle name="差 2" xfId="79" xr:uid="{00000000-0005-0000-0000-000031000000}"/>
    <cellStyle name="常规" xfId="0" builtinId="0"/>
    <cellStyle name="常规 2" xfId="25" xr:uid="{00000000-0005-0000-0000-000033000000}"/>
    <cellStyle name="常规 2 2" xfId="80" xr:uid="{00000000-0005-0000-0000-000034000000}"/>
    <cellStyle name="常规 3" xfId="26" xr:uid="{00000000-0005-0000-0000-000035000000}"/>
    <cellStyle name="常规 3 2" xfId="81" xr:uid="{00000000-0005-0000-0000-000036000000}"/>
    <cellStyle name="常规 4" xfId="51" xr:uid="{00000000-0005-0000-0000-000037000000}"/>
    <cellStyle name="常规 5" xfId="55" xr:uid="{00000000-0005-0000-0000-000038000000}"/>
    <cellStyle name="常规 6" xfId="54" xr:uid="{00000000-0005-0000-0000-000039000000}"/>
    <cellStyle name="超链接 2" xfId="52" xr:uid="{00000000-0005-0000-0000-00003A000000}"/>
    <cellStyle name="好" xfId="27" builtinId="26" customBuiltin="1"/>
    <cellStyle name="好 2" xfId="82" xr:uid="{00000000-0005-0000-0000-00003C000000}"/>
    <cellStyle name="汇总" xfId="28" builtinId="25" customBuiltin="1"/>
    <cellStyle name="汇总 2" xfId="83" xr:uid="{00000000-0005-0000-0000-00003E000000}"/>
    <cellStyle name="计算" xfId="29" builtinId="22" customBuiltin="1"/>
    <cellStyle name="计算 2" xfId="84" xr:uid="{00000000-0005-0000-0000-000040000000}"/>
    <cellStyle name="检查单元格" xfId="30" builtinId="23" customBuiltin="1"/>
    <cellStyle name="检查单元格 2" xfId="85" xr:uid="{00000000-0005-0000-0000-000042000000}"/>
    <cellStyle name="解释性文本" xfId="31" builtinId="53" customBuiltin="1"/>
    <cellStyle name="解释性文本 2" xfId="86" xr:uid="{00000000-0005-0000-0000-000044000000}"/>
    <cellStyle name="警告文本" xfId="32" builtinId="11" customBuiltin="1"/>
    <cellStyle name="警告文本 2" xfId="87" xr:uid="{00000000-0005-0000-0000-000046000000}"/>
    <cellStyle name="链接单元格" xfId="33" builtinId="24" customBuiltin="1"/>
    <cellStyle name="链接单元格 2" xfId="88" xr:uid="{00000000-0005-0000-0000-000048000000}"/>
    <cellStyle name="强调文字颜色 1 2" xfId="89" xr:uid="{00000000-0005-0000-0000-00004A000000}"/>
    <cellStyle name="强调文字颜色 2 2" xfId="90" xr:uid="{00000000-0005-0000-0000-00004C000000}"/>
    <cellStyle name="强调文字颜色 3 2" xfId="91" xr:uid="{00000000-0005-0000-0000-00004E000000}"/>
    <cellStyle name="强调文字颜色 4 2" xfId="92" xr:uid="{00000000-0005-0000-0000-000050000000}"/>
    <cellStyle name="强调文字颜色 5 2" xfId="93" xr:uid="{00000000-0005-0000-0000-000052000000}"/>
    <cellStyle name="强调文字颜色 6 2" xfId="94" xr:uid="{00000000-0005-0000-0000-000054000000}"/>
    <cellStyle name="适中" xfId="40" builtinId="28" customBuiltin="1"/>
    <cellStyle name="适中 2" xfId="95" xr:uid="{00000000-0005-0000-0000-000056000000}"/>
    <cellStyle name="输出" xfId="41" builtinId="21" customBuiltin="1"/>
    <cellStyle name="输出 2" xfId="96" xr:uid="{00000000-0005-0000-0000-000058000000}"/>
    <cellStyle name="输入" xfId="42" builtinId="20" customBuiltin="1"/>
    <cellStyle name="输入 2" xfId="97" xr:uid="{00000000-0005-0000-0000-00005A000000}"/>
    <cellStyle name="一般 1261" xfId="43" xr:uid="{00000000-0005-0000-0000-00005B000000}"/>
    <cellStyle name="一般 1287" xfId="44" xr:uid="{00000000-0005-0000-0000-00005C000000}"/>
    <cellStyle name="一般 1675" xfId="45" xr:uid="{00000000-0005-0000-0000-00005D000000}"/>
    <cellStyle name="一般 291" xfId="46" xr:uid="{00000000-0005-0000-0000-00005E000000}"/>
    <cellStyle name="一般 5" xfId="47" xr:uid="{00000000-0005-0000-0000-00005F000000}"/>
    <cellStyle name="一般 820" xfId="48" xr:uid="{00000000-0005-0000-0000-000060000000}"/>
    <cellStyle name="一般_DailyP" xfId="49" xr:uid="{00000000-0005-0000-0000-000061000000}"/>
    <cellStyle name="着色 1" xfId="34" builtinId="29" customBuiltin="1"/>
    <cellStyle name="着色 2" xfId="35" builtinId="33" customBuiltin="1"/>
    <cellStyle name="着色 3" xfId="36" builtinId="37" customBuiltin="1"/>
    <cellStyle name="着色 4" xfId="37" builtinId="41" customBuiltin="1"/>
    <cellStyle name="着色 5" xfId="38" builtinId="45" customBuiltin="1"/>
    <cellStyle name="着色 6" xfId="39" builtinId="49" customBuiltin="1"/>
    <cellStyle name="注释" xfId="50" builtinId="10" customBuiltin="1"/>
    <cellStyle name="注释 2" xfId="98" xr:uid="{00000000-0005-0000-0000-000063000000}"/>
  </cellStyles>
  <dxfs count="76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4706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6499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L%20vessel%20daily%20movement%20report-sx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X"/>
      <sheetName val="HHX1,2"/>
      <sheetName val="BVX,BDX"/>
      <sheetName val="PJX,QDK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3" zoomScale="85" zoomScaleNormal="85" workbookViewId="0">
      <selection activeCell="H3" sqref="H3"/>
    </sheetView>
  </sheetViews>
  <sheetFormatPr defaultColWidth="8.83203125" defaultRowHeight="24.9" customHeight="1"/>
  <cols>
    <col min="1" max="1" width="17.1640625" style="9" customWidth="1"/>
    <col min="2" max="7" width="11.6640625" style="9" customWidth="1"/>
    <col min="8" max="8" width="54.4140625" style="8" customWidth="1"/>
    <col min="9" max="9" width="13.4140625" style="9" customWidth="1"/>
    <col min="10" max="16384" width="8.83203125" style="9"/>
  </cols>
  <sheetData>
    <row r="1" spans="1:9" customFormat="1" ht="77.400000000000006" customHeight="1">
      <c r="A1" s="22"/>
      <c r="B1" s="22"/>
      <c r="C1" s="23" t="s">
        <v>8</v>
      </c>
      <c r="D1" s="24"/>
      <c r="E1" s="24"/>
      <c r="F1" s="24"/>
      <c r="G1" s="24"/>
      <c r="H1" s="24"/>
      <c r="I1" s="24"/>
    </row>
    <row r="2" spans="1:9" customFormat="1" ht="22.75" customHeight="1">
      <c r="A2" s="25" t="s">
        <v>0</v>
      </c>
      <c r="B2" s="25"/>
      <c r="C2" s="26" t="s">
        <v>1</v>
      </c>
      <c r="D2" s="26"/>
      <c r="E2" s="26"/>
      <c r="F2" s="26"/>
      <c r="G2" s="26"/>
      <c r="H2" s="26"/>
      <c r="I2" s="26"/>
    </row>
    <row r="3" spans="1:9" customFormat="1" ht="24.9" customHeight="1">
      <c r="A3" s="27"/>
      <c r="B3" s="27"/>
      <c r="C3" s="27"/>
      <c r="D3" s="27"/>
      <c r="E3" s="27"/>
      <c r="F3" s="27"/>
      <c r="G3" s="27"/>
      <c r="H3" s="5">
        <v>44867</v>
      </c>
      <c r="I3" s="3"/>
    </row>
    <row r="4" spans="1:9" customFormat="1" ht="24.65" customHeight="1">
      <c r="A4" s="21" t="s">
        <v>31</v>
      </c>
      <c r="B4" s="21"/>
      <c r="C4" s="21"/>
      <c r="D4" s="21"/>
      <c r="E4" s="21"/>
      <c r="F4" s="21"/>
      <c r="G4" s="21"/>
      <c r="H4" s="21"/>
      <c r="I4" s="21"/>
    </row>
    <row r="5" spans="1:9" customFormat="1" ht="24.65" customHeight="1">
      <c r="A5" s="10" t="s">
        <v>2</v>
      </c>
      <c r="B5" s="20" t="s">
        <v>3</v>
      </c>
      <c r="C5" s="20"/>
      <c r="D5" s="20" t="s">
        <v>4</v>
      </c>
      <c r="E5" s="20"/>
      <c r="F5" s="20" t="s">
        <v>5</v>
      </c>
      <c r="G5" s="20"/>
      <c r="H5" s="2" t="s">
        <v>6</v>
      </c>
      <c r="I5" s="2" t="s">
        <v>7</v>
      </c>
    </row>
    <row r="6" spans="1:9" customFormat="1" ht="24" hidden="1" customHeight="1">
      <c r="A6" s="6" t="s">
        <v>9</v>
      </c>
      <c r="B6" s="13">
        <v>44829</v>
      </c>
      <c r="C6" s="14">
        <v>1.2499999999999999E-2</v>
      </c>
      <c r="D6" s="13">
        <v>44829</v>
      </c>
      <c r="E6" s="14">
        <v>7.0833333333333331E-2</v>
      </c>
      <c r="F6" s="13">
        <v>44829</v>
      </c>
      <c r="G6" s="14">
        <v>0.56666666666666665</v>
      </c>
      <c r="H6" s="11" t="s">
        <v>10</v>
      </c>
      <c r="I6" s="12"/>
    </row>
    <row r="7" spans="1:9" customFormat="1" ht="24" hidden="1" customHeight="1">
      <c r="A7" s="6" t="s">
        <v>11</v>
      </c>
      <c r="B7" s="13">
        <v>44830</v>
      </c>
      <c r="C7" s="14">
        <v>0.54166666666666663</v>
      </c>
      <c r="D7" s="13">
        <v>44830</v>
      </c>
      <c r="E7" s="14">
        <v>0.75</v>
      </c>
      <c r="F7" s="13">
        <v>44830</v>
      </c>
      <c r="G7" s="14">
        <v>7.9166666666666663E-2</v>
      </c>
      <c r="H7" s="11"/>
      <c r="I7" s="12"/>
    </row>
    <row r="8" spans="1:9" customFormat="1" ht="24" hidden="1" customHeight="1">
      <c r="A8" s="6" t="s">
        <v>12</v>
      </c>
      <c r="B8" s="13">
        <v>44833</v>
      </c>
      <c r="C8" s="14">
        <v>0.60833333333333328</v>
      </c>
      <c r="D8" s="13">
        <v>44833</v>
      </c>
      <c r="E8" s="14">
        <v>0.73333333333333339</v>
      </c>
      <c r="F8" s="13">
        <v>44834</v>
      </c>
      <c r="G8" s="14">
        <v>0.30833333333333335</v>
      </c>
      <c r="H8" s="11"/>
      <c r="I8" s="12"/>
    </row>
    <row r="9" spans="1:9" customFormat="1" ht="24" hidden="1" customHeight="1">
      <c r="A9" s="6" t="s">
        <v>13</v>
      </c>
      <c r="B9" s="13">
        <v>44846</v>
      </c>
      <c r="C9" s="14">
        <v>0.27916666666666667</v>
      </c>
      <c r="D9" s="13">
        <v>44848</v>
      </c>
      <c r="E9" s="14">
        <v>0.37916666666666665</v>
      </c>
      <c r="F9" s="13">
        <v>44849</v>
      </c>
      <c r="G9" s="14">
        <v>4.1666666666666666E-3</v>
      </c>
      <c r="H9" s="11" t="s">
        <v>14</v>
      </c>
      <c r="I9" s="12"/>
    </row>
    <row r="10" spans="1:9" customFormat="1" ht="24" hidden="1" customHeight="1">
      <c r="A10" s="6" t="s">
        <v>15</v>
      </c>
      <c r="B10" s="13">
        <v>44850</v>
      </c>
      <c r="C10" s="14">
        <v>0.51666666666666672</v>
      </c>
      <c r="D10" s="13">
        <v>44850</v>
      </c>
      <c r="E10" s="14">
        <v>0.6</v>
      </c>
      <c r="F10" s="13">
        <v>44851</v>
      </c>
      <c r="G10" s="14">
        <v>0.46249999999999997</v>
      </c>
      <c r="H10" s="11"/>
      <c r="I10" s="12"/>
    </row>
    <row r="11" spans="1:9" customFormat="1" ht="24" hidden="1" customHeight="1">
      <c r="A11" s="6" t="s">
        <v>16</v>
      </c>
      <c r="B11" s="13">
        <f>F10+2</f>
        <v>44853</v>
      </c>
      <c r="C11" s="14">
        <v>0.16250000000000001</v>
      </c>
      <c r="D11" s="13">
        <f>B11</f>
        <v>44853</v>
      </c>
      <c r="E11" s="14">
        <v>0.32500000000000001</v>
      </c>
      <c r="F11" s="13">
        <f>D11</f>
        <v>44853</v>
      </c>
      <c r="G11" s="14">
        <v>0.97083333333333333</v>
      </c>
      <c r="H11" s="11"/>
      <c r="I11" s="12"/>
    </row>
    <row r="12" spans="1:9" customFormat="1" ht="24.65" customHeight="1">
      <c r="A12" s="6" t="s">
        <v>20</v>
      </c>
      <c r="B12" s="1">
        <v>44871</v>
      </c>
      <c r="C12" s="4">
        <v>0.33333333333333331</v>
      </c>
      <c r="D12" s="1">
        <f>B12</f>
        <v>44871</v>
      </c>
      <c r="E12" s="4">
        <v>0.375</v>
      </c>
      <c r="F12" s="1">
        <f>D12</f>
        <v>44871</v>
      </c>
      <c r="G12" s="4">
        <v>0.875</v>
      </c>
      <c r="H12" s="7" t="s">
        <v>32</v>
      </c>
      <c r="I12" s="1"/>
    </row>
    <row r="13" spans="1:9" customFormat="1" ht="24.65" customHeight="1">
      <c r="A13" s="6" t="s">
        <v>21</v>
      </c>
      <c r="B13" s="1">
        <f>F12+1</f>
        <v>44872</v>
      </c>
      <c r="C13" s="4">
        <v>0.91666666666666663</v>
      </c>
      <c r="D13" s="1">
        <v>44873</v>
      </c>
      <c r="E13" s="4">
        <v>0.25</v>
      </c>
      <c r="F13" s="1">
        <f>D13</f>
        <v>44873</v>
      </c>
      <c r="G13" s="4">
        <v>0.75</v>
      </c>
      <c r="H13" s="7"/>
      <c r="I13" s="1"/>
    </row>
    <row r="14" spans="1:9" customFormat="1" ht="24.65" customHeight="1">
      <c r="A14" s="6" t="s">
        <v>22</v>
      </c>
      <c r="B14" s="1">
        <v>44876</v>
      </c>
      <c r="C14" s="4">
        <v>0.25</v>
      </c>
      <c r="D14" s="1">
        <f t="shared" ref="D14" si="0">B14</f>
        <v>44876</v>
      </c>
      <c r="E14" s="4">
        <v>0.375</v>
      </c>
      <c r="F14" s="1">
        <f>D14</f>
        <v>44876</v>
      </c>
      <c r="G14" s="4">
        <v>0.875</v>
      </c>
      <c r="H14" s="7"/>
      <c r="I14" s="1"/>
    </row>
    <row r="15" spans="1:9" customFormat="1" ht="24" customHeight="1">
      <c r="A15" s="6" t="s">
        <v>25</v>
      </c>
      <c r="B15" s="1">
        <f>F14+11</f>
        <v>44887</v>
      </c>
      <c r="C15" s="4">
        <v>0.95833333333333337</v>
      </c>
      <c r="D15" s="1">
        <v>44888</v>
      </c>
      <c r="E15" s="4">
        <v>0.16666666666666666</v>
      </c>
      <c r="F15" s="1">
        <f>D15+1</f>
        <v>44889</v>
      </c>
      <c r="G15" s="4">
        <v>0.16666666666666666</v>
      </c>
      <c r="H15" s="11"/>
      <c r="I15" s="12"/>
    </row>
    <row r="16" spans="1:9" customFormat="1" ht="24" customHeight="1">
      <c r="A16" s="6" t="s">
        <v>26</v>
      </c>
      <c r="B16" s="1">
        <f>F15+1</f>
        <v>44890</v>
      </c>
      <c r="C16" s="4">
        <v>0.75</v>
      </c>
      <c r="D16" s="1">
        <f>B16</f>
        <v>44890</v>
      </c>
      <c r="E16" s="4">
        <v>0.83333333333333337</v>
      </c>
      <c r="F16" s="1">
        <f>D16+1</f>
        <v>44891</v>
      </c>
      <c r="G16" s="4">
        <v>0.83333333333333337</v>
      </c>
      <c r="H16" s="11"/>
      <c r="I16" s="12"/>
    </row>
    <row r="17" spans="1:9" customFormat="1" ht="24" customHeight="1">
      <c r="A17" s="6" t="s">
        <v>27</v>
      </c>
      <c r="B17" s="1">
        <v>44892</v>
      </c>
      <c r="C17" s="4">
        <v>0.33333333333333331</v>
      </c>
      <c r="D17" s="1">
        <f>B17</f>
        <v>44892</v>
      </c>
      <c r="E17" s="4">
        <v>0.5</v>
      </c>
      <c r="F17" s="1">
        <f>D17+1</f>
        <v>44893</v>
      </c>
      <c r="G17" s="4">
        <v>0.5</v>
      </c>
      <c r="H17" s="11"/>
      <c r="I17" s="12"/>
    </row>
    <row r="18" spans="1:9" customFormat="1" ht="24" customHeight="1">
      <c r="A18" s="6" t="s">
        <v>28</v>
      </c>
      <c r="B18" s="1">
        <f>F17+14</f>
        <v>44907</v>
      </c>
      <c r="C18" s="4">
        <v>0.54166666666666663</v>
      </c>
      <c r="D18" s="1">
        <f>B18</f>
        <v>44907</v>
      </c>
      <c r="E18" s="4">
        <v>0.58333333333333337</v>
      </c>
      <c r="F18" s="1">
        <v>44908</v>
      </c>
      <c r="G18" s="4">
        <v>8.3333333333333329E-2</v>
      </c>
      <c r="H18" s="11"/>
      <c r="I18" s="12"/>
    </row>
    <row r="19" spans="1:9" customFormat="1" ht="24" customHeight="1">
      <c r="A19" s="6" t="s">
        <v>29</v>
      </c>
      <c r="B19" s="1">
        <f>F18+1</f>
        <v>44909</v>
      </c>
      <c r="C19" s="4">
        <v>0.125</v>
      </c>
      <c r="D19" s="1">
        <f>B19</f>
        <v>44909</v>
      </c>
      <c r="E19" s="4">
        <v>0.45833333333333331</v>
      </c>
      <c r="F19" s="1">
        <f>D19</f>
        <v>44909</v>
      </c>
      <c r="G19" s="4">
        <v>0.95833333333333337</v>
      </c>
      <c r="H19" s="11"/>
      <c r="I19" s="12"/>
    </row>
    <row r="20" spans="1:9" customFormat="1" ht="24" customHeight="1">
      <c r="A20" s="6" t="s">
        <v>30</v>
      </c>
      <c r="B20" s="1">
        <v>44912</v>
      </c>
      <c r="C20" s="4">
        <v>0.45833333333333331</v>
      </c>
      <c r="D20" s="1">
        <f>B20</f>
        <v>44912</v>
      </c>
      <c r="E20" s="4">
        <v>0.625</v>
      </c>
      <c r="F20" s="1">
        <v>44913</v>
      </c>
      <c r="G20" s="4">
        <v>0.125</v>
      </c>
      <c r="H20" s="11"/>
      <c r="I20" s="12"/>
    </row>
    <row r="21" spans="1:9" customFormat="1" ht="24.65" customHeight="1">
      <c r="A21" s="15" t="s">
        <v>23</v>
      </c>
      <c r="B21" s="16"/>
      <c r="C21" s="16"/>
      <c r="D21" s="16"/>
      <c r="E21" s="16"/>
      <c r="F21" s="16"/>
      <c r="G21" s="16"/>
      <c r="H21" s="16"/>
      <c r="I21" s="17"/>
    </row>
    <row r="22" spans="1:9" customFormat="1" ht="24.65" customHeight="1">
      <c r="A22" s="10" t="s">
        <v>2</v>
      </c>
      <c r="B22" s="18" t="s">
        <v>3</v>
      </c>
      <c r="C22" s="19"/>
      <c r="D22" s="18" t="s">
        <v>4</v>
      </c>
      <c r="E22" s="19"/>
      <c r="F22" s="18" t="s">
        <v>5</v>
      </c>
      <c r="G22" s="19"/>
      <c r="H22" s="2" t="s">
        <v>6</v>
      </c>
      <c r="I22" s="2" t="s">
        <v>7</v>
      </c>
    </row>
    <row r="23" spans="1:9" customFormat="1" ht="24" customHeight="1">
      <c r="A23" s="6" t="s">
        <v>24</v>
      </c>
      <c r="B23" s="1">
        <v>44852</v>
      </c>
      <c r="C23" s="4">
        <v>0.5083333333333333</v>
      </c>
      <c r="D23" s="1">
        <f>B23</f>
        <v>44852</v>
      </c>
      <c r="E23" s="4">
        <v>0.66666666666666663</v>
      </c>
      <c r="F23" s="1">
        <f>D23</f>
        <v>44852</v>
      </c>
      <c r="G23" s="4">
        <v>0.92499999999999993</v>
      </c>
      <c r="H23" s="11"/>
      <c r="I23" s="12"/>
    </row>
    <row r="24" spans="1:9" customFormat="1" ht="24" customHeight="1">
      <c r="A24" s="6" t="s">
        <v>12</v>
      </c>
      <c r="B24" s="1">
        <v>44853</v>
      </c>
      <c r="C24" s="4">
        <v>0.125</v>
      </c>
      <c r="D24" s="1">
        <f>B24</f>
        <v>44853</v>
      </c>
      <c r="E24" s="4">
        <v>0.67083333333333339</v>
      </c>
      <c r="F24" s="1">
        <v>44854</v>
      </c>
      <c r="G24" s="4">
        <v>0.24166666666666667</v>
      </c>
      <c r="H24" s="11"/>
      <c r="I24" s="12"/>
    </row>
    <row r="25" spans="1:9" customFormat="1" ht="24" customHeight="1">
      <c r="A25" s="6" t="s">
        <v>11</v>
      </c>
      <c r="B25" s="1">
        <v>44856</v>
      </c>
      <c r="C25" s="4">
        <v>0.75416666666666676</v>
      </c>
      <c r="D25" s="1">
        <f>B25</f>
        <v>44856</v>
      </c>
      <c r="E25" s="4">
        <v>0.9458333333333333</v>
      </c>
      <c r="F25" s="1">
        <v>44857</v>
      </c>
      <c r="G25" s="4">
        <v>0.33333333333333331</v>
      </c>
      <c r="H25" s="11"/>
      <c r="I25" s="12"/>
    </row>
    <row r="26" spans="1:9" customFormat="1" ht="24.65" customHeight="1">
      <c r="A26" s="6" t="s">
        <v>9</v>
      </c>
      <c r="B26" s="1">
        <v>44858</v>
      </c>
      <c r="C26" s="4">
        <v>0.69097222222222221</v>
      </c>
      <c r="D26" s="1">
        <f>B26</f>
        <v>44858</v>
      </c>
      <c r="E26" s="4">
        <v>0.73749999999999993</v>
      </c>
      <c r="F26" s="1">
        <v>44859</v>
      </c>
      <c r="G26" s="4">
        <v>0.23333333333333331</v>
      </c>
      <c r="H26" s="7"/>
      <c r="I26" s="1"/>
    </row>
    <row r="27" spans="1:9" customFormat="1" ht="24.65" customHeight="1">
      <c r="A27" s="6" t="s">
        <v>13</v>
      </c>
      <c r="B27" s="1">
        <v>44871</v>
      </c>
      <c r="C27" s="4">
        <v>6.9444444444444447E-4</v>
      </c>
      <c r="D27" s="1">
        <v>44871</v>
      </c>
      <c r="E27" s="4">
        <v>0.54166666666666663</v>
      </c>
      <c r="F27" s="1">
        <v>44872</v>
      </c>
      <c r="G27" s="4">
        <v>0.625</v>
      </c>
      <c r="H27" s="7"/>
      <c r="I27" s="1"/>
    </row>
    <row r="28" spans="1:9" customFormat="1" ht="24.65" customHeight="1">
      <c r="A28" s="6" t="s">
        <v>15</v>
      </c>
      <c r="B28" s="1">
        <v>44874</v>
      </c>
      <c r="C28" s="4">
        <v>0.20833333333333334</v>
      </c>
      <c r="D28" s="1">
        <f>B28</f>
        <v>44874</v>
      </c>
      <c r="E28" s="4">
        <v>0.29166666666666669</v>
      </c>
      <c r="F28" s="1">
        <v>44875</v>
      </c>
      <c r="G28" s="4">
        <v>0.29166666666666669</v>
      </c>
      <c r="H28" s="7"/>
      <c r="I28" s="1"/>
    </row>
    <row r="29" spans="1:9" customFormat="1" ht="24.65" customHeight="1">
      <c r="A29" s="6" t="s">
        <v>16</v>
      </c>
      <c r="B29" s="1">
        <v>44876</v>
      </c>
      <c r="C29" s="4">
        <v>0.79166666666666663</v>
      </c>
      <c r="D29" s="1">
        <f t="shared" ref="D29:D30" si="1">B29</f>
        <v>44876</v>
      </c>
      <c r="E29" s="4">
        <v>0.95833333333333337</v>
      </c>
      <c r="F29" s="1">
        <v>44877</v>
      </c>
      <c r="G29" s="4">
        <v>0.95833333333333337</v>
      </c>
      <c r="H29" s="7"/>
      <c r="I29" s="1"/>
    </row>
    <row r="30" spans="1:9" customFormat="1" ht="24.65" customHeight="1">
      <c r="A30" s="6" t="s">
        <v>17</v>
      </c>
      <c r="B30" s="1">
        <f>F29+14</f>
        <v>44891</v>
      </c>
      <c r="C30" s="4">
        <v>0.83333333333333337</v>
      </c>
      <c r="D30" s="1">
        <f t="shared" si="1"/>
        <v>44891</v>
      </c>
      <c r="E30" s="4">
        <v>0.875</v>
      </c>
      <c r="F30" s="1">
        <v>44892</v>
      </c>
      <c r="G30" s="4">
        <v>0.41666666666666669</v>
      </c>
      <c r="H30" s="7"/>
      <c r="I30" s="1"/>
    </row>
    <row r="31" spans="1:9" customFormat="1" ht="24.65" customHeight="1">
      <c r="A31" s="6" t="s">
        <v>18</v>
      </c>
      <c r="B31" s="1">
        <f>F30+1</f>
        <v>44893</v>
      </c>
      <c r="C31" s="4">
        <v>0.45833333333333331</v>
      </c>
      <c r="D31" s="1">
        <v>44893</v>
      </c>
      <c r="E31" s="4">
        <v>0.70833333333333337</v>
      </c>
      <c r="F31" s="1">
        <v>44894</v>
      </c>
      <c r="G31" s="4">
        <v>0.20833333333333334</v>
      </c>
      <c r="H31" s="7"/>
      <c r="I31" s="1"/>
    </row>
    <row r="32" spans="1:9" customFormat="1" ht="24.65" customHeight="1">
      <c r="A32" s="6" t="s">
        <v>19</v>
      </c>
      <c r="B32" s="1">
        <f>F31+2</f>
        <v>44896</v>
      </c>
      <c r="C32" s="4">
        <v>0.70833333333333337</v>
      </c>
      <c r="D32" s="1">
        <f t="shared" ref="D32" si="2">B32</f>
        <v>44896</v>
      </c>
      <c r="E32" s="4">
        <v>0.83333333333333337</v>
      </c>
      <c r="F32" s="1">
        <v>44897</v>
      </c>
      <c r="G32" s="4">
        <v>0.33333333333333331</v>
      </c>
      <c r="H32" s="7"/>
      <c r="I32" s="1"/>
    </row>
  </sheetData>
  <mergeCells count="13">
    <mergeCell ref="A4:I4"/>
    <mergeCell ref="A1:B1"/>
    <mergeCell ref="C1:I1"/>
    <mergeCell ref="A2:B2"/>
    <mergeCell ref="C2:I2"/>
    <mergeCell ref="A3:G3"/>
    <mergeCell ref="A21:I21"/>
    <mergeCell ref="B22:C22"/>
    <mergeCell ref="D22:E22"/>
    <mergeCell ref="F22:G22"/>
    <mergeCell ref="B5:C5"/>
    <mergeCell ref="D5:E5"/>
    <mergeCell ref="F5:G5"/>
  </mergeCells>
  <phoneticPr fontId="28" type="noConversion"/>
  <conditionalFormatting sqref="E4:E5 E21:E22">
    <cfRule type="expression" dxfId="75" priority="231" stopIfTrue="1">
      <formula>$D4=$H$4</formula>
    </cfRule>
    <cfRule type="expression" dxfId="74" priority="232" stopIfTrue="1">
      <formula>D4&lt;$H$4</formula>
    </cfRule>
  </conditionalFormatting>
  <conditionalFormatting sqref="G4:G5 G21:G22">
    <cfRule type="expression" dxfId="73" priority="233" stopIfTrue="1">
      <formula>$F4=$H$4</formula>
    </cfRule>
    <cfRule type="expression" dxfId="72" priority="234" stopIfTrue="1">
      <formula>F4&lt;$H$4</formula>
    </cfRule>
  </conditionalFormatting>
  <conditionalFormatting sqref="C4:C5 C21:C22">
    <cfRule type="expression" dxfId="71" priority="235" stopIfTrue="1">
      <formula>$B4=$H$4</formula>
    </cfRule>
    <cfRule type="expression" dxfId="70" priority="236" stopIfTrue="1">
      <formula>B4&lt;$H$4</formula>
    </cfRule>
  </conditionalFormatting>
  <conditionalFormatting sqref="D4:D5 B4:B5">
    <cfRule type="cellIs" dxfId="69" priority="237" stopIfTrue="1" operator="equal">
      <formula>$H$4</formula>
    </cfRule>
    <cfRule type="cellIs" dxfId="68" priority="238" stopIfTrue="1" operator="lessThan">
      <formula>$H$4</formula>
    </cfRule>
  </conditionalFormatting>
  <conditionalFormatting sqref="F4:F5">
    <cfRule type="cellIs" dxfId="67" priority="229" stopIfTrue="1" operator="equal">
      <formula>$H$4</formula>
    </cfRule>
    <cfRule type="cellIs" dxfId="66" priority="230" stopIfTrue="1" operator="lessThan">
      <formula>$H$4</formula>
    </cfRule>
  </conditionalFormatting>
  <conditionalFormatting sqref="D21:D22 B21:B22">
    <cfRule type="cellIs" dxfId="65" priority="181" stopIfTrue="1" operator="equal">
      <formula>$H$4</formula>
    </cfRule>
    <cfRule type="cellIs" dxfId="64" priority="182" stopIfTrue="1" operator="lessThan">
      <formula>$H$4</formula>
    </cfRule>
  </conditionalFormatting>
  <conditionalFormatting sqref="F21:F22">
    <cfRule type="cellIs" dxfId="63" priority="179" stopIfTrue="1" operator="equal">
      <formula>$H$4</formula>
    </cfRule>
    <cfRule type="cellIs" dxfId="62" priority="180" stopIfTrue="1" operator="lessThan">
      <formula>$H$4</formula>
    </cfRule>
  </conditionalFormatting>
  <conditionalFormatting sqref="C23:C25">
    <cfRule type="expression" dxfId="61" priority="149" stopIfTrue="1">
      <formula>$B23=$H$3</formula>
    </cfRule>
    <cfRule type="expression" dxfId="60" priority="150" stopIfTrue="1">
      <formula>B23&lt;$H$3</formula>
    </cfRule>
  </conditionalFormatting>
  <conditionalFormatting sqref="E23:E25">
    <cfRule type="expression" dxfId="59" priority="151" stopIfTrue="1">
      <formula>$D23=$H$3</formula>
    </cfRule>
    <cfRule type="expression" dxfId="58" priority="152" stopIfTrue="1">
      <formula>D23&lt;$H$3</formula>
    </cfRule>
  </conditionalFormatting>
  <conditionalFormatting sqref="G23:G25">
    <cfRule type="expression" dxfId="57" priority="153" stopIfTrue="1">
      <formula>$F23=$H$3</formula>
    </cfRule>
    <cfRule type="expression" dxfId="56" priority="154" stopIfTrue="1">
      <formula>F23&lt;$H$3</formula>
    </cfRule>
  </conditionalFormatting>
  <conditionalFormatting sqref="B23:B25 F23:F25 D23:D25">
    <cfRule type="cellIs" dxfId="55" priority="147" stopIfTrue="1" operator="equal">
      <formula>$H$3</formula>
    </cfRule>
    <cfRule type="cellIs" dxfId="54" priority="148" stopIfTrue="1" operator="lessThan">
      <formula>$H$3</formula>
    </cfRule>
  </conditionalFormatting>
  <conditionalFormatting sqref="G26">
    <cfRule type="expression" dxfId="53" priority="69" stopIfTrue="1">
      <formula>$F26=$H$3</formula>
    </cfRule>
    <cfRule type="expression" dxfId="52" priority="70" stopIfTrue="1">
      <formula>F26&lt;$H$3</formula>
    </cfRule>
  </conditionalFormatting>
  <conditionalFormatting sqref="F26">
    <cfRule type="cellIs" dxfId="51" priority="67" stopIfTrue="1" operator="equal">
      <formula>$H$3</formula>
    </cfRule>
    <cfRule type="cellIs" dxfId="50" priority="68" stopIfTrue="1" operator="lessThan">
      <formula>$H$3</formula>
    </cfRule>
  </conditionalFormatting>
  <conditionalFormatting sqref="C26">
    <cfRule type="expression" dxfId="49" priority="63" stopIfTrue="1">
      <formula>$B26=$H$3</formula>
    </cfRule>
    <cfRule type="expression" dxfId="48" priority="64" stopIfTrue="1">
      <formula>B26&lt;$H$3</formula>
    </cfRule>
  </conditionalFormatting>
  <conditionalFormatting sqref="E26">
    <cfRule type="expression" dxfId="47" priority="65" stopIfTrue="1">
      <formula>$D26=$H$3</formula>
    </cfRule>
    <cfRule type="expression" dxfId="46" priority="66" stopIfTrue="1">
      <formula>D26&lt;$H$3</formula>
    </cfRule>
  </conditionalFormatting>
  <conditionalFormatting sqref="B26 D26">
    <cfRule type="cellIs" dxfId="45" priority="61" stopIfTrue="1" operator="equal">
      <formula>$H$3</formula>
    </cfRule>
    <cfRule type="cellIs" dxfId="44" priority="62" stopIfTrue="1" operator="lessThan">
      <formula>$H$3</formula>
    </cfRule>
  </conditionalFormatting>
  <conditionalFormatting sqref="E12:E14">
    <cfRule type="expression" dxfId="43" priority="31" stopIfTrue="1">
      <formula>$D12=$H$4</formula>
    </cfRule>
    <cfRule type="expression" dxfId="42" priority="32" stopIfTrue="1">
      <formula>D12&lt;$H$4</formula>
    </cfRule>
  </conditionalFormatting>
  <conditionalFormatting sqref="G12:G14">
    <cfRule type="expression" dxfId="41" priority="33" stopIfTrue="1">
      <formula>$F12=$H$4</formula>
    </cfRule>
    <cfRule type="expression" dxfId="40" priority="34" stopIfTrue="1">
      <formula>F12&lt;$H$4</formula>
    </cfRule>
  </conditionalFormatting>
  <conditionalFormatting sqref="C12:C14">
    <cfRule type="expression" dxfId="39" priority="35" stopIfTrue="1">
      <formula>$B12=$H$4</formula>
    </cfRule>
    <cfRule type="expression" dxfId="38" priority="36" stopIfTrue="1">
      <formula>B12&lt;$H$4</formula>
    </cfRule>
  </conditionalFormatting>
  <conditionalFormatting sqref="F12:F14 D12:D14 B12:B14">
    <cfRule type="cellIs" dxfId="37" priority="29" stopIfTrue="1" operator="equal">
      <formula>$H$4</formula>
    </cfRule>
    <cfRule type="cellIs" dxfId="36" priority="30" stopIfTrue="1" operator="lessThan">
      <formula>$H$4</formula>
    </cfRule>
  </conditionalFormatting>
  <conditionalFormatting sqref="C15:C17">
    <cfRule type="expression" dxfId="35" priority="21" stopIfTrue="1">
      <formula>$B15=$H$3</formula>
    </cfRule>
    <cfRule type="expression" dxfId="34" priority="22" stopIfTrue="1">
      <formula>B15&lt;$H$3</formula>
    </cfRule>
  </conditionalFormatting>
  <conditionalFormatting sqref="E15:E17">
    <cfRule type="expression" dxfId="33" priority="23" stopIfTrue="1">
      <formula>$D15=$H$3</formula>
    </cfRule>
    <cfRule type="expression" dxfId="32" priority="24" stopIfTrue="1">
      <formula>D15&lt;$H$3</formula>
    </cfRule>
  </conditionalFormatting>
  <conditionalFormatting sqref="G15:G17">
    <cfRule type="expression" dxfId="31" priority="25" stopIfTrue="1">
      <formula>$F15=$H$3</formula>
    </cfRule>
    <cfRule type="expression" dxfId="30" priority="26" stopIfTrue="1">
      <formula>F15&lt;$H$3</formula>
    </cfRule>
  </conditionalFormatting>
  <conditionalFormatting sqref="B15:B17 F15:F17 D15:D17">
    <cfRule type="cellIs" dxfId="29" priority="27" stopIfTrue="1" operator="equal">
      <formula>$H$3</formula>
    </cfRule>
    <cfRule type="cellIs" dxfId="28" priority="28" stopIfTrue="1" operator="lessThan">
      <formula>$H$3</formula>
    </cfRule>
  </conditionalFormatting>
  <conditionalFormatting sqref="C18:C20">
    <cfRule type="expression" dxfId="27" priority="13" stopIfTrue="1">
      <formula>$B18=$H$3</formula>
    </cfRule>
    <cfRule type="expression" dxfId="26" priority="14" stopIfTrue="1">
      <formula>B18&lt;$H$3</formula>
    </cfRule>
  </conditionalFormatting>
  <conditionalFormatting sqref="E18:E20">
    <cfRule type="expression" dxfId="25" priority="15" stopIfTrue="1">
      <formula>$D18=$H$3</formula>
    </cfRule>
    <cfRule type="expression" dxfId="24" priority="16" stopIfTrue="1">
      <formula>D18&lt;$H$3</formula>
    </cfRule>
  </conditionalFormatting>
  <conditionalFormatting sqref="G18:G20">
    <cfRule type="expression" dxfId="23" priority="17" stopIfTrue="1">
      <formula>$F18=$H$3</formula>
    </cfRule>
    <cfRule type="expression" dxfId="22" priority="18" stopIfTrue="1">
      <formula>F18&lt;$H$3</formula>
    </cfRule>
  </conditionalFormatting>
  <conditionalFormatting sqref="B18:B20 F18:F20 D18:D20">
    <cfRule type="cellIs" dxfId="21" priority="19" stopIfTrue="1" operator="equal">
      <formula>$H$3</formula>
    </cfRule>
    <cfRule type="cellIs" dxfId="20" priority="20" stopIfTrue="1" operator="lessThan">
      <formula>$H$3</formula>
    </cfRule>
  </conditionalFormatting>
  <conditionalFormatting sqref="E27:E32">
    <cfRule type="expression" dxfId="19" priority="7" stopIfTrue="1">
      <formula>$D27=$H$4</formula>
    </cfRule>
    <cfRule type="expression" dxfId="18" priority="8" stopIfTrue="1">
      <formula>D27&lt;$H$4</formula>
    </cfRule>
  </conditionalFormatting>
  <conditionalFormatting sqref="G27:G32">
    <cfRule type="expression" dxfId="17" priority="9" stopIfTrue="1">
      <formula>$F27=$H$4</formula>
    </cfRule>
    <cfRule type="expression" dxfId="16" priority="10" stopIfTrue="1">
      <formula>F27&lt;$H$4</formula>
    </cfRule>
  </conditionalFormatting>
  <conditionalFormatting sqref="C27:C32">
    <cfRule type="expression" dxfId="15" priority="11" stopIfTrue="1">
      <formula>$B27=$H$4</formula>
    </cfRule>
    <cfRule type="expression" dxfId="14" priority="12" stopIfTrue="1">
      <formula>B27&lt;$H$4</formula>
    </cfRule>
  </conditionalFormatting>
  <conditionalFormatting sqref="F28:F29 D28:D29 B28:B29">
    <cfRule type="cellIs" dxfId="13" priority="5" stopIfTrue="1" operator="equal">
      <formula>$H$4</formula>
    </cfRule>
    <cfRule type="cellIs" dxfId="12" priority="6" stopIfTrue="1" operator="lessThan">
      <formula>$H$4</formula>
    </cfRule>
  </conditionalFormatting>
  <conditionalFormatting sqref="B27 D27 F27">
    <cfRule type="cellIs" dxfId="11" priority="3" stopIfTrue="1" operator="equal">
      <formula>$H$4</formula>
    </cfRule>
    <cfRule type="cellIs" dxfId="10" priority="4" stopIfTrue="1" operator="lessThan">
      <formula>$H$4</formula>
    </cfRule>
  </conditionalFormatting>
  <conditionalFormatting sqref="F30:F32 D30:D32 B30:B32">
    <cfRule type="cellIs" dxfId="9" priority="1" stopIfTrue="1" operator="equal">
      <formula>$H$4</formula>
    </cfRule>
    <cfRule type="cellIs" dxfId="8" priority="2" stopIfTrue="1" operator="lessThan">
      <formula>$H$4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3" stopIfTrue="1" id="{89DBD973-DDC3-43B8-8FE9-C3D34CD04BC4}">
            <xm:f>'[ASL vessel daily movement report-sxd.xlsx]HHX1,2'!#REF!='[ASL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expression" priority="194" stopIfTrue="1" id="{65D723B7-3BAC-4C87-8AA0-5977B0AA11A9}">
            <xm:f>'[ASL vessel daily movement report-sxd.xlsx]HHX1,2'!#REF!&lt;'[ASL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195" stopIfTrue="1" id="{279AB068-8706-46EC-AB7A-CBDDDC1FCA12}">
            <xm:f>'[ASL vessel daily movement report-sxd.xlsx]HHX1,2'!#REF!='[ASL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expression" priority="196" stopIfTrue="1" id="{C7C87B1E-BB74-4DA2-BB14-DD0B080FF5D6}">
            <xm:f>'[ASL vessel daily movement report-sxd.xlsx]HHX1,2'!#REF!&lt;'[ASL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E6:E11</xm:sqref>
        </x14:conditionalFormatting>
        <x14:conditionalFormatting xmlns:xm="http://schemas.microsoft.com/office/excel/2006/main">
          <x14:cfRule type="expression" priority="197" stopIfTrue="1" id="{5E5BAE59-DD11-4B13-9153-9074B8795452}">
            <xm:f>'[ASL vessel daily movement report-sxd.xlsx]HHX1,2'!#REF!='[ASL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expression" priority="198" stopIfTrue="1" id="{411E744E-0F5F-434E-B6C8-794C7F77927D}">
            <xm:f>'[ASL vessel daily movement report-sxd.xlsx]HHX1,2'!#REF!&lt;'[ASL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G6:G11</xm:sqref>
        </x14:conditionalFormatting>
        <x14:conditionalFormatting xmlns:xm="http://schemas.microsoft.com/office/excel/2006/main">
          <x14:cfRule type="cellIs" priority="191" stopIfTrue="1" operator="equal" id="{A58F8BBC-C230-4D3F-B925-AE59E0026F49}">
            <xm:f>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cellIs" priority="192" stopIfTrue="1" operator="lessThan" id="{F9BF9189-CB8B-46C1-95C6-526FDE87897D}">
            <xm:f>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B6:B11 F6:F11 D6:D11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ACX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zhenx</cp:lastModifiedBy>
  <cp:revision/>
  <cp:lastPrinted>2022-04-22T05:48:31Z</cp:lastPrinted>
  <dcterms:created xsi:type="dcterms:W3CDTF">1996-12-17T01:32:42Z</dcterms:created>
  <dcterms:modified xsi:type="dcterms:W3CDTF">2022-11-02T08:34:40Z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