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6" windowHeight="8112"/>
  </bookViews>
  <sheets>
    <sheet name="Sheet1" sheetId="1" r:id="rId1"/>
  </sheets>
  <calcPr calcId="144525" iterateDelta="1E-4"/>
</workbook>
</file>

<file path=xl/calcChain.xml><?xml version="1.0" encoding="utf-8"?>
<calcChain xmlns="http://schemas.openxmlformats.org/spreadsheetml/2006/main">
  <c r="F52" i="1" l="1"/>
  <c r="G52" i="1"/>
  <c r="J52" i="1"/>
  <c r="I52" i="1"/>
  <c r="F53" i="1" l="1"/>
  <c r="G53" i="1"/>
  <c r="J53" i="1"/>
  <c r="I53" i="1"/>
  <c r="F60" i="1" l="1"/>
  <c r="G60" i="1"/>
  <c r="I61" i="1" l="1"/>
  <c r="G61" i="1"/>
  <c r="F61" i="1"/>
  <c r="I43" i="1" l="1"/>
  <c r="J44" i="1" l="1"/>
  <c r="I44" i="1"/>
  <c r="F44" i="1"/>
  <c r="F43" i="1"/>
  <c r="J42" i="1" l="1"/>
  <c r="I42" i="1"/>
  <c r="F42" i="1"/>
  <c r="G42" i="1"/>
  <c r="G33" i="1"/>
  <c r="I60" i="1" l="1"/>
  <c r="J50" i="1" l="1"/>
  <c r="I50" i="1"/>
  <c r="G50" i="1"/>
  <c r="F50" i="1"/>
  <c r="J49" i="1"/>
  <c r="I49" i="1"/>
  <c r="G49" i="1"/>
  <c r="F49" i="1"/>
  <c r="J43" i="1"/>
  <c r="G43" i="1"/>
  <c r="J41" i="1"/>
  <c r="I41" i="1"/>
  <c r="G41" i="1"/>
  <c r="F41" i="1"/>
  <c r="J34" i="1"/>
  <c r="I34" i="1"/>
  <c r="G34" i="1"/>
  <c r="F34" i="1"/>
  <c r="J33" i="1"/>
  <c r="I33" i="1"/>
  <c r="F33" i="1"/>
  <c r="J30" i="1"/>
  <c r="I30" i="1"/>
  <c r="G30" i="1"/>
  <c r="F30" i="1"/>
  <c r="J24" i="1"/>
  <c r="G24" i="1"/>
  <c r="F24" i="1"/>
  <c r="J23" i="1"/>
  <c r="I23" i="1"/>
  <c r="G23" i="1"/>
  <c r="F23" i="1"/>
  <c r="J22" i="1"/>
  <c r="I22" i="1"/>
  <c r="G22" i="1"/>
  <c r="F22" i="1"/>
  <c r="J21" i="1"/>
  <c r="I21" i="1"/>
  <c r="G21" i="1"/>
  <c r="F21" i="1"/>
  <c r="J20" i="1"/>
  <c r="I20" i="1"/>
  <c r="G20" i="1"/>
  <c r="F20" i="1"/>
  <c r="J15" i="1"/>
  <c r="I15" i="1"/>
  <c r="G15" i="1"/>
  <c r="F15" i="1"/>
  <c r="J14" i="1"/>
  <c r="I14" i="1"/>
  <c r="G14" i="1"/>
  <c r="F14" i="1"/>
  <c r="J12" i="1"/>
  <c r="I12" i="1"/>
  <c r="G12" i="1"/>
  <c r="F12" i="1"/>
</calcChain>
</file>

<file path=xl/sharedStrings.xml><?xml version="1.0" encoding="utf-8"?>
<sst xmlns="http://schemas.openxmlformats.org/spreadsheetml/2006/main" count="280" uniqueCount="215">
  <si>
    <t>服  务</t>
    <phoneticPr fontId="3" type="noConversion"/>
  </si>
  <si>
    <t>诚  信</t>
    <phoneticPr fontId="3" type="noConversion"/>
  </si>
  <si>
    <t>平  衡</t>
    <phoneticPr fontId="3" type="noConversion"/>
  </si>
  <si>
    <t>ASEAN SEAS LINE CO.,LIMITED</t>
    <phoneticPr fontId="3" type="noConversion"/>
  </si>
  <si>
    <t>尊  重</t>
    <phoneticPr fontId="3" type="noConversion"/>
  </si>
  <si>
    <t>上海市虹口区四川北路1350号利通广场1004室</t>
    <phoneticPr fontId="3" type="noConversion"/>
  </si>
  <si>
    <t>ADD:ROOM 1004,SHANGHAI LITONG PLAZA,NO.1350 NORTH SICHUAN ROAD,SHANGHAI,CHINA, ZIP CODE:200080</t>
    <phoneticPr fontId="3" type="noConversion"/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</si>
  <si>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HHX1  </t>
    </r>
    <r>
      <rPr>
        <sz val="12"/>
        <color indexed="8"/>
        <rFont val="等线"/>
        <family val="3"/>
        <charset val="134"/>
      </rPr>
      <t>岘港（香港中转）</t>
    </r>
    <phoneticPr fontId="3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</si>
  <si>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香港码头：</t>
    </r>
    <r>
      <rPr>
        <sz val="11"/>
        <color indexed="8"/>
        <rFont val="Times New Roman"/>
        <family val="1"/>
      </rPr>
      <t xml:space="preserve">CMCS </t>
    </r>
    <r>
      <rPr>
        <sz val="11"/>
        <color indexed="8"/>
        <rFont val="等线"/>
        <family val="3"/>
        <charset val="134"/>
      </rPr>
      <t>招商货柜码头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>NAM HAI DINH VU</t>
    </r>
    <phoneticPr fontId="3" type="noConversion"/>
  </si>
  <si>
    <t>船名</t>
  </si>
  <si>
    <t>航次</t>
    <phoneticPr fontId="3" type="noConversion"/>
  </si>
  <si>
    <t xml:space="preserve">船名航次缩写       </t>
    <phoneticPr fontId="3" type="noConversion"/>
  </si>
  <si>
    <t>中文船名</t>
    <phoneticPr fontId="3" type="noConversion"/>
  </si>
  <si>
    <t>航线代码</t>
    <phoneticPr fontId="3" type="noConversion"/>
  </si>
  <si>
    <t>进箱日</t>
  </si>
  <si>
    <t>截港日</t>
  </si>
  <si>
    <t>离港 ETD</t>
  </si>
  <si>
    <t>到港 ETA</t>
  </si>
  <si>
    <t>VESSEL</t>
  </si>
  <si>
    <t>VOY</t>
  </si>
  <si>
    <t>（在线订舱）</t>
    <phoneticPr fontId="3" type="noConversion"/>
  </si>
  <si>
    <t>LINES</t>
  </si>
  <si>
    <t>SHANGHAI</t>
  </si>
  <si>
    <t>HONGKONG</t>
  </si>
  <si>
    <t>HAIPHONG</t>
  </si>
  <si>
    <t>HHX1</t>
    <phoneticPr fontId="3" type="noConversion"/>
  </si>
  <si>
    <t>VIMC DIAMOND</t>
    <phoneticPr fontId="3" type="noConversion"/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</si>
  <si>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HHX2  </t>
    </r>
    <r>
      <rPr>
        <sz val="12"/>
        <color indexed="8"/>
        <rFont val="等线"/>
        <family val="3"/>
        <charset val="134"/>
      </rPr>
      <t>岘港（香港中转）</t>
    </r>
    <phoneticPr fontId="3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</si>
  <si>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周日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  </t>
    </r>
    <r>
      <rPr>
        <sz val="11"/>
        <color indexed="8"/>
        <rFont val="等线"/>
        <family val="3"/>
        <charset val="134"/>
      </rPr>
      <t>香港码头：</t>
    </r>
    <r>
      <rPr>
        <sz val="11"/>
        <color indexed="8"/>
        <rFont val="Times New Roman"/>
        <family val="1"/>
      </rPr>
      <t xml:space="preserve">CMCS </t>
    </r>
    <r>
      <rPr>
        <sz val="11"/>
        <color indexed="8"/>
        <rFont val="等线"/>
        <family val="3"/>
        <charset val="134"/>
      </rPr>
      <t>招商货柜码头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>NAM HAI DINH VU</t>
    </r>
    <phoneticPr fontId="3" type="noConversion"/>
  </si>
  <si>
    <t>船名</t>
    <phoneticPr fontId="3" type="noConversion"/>
  </si>
  <si>
    <t>航次</t>
  </si>
  <si>
    <t>船名航次缩写</t>
    <phoneticPr fontId="3" type="noConversion"/>
  </si>
  <si>
    <t>中文船名</t>
    <phoneticPr fontId="3" type="noConversion"/>
  </si>
  <si>
    <t>航线代码</t>
    <phoneticPr fontId="3" type="noConversion"/>
  </si>
  <si>
    <t>（在线订舱）</t>
    <phoneticPr fontId="3" type="noConversion"/>
  </si>
  <si>
    <t>HHX2</t>
  </si>
  <si>
    <t>2215W</t>
    <phoneticPr fontId="3" type="noConversion"/>
  </si>
  <si>
    <t>2216W</t>
    <phoneticPr fontId="3" type="noConversion"/>
  </si>
  <si>
    <r>
      <rPr>
        <sz val="12"/>
        <color indexed="8"/>
        <rFont val="等线"/>
        <family val="3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  <phoneticPr fontId="3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</si>
  <si>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</t>
    </r>
    <r>
      <rPr>
        <sz val="11"/>
        <color indexed="8"/>
        <rFont val="等线"/>
        <family val="3"/>
        <charset val="134"/>
      </rPr>
      <t>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苏腊巴亚码头：</t>
    </r>
    <r>
      <rPr>
        <sz val="11"/>
        <color indexed="8"/>
        <rFont val="Times New Roman"/>
        <family val="1"/>
      </rPr>
      <t>TPS</t>
    </r>
    <phoneticPr fontId="3" type="noConversion"/>
  </si>
  <si>
    <t>船名</t>
    <phoneticPr fontId="3" type="noConversion"/>
  </si>
  <si>
    <t>船名航次缩写</t>
    <phoneticPr fontId="3" type="noConversion"/>
  </si>
  <si>
    <t>中文船名</t>
    <phoneticPr fontId="3" type="noConversion"/>
  </si>
  <si>
    <t>航线代码</t>
    <phoneticPr fontId="3" type="noConversion"/>
  </si>
  <si>
    <t>（在线订舱）</t>
    <phoneticPr fontId="3" type="noConversion"/>
  </si>
  <si>
    <t>LINES</t>
    <phoneticPr fontId="3" type="noConversion"/>
  </si>
  <si>
    <t>JAKARTA</t>
  </si>
  <si>
    <t>SURABAYA</t>
  </si>
  <si>
    <t>CHINA-1</t>
    <phoneticPr fontId="3" type="noConversion"/>
  </si>
  <si>
    <t>CHINA-1</t>
    <phoneticPr fontId="3" type="noConversion"/>
  </si>
  <si>
    <t>CHINA-1</t>
    <phoneticPr fontId="3" type="noConversion"/>
  </si>
  <si>
    <r>
      <rPr>
        <sz val="12"/>
        <color indexed="8"/>
        <rFont val="等线"/>
        <family val="3"/>
        <charset val="134"/>
      </rPr>
      <t>泰国航线</t>
    </r>
    <r>
      <rPr>
        <sz val="12"/>
        <color indexed="8"/>
        <rFont val="Times New Roman"/>
        <family val="1"/>
      </rPr>
      <t xml:space="preserve"> CSE</t>
    </r>
    <phoneticPr fontId="3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</si>
  <si>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周一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3" type="noConversion"/>
  </si>
  <si>
    <t>航次</t>
    <phoneticPr fontId="3" type="noConversion"/>
  </si>
  <si>
    <t>船名航次缩写</t>
    <phoneticPr fontId="3" type="noConversion"/>
  </si>
  <si>
    <t>中文船名</t>
    <phoneticPr fontId="3" type="noConversion"/>
  </si>
  <si>
    <t>航线代码</t>
    <phoneticPr fontId="3" type="noConversion"/>
  </si>
  <si>
    <t>（在线订舱）</t>
    <phoneticPr fontId="3" type="noConversion"/>
  </si>
  <si>
    <t>LAEM CHABANG</t>
  </si>
  <si>
    <t>BANGKOK</t>
  </si>
  <si>
    <r>
      <rPr>
        <sz val="12"/>
        <color indexed="8"/>
        <rFont val="等线"/>
        <family val="3"/>
        <charset val="134"/>
      </rPr>
      <t>菲律宾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马尼拉航线</t>
    </r>
    <r>
      <rPr>
        <sz val="12"/>
        <color indexed="8"/>
        <rFont val="Times New Roman"/>
        <family val="1"/>
      </rPr>
      <t xml:space="preserve">  NPX   </t>
    </r>
    <r>
      <rPr>
        <sz val="12"/>
        <color indexed="8"/>
        <rFont val="等线"/>
        <family val="3"/>
        <charset val="134"/>
      </rPr>
      <t>此航线船代：中联</t>
    </r>
    <phoneticPr fontId="3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</si>
  <si>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周三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  </t>
    </r>
    <r>
      <rPr>
        <sz val="11"/>
        <color indexed="8"/>
        <rFont val="宋体"/>
        <family val="3"/>
        <charset val="134"/>
      </rPr>
      <t>马尼拉南港码头：</t>
    </r>
    <r>
      <rPr>
        <sz val="11"/>
        <color indexed="8"/>
        <rFont val="Times New Roman"/>
        <family val="1"/>
      </rPr>
      <t xml:space="preserve">ATI   </t>
    </r>
    <r>
      <rPr>
        <sz val="11"/>
        <color indexed="8"/>
        <rFont val="宋体"/>
        <family val="3"/>
        <charset val="134"/>
      </rPr>
      <t>马尼拉北港码头：</t>
    </r>
    <r>
      <rPr>
        <sz val="11"/>
        <color indexed="8"/>
        <rFont val="Times New Roman"/>
        <family val="1"/>
      </rPr>
      <t>MICT</t>
    </r>
    <phoneticPr fontId="3" type="noConversion"/>
  </si>
  <si>
    <t>航次</t>
    <phoneticPr fontId="3" type="noConversion"/>
  </si>
  <si>
    <t>船名航次缩写</t>
    <phoneticPr fontId="3" type="noConversion"/>
  </si>
  <si>
    <t>中文船名</t>
    <phoneticPr fontId="3" type="noConversion"/>
  </si>
  <si>
    <t>航线代码</t>
    <phoneticPr fontId="3" type="noConversion"/>
  </si>
  <si>
    <t>（在线订舱）</t>
    <phoneticPr fontId="3" type="noConversion"/>
  </si>
  <si>
    <t>MANILA(N)</t>
    <phoneticPr fontId="3" type="noConversion"/>
  </si>
  <si>
    <t>MANILA(S)</t>
    <phoneticPr fontId="3" type="noConversion"/>
  </si>
  <si>
    <t>NPX</t>
    <phoneticPr fontId="3" type="noConversion"/>
  </si>
  <si>
    <r>
      <t>中东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阿联酋航线</t>
    </r>
    <r>
      <rPr>
        <sz val="12"/>
        <color indexed="8"/>
        <rFont val="Times New Roman"/>
        <family val="1"/>
      </rPr>
      <t xml:space="preserve">  BAX</t>
    </r>
    <phoneticPr fontId="3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</si>
  <si>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周一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上海码头：外高桥一期</t>
    </r>
    <r>
      <rPr>
        <sz val="11"/>
        <color indexed="8"/>
        <rFont val="Times New Roman"/>
        <family val="1"/>
      </rPr>
      <t xml:space="preserve">     JEBEL ALI </t>
    </r>
    <r>
      <rPr>
        <sz val="11"/>
        <color indexed="8"/>
        <rFont val="宋体"/>
        <family val="3"/>
        <charset val="134"/>
      </rPr>
      <t>码头：</t>
    </r>
    <r>
      <rPr>
        <sz val="11"/>
        <color indexed="8"/>
        <rFont val="Times New Roman"/>
        <family val="1"/>
      </rPr>
      <t>T2</t>
    </r>
    <phoneticPr fontId="3" type="noConversion"/>
  </si>
  <si>
    <t>航次</t>
    <phoneticPr fontId="3" type="noConversion"/>
  </si>
  <si>
    <t>船名航次缩写</t>
    <phoneticPr fontId="3" type="noConversion"/>
  </si>
  <si>
    <t>中文船名</t>
    <phoneticPr fontId="3" type="noConversion"/>
  </si>
  <si>
    <t>航线代码</t>
    <phoneticPr fontId="3" type="noConversion"/>
  </si>
  <si>
    <t>（在线订舱）</t>
    <phoneticPr fontId="3" type="noConversion"/>
  </si>
  <si>
    <t>JEBEL ALI</t>
    <phoneticPr fontId="3" type="noConversion"/>
  </si>
  <si>
    <t>BAX</t>
    <phoneticPr fontId="3" type="noConversion"/>
  </si>
  <si>
    <t>外代现场放箱: 金先生 手机: 18821126006 外高桥保税B区(芬辛路20号中申仓库4楼409室)</t>
    <phoneticPr fontId="3" type="noConversion"/>
  </si>
  <si>
    <t>中联现场放箱: 黄灵洁 座机: +86-21-5020-0720 手机: 138-1775-3240 上海市浦东新区高桥镇港建路248号联检大楼辅楼401室</t>
    <phoneticPr fontId="3" type="noConversion"/>
  </si>
  <si>
    <t>Customer service and documentation:</t>
  </si>
  <si>
    <t xml:space="preserve">Shanghai office: </t>
    <phoneticPr fontId="3" type="noConversion"/>
  </si>
  <si>
    <t>Customer service &amp; documentation :</t>
    <phoneticPr fontId="3" type="noConversion"/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</si>
  <si>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</si>
  <si>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</si>
  <si>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</si>
  <si>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  <phoneticPr fontId="3" type="noConversion"/>
  </si>
  <si>
    <t>Kevin.Lv-Tel:86-21-65878605  Email: qy.lv@logistics-asl.com</t>
    <phoneticPr fontId="3" type="noConversion"/>
  </si>
  <si>
    <t>Anfernee.Zhao-Tel:(021)65876461 /Fax:65878611 Email: anfernee@logistics-asl.com</t>
    <phoneticPr fontId="3" type="noConversion"/>
  </si>
  <si>
    <t xml:space="preserve">Hongkong agent: </t>
    <phoneticPr fontId="3" type="noConversion"/>
  </si>
  <si>
    <t>Customer service &amp; documentation: Ms.Pinky - Tel:00852-2853 8362  Fax :2815 3910 / Email:asl@benline.com.hk</t>
    <phoneticPr fontId="3" type="noConversion"/>
  </si>
  <si>
    <t xml:space="preserve">Haiphong agent: </t>
    <phoneticPr fontId="3" type="noConversion"/>
  </si>
  <si>
    <t>Customer service &amp; documentation: Ms La Quynh Diep -Tel: +84-313-250106  /Email:  hph.import@benline.com.vn</t>
    <phoneticPr fontId="3" type="noConversion"/>
  </si>
  <si>
    <t xml:space="preserve">Jakarta agent : </t>
    <phoneticPr fontId="3" type="noConversion"/>
  </si>
  <si>
    <t>Customer service-Import : Ms Dewi Sulastri    Email: dewi@kcargoagencies.com  Mobile phone: +628176617436</t>
    <phoneticPr fontId="3" type="noConversion"/>
  </si>
  <si>
    <t xml:space="preserve">Surabaya agent: </t>
    <phoneticPr fontId="3" type="noConversion"/>
  </si>
  <si>
    <t>Customer service-Export : Mrs Dinar   Email: sby-aslcsd@simbalogistics.co.id   tel phone: +62818501923</t>
    <phoneticPr fontId="3" type="noConversion"/>
  </si>
  <si>
    <t xml:space="preserve">Manila agent: </t>
    <phoneticPr fontId="3" type="noConversion"/>
  </si>
  <si>
    <t>Customer service  : Marihorie B .Bergorio   Email: Marj.bergorio@sinocargoworks.net  +62818501923</t>
    <phoneticPr fontId="3" type="noConversion"/>
  </si>
  <si>
    <t>Jebel ali agent</t>
    <phoneticPr fontId="3" type="noConversion"/>
  </si>
  <si>
    <t>Customer service  :Mr Hari Pillai hari@sunmarine.com  +971 50 3452967  Mr Darm Al Akkad   darm.akd@sunmarine.com +971 55 1531127</t>
    <phoneticPr fontId="3" type="noConversion"/>
  </si>
  <si>
    <t>HE YUAN 1</t>
    <phoneticPr fontId="3" type="noConversion"/>
  </si>
  <si>
    <t xml:space="preserve">X-PRESS KARAKORAM </t>
    <phoneticPr fontId="3" type="noConversion"/>
  </si>
  <si>
    <t>永坤</t>
    <phoneticPr fontId="3" type="noConversion"/>
  </si>
  <si>
    <t>亚海航运上海口岸船期表2022-8</t>
    <phoneticPr fontId="3" type="noConversion"/>
  </si>
  <si>
    <t>2216W</t>
    <phoneticPr fontId="3" type="noConversion"/>
  </si>
  <si>
    <t>2217W</t>
    <phoneticPr fontId="3" type="noConversion"/>
  </si>
  <si>
    <t>PROS HOPE</t>
    <phoneticPr fontId="1" type="noConversion"/>
  </si>
  <si>
    <t>2218W</t>
    <phoneticPr fontId="3" type="noConversion"/>
  </si>
  <si>
    <t>BOHAI STAR</t>
    <phoneticPr fontId="3" type="noConversion"/>
  </si>
  <si>
    <t>2228S</t>
    <phoneticPr fontId="3" type="noConversion"/>
  </si>
  <si>
    <t>CSE</t>
    <phoneticPr fontId="3" type="noConversion"/>
  </si>
  <si>
    <t>CSE</t>
    <phoneticPr fontId="1" type="noConversion"/>
  </si>
  <si>
    <t>6B228</t>
    <phoneticPr fontId="3" type="noConversion"/>
  </si>
  <si>
    <t>渤海之星</t>
    <phoneticPr fontId="3" type="noConversion"/>
  </si>
  <si>
    <t>D3217</t>
    <phoneticPr fontId="3" type="noConversion"/>
  </si>
  <si>
    <t>D3218</t>
    <phoneticPr fontId="3" type="noConversion"/>
  </si>
  <si>
    <t>1L223</t>
    <phoneticPr fontId="3" type="noConversion"/>
  </si>
  <si>
    <t>VD215</t>
    <phoneticPr fontId="1" type="noConversion"/>
  </si>
  <si>
    <t>DANUM 168</t>
    <phoneticPr fontId="3" type="noConversion"/>
  </si>
  <si>
    <t>HHX1</t>
    <phoneticPr fontId="3" type="noConversion"/>
  </si>
  <si>
    <t>HHX1</t>
    <phoneticPr fontId="1" type="noConversion"/>
  </si>
  <si>
    <t>3-Aug</t>
    <phoneticPr fontId="1" type="noConversion"/>
  </si>
  <si>
    <t>7-Aug</t>
    <phoneticPr fontId="1" type="noConversion"/>
  </si>
  <si>
    <t>亚海丹娜</t>
    <phoneticPr fontId="3" type="noConversion"/>
  </si>
  <si>
    <t>亚海普洛斯</t>
    <phoneticPr fontId="3" type="noConversion"/>
  </si>
  <si>
    <t xml:space="preserve">        22032W</t>
    <phoneticPr fontId="3" type="noConversion"/>
  </si>
  <si>
    <t>22034W</t>
    <phoneticPr fontId="3" type="noConversion"/>
  </si>
  <si>
    <t>X5034</t>
    <phoneticPr fontId="3" type="noConversion"/>
  </si>
  <si>
    <t>MOUNT BUTLER</t>
    <phoneticPr fontId="3" type="noConversion"/>
  </si>
  <si>
    <t>2CG1IS</t>
    <phoneticPr fontId="3" type="noConversion"/>
  </si>
  <si>
    <t>正利毕拿山</t>
    <phoneticPr fontId="3" type="noConversion"/>
  </si>
  <si>
    <t>NORDLEOPARD</t>
    <phoneticPr fontId="1" type="noConversion"/>
  </si>
  <si>
    <t>国林</t>
    <phoneticPr fontId="1" type="noConversion"/>
  </si>
  <si>
    <t>2CG1US</t>
    <phoneticPr fontId="1" type="noConversion"/>
  </si>
  <si>
    <t>2CG1QS</t>
    <phoneticPr fontId="3" type="noConversion"/>
  </si>
  <si>
    <t>正利兰帕德</t>
    <phoneticPr fontId="3" type="noConversion"/>
  </si>
  <si>
    <t>正利曼谷</t>
    <phoneticPr fontId="1" type="noConversion"/>
  </si>
  <si>
    <t xml:space="preserve">正利塞班 </t>
    <phoneticPr fontId="1" type="noConversion"/>
  </si>
  <si>
    <t>2CG1ES</t>
    <phoneticPr fontId="1" type="noConversion"/>
  </si>
  <si>
    <t>3A1ES</t>
    <phoneticPr fontId="1" type="noConversion"/>
  </si>
  <si>
    <t>O41IS</t>
    <phoneticPr fontId="3" type="noConversion"/>
  </si>
  <si>
    <t>3N1MS</t>
    <phoneticPr fontId="3" type="noConversion"/>
  </si>
  <si>
    <t>2CG1MS</t>
    <phoneticPr fontId="3" type="noConversion"/>
  </si>
  <si>
    <t>NP1QS</t>
    <phoneticPr fontId="3" type="noConversion"/>
  </si>
  <si>
    <t>5KIUS</t>
    <phoneticPr fontId="1" type="noConversion"/>
  </si>
  <si>
    <t>6P216</t>
    <phoneticPr fontId="3" type="noConversion"/>
  </si>
  <si>
    <t>6P217</t>
    <phoneticPr fontId="3" type="noConversion"/>
  </si>
  <si>
    <t>APL SAIPAN</t>
    <phoneticPr fontId="1" type="noConversion"/>
  </si>
  <si>
    <t>CNC BANGKOK</t>
    <phoneticPr fontId="3" type="noConversion"/>
  </si>
  <si>
    <t>KUO LIN</t>
    <phoneticPr fontId="1" type="noConversion"/>
  </si>
  <si>
    <t>X-PRESS KAILASH</t>
    <phoneticPr fontId="3" type="noConversion"/>
  </si>
  <si>
    <t>22035W</t>
    <phoneticPr fontId="3" type="noConversion"/>
  </si>
  <si>
    <t>XK035</t>
    <phoneticPr fontId="1" type="noConversion"/>
  </si>
  <si>
    <t>永凯</t>
    <phoneticPr fontId="1" type="noConversion"/>
  </si>
  <si>
    <t>BAX</t>
    <phoneticPr fontId="3" type="noConversion"/>
  </si>
  <si>
    <t xml:space="preserve">        22033W</t>
  </si>
  <si>
    <t>FEEDER 2</t>
    <phoneticPr fontId="1" type="noConversion"/>
  </si>
  <si>
    <t>费尔德</t>
    <phoneticPr fontId="1" type="noConversion"/>
  </si>
  <si>
    <t>2F033</t>
    <phoneticPr fontId="1" type="noConversion"/>
  </si>
  <si>
    <t xml:space="preserve">           AS COLUMBIA</t>
    <phoneticPr fontId="3" type="noConversion"/>
  </si>
  <si>
    <t>B6C3S</t>
    <phoneticPr fontId="3" type="noConversion"/>
  </si>
  <si>
    <t>HENG HUI 5</t>
    <phoneticPr fontId="3" type="noConversion"/>
  </si>
  <si>
    <t>0QAC5S</t>
    <phoneticPr fontId="3" type="noConversion"/>
  </si>
  <si>
    <t>2EC5S</t>
    <phoneticPr fontId="1" type="noConversion"/>
  </si>
  <si>
    <t>0QAC7S</t>
    <phoneticPr fontId="3" type="noConversion"/>
  </si>
  <si>
    <t>1NC7S</t>
    <phoneticPr fontId="1" type="noConversion"/>
  </si>
  <si>
    <t>CNC LION</t>
    <phoneticPr fontId="3" type="noConversion"/>
  </si>
  <si>
    <t>CNC TIGER</t>
    <phoneticPr fontId="1" type="noConversion"/>
  </si>
  <si>
    <t>0QAC9S</t>
    <phoneticPr fontId="3" type="noConversion"/>
  </si>
  <si>
    <t>8NC9S</t>
    <phoneticPr fontId="3" type="noConversion"/>
  </si>
  <si>
    <r>
      <t xml:space="preserve"> </t>
    </r>
    <r>
      <rPr>
        <sz val="11"/>
        <rFont val="宋体"/>
        <family val="3"/>
        <charset val="134"/>
      </rPr>
      <t>正利风狮</t>
    </r>
    <phoneticPr fontId="1" type="noConversion"/>
  </si>
  <si>
    <t>正利神虎</t>
    <phoneticPr fontId="1" type="noConversion"/>
  </si>
  <si>
    <t>恒辉5</t>
    <phoneticPr fontId="1" type="noConversion"/>
  </si>
  <si>
    <t>BOMAR RENAISSANCE</t>
    <phoneticPr fontId="3" type="noConversion"/>
  </si>
  <si>
    <t>0QACBS</t>
    <phoneticPr fontId="3" type="noConversion"/>
  </si>
  <si>
    <t>B6CBS</t>
    <phoneticPr fontId="3" type="noConversion"/>
  </si>
  <si>
    <t>正利新生</t>
    <phoneticPr fontId="3" type="noConversion"/>
  </si>
  <si>
    <t>0QAC3S</t>
    <phoneticPr fontId="3" type="noConversion"/>
  </si>
  <si>
    <t>BOMAR RENAISSANCE</t>
    <phoneticPr fontId="1" type="noConversion"/>
  </si>
  <si>
    <r>
      <rPr>
        <b/>
        <sz val="11"/>
        <color theme="1"/>
        <rFont val="Times New Roman"/>
        <family val="1"/>
      </rPr>
      <t xml:space="preserve">        </t>
    </r>
    <r>
      <rPr>
        <sz val="11"/>
        <color theme="1"/>
        <rFont val="Times New Roman"/>
        <family val="1"/>
      </rPr>
      <t>BLANK SAILING</t>
    </r>
    <phoneticPr fontId="3" type="noConversion"/>
  </si>
  <si>
    <t>BLANK SAILING</t>
    <phoneticPr fontId="3" type="noConversion"/>
  </si>
  <si>
    <t>BOHAI STAR</t>
    <phoneticPr fontId="3" type="noConversion"/>
  </si>
  <si>
    <t>2229S</t>
    <phoneticPr fontId="1" type="noConversion"/>
  </si>
  <si>
    <t>6B229</t>
    <phoneticPr fontId="1" type="noConversion"/>
  </si>
  <si>
    <t>渤海之星</t>
    <phoneticPr fontId="1" type="noConversion"/>
  </si>
  <si>
    <t>亚海东达</t>
    <phoneticPr fontId="3" type="noConversion"/>
  </si>
  <si>
    <t>ATLANTIC EAST</t>
    <phoneticPr fontId="3" type="noConversion"/>
  </si>
  <si>
    <t>2223S</t>
    <phoneticPr fontId="3" type="noConversion"/>
  </si>
  <si>
    <t>2235W</t>
    <phoneticPr fontId="3" type="noConversion"/>
  </si>
  <si>
    <t>2218W</t>
    <phoneticPr fontId="3" type="noConversion"/>
  </si>
  <si>
    <t>亚海格雷丝</t>
    <phoneticPr fontId="3" type="noConversion"/>
  </si>
  <si>
    <t>8P235</t>
    <phoneticPr fontId="1" type="noConversion"/>
  </si>
  <si>
    <t>VD216</t>
    <phoneticPr fontId="3" type="noConversion"/>
  </si>
  <si>
    <t>亚海丹娜</t>
    <phoneticPr fontId="3" type="noConversion"/>
  </si>
  <si>
    <t>6P218</t>
    <phoneticPr fontId="1" type="noConversion"/>
  </si>
  <si>
    <t>亚海普洛斯</t>
    <phoneticPr fontId="3" type="noConversion"/>
  </si>
  <si>
    <t>亚海迪亚</t>
    <phoneticPr fontId="3" type="noConversion"/>
  </si>
  <si>
    <t>亚海迪亚</t>
    <phoneticPr fontId="1" type="noConversion"/>
  </si>
  <si>
    <t>PROS HOPE</t>
    <phoneticPr fontId="3" type="noConversion"/>
  </si>
  <si>
    <t>PACIFIC GRACE</t>
    <phoneticPr fontId="3" type="noConversion"/>
  </si>
  <si>
    <t>PROS HOPE</t>
    <phoneticPr fontId="3" type="noConversion"/>
  </si>
  <si>
    <t>VIMC DIAMOND</t>
    <phoneticPr fontId="3" type="noConversion"/>
  </si>
  <si>
    <t>DANUM 168</t>
    <phoneticPr fontId="3" type="noConversion"/>
  </si>
  <si>
    <t>OMIT</t>
    <phoneticPr fontId="1" type="noConversion"/>
  </si>
  <si>
    <t>OMIT</t>
    <phoneticPr fontId="1" type="noConversion"/>
  </si>
  <si>
    <t>JI RUN</t>
    <phoneticPr fontId="1" type="noConversion"/>
  </si>
  <si>
    <t>2234S</t>
    <phoneticPr fontId="1" type="noConversion"/>
  </si>
  <si>
    <t>OMIT</t>
    <phoneticPr fontId="1" type="noConversion"/>
  </si>
  <si>
    <t>OMIT</t>
    <phoneticPr fontId="1" type="noConversion"/>
  </si>
  <si>
    <t>HE YUAN 1</t>
    <phoneticPr fontId="1" type="noConversion"/>
  </si>
  <si>
    <t>2216S</t>
    <phoneticPr fontId="1" type="noConversion"/>
  </si>
  <si>
    <t>U4216</t>
    <phoneticPr fontId="1" type="noConversion"/>
  </si>
  <si>
    <t>和远1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</si>
</sst>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&quot;S&quot;"/>
    <numFmt numFmtId="177" formatCode="[$-409]d\-mmm;@"/>
    <numFmt numFmtId="178" formatCode="[$-409]d/mmm;@"/>
  </numFmts>
  <fonts count="2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6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等线"/>
      <family val="3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sz val="12"/>
      <name val="新細明體"/>
      <family val="1"/>
    </font>
    <font>
      <b/>
      <sz val="9"/>
      <color rgb="FFFF0000"/>
      <name val="Times New Roman"/>
      <family val="1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9" fillId="0" borderId="0"/>
  </cellStyleXfs>
  <cellXfs count="123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shrinkToFit="1"/>
    </xf>
    <xf numFmtId="176" fontId="13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12" fillId="0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6" fontId="9" fillId="0" borderId="1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horizontal="center" vertical="center" shrinkToFit="1"/>
    </xf>
    <xf numFmtId="0" fontId="16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76" fontId="13" fillId="4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Border="1" applyAlignment="1">
      <alignment horizontal="center" vertical="center"/>
    </xf>
    <xf numFmtId="178" fontId="15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178" fontId="13" fillId="0" borderId="1" xfId="1" applyNumberFormat="1" applyFont="1" applyFill="1" applyBorder="1" applyAlignment="1">
      <alignment horizontal="center" vertical="center"/>
    </xf>
    <xf numFmtId="16" fontId="12" fillId="0" borderId="1" xfId="0" applyNumberFormat="1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2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vertical="center"/>
    </xf>
    <xf numFmtId="176" fontId="12" fillId="4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 shrinkToFit="1"/>
    </xf>
    <xf numFmtId="176" fontId="12" fillId="4" borderId="2" xfId="0" applyNumberFormat="1" applyFont="1" applyFill="1" applyBorder="1" applyAlignment="1">
      <alignment horizontal="center" vertical="center"/>
    </xf>
    <xf numFmtId="16" fontId="12" fillId="4" borderId="1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176" fontId="17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7" fillId="4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20" fillId="0" borderId="1" xfId="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176" fontId="16" fillId="0" borderId="2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178" fontId="25" fillId="0" borderId="3" xfId="0" applyNumberFormat="1" applyFont="1" applyFill="1" applyBorder="1" applyAlignment="1">
      <alignment horizontal="center" vertical="center"/>
    </xf>
    <xf numFmtId="178" fontId="23" fillId="0" borderId="3" xfId="0" applyNumberFormat="1" applyFont="1" applyFill="1" applyBorder="1" applyAlignment="1">
      <alignment horizontal="center" vertical="center"/>
    </xf>
    <xf numFmtId="178" fontId="23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常规" xfId="0" builtinId="0"/>
    <cellStyle name="常规_Sheet1" xfId="1"/>
    <cellStyle name="一般_2005-03-01 Long Term Schedule-China-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209550</xdr:colOff>
      <xdr:row>7</xdr:row>
      <xdr:rowOff>57150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5716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28" workbookViewId="0">
      <selection activeCell="D52" sqref="D52"/>
    </sheetView>
  </sheetViews>
  <sheetFormatPr defaultRowHeight="14.4"/>
  <cols>
    <col min="1" max="1" width="21.6640625" style="1" customWidth="1"/>
    <col min="2" max="2" width="11.6640625" style="2" customWidth="1"/>
    <col min="3" max="3" width="14.6640625" style="2" customWidth="1"/>
    <col min="4" max="4" width="12.6640625" style="1" customWidth="1"/>
    <col min="5" max="10" width="11.6640625" style="2" customWidth="1"/>
  </cols>
  <sheetData>
    <row r="1" spans="1:10">
      <c r="C1" s="119" t="s">
        <v>105</v>
      </c>
      <c r="D1" s="119"/>
      <c r="E1" s="119"/>
      <c r="F1" s="119"/>
      <c r="G1" s="119"/>
      <c r="H1" s="119"/>
      <c r="I1" s="119"/>
      <c r="J1" s="119"/>
    </row>
    <row r="2" spans="1:10" ht="17.399999999999999">
      <c r="B2" s="3" t="s">
        <v>0</v>
      </c>
      <c r="C2" s="119"/>
      <c r="D2" s="119"/>
      <c r="E2" s="119"/>
      <c r="F2" s="119"/>
      <c r="G2" s="119"/>
      <c r="H2" s="119"/>
      <c r="I2" s="119"/>
      <c r="J2" s="119"/>
    </row>
    <row r="3" spans="1:10" ht="17.399999999999999">
      <c r="B3" s="3" t="s">
        <v>1</v>
      </c>
      <c r="C3" s="119"/>
      <c r="D3" s="119"/>
      <c r="E3" s="119"/>
      <c r="F3" s="119"/>
      <c r="G3" s="119"/>
      <c r="H3" s="119"/>
      <c r="I3" s="119"/>
      <c r="J3" s="119"/>
    </row>
    <row r="4" spans="1:10" ht="17.399999999999999">
      <c r="B4" s="3" t="s">
        <v>2</v>
      </c>
      <c r="C4" s="120" t="s">
        <v>3</v>
      </c>
      <c r="D4" s="120"/>
      <c r="E4" s="120"/>
      <c r="F4" s="120"/>
      <c r="G4" s="120"/>
      <c r="H4" s="120"/>
      <c r="I4" s="120"/>
      <c r="J4" s="120"/>
    </row>
    <row r="5" spans="1:10" ht="17.399999999999999">
      <c r="B5" s="3" t="s">
        <v>4</v>
      </c>
      <c r="C5" s="121" t="s">
        <v>5</v>
      </c>
      <c r="D5" s="120"/>
      <c r="E5" s="120"/>
      <c r="F5" s="120"/>
      <c r="G5" s="120"/>
      <c r="H5" s="120"/>
      <c r="I5" s="120"/>
      <c r="J5" s="120"/>
    </row>
    <row r="6" spans="1:10">
      <c r="C6" s="122" t="s">
        <v>6</v>
      </c>
      <c r="D6" s="122"/>
      <c r="E6" s="122"/>
      <c r="F6" s="122"/>
      <c r="G6" s="122"/>
      <c r="H6" s="122"/>
      <c r="I6" s="122"/>
      <c r="J6" s="122"/>
    </row>
    <row r="7" spans="1:10" ht="15.6">
      <c r="C7" s="4"/>
      <c r="D7" s="4"/>
      <c r="E7" s="4"/>
      <c r="F7" s="4"/>
      <c r="G7" s="4"/>
      <c r="H7" s="4"/>
      <c r="I7" s="4"/>
      <c r="J7" s="4"/>
    </row>
    <row r="8" spans="1:10" ht="15.6">
      <c r="A8" s="109" t="s">
        <v>7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</row>
    <row r="10" spans="1:10">
      <c r="A10" s="5" t="s">
        <v>9</v>
      </c>
      <c r="B10" s="6" t="s">
        <v>10</v>
      </c>
      <c r="C10" s="7" t="s">
        <v>11</v>
      </c>
      <c r="D10" s="8" t="s">
        <v>12</v>
      </c>
      <c r="E10" s="6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17</v>
      </c>
    </row>
    <row r="11" spans="1:10">
      <c r="A11" s="5" t="s">
        <v>18</v>
      </c>
      <c r="B11" s="9" t="s">
        <v>19</v>
      </c>
      <c r="C11" s="7" t="s">
        <v>20</v>
      </c>
      <c r="D11" s="10"/>
      <c r="E11" s="5" t="s">
        <v>21</v>
      </c>
      <c r="F11" s="5"/>
      <c r="G11" s="5"/>
      <c r="H11" s="5" t="s">
        <v>22</v>
      </c>
      <c r="I11" s="5" t="s">
        <v>23</v>
      </c>
      <c r="J11" s="5" t="s">
        <v>24</v>
      </c>
    </row>
    <row r="12" spans="1:10">
      <c r="A12" s="11" t="s">
        <v>26</v>
      </c>
      <c r="B12" s="12" t="s">
        <v>36</v>
      </c>
      <c r="C12" s="13" t="s">
        <v>119</v>
      </c>
      <c r="D12" s="14" t="s">
        <v>198</v>
      </c>
      <c r="E12" s="15" t="s">
        <v>25</v>
      </c>
      <c r="F12" s="16">
        <f>H12-4</f>
        <v>44781</v>
      </c>
      <c r="G12" s="16">
        <f>H12-1</f>
        <v>44784</v>
      </c>
      <c r="H12" s="17">
        <v>44785</v>
      </c>
      <c r="I12" s="16">
        <f>H12+3</f>
        <v>44788</v>
      </c>
      <c r="J12" s="16">
        <f>+H12+5</f>
        <v>44790</v>
      </c>
    </row>
    <row r="13" spans="1:10">
      <c r="A13" s="11" t="s">
        <v>102</v>
      </c>
      <c r="B13" s="11" t="s">
        <v>106</v>
      </c>
      <c r="C13" s="100" t="s">
        <v>206</v>
      </c>
      <c r="D13" s="101"/>
      <c r="E13" s="101"/>
      <c r="F13" s="101"/>
      <c r="G13" s="101"/>
      <c r="H13" s="101"/>
      <c r="I13" s="101"/>
      <c r="J13" s="102"/>
    </row>
    <row r="14" spans="1:10">
      <c r="A14" s="12" t="s">
        <v>201</v>
      </c>
      <c r="B14" s="11" t="s">
        <v>190</v>
      </c>
      <c r="C14" s="73" t="s">
        <v>193</v>
      </c>
      <c r="D14" s="14" t="s">
        <v>192</v>
      </c>
      <c r="E14" s="15" t="s">
        <v>121</v>
      </c>
      <c r="F14" s="16">
        <f>H14-4</f>
        <v>44795</v>
      </c>
      <c r="G14" s="16">
        <f>H14-1</f>
        <v>44798</v>
      </c>
      <c r="H14" s="17">
        <v>44799</v>
      </c>
      <c r="I14" s="16">
        <f>H14+3</f>
        <v>44802</v>
      </c>
      <c r="J14" s="16">
        <f>+H14+5</f>
        <v>44804</v>
      </c>
    </row>
    <row r="15" spans="1:10">
      <c r="A15" s="12" t="s">
        <v>202</v>
      </c>
      <c r="B15" s="11" t="s">
        <v>191</v>
      </c>
      <c r="C15" s="73" t="s">
        <v>196</v>
      </c>
      <c r="D15" s="14" t="s">
        <v>126</v>
      </c>
      <c r="E15" s="15" t="s">
        <v>122</v>
      </c>
      <c r="F15" s="16">
        <f>H15-4</f>
        <v>44802</v>
      </c>
      <c r="G15" s="16">
        <f>H15-1</f>
        <v>44805</v>
      </c>
      <c r="H15" s="17">
        <v>44806</v>
      </c>
      <c r="I15" s="16">
        <f>H15+3</f>
        <v>44809</v>
      </c>
      <c r="J15" s="16">
        <f>+H15+5</f>
        <v>44811</v>
      </c>
    </row>
    <row r="16" spans="1:10" ht="15.6">
      <c r="A16" s="106" t="s">
        <v>27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>
      <c r="A17" s="111" t="s">
        <v>28</v>
      </c>
      <c r="B17" s="111"/>
      <c r="C17" s="111"/>
      <c r="D17" s="111"/>
      <c r="E17" s="111"/>
      <c r="F17" s="111"/>
      <c r="G17" s="111"/>
      <c r="H17" s="111"/>
      <c r="I17" s="111"/>
      <c r="J17" s="111"/>
    </row>
    <row r="18" spans="1:10">
      <c r="A18" s="19" t="s">
        <v>29</v>
      </c>
      <c r="B18" s="20" t="s">
        <v>30</v>
      </c>
      <c r="C18" s="21" t="s">
        <v>31</v>
      </c>
      <c r="D18" s="22" t="s">
        <v>32</v>
      </c>
      <c r="E18" s="23" t="s">
        <v>33</v>
      </c>
      <c r="F18" s="20" t="s">
        <v>14</v>
      </c>
      <c r="G18" s="20" t="s">
        <v>15</v>
      </c>
      <c r="H18" s="20" t="s">
        <v>16</v>
      </c>
      <c r="I18" s="20" t="s">
        <v>17</v>
      </c>
      <c r="J18" s="20" t="s">
        <v>17</v>
      </c>
    </row>
    <row r="19" spans="1:10">
      <c r="A19" s="19" t="s">
        <v>18</v>
      </c>
      <c r="B19" s="20" t="s">
        <v>19</v>
      </c>
      <c r="C19" s="21" t="s">
        <v>34</v>
      </c>
      <c r="D19" s="10"/>
      <c r="E19" s="19" t="s">
        <v>21</v>
      </c>
      <c r="F19" s="19"/>
      <c r="G19" s="19"/>
      <c r="H19" s="19" t="s">
        <v>22</v>
      </c>
      <c r="I19" s="19" t="s">
        <v>23</v>
      </c>
      <c r="J19" s="19" t="s">
        <v>24</v>
      </c>
    </row>
    <row r="20" spans="1:10">
      <c r="A20" s="24" t="s">
        <v>108</v>
      </c>
      <c r="B20" s="24" t="s">
        <v>37</v>
      </c>
      <c r="C20" s="25" t="s">
        <v>147</v>
      </c>
      <c r="D20" s="26" t="s">
        <v>197</v>
      </c>
      <c r="E20" s="27" t="s">
        <v>35</v>
      </c>
      <c r="F20" s="16">
        <f>H20-4</f>
        <v>44776</v>
      </c>
      <c r="G20" s="16">
        <f>H20-1</f>
        <v>44779</v>
      </c>
      <c r="H20" s="28">
        <v>44780</v>
      </c>
      <c r="I20" s="16">
        <f>H20+3</f>
        <v>44783</v>
      </c>
      <c r="J20" s="16">
        <f>+H20+5</f>
        <v>44785</v>
      </c>
    </row>
    <row r="21" spans="1:10">
      <c r="A21" s="11" t="s">
        <v>120</v>
      </c>
      <c r="B21" s="11" t="s">
        <v>107</v>
      </c>
      <c r="C21" s="25" t="s">
        <v>116</v>
      </c>
      <c r="D21" s="26" t="s">
        <v>195</v>
      </c>
      <c r="E21" s="27" t="s">
        <v>35</v>
      </c>
      <c r="F21" s="16">
        <f>H21-4</f>
        <v>44783</v>
      </c>
      <c r="G21" s="16">
        <f>H21-1</f>
        <v>44786</v>
      </c>
      <c r="H21" s="28">
        <v>44787</v>
      </c>
      <c r="I21" s="16">
        <f>H21+3</f>
        <v>44790</v>
      </c>
      <c r="J21" s="16">
        <f>+H21+5</f>
        <v>44792</v>
      </c>
    </row>
    <row r="22" spans="1:10">
      <c r="A22" s="11" t="s">
        <v>200</v>
      </c>
      <c r="B22" s="11" t="s">
        <v>107</v>
      </c>
      <c r="C22" s="25" t="s">
        <v>148</v>
      </c>
      <c r="D22" s="26" t="s">
        <v>126</v>
      </c>
      <c r="E22" s="27" t="s">
        <v>35</v>
      </c>
      <c r="F22" s="16">
        <f>H22-4</f>
        <v>44790</v>
      </c>
      <c r="G22" s="16">
        <f>H22-1</f>
        <v>44793</v>
      </c>
      <c r="H22" s="28">
        <v>44794</v>
      </c>
      <c r="I22" s="16">
        <f>H22+3</f>
        <v>44797</v>
      </c>
      <c r="J22" s="16">
        <f>+H22+5</f>
        <v>44799</v>
      </c>
    </row>
    <row r="23" spans="1:10">
      <c r="A23" s="12" t="s">
        <v>203</v>
      </c>
      <c r="B23" s="11" t="s">
        <v>106</v>
      </c>
      <c r="C23" s="25" t="s">
        <v>194</v>
      </c>
      <c r="D23" s="26" t="s">
        <v>199</v>
      </c>
      <c r="E23" s="27" t="s">
        <v>35</v>
      </c>
      <c r="F23" s="16">
        <f>H23-4</f>
        <v>44797</v>
      </c>
      <c r="G23" s="16">
        <f>H23-1</f>
        <v>44800</v>
      </c>
      <c r="H23" s="28">
        <v>44801</v>
      </c>
      <c r="I23" s="16">
        <f>H23+3</f>
        <v>44804</v>
      </c>
      <c r="J23" s="16">
        <f>+H23+5</f>
        <v>44806</v>
      </c>
    </row>
    <row r="24" spans="1:10">
      <c r="A24" s="12" t="s">
        <v>204</v>
      </c>
      <c r="B24" s="11" t="s">
        <v>109</v>
      </c>
      <c r="C24" s="25" t="s">
        <v>117</v>
      </c>
      <c r="D24" s="26" t="s">
        <v>125</v>
      </c>
      <c r="E24" s="27" t="s">
        <v>35</v>
      </c>
      <c r="F24" s="16">
        <f>H24-4</f>
        <v>44804</v>
      </c>
      <c r="G24" s="16">
        <f>H24-1</f>
        <v>44807</v>
      </c>
      <c r="H24" s="28">
        <v>44808</v>
      </c>
      <c r="I24" s="16">
        <v>44776</v>
      </c>
      <c r="J24" s="16">
        <f>+H24+5</f>
        <v>44813</v>
      </c>
    </row>
    <row r="25" spans="1:10" ht="15.6">
      <c r="A25" s="29"/>
      <c r="B25" s="30"/>
      <c r="C25" s="31"/>
      <c r="D25" s="32"/>
      <c r="E25" s="33"/>
      <c r="F25" s="34"/>
      <c r="G25" s="34"/>
      <c r="H25" s="34"/>
      <c r="I25" s="34"/>
      <c r="J25" s="34"/>
    </row>
    <row r="26" spans="1:10" ht="15.6">
      <c r="A26" s="109" t="s">
        <v>38</v>
      </c>
      <c r="B26" s="106"/>
      <c r="C26" s="106"/>
      <c r="D26" s="106"/>
      <c r="E26" s="106"/>
      <c r="F26" s="106"/>
      <c r="G26" s="106"/>
      <c r="H26" s="106"/>
      <c r="I26" s="106"/>
      <c r="J26" s="106"/>
    </row>
    <row r="27" spans="1:10">
      <c r="A27" s="111" t="s">
        <v>39</v>
      </c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>
      <c r="A28" s="5" t="s">
        <v>40</v>
      </c>
      <c r="B28" s="9" t="s">
        <v>30</v>
      </c>
      <c r="C28" s="35" t="s">
        <v>41</v>
      </c>
      <c r="D28" s="8" t="s">
        <v>42</v>
      </c>
      <c r="E28" s="6" t="s">
        <v>43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17</v>
      </c>
    </row>
    <row r="29" spans="1:10">
      <c r="A29" s="5" t="s">
        <v>18</v>
      </c>
      <c r="B29" s="9" t="s">
        <v>19</v>
      </c>
      <c r="C29" s="35" t="s">
        <v>44</v>
      </c>
      <c r="D29" s="5"/>
      <c r="E29" s="5" t="s">
        <v>45</v>
      </c>
      <c r="F29" s="5"/>
      <c r="G29" s="5"/>
      <c r="H29" s="5" t="s">
        <v>22</v>
      </c>
      <c r="I29" s="5" t="s">
        <v>46</v>
      </c>
      <c r="J29" s="5" t="s">
        <v>47</v>
      </c>
    </row>
    <row r="30" spans="1:10">
      <c r="A30" s="48" t="s">
        <v>180</v>
      </c>
      <c r="B30" s="89" t="s">
        <v>179</v>
      </c>
      <c r="C30" s="37" t="s">
        <v>162</v>
      </c>
      <c r="D30" s="38" t="s">
        <v>178</v>
      </c>
      <c r="E30" s="39" t="s">
        <v>48</v>
      </c>
      <c r="F30" s="16">
        <f>H30-4</f>
        <v>44775</v>
      </c>
      <c r="G30" s="16">
        <f>H30-1</f>
        <v>44778</v>
      </c>
      <c r="H30" s="16">
        <v>44779</v>
      </c>
      <c r="I30" s="16">
        <f>H30+12</f>
        <v>44791</v>
      </c>
      <c r="J30" s="16">
        <f>+H30+14</f>
        <v>44793</v>
      </c>
    </row>
    <row r="31" spans="1:10">
      <c r="A31" s="48" t="s">
        <v>163</v>
      </c>
      <c r="B31" s="89" t="s">
        <v>164</v>
      </c>
      <c r="C31" s="79" t="s">
        <v>165</v>
      </c>
      <c r="D31" s="84" t="s">
        <v>174</v>
      </c>
      <c r="E31" s="97" t="s">
        <v>210</v>
      </c>
      <c r="F31" s="98"/>
      <c r="G31" s="98"/>
      <c r="H31" s="98"/>
      <c r="I31" s="98"/>
      <c r="J31" s="99"/>
    </row>
    <row r="32" spans="1:10">
      <c r="A32" s="48" t="s">
        <v>168</v>
      </c>
      <c r="B32" s="89" t="s">
        <v>166</v>
      </c>
      <c r="C32" s="79" t="s">
        <v>167</v>
      </c>
      <c r="D32" s="77" t="s">
        <v>172</v>
      </c>
      <c r="E32" s="97" t="s">
        <v>205</v>
      </c>
      <c r="F32" s="98"/>
      <c r="G32" s="98"/>
      <c r="H32" s="98"/>
      <c r="I32" s="98"/>
      <c r="J32" s="99"/>
    </row>
    <row r="33" spans="1:10">
      <c r="A33" s="48" t="s">
        <v>169</v>
      </c>
      <c r="B33" s="89" t="s">
        <v>170</v>
      </c>
      <c r="C33" s="41" t="s">
        <v>171</v>
      </c>
      <c r="D33" s="42" t="s">
        <v>173</v>
      </c>
      <c r="E33" s="39" t="s">
        <v>49</v>
      </c>
      <c r="F33" s="16">
        <f>H33-4</f>
        <v>44796</v>
      </c>
      <c r="G33" s="16">
        <f>H33-1</f>
        <v>44799</v>
      </c>
      <c r="H33" s="16">
        <v>44800</v>
      </c>
      <c r="I33" s="16">
        <f>H33+12</f>
        <v>44812</v>
      </c>
      <c r="J33" s="16">
        <f>+H33+14</f>
        <v>44814</v>
      </c>
    </row>
    <row r="34" spans="1:10">
      <c r="A34" s="48" t="s">
        <v>175</v>
      </c>
      <c r="B34" s="89" t="s">
        <v>176</v>
      </c>
      <c r="C34" s="41" t="s">
        <v>177</v>
      </c>
      <c r="D34" s="42" t="s">
        <v>178</v>
      </c>
      <c r="E34" s="39" t="s">
        <v>50</v>
      </c>
      <c r="F34" s="16">
        <f>H34-4</f>
        <v>44803</v>
      </c>
      <c r="G34" s="16">
        <f>H34-1</f>
        <v>44806</v>
      </c>
      <c r="H34" s="16">
        <v>44807</v>
      </c>
      <c r="I34" s="16">
        <f>H34+12</f>
        <v>44819</v>
      </c>
      <c r="J34" s="16">
        <f>+H34+14</f>
        <v>44821</v>
      </c>
    </row>
    <row r="35" spans="1:10" ht="15.6">
      <c r="A35" s="43"/>
      <c r="B35" s="44"/>
      <c r="C35" s="44"/>
      <c r="D35" s="45"/>
      <c r="E35" s="44"/>
      <c r="F35" s="34"/>
      <c r="G35" s="34"/>
      <c r="H35" s="34"/>
      <c r="I35" s="34"/>
      <c r="J35" s="34"/>
    </row>
    <row r="36" spans="1:10" ht="15.6">
      <c r="A36" s="106" t="s">
        <v>51</v>
      </c>
      <c r="B36" s="106"/>
      <c r="C36" s="106"/>
      <c r="D36" s="106"/>
      <c r="E36" s="106"/>
      <c r="F36" s="106"/>
      <c r="G36" s="106"/>
      <c r="H36" s="106"/>
      <c r="I36" s="106"/>
      <c r="J36" s="106"/>
    </row>
    <row r="37" spans="1:10">
      <c r="A37" s="107" t="s">
        <v>52</v>
      </c>
      <c r="B37" s="107"/>
      <c r="C37" s="107"/>
      <c r="D37" s="107"/>
      <c r="E37" s="107"/>
      <c r="F37" s="107"/>
      <c r="G37" s="107"/>
      <c r="H37" s="107"/>
      <c r="I37" s="107"/>
      <c r="J37" s="108"/>
    </row>
    <row r="38" spans="1:10">
      <c r="A38" s="46" t="s">
        <v>9</v>
      </c>
      <c r="B38" s="6" t="s">
        <v>53</v>
      </c>
      <c r="C38" s="35" t="s">
        <v>54</v>
      </c>
      <c r="D38" s="8" t="s">
        <v>55</v>
      </c>
      <c r="E38" s="6" t="s">
        <v>56</v>
      </c>
      <c r="F38" s="9" t="s">
        <v>14</v>
      </c>
      <c r="G38" s="9" t="s">
        <v>15</v>
      </c>
      <c r="H38" s="9" t="s">
        <v>16</v>
      </c>
      <c r="I38" s="9" t="s">
        <v>17</v>
      </c>
      <c r="J38" s="9" t="s">
        <v>17</v>
      </c>
    </row>
    <row r="39" spans="1:10">
      <c r="A39" s="46" t="s">
        <v>18</v>
      </c>
      <c r="B39" s="9" t="s">
        <v>19</v>
      </c>
      <c r="C39" s="35" t="s">
        <v>57</v>
      </c>
      <c r="D39" s="47"/>
      <c r="E39" s="9" t="s">
        <v>21</v>
      </c>
      <c r="F39" s="5"/>
      <c r="G39" s="5"/>
      <c r="H39" s="5" t="s">
        <v>22</v>
      </c>
      <c r="I39" s="5" t="s">
        <v>58</v>
      </c>
      <c r="J39" s="5" t="s">
        <v>59</v>
      </c>
    </row>
    <row r="40" spans="1:10">
      <c r="A40" s="48" t="s">
        <v>149</v>
      </c>
      <c r="B40" s="49" t="s">
        <v>140</v>
      </c>
      <c r="C40" s="39" t="s">
        <v>141</v>
      </c>
      <c r="D40" s="82" t="s">
        <v>139</v>
      </c>
      <c r="E40" s="78" t="s">
        <v>113</v>
      </c>
      <c r="F40" s="81" t="s">
        <v>123</v>
      </c>
      <c r="G40" s="81" t="s">
        <v>124</v>
      </c>
      <c r="H40" s="80">
        <v>44774</v>
      </c>
      <c r="I40" s="80">
        <v>44789</v>
      </c>
      <c r="J40" s="80">
        <v>44790</v>
      </c>
    </row>
    <row r="41" spans="1:10">
      <c r="A41" s="48" t="s">
        <v>130</v>
      </c>
      <c r="B41" s="49" t="s">
        <v>131</v>
      </c>
      <c r="C41" s="39" t="s">
        <v>142</v>
      </c>
      <c r="D41" s="38" t="s">
        <v>132</v>
      </c>
      <c r="E41" s="27" t="s">
        <v>112</v>
      </c>
      <c r="F41" s="16">
        <f>H41-5</f>
        <v>44776</v>
      </c>
      <c r="G41" s="16">
        <f>H41-1</f>
        <v>44780</v>
      </c>
      <c r="H41" s="16">
        <v>44781</v>
      </c>
      <c r="I41" s="16">
        <f>H41+8</f>
        <v>44789</v>
      </c>
      <c r="J41" s="16">
        <f>+H41+9</f>
        <v>44790</v>
      </c>
    </row>
    <row r="42" spans="1:10">
      <c r="A42" s="40" t="s">
        <v>150</v>
      </c>
      <c r="B42" s="75" t="s">
        <v>144</v>
      </c>
      <c r="C42" s="74" t="s">
        <v>143</v>
      </c>
      <c r="D42" s="83" t="s">
        <v>138</v>
      </c>
      <c r="E42" s="78" t="s">
        <v>113</v>
      </c>
      <c r="F42" s="16">
        <f>H42-5</f>
        <v>44783</v>
      </c>
      <c r="G42" s="16">
        <f>H42-1</f>
        <v>44787</v>
      </c>
      <c r="H42" s="16">
        <v>44788</v>
      </c>
      <c r="I42" s="16">
        <f>H42+8</f>
        <v>44796</v>
      </c>
      <c r="J42" s="16">
        <f>+H42+9</f>
        <v>44797</v>
      </c>
    </row>
    <row r="43" spans="1:10">
      <c r="A43" s="48" t="s">
        <v>133</v>
      </c>
      <c r="B43" s="75" t="s">
        <v>136</v>
      </c>
      <c r="C43" s="74" t="s">
        <v>145</v>
      </c>
      <c r="D43" s="50" t="s">
        <v>137</v>
      </c>
      <c r="E43" s="27" t="s">
        <v>112</v>
      </c>
      <c r="F43" s="16">
        <f>H43-5</f>
        <v>44790</v>
      </c>
      <c r="G43" s="16">
        <f>H43-1</f>
        <v>44794</v>
      </c>
      <c r="H43" s="16">
        <v>44795</v>
      </c>
      <c r="I43" s="16">
        <f>H43+8</f>
        <v>44803</v>
      </c>
      <c r="J43" s="16">
        <f>+H43+9</f>
        <v>44804</v>
      </c>
    </row>
    <row r="44" spans="1:10">
      <c r="A44" s="51" t="s">
        <v>151</v>
      </c>
      <c r="B44" s="52" t="s">
        <v>135</v>
      </c>
      <c r="C44" s="53" t="s">
        <v>146</v>
      </c>
      <c r="D44" s="54" t="s">
        <v>134</v>
      </c>
      <c r="E44" s="27" t="s">
        <v>112</v>
      </c>
      <c r="F44" s="16">
        <f>H44-5</f>
        <v>44797</v>
      </c>
      <c r="G44" s="55">
        <v>44808</v>
      </c>
      <c r="H44" s="16">
        <v>44802</v>
      </c>
      <c r="I44" s="16">
        <f>H44+8</f>
        <v>44810</v>
      </c>
      <c r="J44" s="16">
        <f>+H44+9</f>
        <v>44811</v>
      </c>
    </row>
    <row r="45" spans="1:10" ht="15.6">
      <c r="A45" s="109" t="s">
        <v>60</v>
      </c>
      <c r="B45" s="106"/>
      <c r="C45" s="106"/>
      <c r="D45" s="106"/>
      <c r="E45" s="106"/>
      <c r="F45" s="106"/>
      <c r="G45" s="106"/>
      <c r="H45" s="106"/>
      <c r="I45" s="106"/>
      <c r="J45" s="106"/>
    </row>
    <row r="46" spans="1:10">
      <c r="A46" s="110" t="s">
        <v>61</v>
      </c>
      <c r="B46" s="111"/>
      <c r="C46" s="111"/>
      <c r="D46" s="111"/>
      <c r="E46" s="111"/>
      <c r="F46" s="111"/>
      <c r="G46" s="111"/>
      <c r="H46" s="111"/>
      <c r="I46" s="111"/>
      <c r="J46" s="111"/>
    </row>
    <row r="47" spans="1:10">
      <c r="A47" s="5" t="s">
        <v>9</v>
      </c>
      <c r="B47" s="6" t="s">
        <v>62</v>
      </c>
      <c r="C47" s="35" t="s">
        <v>63</v>
      </c>
      <c r="D47" s="8" t="s">
        <v>64</v>
      </c>
      <c r="E47" s="6" t="s">
        <v>65</v>
      </c>
      <c r="F47" s="9" t="s">
        <v>14</v>
      </c>
      <c r="G47" s="9" t="s">
        <v>15</v>
      </c>
      <c r="H47" s="9" t="s">
        <v>16</v>
      </c>
      <c r="I47" s="9" t="s">
        <v>17</v>
      </c>
      <c r="J47" s="9" t="s">
        <v>17</v>
      </c>
    </row>
    <row r="48" spans="1:10">
      <c r="A48" s="5" t="s">
        <v>18</v>
      </c>
      <c r="B48" s="9" t="s">
        <v>19</v>
      </c>
      <c r="C48" s="35" t="s">
        <v>66</v>
      </c>
      <c r="D48" s="10"/>
      <c r="E48" s="5" t="s">
        <v>21</v>
      </c>
      <c r="F48" s="5"/>
      <c r="G48" s="5"/>
      <c r="H48" s="5" t="s">
        <v>22</v>
      </c>
      <c r="I48" s="5" t="s">
        <v>67</v>
      </c>
      <c r="J48" s="5" t="s">
        <v>68</v>
      </c>
    </row>
    <row r="49" spans="1:10">
      <c r="A49" s="56" t="s">
        <v>110</v>
      </c>
      <c r="B49" s="56" t="s">
        <v>111</v>
      </c>
      <c r="C49" s="57" t="s">
        <v>114</v>
      </c>
      <c r="D49" s="58" t="s">
        <v>115</v>
      </c>
      <c r="E49" s="59" t="s">
        <v>69</v>
      </c>
      <c r="F49" s="16">
        <f>H49-4</f>
        <v>44772</v>
      </c>
      <c r="G49" s="16">
        <f>H49-1</f>
        <v>44775</v>
      </c>
      <c r="H49" s="60">
        <v>44776</v>
      </c>
      <c r="I49" s="16">
        <f>H49+5</f>
        <v>44781</v>
      </c>
      <c r="J49" s="16">
        <f>+H49+6</f>
        <v>44782</v>
      </c>
    </row>
    <row r="50" spans="1:10">
      <c r="A50" s="56" t="s">
        <v>188</v>
      </c>
      <c r="B50" s="56" t="s">
        <v>189</v>
      </c>
      <c r="C50" s="57" t="s">
        <v>118</v>
      </c>
      <c r="D50" s="58" t="s">
        <v>187</v>
      </c>
      <c r="E50" s="59" t="s">
        <v>69</v>
      </c>
      <c r="F50" s="16">
        <f>H50-4</f>
        <v>44779</v>
      </c>
      <c r="G50" s="16">
        <f>H50-1</f>
        <v>44782</v>
      </c>
      <c r="H50" s="60">
        <v>44783</v>
      </c>
      <c r="I50" s="16">
        <f>H50+5</f>
        <v>44788</v>
      </c>
      <c r="J50" s="16">
        <f>+H50+6</f>
        <v>44789</v>
      </c>
    </row>
    <row r="51" spans="1:10">
      <c r="A51" s="56" t="s">
        <v>207</v>
      </c>
      <c r="B51" s="56" t="s">
        <v>208</v>
      </c>
      <c r="C51" s="116" t="s">
        <v>209</v>
      </c>
      <c r="D51" s="117"/>
      <c r="E51" s="117"/>
      <c r="F51" s="117"/>
      <c r="G51" s="117"/>
      <c r="H51" s="117"/>
      <c r="I51" s="117"/>
      <c r="J51" s="118"/>
    </row>
    <row r="52" spans="1:10">
      <c r="A52" s="94" t="s">
        <v>211</v>
      </c>
      <c r="B52" s="94" t="s">
        <v>212</v>
      </c>
      <c r="C52" s="95" t="s">
        <v>213</v>
      </c>
      <c r="D52" s="96" t="s">
        <v>214</v>
      </c>
      <c r="E52" s="59" t="s">
        <v>69</v>
      </c>
      <c r="F52" s="16">
        <f>H52-4</f>
        <v>44793</v>
      </c>
      <c r="G52" s="16">
        <f>H52-1</f>
        <v>44796</v>
      </c>
      <c r="H52" s="60">
        <v>44797</v>
      </c>
      <c r="I52" s="16">
        <f>H52+5</f>
        <v>44802</v>
      </c>
      <c r="J52" s="16">
        <f>+H52+6</f>
        <v>44803</v>
      </c>
    </row>
    <row r="53" spans="1:10">
      <c r="A53" s="91" t="s">
        <v>183</v>
      </c>
      <c r="B53" s="91" t="s">
        <v>184</v>
      </c>
      <c r="C53" s="92" t="s">
        <v>185</v>
      </c>
      <c r="D53" s="93" t="s">
        <v>186</v>
      </c>
      <c r="E53" s="59" t="s">
        <v>69</v>
      </c>
      <c r="F53" s="16">
        <f>H53-4</f>
        <v>44800</v>
      </c>
      <c r="G53" s="16">
        <f>H53-1</f>
        <v>44803</v>
      </c>
      <c r="H53" s="60">
        <v>44804</v>
      </c>
      <c r="I53" s="16">
        <f>H53+5</f>
        <v>44809</v>
      </c>
      <c r="J53" s="16">
        <f>+H53+6</f>
        <v>44810</v>
      </c>
    </row>
    <row r="54" spans="1:10" ht="15.6">
      <c r="A54" s="61" t="s">
        <v>70</v>
      </c>
      <c r="B54" s="62"/>
      <c r="C54" s="62"/>
      <c r="D54" s="62"/>
      <c r="E54" s="62"/>
      <c r="F54" s="62"/>
      <c r="G54" s="62"/>
      <c r="H54" s="62"/>
      <c r="I54" s="63"/>
    </row>
    <row r="55" spans="1:10">
      <c r="A55" s="112" t="s">
        <v>71</v>
      </c>
      <c r="B55" s="107"/>
      <c r="C55" s="107"/>
      <c r="D55" s="107"/>
      <c r="E55" s="107"/>
      <c r="F55" s="107"/>
      <c r="G55" s="107"/>
      <c r="H55" s="107"/>
      <c r="I55" s="108"/>
    </row>
    <row r="56" spans="1:10">
      <c r="A56" s="5" t="s">
        <v>9</v>
      </c>
      <c r="B56" s="6" t="s">
        <v>72</v>
      </c>
      <c r="C56" s="35" t="s">
        <v>73</v>
      </c>
      <c r="D56" s="8" t="s">
        <v>74</v>
      </c>
      <c r="E56" s="6" t="s">
        <v>75</v>
      </c>
      <c r="F56" s="9" t="s">
        <v>14</v>
      </c>
      <c r="G56" s="9" t="s">
        <v>15</v>
      </c>
      <c r="H56" s="9" t="s">
        <v>16</v>
      </c>
      <c r="I56" s="9" t="s">
        <v>17</v>
      </c>
      <c r="J56" s="18"/>
    </row>
    <row r="57" spans="1:10">
      <c r="A57" s="5" t="s">
        <v>18</v>
      </c>
      <c r="B57" s="9" t="s">
        <v>19</v>
      </c>
      <c r="C57" s="35" t="s">
        <v>76</v>
      </c>
      <c r="D57" s="10"/>
      <c r="E57" s="5" t="s">
        <v>21</v>
      </c>
      <c r="F57" s="5"/>
      <c r="G57" s="5"/>
      <c r="H57" s="5" t="s">
        <v>22</v>
      </c>
      <c r="I57" s="5" t="s">
        <v>77</v>
      </c>
      <c r="J57" s="18"/>
    </row>
    <row r="58" spans="1:10" ht="15.75" customHeight="1">
      <c r="A58" s="76" t="s">
        <v>161</v>
      </c>
      <c r="B58" s="68" t="s">
        <v>127</v>
      </c>
      <c r="C58" s="113" t="s">
        <v>181</v>
      </c>
      <c r="D58" s="114"/>
      <c r="E58" s="114"/>
      <c r="F58" s="114"/>
      <c r="G58" s="114"/>
      <c r="H58" s="114"/>
      <c r="I58" s="115"/>
      <c r="J58" s="18"/>
    </row>
    <row r="59" spans="1:10" ht="15.75" customHeight="1">
      <c r="A59" s="87" t="s">
        <v>158</v>
      </c>
      <c r="B59" s="68" t="s">
        <v>157</v>
      </c>
      <c r="C59" s="69" t="s">
        <v>160</v>
      </c>
      <c r="D59" s="88" t="s">
        <v>159</v>
      </c>
      <c r="E59" s="59" t="s">
        <v>78</v>
      </c>
      <c r="F59" s="69">
        <v>44777</v>
      </c>
      <c r="G59" s="69">
        <v>44780</v>
      </c>
      <c r="H59" s="67">
        <v>44781</v>
      </c>
      <c r="I59" s="67">
        <v>44799</v>
      </c>
      <c r="J59" s="18"/>
    </row>
    <row r="60" spans="1:10">
      <c r="A60" s="64" t="s">
        <v>103</v>
      </c>
      <c r="B60" s="36" t="s">
        <v>128</v>
      </c>
      <c r="C60" s="65" t="s">
        <v>129</v>
      </c>
      <c r="D60" s="66" t="s">
        <v>104</v>
      </c>
      <c r="E60" s="59" t="s">
        <v>78</v>
      </c>
      <c r="F60" s="16">
        <f>H60-4</f>
        <v>44784</v>
      </c>
      <c r="G60" s="16">
        <f>H60-1</f>
        <v>44787</v>
      </c>
      <c r="H60" s="67">
        <v>44788</v>
      </c>
      <c r="I60" s="16">
        <f>H60+18</f>
        <v>44806</v>
      </c>
      <c r="J60" s="18"/>
    </row>
    <row r="61" spans="1:10">
      <c r="A61" s="64" t="s">
        <v>152</v>
      </c>
      <c r="B61" s="90" t="s">
        <v>153</v>
      </c>
      <c r="C61" s="85" t="s">
        <v>154</v>
      </c>
      <c r="D61" s="86" t="s">
        <v>155</v>
      </c>
      <c r="E61" s="59" t="s">
        <v>156</v>
      </c>
      <c r="F61" s="16">
        <f>H61-4</f>
        <v>44791</v>
      </c>
      <c r="G61" s="16">
        <f>H61-1</f>
        <v>44794</v>
      </c>
      <c r="H61" s="67">
        <v>44795</v>
      </c>
      <c r="I61" s="16">
        <f>H61+18</f>
        <v>44813</v>
      </c>
      <c r="J61" s="18"/>
    </row>
    <row r="62" spans="1:10">
      <c r="A62" s="103" t="s">
        <v>182</v>
      </c>
      <c r="B62" s="104"/>
      <c r="C62" s="104"/>
      <c r="D62" s="104"/>
      <c r="E62" s="104"/>
      <c r="F62" s="104"/>
      <c r="G62" s="104"/>
      <c r="H62" s="104"/>
      <c r="I62" s="105"/>
      <c r="J62" s="18"/>
    </row>
    <row r="63" spans="1:10">
      <c r="J63" s="18"/>
    </row>
    <row r="64" spans="1:10">
      <c r="A64" s="18" t="s">
        <v>79</v>
      </c>
      <c r="B64" s="18"/>
      <c r="C64" s="18"/>
      <c r="D64" s="18"/>
      <c r="E64" s="18"/>
      <c r="F64" s="18"/>
      <c r="G64" s="18"/>
      <c r="H64" s="18"/>
      <c r="I64" s="18"/>
      <c r="J64" s="18"/>
    </row>
    <row r="65" spans="1:10">
      <c r="A65" s="70" t="s">
        <v>80</v>
      </c>
      <c r="B65" s="18"/>
      <c r="C65" s="71"/>
      <c r="D65" s="18"/>
      <c r="E65" s="18"/>
      <c r="F65" s="18"/>
      <c r="G65" s="18"/>
      <c r="H65" s="18"/>
      <c r="I65" s="18"/>
      <c r="J65" s="18"/>
    </row>
    <row r="66" spans="1:10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>
      <c r="A67" s="72" t="s">
        <v>81</v>
      </c>
      <c r="B67" s="72"/>
      <c r="C67" s="72"/>
      <c r="D67" s="72"/>
      <c r="E67" s="72"/>
      <c r="F67" s="72"/>
      <c r="G67" s="72"/>
      <c r="H67" s="18"/>
      <c r="I67" s="18"/>
      <c r="J67" s="72"/>
    </row>
    <row r="68" spans="1:10">
      <c r="A68" s="72" t="s">
        <v>82</v>
      </c>
      <c r="B68" s="72" t="s">
        <v>83</v>
      </c>
      <c r="C68" s="72"/>
      <c r="D68" s="72"/>
      <c r="E68" s="72"/>
      <c r="F68" s="72"/>
      <c r="G68" s="72"/>
      <c r="H68" s="18"/>
      <c r="I68" s="18"/>
      <c r="J68" s="72"/>
    </row>
    <row r="69" spans="1:10">
      <c r="A69" s="72"/>
      <c r="B69" s="72"/>
      <c r="C69" s="72" t="s">
        <v>84</v>
      </c>
      <c r="D69" s="72"/>
      <c r="E69" s="72"/>
      <c r="F69" s="72"/>
      <c r="G69" s="18"/>
      <c r="H69" s="18"/>
      <c r="I69" s="18"/>
      <c r="J69" s="72"/>
    </row>
    <row r="70" spans="1:10">
      <c r="A70" s="72"/>
      <c r="B70" s="72"/>
      <c r="C70" s="72" t="s">
        <v>85</v>
      </c>
      <c r="D70" s="72"/>
      <c r="E70" s="72"/>
      <c r="F70" s="72"/>
      <c r="G70" s="18"/>
      <c r="H70" s="18"/>
      <c r="I70" s="18"/>
      <c r="J70" s="18"/>
    </row>
    <row r="71" spans="1:10">
      <c r="A71" s="72"/>
      <c r="B71" s="72" t="s">
        <v>86</v>
      </c>
      <c r="C71" s="72"/>
      <c r="D71" s="72"/>
      <c r="E71" s="72"/>
      <c r="F71" s="72"/>
      <c r="G71" s="72"/>
      <c r="H71" s="18"/>
      <c r="I71" s="18"/>
      <c r="J71" s="18"/>
    </row>
    <row r="72" spans="1:10">
      <c r="A72" s="72"/>
      <c r="B72" s="72"/>
      <c r="C72" s="72" t="s">
        <v>87</v>
      </c>
      <c r="D72" s="72"/>
      <c r="E72" s="72"/>
      <c r="F72" s="72"/>
      <c r="G72" s="18"/>
      <c r="H72" s="18"/>
      <c r="I72" s="18"/>
    </row>
    <row r="73" spans="1:10">
      <c r="A73" s="72"/>
      <c r="B73" s="72"/>
      <c r="C73" s="72" t="s">
        <v>88</v>
      </c>
      <c r="D73" s="72"/>
      <c r="E73" s="72"/>
      <c r="F73" s="72"/>
      <c r="G73" s="18"/>
      <c r="H73" s="18"/>
      <c r="I73" s="18"/>
    </row>
    <row r="74" spans="1:10">
      <c r="A74" s="72"/>
      <c r="B74" s="72"/>
      <c r="C74" s="72" t="s">
        <v>89</v>
      </c>
      <c r="D74" s="72"/>
      <c r="E74" s="72"/>
      <c r="F74" s="72"/>
      <c r="G74" s="18"/>
      <c r="H74" s="18"/>
      <c r="I74" s="18"/>
    </row>
    <row r="75" spans="1:10">
      <c r="A75" s="72" t="s">
        <v>90</v>
      </c>
      <c r="B75" s="72" t="s">
        <v>91</v>
      </c>
      <c r="C75" s="72"/>
      <c r="D75" s="72"/>
      <c r="E75" s="72"/>
      <c r="F75" s="72"/>
      <c r="G75" s="72"/>
      <c r="H75" s="72"/>
      <c r="I75" s="72"/>
    </row>
    <row r="76" spans="1:10">
      <c r="A76" s="72" t="s">
        <v>92</v>
      </c>
      <c r="B76" s="72" t="s">
        <v>93</v>
      </c>
      <c r="C76" s="72"/>
      <c r="D76" s="72"/>
      <c r="E76" s="72"/>
      <c r="F76" s="72"/>
      <c r="G76" s="72"/>
      <c r="H76" s="72"/>
      <c r="I76" s="72"/>
    </row>
    <row r="77" spans="1:10">
      <c r="A77" s="72" t="s">
        <v>94</v>
      </c>
      <c r="B77" s="72" t="s">
        <v>95</v>
      </c>
      <c r="C77" s="72"/>
      <c r="D77" s="72"/>
      <c r="E77" s="72"/>
      <c r="F77" s="72"/>
      <c r="G77" s="72"/>
      <c r="H77" s="72"/>
      <c r="I77" s="72"/>
    </row>
    <row r="78" spans="1:10">
      <c r="A78" s="72" t="s">
        <v>96</v>
      </c>
      <c r="B78" s="72" t="s">
        <v>97</v>
      </c>
      <c r="C78" s="72"/>
      <c r="D78" s="72"/>
      <c r="E78" s="72"/>
      <c r="F78" s="72"/>
      <c r="G78" s="72"/>
      <c r="H78" s="18"/>
      <c r="I78" s="18"/>
    </row>
    <row r="79" spans="1:10">
      <c r="A79" s="72" t="s">
        <v>98</v>
      </c>
      <c r="B79" s="72" t="s">
        <v>99</v>
      </c>
      <c r="C79" s="72"/>
      <c r="D79" s="72"/>
      <c r="E79" s="72"/>
      <c r="F79" s="72"/>
      <c r="G79" s="72"/>
      <c r="H79" s="18"/>
      <c r="I79" s="18"/>
    </row>
    <row r="80" spans="1:10">
      <c r="A80" s="72" t="s">
        <v>100</v>
      </c>
      <c r="B80" s="72" t="s">
        <v>101</v>
      </c>
      <c r="C80" s="72"/>
      <c r="D80" s="72"/>
      <c r="E80" s="72"/>
      <c r="F80" s="72"/>
      <c r="G80" s="72"/>
      <c r="H80" s="18"/>
      <c r="I80" s="18"/>
    </row>
  </sheetData>
  <mergeCells count="21">
    <mergeCell ref="A9:J9"/>
    <mergeCell ref="A16:J16"/>
    <mergeCell ref="A17:J17"/>
    <mergeCell ref="A26:J26"/>
    <mergeCell ref="A27:J27"/>
    <mergeCell ref="C1:J3"/>
    <mergeCell ref="C4:J4"/>
    <mergeCell ref="C5:J5"/>
    <mergeCell ref="C6:J6"/>
    <mergeCell ref="A8:J8"/>
    <mergeCell ref="E32:J32"/>
    <mergeCell ref="C13:J13"/>
    <mergeCell ref="A62:I62"/>
    <mergeCell ref="A36:J36"/>
    <mergeCell ref="A37:J37"/>
    <mergeCell ref="A45:J45"/>
    <mergeCell ref="A46:J46"/>
    <mergeCell ref="A55:I55"/>
    <mergeCell ref="C58:I58"/>
    <mergeCell ref="C51:J51"/>
    <mergeCell ref="E31:J31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2022-08-15T09:02:55Z</dcterms:modified>
</cp:coreProperties>
</file>