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516" yWindow="204" windowWidth="16512" windowHeight="6756" tabRatio="555"/>
  </bookViews>
  <sheets>
    <sheet name="PJX" sheetId="2" r:id="rId1"/>
    <sheet name="QDKS" sheetId="24" r:id="rId2"/>
    <sheet name="JCV" sheetId="22" r:id="rId3"/>
    <sheet name="HHX1&amp;HHX2" sheetId="3" r:id="rId4"/>
    <sheet name="BVX" sheetId="25" r:id="rId5"/>
    <sheet name="BVX2" sheetId="27" r:id="rId6"/>
    <sheet name="BVX3" sheetId="40" r:id="rId7"/>
    <sheet name="BDX" sheetId="42" r:id="rId8"/>
    <sheet name="BPX" sheetId="33" r:id="rId9"/>
    <sheet name="CSE" sheetId="23" r:id="rId10"/>
    <sheet name="RBC" sheetId="26" r:id="rId11"/>
    <sheet name="CTS" sheetId="34" r:id="rId12"/>
    <sheet name="KCS" sheetId="15" r:id="rId13"/>
    <sheet name="CHINA-1" sheetId="7" r:id="rId14"/>
    <sheet name="NCX" sheetId="28" r:id="rId15"/>
    <sheet name="NCX2(HCM)" sheetId="35" r:id="rId16"/>
    <sheet name="TVT1" sheetId="36" r:id="rId17"/>
    <sheet name="NPX" sheetId="38" r:id="rId18"/>
    <sheet name="Sheet1" sheetId="43" r:id="rId19"/>
  </sheets>
  <definedNames>
    <definedName name="_xlnm.Print_Area" localSheetId="3">'HHX1&amp;HHX2'!$A$3:$U$53</definedName>
  </definedNames>
  <calcPr calcId="144525" iterateDelta="1E-4"/>
</workbook>
</file>

<file path=xl/calcChain.xml><?xml version="1.0" encoding="utf-8"?>
<calcChain xmlns="http://schemas.openxmlformats.org/spreadsheetml/2006/main">
  <c r="J24" i="34" l="1"/>
  <c r="K24" i="34"/>
  <c r="L24" i="34"/>
  <c r="M24" i="34" s="1"/>
  <c r="N24" i="34" s="1"/>
  <c r="O24" i="34" s="1"/>
  <c r="P24" i="34" s="1"/>
  <c r="Q24" i="34" s="1"/>
  <c r="J25" i="34"/>
  <c r="K25" i="34"/>
  <c r="L25" i="34"/>
  <c r="M25" i="34" s="1"/>
  <c r="N25" i="34" s="1"/>
  <c r="O25" i="34" s="1"/>
  <c r="P25" i="34" s="1"/>
  <c r="Q25" i="34" s="1"/>
  <c r="D24" i="34"/>
  <c r="E24" i="34"/>
  <c r="F24" i="34" s="1"/>
  <c r="G24" i="34" s="1"/>
  <c r="H24" i="34" s="1"/>
  <c r="D25" i="34"/>
  <c r="E25" i="34"/>
  <c r="F25" i="34"/>
  <c r="G25" i="34"/>
  <c r="H25" i="34" s="1"/>
  <c r="D31" i="42" l="1"/>
  <c r="E31" i="42"/>
  <c r="F31" i="42"/>
  <c r="G31" i="42" s="1"/>
  <c r="H31" i="42" s="1"/>
  <c r="I31" i="42" s="1"/>
  <c r="J31" i="42" s="1"/>
  <c r="L31" i="42" s="1"/>
  <c r="M31" i="42" s="1"/>
  <c r="N31" i="42" s="1"/>
  <c r="O31" i="42" s="1"/>
  <c r="P31" i="42" s="1"/>
  <c r="Q31" i="42" s="1"/>
  <c r="D32" i="42"/>
  <c r="E32" i="42"/>
  <c r="F32" i="42"/>
  <c r="G32" i="42"/>
  <c r="H32" i="42"/>
  <c r="I32" i="42"/>
  <c r="J32" i="42" s="1"/>
  <c r="L32" i="42" s="1"/>
  <c r="M32" i="42" s="1"/>
  <c r="N32" i="42" s="1"/>
  <c r="O32" i="42" s="1"/>
  <c r="P32" i="42" s="1"/>
  <c r="Q32" i="42" s="1"/>
  <c r="D33" i="42"/>
  <c r="E33" i="42" s="1"/>
  <c r="F33" i="42" s="1"/>
  <c r="G33" i="42" s="1"/>
  <c r="H33" i="42" s="1"/>
  <c r="I33" i="42" s="1"/>
  <c r="J33" i="42" s="1"/>
  <c r="L33" i="42" s="1"/>
  <c r="M33" i="42" s="1"/>
  <c r="N33" i="42" s="1"/>
  <c r="O33" i="42" s="1"/>
  <c r="P33" i="42" s="1"/>
  <c r="Q33" i="42" s="1"/>
  <c r="G28" i="42"/>
  <c r="L27" i="42"/>
  <c r="G27" i="23" l="1"/>
  <c r="I28" i="23"/>
  <c r="J28" i="23" s="1"/>
  <c r="G25" i="23"/>
  <c r="I26" i="23"/>
  <c r="J26" i="23" s="1"/>
  <c r="H28" i="23" l="1"/>
  <c r="H26" i="23"/>
  <c r="O34" i="38" l="1"/>
  <c r="K34" i="38"/>
  <c r="K33" i="38"/>
  <c r="D27" i="25" l="1"/>
  <c r="E27" i="25" s="1"/>
  <c r="F27" i="25" s="1"/>
  <c r="G27" i="25" s="1"/>
  <c r="H27" i="25" s="1"/>
  <c r="I27" i="25" s="1"/>
  <c r="J27" i="25" s="1"/>
  <c r="L27" i="25" s="1"/>
  <c r="M27" i="25" s="1"/>
  <c r="N27" i="25" s="1"/>
  <c r="O27" i="25" s="1"/>
  <c r="P27" i="25" s="1"/>
  <c r="Q27" i="25" s="1"/>
  <c r="D28" i="25"/>
  <c r="E28" i="25"/>
  <c r="F28" i="25"/>
  <c r="G28" i="25"/>
  <c r="H28" i="25"/>
  <c r="I28" i="25" s="1"/>
  <c r="J28" i="25" s="1"/>
  <c r="L28" i="25" s="1"/>
  <c r="M28" i="25" s="1"/>
  <c r="N28" i="25" s="1"/>
  <c r="O28" i="25" s="1"/>
  <c r="P28" i="25" s="1"/>
  <c r="Q28" i="25" s="1"/>
  <c r="J32" i="40"/>
  <c r="J31" i="40"/>
  <c r="M39" i="3" l="1"/>
  <c r="N39" i="3" s="1"/>
  <c r="O39" i="3" s="1"/>
  <c r="L74" i="28" l="1"/>
  <c r="M74" i="28"/>
  <c r="N74" i="28" s="1"/>
  <c r="O74" i="28" s="1"/>
  <c r="P74" i="28" s="1"/>
  <c r="Q74" i="28" s="1"/>
  <c r="R74" i="28" s="1"/>
  <c r="S74" i="28" s="1"/>
  <c r="T74" i="28" s="1"/>
  <c r="U74" i="28" s="1"/>
  <c r="V74" i="28" s="1"/>
  <c r="W74" i="28" s="1"/>
  <c r="L75" i="28"/>
  <c r="M75" i="28"/>
  <c r="N75" i="28"/>
  <c r="O75" i="28"/>
  <c r="P75" i="28" s="1"/>
  <c r="Q75" i="28" s="1"/>
  <c r="R75" i="28" s="1"/>
  <c r="S75" i="28" s="1"/>
  <c r="T75" i="28" s="1"/>
  <c r="U75" i="28" s="1"/>
  <c r="V75" i="28" s="1"/>
  <c r="W75" i="28" s="1"/>
  <c r="L76" i="28"/>
  <c r="M76" i="28"/>
  <c r="N76" i="28" s="1"/>
  <c r="O76" i="28" s="1"/>
  <c r="P76" i="28" s="1"/>
  <c r="Q76" i="28" s="1"/>
  <c r="R76" i="28" s="1"/>
  <c r="S76" i="28" s="1"/>
  <c r="T76" i="28" s="1"/>
  <c r="U76" i="28" s="1"/>
  <c r="V76" i="28" s="1"/>
  <c r="W76" i="28" s="1"/>
  <c r="L77" i="28"/>
  <c r="M77" i="28"/>
  <c r="N77" i="28" s="1"/>
  <c r="O77" i="28" s="1"/>
  <c r="P77" i="28" s="1"/>
  <c r="Q77" i="28" s="1"/>
  <c r="R77" i="28" s="1"/>
  <c r="S77" i="28" s="1"/>
  <c r="T77" i="28" s="1"/>
  <c r="U77" i="28" s="1"/>
  <c r="V77" i="28" s="1"/>
  <c r="W77" i="28" s="1"/>
  <c r="D74" i="28"/>
  <c r="F74" i="28"/>
  <c r="G74" i="28"/>
  <c r="H74" i="28"/>
  <c r="I74" i="28" s="1"/>
  <c r="J74" i="28" s="1"/>
  <c r="D75" i="28"/>
  <c r="F75" i="28"/>
  <c r="G75" i="28" s="1"/>
  <c r="H75" i="28" s="1"/>
  <c r="I75" i="28" s="1"/>
  <c r="J75" i="28" s="1"/>
  <c r="D76" i="28"/>
  <c r="F76" i="28"/>
  <c r="G76" i="28"/>
  <c r="H76" i="28"/>
  <c r="I76" i="28" s="1"/>
  <c r="J76" i="28" s="1"/>
  <c r="D77" i="28"/>
  <c r="F77" i="28"/>
  <c r="G77" i="28"/>
  <c r="H77" i="28"/>
  <c r="I77" i="28"/>
  <c r="J77" i="28"/>
  <c r="M26" i="38" l="1"/>
  <c r="R26" i="38" s="1"/>
  <c r="L14" i="43" l="1"/>
  <c r="G14" i="43"/>
  <c r="L17" i="43"/>
  <c r="L15" i="43"/>
  <c r="F33" i="15" l="1"/>
  <c r="G33" i="15" s="1"/>
  <c r="H33" i="15" s="1"/>
  <c r="I33" i="15" s="1"/>
  <c r="J33" i="15" s="1"/>
  <c r="K33" i="15" s="1"/>
  <c r="L33" i="15" s="1"/>
  <c r="M33" i="15" s="1"/>
  <c r="N33" i="15" s="1"/>
  <c r="O33" i="15" s="1"/>
  <c r="D33" i="15"/>
  <c r="K32" i="38" l="1"/>
  <c r="O26" i="38"/>
  <c r="D22" i="27"/>
  <c r="E22" i="27" s="1"/>
  <c r="F22" i="27" s="1"/>
  <c r="G22" i="27" s="1"/>
  <c r="H22" i="27" s="1"/>
  <c r="I22" i="27" s="1"/>
  <c r="J22" i="27" s="1"/>
  <c r="K22" i="27" s="1"/>
  <c r="L22" i="27" s="1"/>
  <c r="N22" i="27" s="1"/>
  <c r="O22" i="27" s="1"/>
  <c r="P22" i="27" s="1"/>
  <c r="Q22" i="27" s="1"/>
  <c r="R22" i="27" s="1"/>
  <c r="S22" i="27" s="1"/>
  <c r="T22" i="27" s="1"/>
  <c r="U22" i="27" s="1"/>
  <c r="D23" i="27"/>
  <c r="E23" i="27"/>
  <c r="F23" i="27"/>
  <c r="G23" i="27"/>
  <c r="H23" i="27"/>
  <c r="I23" i="27"/>
  <c r="J23" i="27"/>
  <c r="K23" i="27"/>
  <c r="L23" i="27" s="1"/>
  <c r="N23" i="27" s="1"/>
  <c r="O23" i="27" s="1"/>
  <c r="P23" i="27" s="1"/>
  <c r="Q23" i="27" s="1"/>
  <c r="R23" i="27" s="1"/>
  <c r="S23" i="27" s="1"/>
  <c r="T23" i="27" s="1"/>
  <c r="U23" i="27" s="1"/>
  <c r="D24" i="27"/>
  <c r="E24" i="27"/>
  <c r="F24" i="27"/>
  <c r="G24" i="27"/>
  <c r="H24" i="27"/>
  <c r="I24" i="27"/>
  <c r="J24" i="27"/>
  <c r="K24" i="27" s="1"/>
  <c r="L24" i="27" s="1"/>
  <c r="N24" i="27" s="1"/>
  <c r="O24" i="27" s="1"/>
  <c r="P24" i="27" s="1"/>
  <c r="Q24" i="27" s="1"/>
  <c r="R24" i="27" s="1"/>
  <c r="S24" i="27" s="1"/>
  <c r="T24" i="27" s="1"/>
  <c r="U24" i="27" s="1"/>
  <c r="D25" i="27"/>
  <c r="E25" i="27"/>
  <c r="F25" i="27"/>
  <c r="G25" i="27"/>
  <c r="H25" i="27"/>
  <c r="I25" i="27" s="1"/>
  <c r="J25" i="27" s="1"/>
  <c r="K25" i="27" s="1"/>
  <c r="L25" i="27" s="1"/>
  <c r="N25" i="27" s="1"/>
  <c r="O25" i="27" s="1"/>
  <c r="P25" i="27" s="1"/>
  <c r="Q25" i="27" s="1"/>
  <c r="R25" i="27" s="1"/>
  <c r="S25" i="27" s="1"/>
  <c r="T25" i="27" s="1"/>
  <c r="U25" i="27" s="1"/>
  <c r="D38" i="36" l="1"/>
  <c r="E38" i="36"/>
  <c r="F38" i="36" s="1"/>
  <c r="G38" i="36" s="1"/>
  <c r="H38" i="36" s="1"/>
  <c r="I38" i="36" s="1"/>
  <c r="J38" i="36" s="1"/>
  <c r="L38" i="36" s="1"/>
  <c r="M38" i="36" s="1"/>
  <c r="N38" i="36" s="1"/>
  <c r="O38" i="36" s="1"/>
  <c r="D39" i="36"/>
  <c r="E39" i="36"/>
  <c r="F39" i="36"/>
  <c r="G39" i="36" s="1"/>
  <c r="H39" i="36" s="1"/>
  <c r="I39" i="36" s="1"/>
  <c r="J39" i="36" s="1"/>
  <c r="L39" i="36" s="1"/>
  <c r="M39" i="36" s="1"/>
  <c r="N39" i="36" s="1"/>
  <c r="O39" i="36" s="1"/>
  <c r="D40" i="36"/>
  <c r="E40" i="36"/>
  <c r="F40" i="36" s="1"/>
  <c r="G40" i="36" s="1"/>
  <c r="H40" i="36" s="1"/>
  <c r="I40" i="36" s="1"/>
  <c r="J40" i="36" s="1"/>
  <c r="L40" i="36" s="1"/>
  <c r="M40" i="36" s="1"/>
  <c r="N40" i="36" s="1"/>
  <c r="O40" i="36" s="1"/>
  <c r="D32" i="40" l="1"/>
  <c r="E32" i="40" s="1"/>
  <c r="F32" i="40" s="1"/>
  <c r="G32" i="40" s="1"/>
  <c r="H32" i="40" s="1"/>
  <c r="I32" i="40" s="1"/>
  <c r="L32" i="40" s="1"/>
  <c r="M32" i="40" s="1"/>
  <c r="N32" i="40" s="1"/>
  <c r="O32" i="40" s="1"/>
  <c r="P32" i="40" s="1"/>
  <c r="Q32" i="40" s="1"/>
  <c r="D33" i="40"/>
  <c r="E33" i="40" s="1"/>
  <c r="F33" i="40" s="1"/>
  <c r="G33" i="40" s="1"/>
  <c r="H33" i="40" s="1"/>
  <c r="I33" i="40" s="1"/>
  <c r="J33" i="40" s="1"/>
  <c r="L33" i="40" s="1"/>
  <c r="M33" i="40" s="1"/>
  <c r="N33" i="40" s="1"/>
  <c r="O33" i="40" s="1"/>
  <c r="P33" i="40" s="1"/>
  <c r="Q33" i="40" s="1"/>
  <c r="D34" i="40"/>
  <c r="E34" i="40" s="1"/>
  <c r="F34" i="40" s="1"/>
  <c r="G34" i="40" s="1"/>
  <c r="H34" i="40" s="1"/>
  <c r="I34" i="40" s="1"/>
  <c r="J34" i="40" s="1"/>
  <c r="L34" i="40" s="1"/>
  <c r="M34" i="40" s="1"/>
  <c r="N34" i="40" s="1"/>
  <c r="O34" i="40" s="1"/>
  <c r="P34" i="40" s="1"/>
  <c r="Q34" i="40" s="1"/>
  <c r="D35" i="40"/>
  <c r="E35" i="40"/>
  <c r="F35" i="40" s="1"/>
  <c r="G35" i="40" s="1"/>
  <c r="H35" i="40" s="1"/>
  <c r="I35" i="40" s="1"/>
  <c r="J35" i="40" s="1"/>
  <c r="L35" i="40" s="1"/>
  <c r="M35" i="40" s="1"/>
  <c r="N35" i="40" s="1"/>
  <c r="O35" i="40" s="1"/>
  <c r="P35" i="40" s="1"/>
  <c r="Q35" i="40" s="1"/>
  <c r="L23" i="40"/>
  <c r="J23" i="40"/>
  <c r="D29" i="42"/>
  <c r="E29" i="42" s="1"/>
  <c r="F29" i="42" s="1"/>
  <c r="G29" i="42" s="1"/>
  <c r="H29" i="42" s="1"/>
  <c r="I29" i="42" s="1"/>
  <c r="D30" i="42"/>
  <c r="E30" i="42" s="1"/>
  <c r="F30" i="42" s="1"/>
  <c r="G30" i="42" s="1"/>
  <c r="H30" i="42" s="1"/>
  <c r="I30" i="42" s="1"/>
  <c r="L25" i="42"/>
  <c r="F22" i="25"/>
  <c r="O21" i="25"/>
  <c r="F20" i="25"/>
  <c r="N19" i="25"/>
  <c r="J30" i="42" l="1"/>
  <c r="L30" i="42" s="1"/>
  <c r="M30" i="42" s="1"/>
  <c r="N30" i="42" s="1"/>
  <c r="O30" i="42" s="1"/>
  <c r="P30" i="42" s="1"/>
  <c r="Q30" i="42" s="1"/>
  <c r="J29" i="42"/>
  <c r="L29" i="42" s="1"/>
  <c r="M29" i="42" s="1"/>
  <c r="N29" i="42" s="1"/>
  <c r="O29" i="42" s="1"/>
  <c r="P29" i="42" s="1"/>
  <c r="Q29" i="42" s="1"/>
  <c r="F30" i="15"/>
  <c r="G30" i="15" s="1"/>
  <c r="H30" i="15" s="1"/>
  <c r="I30" i="15" s="1"/>
  <c r="J30" i="15" s="1"/>
  <c r="K30" i="15" s="1"/>
  <c r="L30" i="15" s="1"/>
  <c r="M30" i="15" s="1"/>
  <c r="N30" i="15" s="1"/>
  <c r="O30" i="15" s="1"/>
  <c r="F31" i="15"/>
  <c r="G31" i="15" s="1"/>
  <c r="H31" i="15" s="1"/>
  <c r="I31" i="15" s="1"/>
  <c r="J31" i="15" s="1"/>
  <c r="K31" i="15" s="1"/>
  <c r="L31" i="15" s="1"/>
  <c r="M31" i="15" s="1"/>
  <c r="N31" i="15" s="1"/>
  <c r="O31" i="15" s="1"/>
  <c r="F32" i="15"/>
  <c r="G32" i="15"/>
  <c r="H32" i="15"/>
  <c r="I32" i="15" s="1"/>
  <c r="J32" i="15" s="1"/>
  <c r="K32" i="15" s="1"/>
  <c r="L32" i="15" s="1"/>
  <c r="M32" i="15" s="1"/>
  <c r="N32" i="15" s="1"/>
  <c r="O32" i="15" s="1"/>
  <c r="D30" i="15"/>
  <c r="D31" i="15"/>
  <c r="D32" i="15"/>
  <c r="D23" i="40" l="1"/>
  <c r="E23" i="40" s="1"/>
  <c r="F23" i="40" s="1"/>
  <c r="G23" i="40" s="1"/>
  <c r="J25" i="42" l="1"/>
  <c r="M28" i="42" l="1"/>
  <c r="N28" i="42" s="1"/>
  <c r="O28" i="42" s="1"/>
  <c r="P28" i="42" s="1"/>
  <c r="Q28" i="42" s="1"/>
  <c r="D21" i="25"/>
  <c r="E21" i="25" s="1"/>
  <c r="F21" i="25" s="1"/>
  <c r="E20" i="25"/>
  <c r="I19" i="25"/>
  <c r="J19" i="25"/>
  <c r="O7" i="43"/>
  <c r="Q7" i="43"/>
  <c r="I7" i="43"/>
  <c r="J7" i="43" s="1"/>
  <c r="L7" i="43" s="1"/>
  <c r="M7" i="43" s="1"/>
  <c r="D7" i="43"/>
  <c r="E7" i="43" s="1"/>
  <c r="F7" i="43" s="1"/>
  <c r="K13" i="43"/>
  <c r="K18" i="43"/>
  <c r="K17" i="43"/>
  <c r="K16" i="43"/>
  <c r="K15" i="43"/>
  <c r="K14" i="43"/>
  <c r="D18" i="43"/>
  <c r="E18" i="43" s="1"/>
  <c r="F18" i="43" s="1"/>
  <c r="G18" i="43" s="1"/>
  <c r="H18" i="43" s="1"/>
  <c r="L18" i="43" s="1"/>
  <c r="D17" i="43"/>
  <c r="E17" i="43" s="1"/>
  <c r="F17" i="43" s="1"/>
  <c r="G17" i="43" s="1"/>
  <c r="H17" i="43" s="1"/>
  <c r="D16" i="43"/>
  <c r="E16" i="43" s="1"/>
  <c r="F16" i="43" s="1"/>
  <c r="G16" i="43" s="1"/>
  <c r="H16" i="43" s="1"/>
  <c r="L16" i="43" s="1"/>
  <c r="D15" i="43"/>
  <c r="E15" i="43" s="1"/>
  <c r="F15" i="43" s="1"/>
  <c r="G15" i="43" s="1"/>
  <c r="H15" i="43" s="1"/>
  <c r="D14" i="43"/>
  <c r="E14" i="43" s="1"/>
  <c r="F14" i="43" s="1"/>
  <c r="H14" i="43" s="1"/>
  <c r="O13" i="43"/>
  <c r="D13" i="43"/>
  <c r="E13" i="43" s="1"/>
  <c r="F13" i="43" s="1"/>
  <c r="H13" i="43" s="1"/>
  <c r="D35" i="38"/>
  <c r="E35" i="38" s="1"/>
  <c r="F35" i="38" s="1"/>
  <c r="G35" i="38" s="1"/>
  <c r="H35" i="38" s="1"/>
  <c r="J35" i="38" s="1"/>
  <c r="K35" i="38" s="1"/>
  <c r="L35" i="38" s="1"/>
  <c r="M35" i="38" s="1"/>
  <c r="N35" i="38" s="1"/>
  <c r="O35" i="38" s="1"/>
  <c r="P35" i="38" s="1"/>
  <c r="Q35" i="38" s="1"/>
  <c r="R35" i="38" s="1"/>
  <c r="S35" i="38" s="1"/>
  <c r="D37" i="38"/>
  <c r="E37" i="38" s="1"/>
  <c r="F37" i="38" s="1"/>
  <c r="G37" i="38" s="1"/>
  <c r="H37" i="38" s="1"/>
  <c r="J37" i="38" s="1"/>
  <c r="K37" i="38" s="1"/>
  <c r="L37" i="38" s="1"/>
  <c r="M37" i="38" s="1"/>
  <c r="N37" i="38" s="1"/>
  <c r="O37" i="38" s="1"/>
  <c r="P37" i="38" s="1"/>
  <c r="Q37" i="38" s="1"/>
  <c r="R37" i="38" s="1"/>
  <c r="S37" i="38" s="1"/>
  <c r="J17" i="40"/>
  <c r="S7" i="43" l="1"/>
  <c r="T7" i="43" s="1"/>
  <c r="U7" i="43" s="1"/>
  <c r="M13" i="43"/>
  <c r="P13" i="43" s="1"/>
  <c r="Q13" i="43" s="1"/>
  <c r="R13" i="43" s="1"/>
  <c r="S13" i="43" s="1"/>
  <c r="M18" i="43"/>
  <c r="N18" i="43" s="1"/>
  <c r="O18" i="43" s="1"/>
  <c r="P18" i="43" s="1"/>
  <c r="Q18" i="43" s="1"/>
  <c r="R18" i="43" s="1"/>
  <c r="S18" i="43" s="1"/>
  <c r="M17" i="43"/>
  <c r="N17" i="43" s="1"/>
  <c r="O17" i="43" s="1"/>
  <c r="P17" i="43" s="1"/>
  <c r="Q17" i="43" s="1"/>
  <c r="R17" i="43" s="1"/>
  <c r="S17" i="43" s="1"/>
  <c r="M16" i="43"/>
  <c r="N16" i="43" s="1"/>
  <c r="O16" i="43" s="1"/>
  <c r="P16" i="43" s="1"/>
  <c r="Q16" i="43" s="1"/>
  <c r="R16" i="43" s="1"/>
  <c r="S16" i="43" s="1"/>
  <c r="M15" i="43"/>
  <c r="N15" i="43" s="1"/>
  <c r="O15" i="43" s="1"/>
  <c r="P15" i="43" s="1"/>
  <c r="Q15" i="43" s="1"/>
  <c r="R15" i="43" s="1"/>
  <c r="S15" i="43" s="1"/>
  <c r="M14" i="43"/>
  <c r="N14" i="43" s="1"/>
  <c r="O14" i="43" s="1"/>
  <c r="P14" i="43" s="1"/>
  <c r="Q14" i="43" s="1"/>
  <c r="R14" i="43" s="1"/>
  <c r="S14" i="43" s="1"/>
  <c r="D24" i="25"/>
  <c r="E24" i="25" s="1"/>
  <c r="F24" i="25" s="1"/>
  <c r="G24" i="25" s="1"/>
  <c r="H24" i="25" s="1"/>
  <c r="I24" i="25" s="1"/>
  <c r="J24" i="25" s="1"/>
  <c r="L24" i="25" s="1"/>
  <c r="M24" i="25" s="1"/>
  <c r="N24" i="25" s="1"/>
  <c r="O24" i="25" s="1"/>
  <c r="P24" i="25" s="1"/>
  <c r="Q24" i="25" s="1"/>
  <c r="D25" i="25"/>
  <c r="E25" i="25"/>
  <c r="F25" i="25"/>
  <c r="G25" i="25"/>
  <c r="H25" i="25" s="1"/>
  <c r="I25" i="25" s="1"/>
  <c r="J25" i="25" s="1"/>
  <c r="L25" i="25" s="1"/>
  <c r="M25" i="25" s="1"/>
  <c r="N25" i="25" s="1"/>
  <c r="O25" i="25" s="1"/>
  <c r="P25" i="25" s="1"/>
  <c r="Q25" i="25" s="1"/>
  <c r="D26" i="25"/>
  <c r="E26" i="25"/>
  <c r="F26" i="25"/>
  <c r="G26" i="25" s="1"/>
  <c r="H26" i="25" s="1"/>
  <c r="I26" i="25" s="1"/>
  <c r="J26" i="25" s="1"/>
  <c r="L26" i="25" s="1"/>
  <c r="M26" i="25" s="1"/>
  <c r="N26" i="25" s="1"/>
  <c r="O26" i="25" s="1"/>
  <c r="P26" i="25" s="1"/>
  <c r="Q26" i="25" s="1"/>
  <c r="G21" i="25" l="1"/>
  <c r="H21" i="25" s="1"/>
  <c r="G20" i="25"/>
  <c r="H20" i="25" s="1"/>
  <c r="D33" i="23" l="1"/>
  <c r="E33" i="23" s="1"/>
  <c r="F33" i="23" s="1"/>
  <c r="G33" i="23" s="1"/>
  <c r="D34" i="23"/>
  <c r="E34" i="23"/>
  <c r="F34" i="23"/>
  <c r="G34" i="23"/>
  <c r="H34" i="23" s="1"/>
  <c r="D35" i="23"/>
  <c r="E35" i="23"/>
  <c r="F35" i="23"/>
  <c r="G35" i="23"/>
  <c r="I35" i="23" s="1"/>
  <c r="J35" i="23" s="1"/>
  <c r="H35" i="23"/>
  <c r="H33" i="23" l="1"/>
  <c r="I33" i="23"/>
  <c r="J33" i="23" s="1"/>
  <c r="I34" i="23"/>
  <c r="J34" i="23" s="1"/>
  <c r="M36" i="3" l="1"/>
  <c r="Q16" i="3"/>
  <c r="R16" i="3" s="1"/>
  <c r="S16" i="3" s="1"/>
  <c r="L16" i="3"/>
  <c r="G19" i="27" l="1"/>
  <c r="H19" i="27" s="1"/>
  <c r="J19" i="27" s="1"/>
  <c r="N54" i="35"/>
  <c r="O54" i="35"/>
  <c r="P54" i="35"/>
  <c r="Q54" i="35" s="1"/>
  <c r="R54" i="35" s="1"/>
  <c r="S54" i="35" s="1"/>
  <c r="N55" i="35"/>
  <c r="O55" i="35"/>
  <c r="P55" i="35" s="1"/>
  <c r="Q55" i="35" s="1"/>
  <c r="R55" i="35" s="1"/>
  <c r="S55" i="35" s="1"/>
  <c r="D54" i="35"/>
  <c r="E54" i="35"/>
  <c r="F54" i="35"/>
  <c r="G54" i="35"/>
  <c r="H54" i="35"/>
  <c r="I54" i="35"/>
  <c r="J54" i="35"/>
  <c r="K54" i="35"/>
  <c r="L54" i="35" s="1"/>
  <c r="D55" i="35"/>
  <c r="E55" i="35"/>
  <c r="F55" i="35"/>
  <c r="G55" i="35" s="1"/>
  <c r="H55" i="35" s="1"/>
  <c r="I55" i="35" s="1"/>
  <c r="J55" i="35" s="1"/>
  <c r="K55" i="35" s="1"/>
  <c r="L55" i="35" s="1"/>
  <c r="Q46" i="35"/>
  <c r="R46" i="35" s="1"/>
  <c r="S46" i="35" s="1"/>
  <c r="N34" i="7" l="1"/>
  <c r="I46" i="7"/>
  <c r="J46" i="7"/>
  <c r="K46" i="7" s="1"/>
  <c r="L46" i="7" s="1"/>
  <c r="M46" i="7" s="1"/>
  <c r="N46" i="7" s="1"/>
  <c r="O46" i="7" s="1"/>
  <c r="I47" i="7"/>
  <c r="J47" i="7"/>
  <c r="K47" i="7"/>
  <c r="L47" i="7" s="1"/>
  <c r="M47" i="7" s="1"/>
  <c r="N47" i="7" s="1"/>
  <c r="O47" i="7" s="1"/>
  <c r="I48" i="7"/>
  <c r="J48" i="7"/>
  <c r="K48" i="7"/>
  <c r="L48" i="7"/>
  <c r="M48" i="7" s="1"/>
  <c r="N48" i="7" s="1"/>
  <c r="O48" i="7" s="1"/>
  <c r="I49" i="7"/>
  <c r="J49" i="7" s="1"/>
  <c r="K49" i="7" s="1"/>
  <c r="L49" i="7" s="1"/>
  <c r="M49" i="7" s="1"/>
  <c r="N49" i="7" s="1"/>
  <c r="O49" i="7" s="1"/>
  <c r="I50" i="7"/>
  <c r="J50" i="7"/>
  <c r="K50" i="7" s="1"/>
  <c r="L50" i="7" s="1"/>
  <c r="M50" i="7" s="1"/>
  <c r="N50" i="7" s="1"/>
  <c r="O50" i="7" s="1"/>
  <c r="D46" i="7"/>
  <c r="E46" i="7"/>
  <c r="F46" i="7"/>
  <c r="D47" i="7"/>
  <c r="E47" i="7"/>
  <c r="F47" i="7" s="1"/>
  <c r="D48" i="7"/>
  <c r="E48" i="7"/>
  <c r="F48" i="7" s="1"/>
  <c r="D49" i="7"/>
  <c r="E49" i="7"/>
  <c r="F49" i="7"/>
  <c r="D50" i="7"/>
  <c r="E50" i="7"/>
  <c r="F50" i="7"/>
  <c r="C26" i="26" l="1"/>
  <c r="D26" i="26" s="1"/>
  <c r="E26" i="26" s="1"/>
  <c r="F26" i="26" s="1"/>
  <c r="G26" i="26" s="1"/>
  <c r="I26" i="26" s="1"/>
  <c r="J26" i="26" s="1"/>
  <c r="K26" i="26" s="1"/>
  <c r="L26" i="26" s="1"/>
  <c r="D20" i="27" l="1"/>
  <c r="E20" i="27"/>
  <c r="F20" i="27" s="1"/>
  <c r="G20" i="27" s="1"/>
  <c r="H20" i="27" s="1"/>
  <c r="I20" i="27" s="1"/>
  <c r="J20" i="27" s="1"/>
  <c r="K20" i="27" s="1"/>
  <c r="L20" i="27" s="1"/>
  <c r="N20" i="27" s="1"/>
  <c r="O20" i="27" s="1"/>
  <c r="P20" i="27" s="1"/>
  <c r="Q20" i="27" s="1"/>
  <c r="R20" i="27" s="1"/>
  <c r="S20" i="27" s="1"/>
  <c r="T20" i="27" s="1"/>
  <c r="U20" i="27" s="1"/>
  <c r="D21" i="27"/>
  <c r="E21" i="27" s="1"/>
  <c r="F21" i="27" s="1"/>
  <c r="G21" i="27" s="1"/>
  <c r="H21" i="27" s="1"/>
  <c r="I21" i="27" s="1"/>
  <c r="J21" i="27" s="1"/>
  <c r="K21" i="27" s="1"/>
  <c r="L21" i="27" s="1"/>
  <c r="N21" i="27" s="1"/>
  <c r="O21" i="27" s="1"/>
  <c r="P21" i="27" s="1"/>
  <c r="Q21" i="27" s="1"/>
  <c r="R21" i="27" s="1"/>
  <c r="S21" i="27" s="1"/>
  <c r="T21" i="27" s="1"/>
  <c r="U21" i="27" s="1"/>
  <c r="K19" i="27"/>
  <c r="L19" i="27" s="1"/>
  <c r="N19" i="27" s="1"/>
  <c r="O19" i="27" s="1"/>
  <c r="P19" i="27" s="1"/>
  <c r="Q19" i="27" s="1"/>
  <c r="R19" i="27" s="1"/>
  <c r="S19" i="27" s="1"/>
  <c r="T19" i="27" s="1"/>
  <c r="U19" i="27" s="1"/>
  <c r="D18" i="27"/>
  <c r="E18" i="27" s="1"/>
  <c r="F18" i="27" s="1"/>
  <c r="G18" i="27" s="1"/>
  <c r="H18" i="27" s="1"/>
  <c r="J18" i="27" s="1"/>
  <c r="K18" i="27" s="1"/>
  <c r="L18" i="27" s="1"/>
  <c r="R18" i="27" s="1"/>
  <c r="S18" i="27" s="1"/>
  <c r="U18" i="27" s="1"/>
  <c r="D36" i="38" l="1"/>
  <c r="E36" i="38" s="1"/>
  <c r="F36" i="38" s="1"/>
  <c r="J36" i="38" s="1"/>
  <c r="K36" i="38" s="1"/>
  <c r="L36" i="38" s="1"/>
  <c r="M36" i="38" s="1"/>
  <c r="N36" i="38" s="1"/>
  <c r="O36" i="38" s="1"/>
  <c r="P36" i="38" s="1"/>
  <c r="Q36" i="38" s="1"/>
  <c r="R36" i="38" s="1"/>
  <c r="S36" i="38" s="1"/>
  <c r="N53" i="35"/>
  <c r="O53" i="35" s="1"/>
  <c r="P53" i="35" s="1"/>
  <c r="Q53" i="35" s="1"/>
  <c r="R53" i="35" s="1"/>
  <c r="S53" i="35" s="1"/>
  <c r="D53" i="35"/>
  <c r="E53" i="35"/>
  <c r="F53" i="35"/>
  <c r="G53" i="35" s="1"/>
  <c r="H53" i="35" s="1"/>
  <c r="I53" i="35" s="1"/>
  <c r="J53" i="35" s="1"/>
  <c r="K53" i="35" s="1"/>
  <c r="L53" i="35" s="1"/>
  <c r="I44" i="7"/>
  <c r="J44" i="7"/>
  <c r="K44" i="7"/>
  <c r="L44" i="7" s="1"/>
  <c r="M44" i="7" s="1"/>
  <c r="N44" i="7" s="1"/>
  <c r="O44" i="7" s="1"/>
  <c r="I45" i="7"/>
  <c r="J45" i="7" s="1"/>
  <c r="K45" i="7" s="1"/>
  <c r="L45" i="7" s="1"/>
  <c r="M45" i="7" s="1"/>
  <c r="N45" i="7" s="1"/>
  <c r="O45" i="7" s="1"/>
  <c r="D44" i="7"/>
  <c r="E44" i="7" s="1"/>
  <c r="F44" i="7" s="1"/>
  <c r="D45" i="7"/>
  <c r="E45" i="7"/>
  <c r="F45" i="7"/>
  <c r="D20" i="34"/>
  <c r="E20" i="34" s="1"/>
  <c r="F20" i="34" s="1"/>
  <c r="G20" i="34" s="1"/>
  <c r="H20" i="34" s="1"/>
  <c r="J20" i="34" s="1"/>
  <c r="K20" i="34" s="1"/>
  <c r="L20" i="34" s="1"/>
  <c r="M20" i="34" s="1"/>
  <c r="N20" i="34" s="1"/>
  <c r="O20" i="34" s="1"/>
  <c r="P20" i="34" s="1"/>
  <c r="Q20" i="34" s="1"/>
  <c r="D21" i="34"/>
  <c r="E21" i="34" s="1"/>
  <c r="F21" i="34" s="1"/>
  <c r="G21" i="34" s="1"/>
  <c r="H21" i="34" s="1"/>
  <c r="J21" i="34" s="1"/>
  <c r="K21" i="34" s="1"/>
  <c r="L21" i="34" s="1"/>
  <c r="M21" i="34" s="1"/>
  <c r="N21" i="34" s="1"/>
  <c r="O21" i="34" s="1"/>
  <c r="P21" i="34" s="1"/>
  <c r="Q21" i="34" s="1"/>
  <c r="D22" i="34"/>
  <c r="E22" i="34" s="1"/>
  <c r="F22" i="34" s="1"/>
  <c r="G22" i="34" s="1"/>
  <c r="H22" i="34" s="1"/>
  <c r="J22" i="34" s="1"/>
  <c r="K22" i="34" s="1"/>
  <c r="L22" i="34" s="1"/>
  <c r="M22" i="34" s="1"/>
  <c r="N22" i="34" s="1"/>
  <c r="O22" i="34" s="1"/>
  <c r="P22" i="34" s="1"/>
  <c r="Q22" i="34" s="1"/>
  <c r="D23" i="34"/>
  <c r="E23" i="34" s="1"/>
  <c r="F23" i="34" s="1"/>
  <c r="G23" i="34" s="1"/>
  <c r="H23" i="34" s="1"/>
  <c r="J23" i="34" s="1"/>
  <c r="K23" i="34" s="1"/>
  <c r="L23" i="34" s="1"/>
  <c r="M23" i="34" s="1"/>
  <c r="N23" i="34" s="1"/>
  <c r="O23" i="34" s="1"/>
  <c r="P23" i="34" s="1"/>
  <c r="Q23" i="34" s="1"/>
  <c r="I21" i="26"/>
  <c r="J21" i="26" s="1"/>
  <c r="K21" i="26" s="1"/>
  <c r="L21" i="26" s="1"/>
  <c r="C21" i="26"/>
  <c r="D21" i="26" s="1"/>
  <c r="E21" i="26" s="1"/>
  <c r="F21" i="26" s="1"/>
  <c r="G21" i="26" s="1"/>
  <c r="C22" i="26"/>
  <c r="D22" i="26" s="1"/>
  <c r="E22" i="26" s="1"/>
  <c r="F22" i="26" s="1"/>
  <c r="G22" i="26" s="1"/>
  <c r="I22" i="26" s="1"/>
  <c r="J22" i="26" s="1"/>
  <c r="K22" i="26" s="1"/>
  <c r="L22" i="26" s="1"/>
  <c r="C23" i="26"/>
  <c r="D23" i="26" s="1"/>
  <c r="E23" i="26" s="1"/>
  <c r="F23" i="26" s="1"/>
  <c r="G23" i="26" s="1"/>
  <c r="I23" i="26" s="1"/>
  <c r="J23" i="26" s="1"/>
  <c r="K23" i="26" s="1"/>
  <c r="L23" i="26" s="1"/>
  <c r="C24" i="26"/>
  <c r="D24" i="26"/>
  <c r="E24" i="26" s="1"/>
  <c r="F24" i="26" s="1"/>
  <c r="G24" i="26" s="1"/>
  <c r="I24" i="26" s="1"/>
  <c r="J24" i="26" s="1"/>
  <c r="K24" i="26" s="1"/>
  <c r="L24" i="26" s="1"/>
  <c r="C25" i="26"/>
  <c r="D25" i="26"/>
  <c r="E25" i="26" s="1"/>
  <c r="F25" i="26" s="1"/>
  <c r="G25" i="26" s="1"/>
  <c r="I25" i="26" s="1"/>
  <c r="J25" i="26" s="1"/>
  <c r="K25" i="26" s="1"/>
  <c r="L25" i="26" s="1"/>
  <c r="D23" i="25"/>
  <c r="E23" i="25" s="1"/>
  <c r="F23" i="25" s="1"/>
  <c r="G23" i="25" s="1"/>
  <c r="H23" i="25" s="1"/>
  <c r="I23" i="25" s="1"/>
  <c r="J23" i="25" s="1"/>
  <c r="L23" i="25" s="1"/>
  <c r="M23" i="25" s="1"/>
  <c r="N23" i="25" s="1"/>
  <c r="O23" i="25" s="1"/>
  <c r="P23" i="25" s="1"/>
  <c r="Q23" i="25" s="1"/>
  <c r="Q22" i="3"/>
  <c r="R22" i="3" s="1"/>
  <c r="S22" i="3" s="1"/>
  <c r="G22" i="3"/>
  <c r="H22" i="3"/>
  <c r="J22" i="3"/>
  <c r="L22" i="3"/>
  <c r="M42" i="3"/>
  <c r="N42" i="3"/>
  <c r="O42" i="3"/>
  <c r="M43" i="3"/>
  <c r="N43" i="3"/>
  <c r="O43" i="3"/>
  <c r="D42" i="3"/>
  <c r="F42" i="3"/>
  <c r="D43" i="3"/>
  <c r="E43" i="3"/>
  <c r="F43" i="3" s="1"/>
  <c r="Q20" i="3"/>
  <c r="R20" i="3"/>
  <c r="S20" i="3"/>
  <c r="Q21" i="3"/>
  <c r="R21" i="3"/>
  <c r="S21" i="3"/>
  <c r="G20" i="3"/>
  <c r="H20" i="3" s="1"/>
  <c r="J20" i="3"/>
  <c r="L20" i="3"/>
  <c r="G21" i="3"/>
  <c r="H21" i="3" s="1"/>
  <c r="J21" i="3"/>
  <c r="L21" i="3"/>
  <c r="G21" i="22"/>
  <c r="H21" i="22" s="1"/>
  <c r="G22" i="22"/>
  <c r="H22" i="22" s="1"/>
  <c r="G23" i="22"/>
  <c r="H23" i="22"/>
  <c r="C21" i="22"/>
  <c r="D21" i="22" s="1"/>
  <c r="E21" i="22" s="1"/>
  <c r="C22" i="22"/>
  <c r="D22" i="22"/>
  <c r="E22" i="22"/>
  <c r="C23" i="22"/>
  <c r="D23" i="22"/>
  <c r="E23" i="22" s="1"/>
  <c r="D19" i="24" l="1"/>
  <c r="E19" i="24"/>
  <c r="F19" i="24"/>
  <c r="G19" i="24" s="1"/>
  <c r="H19" i="24" s="1"/>
  <c r="K19" i="24"/>
  <c r="D20" i="24"/>
  <c r="E20" i="24" s="1"/>
  <c r="F20" i="24" s="1"/>
  <c r="G20" i="24" s="1"/>
  <c r="H20" i="24" s="1"/>
  <c r="K20" i="24"/>
  <c r="D21" i="24"/>
  <c r="E21" i="24"/>
  <c r="F21" i="24"/>
  <c r="G21" i="24" s="1"/>
  <c r="H21" i="24" s="1"/>
  <c r="K21" i="24"/>
  <c r="F25" i="42" l="1"/>
  <c r="D30" i="40" l="1"/>
  <c r="D31" i="40"/>
  <c r="E31" i="40" l="1"/>
  <c r="F31" i="40" s="1"/>
  <c r="G31" i="40" s="1"/>
  <c r="H31" i="40" s="1"/>
  <c r="I31" i="40" s="1"/>
  <c r="E30" i="40"/>
  <c r="F30" i="40" s="1"/>
  <c r="G30" i="40" s="1"/>
  <c r="H30" i="40" s="1"/>
  <c r="I30" i="40" s="1"/>
  <c r="J30" i="40" s="1"/>
  <c r="D29" i="23"/>
  <c r="E29" i="23"/>
  <c r="F29" i="23"/>
  <c r="G29" i="23" s="1"/>
  <c r="D30" i="23"/>
  <c r="E30" i="23"/>
  <c r="F30" i="23" s="1"/>
  <c r="G30" i="23" s="1"/>
  <c r="H30" i="23" s="1"/>
  <c r="D31" i="23"/>
  <c r="E31" i="23" s="1"/>
  <c r="F31" i="23" s="1"/>
  <c r="G31" i="23" s="1"/>
  <c r="D32" i="23"/>
  <c r="E32" i="23"/>
  <c r="F32" i="23"/>
  <c r="G32" i="23"/>
  <c r="H32" i="23" s="1"/>
  <c r="D25" i="23"/>
  <c r="E25" i="23" s="1"/>
  <c r="F25" i="23" s="1"/>
  <c r="D27" i="23"/>
  <c r="E27" i="23" s="1"/>
  <c r="F27" i="23" s="1"/>
  <c r="D22" i="23"/>
  <c r="E22" i="23" s="1"/>
  <c r="F22" i="23" s="1"/>
  <c r="G22" i="23" s="1"/>
  <c r="D23" i="23"/>
  <c r="E23" i="23" s="1"/>
  <c r="F23" i="23" s="1"/>
  <c r="G23" i="23" s="1"/>
  <c r="D24" i="23"/>
  <c r="E24" i="23" s="1"/>
  <c r="F24" i="23" s="1"/>
  <c r="G24" i="23" s="1"/>
  <c r="D21" i="23"/>
  <c r="E21" i="23" s="1"/>
  <c r="F21" i="23" s="1"/>
  <c r="G21" i="23" s="1"/>
  <c r="D20" i="23"/>
  <c r="L31" i="40" l="1"/>
  <c r="M31" i="40" s="1"/>
  <c r="L30" i="40"/>
  <c r="M30" i="40" s="1"/>
  <c r="I31" i="23"/>
  <c r="J31" i="23" s="1"/>
  <c r="H31" i="23"/>
  <c r="I32" i="23"/>
  <c r="J32" i="23" s="1"/>
  <c r="H29" i="23"/>
  <c r="I29" i="23"/>
  <c r="J29" i="23" s="1"/>
  <c r="I30" i="23"/>
  <c r="J30" i="23" s="1"/>
  <c r="H24" i="23"/>
  <c r="I24" i="23"/>
  <c r="J24" i="23" s="1"/>
  <c r="I23" i="23"/>
  <c r="J23" i="23" s="1"/>
  <c r="H23" i="23"/>
  <c r="H22" i="23"/>
  <c r="I22" i="23"/>
  <c r="J22" i="23" s="1"/>
  <c r="H21" i="23"/>
  <c r="I21" i="23"/>
  <c r="J21" i="23" s="1"/>
  <c r="N31" i="40" l="1"/>
  <c r="O31" i="40" s="1"/>
  <c r="P31" i="40" s="1"/>
  <c r="Q31" i="40" s="1"/>
  <c r="N30" i="40"/>
  <c r="O30" i="40" s="1"/>
  <c r="P30" i="40" s="1"/>
  <c r="Q30" i="40" s="1"/>
  <c r="D34" i="38"/>
  <c r="E34" i="38" s="1"/>
  <c r="F34" i="38" s="1"/>
  <c r="G34" i="38" s="1"/>
  <c r="H34" i="38" s="1"/>
  <c r="L34" i="38" s="1"/>
  <c r="M34" i="38" s="1"/>
  <c r="Q34" i="38" s="1"/>
  <c r="R34" i="38" s="1"/>
  <c r="S34" i="38" s="1"/>
  <c r="D33" i="38"/>
  <c r="E33" i="38" s="1"/>
  <c r="F33" i="38" s="1"/>
  <c r="M33" i="38" s="1"/>
  <c r="N33" i="38" s="1"/>
  <c r="O33" i="38" s="1"/>
  <c r="P33" i="38" s="1"/>
  <c r="Q33" i="38" s="1"/>
  <c r="R33" i="38" s="1"/>
  <c r="S33" i="38" s="1"/>
  <c r="O32" i="38"/>
  <c r="D32" i="38"/>
  <c r="E32" i="38" s="1"/>
  <c r="F32" i="38" s="1"/>
  <c r="M32" i="38" s="1"/>
  <c r="P32" i="38" s="1"/>
  <c r="Q32" i="38" s="1"/>
  <c r="R32" i="38" s="1"/>
  <c r="S32" i="38" s="1"/>
  <c r="F9" i="33" l="1"/>
  <c r="G9" i="33" s="1"/>
  <c r="H9" i="33" s="1"/>
  <c r="I9" i="33" s="1"/>
  <c r="J9" i="33" s="1"/>
  <c r="K9" i="33" s="1"/>
  <c r="L9" i="33" s="1"/>
  <c r="F34" i="3"/>
  <c r="Q26" i="38" l="1"/>
  <c r="D26" i="38"/>
  <c r="E26" i="38" s="1"/>
  <c r="F26" i="38" s="1"/>
  <c r="I26" i="38" s="1"/>
  <c r="Q19" i="3"/>
  <c r="R19" i="3"/>
  <c r="S19" i="3"/>
  <c r="J19" i="3"/>
  <c r="L19" i="3"/>
  <c r="S26" i="38" l="1"/>
  <c r="T26" i="38" s="1"/>
  <c r="U26" i="38" s="1"/>
  <c r="J26" i="38"/>
  <c r="I21" i="25"/>
  <c r="J21" i="25" s="1"/>
  <c r="L21" i="25" s="1"/>
  <c r="M21" i="25" s="1"/>
  <c r="N21" i="25" s="1"/>
  <c r="P21" i="25" s="1"/>
  <c r="Q21" i="25" s="1"/>
  <c r="D22" i="25"/>
  <c r="E22" i="25" s="1"/>
  <c r="G22" i="25" s="1"/>
  <c r="H22" i="25" s="1"/>
  <c r="I22" i="25" s="1"/>
  <c r="J22" i="25" s="1"/>
  <c r="L22" i="25" s="1"/>
  <c r="M22" i="25" s="1"/>
  <c r="N22" i="25" s="1"/>
  <c r="O22" i="25" s="1"/>
  <c r="P22" i="25" s="1"/>
  <c r="Q22" i="25" s="1"/>
  <c r="H18" i="25"/>
  <c r="D18" i="25"/>
  <c r="G16" i="27"/>
  <c r="H16" i="27" s="1"/>
  <c r="N50" i="35" l="1"/>
  <c r="O50" i="35"/>
  <c r="P50" i="35"/>
  <c r="Q50" i="35" s="1"/>
  <c r="R50" i="35" s="1"/>
  <c r="S50" i="35" s="1"/>
  <c r="N51" i="35"/>
  <c r="O51" i="35"/>
  <c r="P51" i="35"/>
  <c r="Q51" i="35"/>
  <c r="R51" i="35"/>
  <c r="S51" i="35" s="1"/>
  <c r="N52" i="35"/>
  <c r="O52" i="35"/>
  <c r="P52" i="35"/>
  <c r="Q52" i="35"/>
  <c r="R52" i="35"/>
  <c r="S52" i="35" s="1"/>
  <c r="D50" i="35"/>
  <c r="E50" i="35"/>
  <c r="F50" i="35" s="1"/>
  <c r="G50" i="35" s="1"/>
  <c r="H50" i="35" s="1"/>
  <c r="I50" i="35" s="1"/>
  <c r="J50" i="35" s="1"/>
  <c r="K50" i="35" s="1"/>
  <c r="L50" i="35" s="1"/>
  <c r="D51" i="35"/>
  <c r="E51" i="35" s="1"/>
  <c r="F51" i="35" s="1"/>
  <c r="G51" i="35" s="1"/>
  <c r="H51" i="35" s="1"/>
  <c r="I51" i="35" s="1"/>
  <c r="J51" i="35" s="1"/>
  <c r="K51" i="35" s="1"/>
  <c r="L51" i="35" s="1"/>
  <c r="D52" i="35"/>
  <c r="E52" i="35"/>
  <c r="F52" i="35"/>
  <c r="G52" i="35" s="1"/>
  <c r="H52" i="35" s="1"/>
  <c r="I52" i="35" s="1"/>
  <c r="J52" i="35" s="1"/>
  <c r="K52" i="35" s="1"/>
  <c r="L52" i="35" s="1"/>
  <c r="N44" i="35"/>
  <c r="O44" i="35" s="1"/>
  <c r="P44" i="35" s="1"/>
  <c r="Q44" i="35" s="1"/>
  <c r="R44" i="35" s="1"/>
  <c r="S44" i="35" s="1"/>
  <c r="J44" i="35"/>
  <c r="K44" i="35"/>
  <c r="L44" i="35" s="1"/>
  <c r="O42" i="35"/>
  <c r="P42" i="35" s="1"/>
  <c r="Q42" i="35" s="1"/>
  <c r="R42" i="35" s="1"/>
  <c r="S42" i="35" s="1"/>
  <c r="O73" i="28" l="1"/>
  <c r="P73" i="28" s="1"/>
  <c r="Q73" i="28" s="1"/>
  <c r="R73" i="28" s="1"/>
  <c r="S73" i="28" s="1"/>
  <c r="T73" i="28" s="1"/>
  <c r="U73" i="28" s="1"/>
  <c r="V73" i="28" s="1"/>
  <c r="W73" i="28" s="1"/>
  <c r="D73" i="28"/>
  <c r="F73" i="28"/>
  <c r="G73" i="28"/>
  <c r="H73" i="28" s="1"/>
  <c r="I73" i="28" s="1"/>
  <c r="J73" i="28" s="1"/>
  <c r="Q17" i="25" l="1"/>
  <c r="E20" i="38" l="1"/>
  <c r="F20" i="38" s="1"/>
  <c r="O19" i="38"/>
  <c r="D12" i="33" l="1"/>
  <c r="E12" i="33" s="1"/>
  <c r="F12" i="33" s="1"/>
  <c r="G12" i="33" s="1"/>
  <c r="H12" i="33" s="1"/>
  <c r="D10" i="33"/>
  <c r="E10" i="33" s="1"/>
  <c r="F10" i="33" s="1"/>
  <c r="G10" i="33" s="1"/>
  <c r="H10" i="33" s="1"/>
  <c r="I10" i="33" s="1"/>
  <c r="D24" i="40"/>
  <c r="I24" i="40" s="1"/>
  <c r="J24" i="40" s="1"/>
  <c r="H23" i="40"/>
  <c r="I23" i="40" s="1"/>
  <c r="D27" i="42"/>
  <c r="J15" i="40"/>
  <c r="E27" i="42" l="1"/>
  <c r="G27" i="42" s="1"/>
  <c r="H27" i="42" s="1"/>
  <c r="P27" i="42" s="1"/>
  <c r="M23" i="40"/>
  <c r="N23" i="40" s="1"/>
  <c r="O23" i="40" s="1"/>
  <c r="P23" i="40" s="1"/>
  <c r="Q23" i="40" s="1"/>
  <c r="I12" i="33"/>
  <c r="J12" i="33" s="1"/>
  <c r="D37" i="36"/>
  <c r="E37" i="36" s="1"/>
  <c r="F37" i="36" s="1"/>
  <c r="G37" i="36" s="1"/>
  <c r="H37" i="36" s="1"/>
  <c r="I37" i="36" s="1"/>
  <c r="J37" i="36" s="1"/>
  <c r="L37" i="36" s="1"/>
  <c r="M37" i="36" s="1"/>
  <c r="N37" i="36" s="1"/>
  <c r="O37" i="36" s="1"/>
  <c r="K12" i="33" l="1"/>
  <c r="L12" i="33" s="1"/>
  <c r="N12" i="33" s="1"/>
  <c r="O12" i="33" s="1"/>
  <c r="P12" i="33" s="1"/>
  <c r="Q12" i="33" s="1"/>
  <c r="R12" i="33" s="1"/>
  <c r="S12" i="33" s="1"/>
  <c r="G18" i="42"/>
  <c r="H18" i="42" s="1"/>
  <c r="E18" i="42"/>
  <c r="I18" i="38" l="1"/>
  <c r="J20" i="38" l="1"/>
  <c r="L20" i="38" s="1"/>
  <c r="M20" i="38" s="1"/>
  <c r="N20" i="38" s="1"/>
  <c r="O20" i="38" s="1"/>
  <c r="N18" i="38"/>
  <c r="T13" i="27" l="1"/>
  <c r="U13" i="27" s="1"/>
  <c r="R13" i="27"/>
  <c r="G14" i="27"/>
  <c r="D19" i="25" l="1"/>
  <c r="E19" i="25"/>
  <c r="F19" i="25" s="1"/>
  <c r="G19" i="25" s="1"/>
  <c r="H19" i="25" s="1"/>
  <c r="I20" i="25"/>
  <c r="J20" i="25" l="1"/>
  <c r="L20" i="25" s="1"/>
  <c r="L19" i="25"/>
  <c r="O19" i="25" s="1"/>
  <c r="P19" i="25" s="1"/>
  <c r="Q19" i="25" s="1"/>
  <c r="I38" i="7"/>
  <c r="J38" i="7" s="1"/>
  <c r="K38" i="7" s="1"/>
  <c r="L38" i="7" s="1"/>
  <c r="M38" i="7" s="1"/>
  <c r="O38" i="7" s="1"/>
  <c r="D37" i="7"/>
  <c r="E37" i="7" s="1"/>
  <c r="F37" i="7" s="1"/>
  <c r="D34" i="7"/>
  <c r="E34" i="7" s="1"/>
  <c r="F34" i="7" s="1"/>
  <c r="M20" i="25" l="1"/>
  <c r="N20" i="25" s="1"/>
  <c r="O20" i="25" s="1"/>
  <c r="P20" i="25" s="1"/>
  <c r="Q20" i="25" s="1"/>
  <c r="G18" i="22"/>
  <c r="H18" i="22"/>
  <c r="G19" i="22"/>
  <c r="H19" i="22" s="1"/>
  <c r="G20" i="22"/>
  <c r="H20" i="22"/>
  <c r="C18" i="22"/>
  <c r="D18" i="22" s="1"/>
  <c r="E18" i="22" s="1"/>
  <c r="C19" i="22"/>
  <c r="D19" i="22"/>
  <c r="E19" i="22"/>
  <c r="C20" i="22"/>
  <c r="D20" i="22"/>
  <c r="E20" i="22"/>
  <c r="G17" i="22"/>
  <c r="H17" i="22" s="1"/>
  <c r="C17" i="22"/>
  <c r="D17" i="22"/>
  <c r="E17" i="22"/>
  <c r="O72" i="28" l="1"/>
  <c r="P72" i="28" s="1"/>
  <c r="Q72" i="28" s="1"/>
  <c r="R72" i="28" s="1"/>
  <c r="S72" i="28" s="1"/>
  <c r="T72" i="28" s="1"/>
  <c r="U72" i="28" s="1"/>
  <c r="V72" i="28" s="1"/>
  <c r="W72" i="28" s="1"/>
  <c r="F72" i="28"/>
  <c r="G72" i="28"/>
  <c r="H72" i="28"/>
  <c r="D38" i="3"/>
  <c r="L15" i="3"/>
  <c r="J15" i="3"/>
  <c r="D34" i="3" l="1"/>
  <c r="M32" i="3"/>
  <c r="N32" i="3" s="1"/>
  <c r="O32" i="3" s="1"/>
  <c r="M40" i="3"/>
  <c r="N40" i="3" s="1"/>
  <c r="O40" i="3" s="1"/>
  <c r="M41" i="3"/>
  <c r="N41" i="3" s="1"/>
  <c r="O41" i="3" s="1"/>
  <c r="D40" i="3"/>
  <c r="E40" i="3" s="1"/>
  <c r="F40" i="3" s="1"/>
  <c r="D41" i="3"/>
  <c r="E41" i="3" s="1"/>
  <c r="F41" i="3" s="1"/>
  <c r="D34" i="36"/>
  <c r="E34" i="36" s="1"/>
  <c r="F34" i="36" s="1"/>
  <c r="G34" i="36" s="1"/>
  <c r="H34" i="36" s="1"/>
  <c r="I34" i="36" s="1"/>
  <c r="J34" i="36" s="1"/>
  <c r="L34" i="36" s="1"/>
  <c r="M34" i="36" s="1"/>
  <c r="N34" i="36" s="1"/>
  <c r="O34" i="36" s="1"/>
  <c r="D35" i="36"/>
  <c r="E35" i="36" s="1"/>
  <c r="F35" i="36" s="1"/>
  <c r="G35" i="36" s="1"/>
  <c r="H35" i="36" s="1"/>
  <c r="I35" i="36" s="1"/>
  <c r="J35" i="36" s="1"/>
  <c r="L35" i="36" s="1"/>
  <c r="M35" i="36" s="1"/>
  <c r="N35" i="36" s="1"/>
  <c r="O35" i="36" s="1"/>
  <c r="D36" i="36"/>
  <c r="E36" i="36" s="1"/>
  <c r="F36" i="36" s="1"/>
  <c r="G36" i="36" s="1"/>
  <c r="H36" i="36" s="1"/>
  <c r="I36" i="36" s="1"/>
  <c r="J36" i="36" s="1"/>
  <c r="L36" i="36" s="1"/>
  <c r="M36" i="36" s="1"/>
  <c r="N36" i="36" s="1"/>
  <c r="O36" i="36" s="1"/>
  <c r="D41" i="7" l="1"/>
  <c r="E41" i="7"/>
  <c r="F41" i="7" s="1"/>
  <c r="D42" i="7"/>
  <c r="E42" i="7" s="1"/>
  <c r="F42" i="7" s="1"/>
  <c r="D43" i="7"/>
  <c r="E43" i="7"/>
  <c r="F43" i="7" s="1"/>
  <c r="I36" i="7"/>
  <c r="J36" i="7"/>
  <c r="K36" i="7"/>
  <c r="L36" i="7" s="1"/>
  <c r="M36" i="7" s="1"/>
  <c r="O36" i="7" s="1"/>
  <c r="I37" i="7"/>
  <c r="J37" i="7" s="1"/>
  <c r="K37" i="7" s="1"/>
  <c r="I39" i="7"/>
  <c r="J39" i="7"/>
  <c r="K39" i="7" s="1"/>
  <c r="O39" i="7" s="1"/>
  <c r="I41" i="7"/>
  <c r="J41" i="7"/>
  <c r="K41" i="7"/>
  <c r="L41" i="7"/>
  <c r="M41" i="7" s="1"/>
  <c r="N41" i="7" s="1"/>
  <c r="O41" i="7" s="1"/>
  <c r="I42" i="7"/>
  <c r="J42" i="7" s="1"/>
  <c r="K42" i="7" s="1"/>
  <c r="L42" i="7" s="1"/>
  <c r="M42" i="7" s="1"/>
  <c r="N42" i="7" s="1"/>
  <c r="O42" i="7" s="1"/>
  <c r="I43" i="7"/>
  <c r="J43" i="7"/>
  <c r="K43" i="7" s="1"/>
  <c r="L43" i="7" s="1"/>
  <c r="M43" i="7" s="1"/>
  <c r="N43" i="7" s="1"/>
  <c r="O43" i="7" s="1"/>
  <c r="I34" i="7"/>
  <c r="J34" i="7" s="1"/>
  <c r="K34" i="7" s="1"/>
  <c r="L34" i="7" s="1"/>
  <c r="M34" i="7" s="1"/>
  <c r="O34" i="7" s="1"/>
  <c r="O70" i="28" l="1"/>
  <c r="P70" i="28" s="1"/>
  <c r="Q70" i="28" s="1"/>
  <c r="R70" i="28" s="1"/>
  <c r="S70" i="28" s="1"/>
  <c r="T70" i="28" s="1"/>
  <c r="U70" i="28" s="1"/>
  <c r="V70" i="28" s="1"/>
  <c r="W70" i="28" s="1"/>
  <c r="O71" i="28"/>
  <c r="P71" i="28" s="1"/>
  <c r="Q71" i="28" s="1"/>
  <c r="R71" i="28" s="1"/>
  <c r="S71" i="28" s="1"/>
  <c r="T71" i="28" s="1"/>
  <c r="U71" i="28" s="1"/>
  <c r="V71" i="28" s="1"/>
  <c r="W71" i="28" s="1"/>
  <c r="F70" i="28"/>
  <c r="G70" i="28"/>
  <c r="H70" i="28" s="1"/>
  <c r="I70" i="28" s="1"/>
  <c r="J70" i="28" s="1"/>
  <c r="D71" i="28"/>
  <c r="F71" i="28"/>
  <c r="G71" i="28" s="1"/>
  <c r="H71" i="28" s="1"/>
  <c r="I71" i="28" s="1"/>
  <c r="J71" i="28" s="1"/>
  <c r="D67" i="28"/>
  <c r="F26" i="15"/>
  <c r="G26" i="15"/>
  <c r="H26" i="15" s="1"/>
  <c r="I26" i="15" s="1"/>
  <c r="J26" i="15" s="1"/>
  <c r="K26" i="15" s="1"/>
  <c r="L26" i="15" s="1"/>
  <c r="M26" i="15" s="1"/>
  <c r="N26" i="15" s="1"/>
  <c r="O26" i="15" s="1"/>
  <c r="F27" i="15"/>
  <c r="G27" i="15"/>
  <c r="H27" i="15" s="1"/>
  <c r="I27" i="15" s="1"/>
  <c r="J27" i="15" s="1"/>
  <c r="K27" i="15" s="1"/>
  <c r="L27" i="15" s="1"/>
  <c r="M27" i="15" s="1"/>
  <c r="N27" i="15" s="1"/>
  <c r="O27" i="15" s="1"/>
  <c r="F28" i="15"/>
  <c r="G28" i="15" s="1"/>
  <c r="H28" i="15" s="1"/>
  <c r="I28" i="15" s="1"/>
  <c r="J28" i="15" s="1"/>
  <c r="K28" i="15" s="1"/>
  <c r="L28" i="15" s="1"/>
  <c r="M28" i="15" s="1"/>
  <c r="N28" i="15" s="1"/>
  <c r="O28" i="15" s="1"/>
  <c r="F29" i="15"/>
  <c r="G29" i="15"/>
  <c r="H29" i="15" s="1"/>
  <c r="I29" i="15" s="1"/>
  <c r="J29" i="15" s="1"/>
  <c r="K29" i="15" s="1"/>
  <c r="L29" i="15" s="1"/>
  <c r="M29" i="15" s="1"/>
  <c r="N29" i="15" s="1"/>
  <c r="O29" i="15" s="1"/>
  <c r="D24" i="15"/>
  <c r="F24" i="15" s="1"/>
  <c r="G24" i="15" s="1"/>
  <c r="H24" i="15" s="1"/>
  <c r="I24" i="15" s="1"/>
  <c r="J24" i="15" s="1"/>
  <c r="K24" i="15" s="1"/>
  <c r="L24" i="15" s="1"/>
  <c r="M24" i="15" s="1"/>
  <c r="N24" i="15" s="1"/>
  <c r="O24" i="15" s="1"/>
  <c r="D25" i="15"/>
  <c r="F25" i="15" s="1"/>
  <c r="G25" i="15" s="1"/>
  <c r="H25" i="15" s="1"/>
  <c r="I25" i="15" s="1"/>
  <c r="J25" i="15" s="1"/>
  <c r="K25" i="15" s="1"/>
  <c r="L25" i="15" s="1"/>
  <c r="M25" i="15" s="1"/>
  <c r="N25" i="15" s="1"/>
  <c r="O25" i="15" s="1"/>
  <c r="D26" i="15"/>
  <c r="D27" i="15"/>
  <c r="D28" i="15"/>
  <c r="D29" i="15"/>
  <c r="K17" i="34"/>
  <c r="L17" i="34" s="1"/>
  <c r="M17" i="34" s="1"/>
  <c r="N17" i="34" s="1"/>
  <c r="O17" i="34" s="1"/>
  <c r="P17" i="34" s="1"/>
  <c r="Q17" i="34" s="1"/>
  <c r="D16" i="34"/>
  <c r="E16" i="34" s="1"/>
  <c r="F16" i="34" s="1"/>
  <c r="G16" i="34" s="1"/>
  <c r="H16" i="34" s="1"/>
  <c r="K16" i="34" s="1"/>
  <c r="L16" i="34" s="1"/>
  <c r="M16" i="34" s="1"/>
  <c r="N16" i="34" s="1"/>
  <c r="O16" i="34" s="1"/>
  <c r="P16" i="34" s="1"/>
  <c r="Q16" i="34" s="1"/>
  <c r="C17" i="26"/>
  <c r="D17" i="26"/>
  <c r="E17" i="26" s="1"/>
  <c r="F17" i="26" s="1"/>
  <c r="G17" i="26" s="1"/>
  <c r="I17" i="26" s="1"/>
  <c r="J17" i="26" s="1"/>
  <c r="K17" i="26" s="1"/>
  <c r="L17" i="26" s="1"/>
  <c r="C19" i="26"/>
  <c r="D19" i="26" s="1"/>
  <c r="E19" i="26" s="1"/>
  <c r="F19" i="26" s="1"/>
  <c r="G19" i="26" s="1"/>
  <c r="I19" i="26" s="1"/>
  <c r="J19" i="26" s="1"/>
  <c r="K19" i="26" s="1"/>
  <c r="L19" i="26" s="1"/>
  <c r="C20" i="26"/>
  <c r="D20" i="26" s="1"/>
  <c r="E20" i="26" s="1"/>
  <c r="F20" i="26" s="1"/>
  <c r="G20" i="26" s="1"/>
  <c r="I20" i="26" s="1"/>
  <c r="J20" i="26" s="1"/>
  <c r="K20" i="26" s="1"/>
  <c r="L20" i="26" s="1"/>
  <c r="D11" i="33"/>
  <c r="E11" i="33" s="1"/>
  <c r="F11" i="33" s="1"/>
  <c r="G11" i="33" s="1"/>
  <c r="H11" i="33" s="1"/>
  <c r="I11" i="33" s="1"/>
  <c r="J10" i="33"/>
  <c r="D26" i="42"/>
  <c r="M25" i="42"/>
  <c r="N25" i="42" s="1"/>
  <c r="O25" i="42" s="1"/>
  <c r="P25" i="42" s="1"/>
  <c r="Q25" i="42" s="1"/>
  <c r="I13" i="27"/>
  <c r="J13" i="27" s="1"/>
  <c r="G13" i="27"/>
  <c r="I26" i="42" l="1"/>
  <c r="J26" i="42" s="1"/>
  <c r="L26" i="42" s="1"/>
  <c r="M26" i="42" s="1"/>
  <c r="N26" i="42" s="1"/>
  <c r="O26" i="42" s="1"/>
  <c r="P26" i="42" s="1"/>
  <c r="Q26" i="42" s="1"/>
  <c r="K10" i="33"/>
  <c r="L10" i="33" s="1"/>
  <c r="N10" i="33" s="1"/>
  <c r="O10" i="33" s="1"/>
  <c r="P10" i="33" s="1"/>
  <c r="Q10" i="33" s="1"/>
  <c r="R10" i="33" s="1"/>
  <c r="S10" i="33" s="1"/>
  <c r="Q18" i="42"/>
  <c r="R18" i="42" s="1"/>
  <c r="S18" i="42" s="1"/>
  <c r="J11" i="33"/>
  <c r="F35" i="3"/>
  <c r="K11" i="33" l="1"/>
  <c r="L11" i="33" s="1"/>
  <c r="N11" i="33" s="1"/>
  <c r="O11" i="33" s="1"/>
  <c r="P11" i="33" s="1"/>
  <c r="Q11" i="33" s="1"/>
  <c r="R11" i="33" s="1"/>
  <c r="S11" i="33" s="1"/>
  <c r="L18" i="38"/>
  <c r="O18" i="38" s="1"/>
  <c r="I17" i="38"/>
  <c r="K11" i="38"/>
  <c r="L9" i="38"/>
  <c r="J9" i="38"/>
  <c r="E9" i="38"/>
  <c r="F9" i="38" s="1"/>
  <c r="D18" i="24" l="1"/>
  <c r="E18" i="24"/>
  <c r="F18" i="24"/>
  <c r="G18" i="24" s="1"/>
  <c r="H18" i="24" s="1"/>
  <c r="K18" i="24"/>
  <c r="Q9" i="3" l="1"/>
  <c r="R9" i="3" s="1"/>
  <c r="S9" i="3" s="1"/>
  <c r="L9" i="3"/>
  <c r="J9" i="3"/>
  <c r="D15" i="24" l="1"/>
  <c r="E15" i="24" s="1"/>
  <c r="F15" i="24" s="1"/>
  <c r="G15" i="24" s="1"/>
  <c r="H15" i="24" s="1"/>
  <c r="K15" i="24"/>
  <c r="D16" i="24"/>
  <c r="E16" i="24"/>
  <c r="F16" i="24" s="1"/>
  <c r="G16" i="24" s="1"/>
  <c r="H16" i="24" s="1"/>
  <c r="K16" i="24"/>
  <c r="D17" i="24"/>
  <c r="E17" i="24"/>
  <c r="F17" i="24"/>
  <c r="G17" i="24"/>
  <c r="H17" i="24" s="1"/>
  <c r="K17" i="24"/>
  <c r="M37" i="3"/>
  <c r="N37" i="3" s="1"/>
  <c r="O37" i="3" s="1"/>
  <c r="F37" i="3"/>
  <c r="Q17" i="3"/>
  <c r="R17" i="3" s="1"/>
  <c r="S17" i="3" s="1"/>
  <c r="Q18" i="3"/>
  <c r="R18" i="3"/>
  <c r="S18" i="3" s="1"/>
  <c r="H17" i="3"/>
  <c r="J17" i="3"/>
  <c r="L17" i="3"/>
  <c r="J18" i="3"/>
  <c r="D11" i="40" l="1"/>
  <c r="J16" i="40"/>
  <c r="O16" i="40" s="1"/>
  <c r="L16" i="27"/>
  <c r="H17" i="27"/>
  <c r="E11" i="27"/>
  <c r="F11" i="27" s="1"/>
  <c r="G11" i="27" s="1"/>
  <c r="H11" i="27" s="1"/>
  <c r="I11" i="27" s="1"/>
  <c r="J11" i="27" s="1"/>
  <c r="P9" i="27"/>
  <c r="Q9" i="27" s="1"/>
  <c r="I18" i="25"/>
  <c r="J18" i="25" s="1"/>
  <c r="L18" i="25" s="1"/>
  <c r="M18" i="25" s="1"/>
  <c r="N18" i="25" s="1"/>
  <c r="O18" i="25" s="1"/>
  <c r="P18" i="25" s="1"/>
  <c r="Q18" i="25" s="1"/>
  <c r="K17" i="27" l="1"/>
  <c r="L17" i="27" s="1"/>
  <c r="N17" i="27" s="1"/>
  <c r="O17" i="27" s="1"/>
  <c r="P17" i="27" s="1"/>
  <c r="Q17" i="27" s="1"/>
  <c r="R17" i="27" s="1"/>
  <c r="S17" i="27" s="1"/>
  <c r="U17" i="27" s="1"/>
  <c r="D11" i="42"/>
  <c r="F68" i="28" l="1"/>
  <c r="G68" i="28"/>
  <c r="H68" i="28" s="1"/>
  <c r="I68" i="28" s="1"/>
  <c r="J68" i="28" s="1"/>
  <c r="F69" i="28"/>
  <c r="G69" i="28" s="1"/>
  <c r="H69" i="28" s="1"/>
  <c r="I69" i="28" s="1"/>
  <c r="J69" i="28" s="1"/>
  <c r="O69" i="28" s="1"/>
  <c r="P69" i="28" s="1"/>
  <c r="Q69" i="28" s="1"/>
  <c r="R69" i="28" s="1"/>
  <c r="S69" i="28" s="1"/>
  <c r="T69" i="28" s="1"/>
  <c r="U69" i="28" s="1"/>
  <c r="V69" i="28" s="1"/>
  <c r="W69" i="28" s="1"/>
  <c r="J11" i="42" l="1"/>
  <c r="D13" i="40"/>
  <c r="F13" i="40" s="1"/>
  <c r="G13" i="40" s="1"/>
  <c r="H13" i="40" s="1"/>
  <c r="I13" i="40" s="1"/>
  <c r="J13" i="40" s="1"/>
  <c r="M10" i="40"/>
  <c r="I11" i="25"/>
  <c r="G11" i="25" l="1"/>
  <c r="E11" i="25"/>
  <c r="O68" i="28" l="1"/>
  <c r="P68" i="28" s="1"/>
  <c r="Q68" i="28" s="1"/>
  <c r="R68" i="28" s="1"/>
  <c r="S68" i="28" s="1"/>
  <c r="T68" i="28" s="1"/>
  <c r="U68" i="28" s="1"/>
  <c r="C15" i="22" l="1"/>
  <c r="D15" i="22" s="1"/>
  <c r="E15" i="22" s="1"/>
  <c r="G15" i="22" s="1"/>
  <c r="H15" i="22" s="1"/>
  <c r="C16" i="22"/>
  <c r="D16" i="22" s="1"/>
  <c r="E16" i="22" s="1"/>
  <c r="G16" i="22" s="1"/>
  <c r="H16" i="22" s="1"/>
  <c r="F30" i="36" l="1"/>
  <c r="G30" i="36" s="1"/>
  <c r="H30" i="36" s="1"/>
  <c r="I30" i="36" s="1"/>
  <c r="J30" i="36" s="1"/>
  <c r="D31" i="36"/>
  <c r="E31" i="36" s="1"/>
  <c r="F31" i="36" s="1"/>
  <c r="G31" i="36" s="1"/>
  <c r="H31" i="36" s="1"/>
  <c r="I31" i="36" s="1"/>
  <c r="J31" i="36" s="1"/>
  <c r="L31" i="36" s="1"/>
  <c r="M31" i="36" s="1"/>
  <c r="N31" i="36" s="1"/>
  <c r="O31" i="36" s="1"/>
  <c r="O67" i="28" l="1"/>
  <c r="P67" i="28" s="1"/>
  <c r="Q67" i="28" s="1"/>
  <c r="R67" i="28" s="1"/>
  <c r="S67" i="28" s="1"/>
  <c r="T67" i="28" s="1"/>
  <c r="U67" i="28" s="1"/>
  <c r="V67" i="28" s="1"/>
  <c r="W67" i="28" s="1"/>
  <c r="F62" i="28"/>
  <c r="G62" i="28" s="1"/>
  <c r="H62" i="28" s="1"/>
  <c r="I62" i="28" s="1"/>
  <c r="J62" i="28" s="1"/>
  <c r="O62" i="28" s="1"/>
  <c r="P62" i="28" s="1"/>
  <c r="Q62" i="28" s="1"/>
  <c r="R62" i="28" s="1"/>
  <c r="S62" i="28" s="1"/>
  <c r="T62" i="28" s="1"/>
  <c r="U62" i="28" s="1"/>
  <c r="F67" i="28"/>
  <c r="G67" i="28" s="1"/>
  <c r="H67" i="28" s="1"/>
  <c r="I67" i="28" s="1"/>
  <c r="J67" i="28" s="1"/>
  <c r="L67" i="28" s="1"/>
  <c r="M67" i="28" s="1"/>
  <c r="D10" i="34"/>
  <c r="E10" i="34" s="1"/>
  <c r="F10" i="34" s="1"/>
  <c r="G10" i="34" s="1"/>
  <c r="H10" i="34" s="1"/>
  <c r="J10" i="34" s="1"/>
  <c r="K10" i="34" s="1"/>
  <c r="L10" i="34" s="1"/>
  <c r="M10" i="34" s="1"/>
  <c r="N10" i="34" s="1"/>
  <c r="O10" i="34" s="1"/>
  <c r="P10" i="34" s="1"/>
  <c r="Q10" i="34" s="1"/>
  <c r="D11" i="34"/>
  <c r="E11" i="34" s="1"/>
  <c r="F11" i="34" s="1"/>
  <c r="G11" i="34" s="1"/>
  <c r="H11" i="34" s="1"/>
  <c r="J11" i="34" s="1"/>
  <c r="K11" i="34" s="1"/>
  <c r="L11" i="34" s="1"/>
  <c r="M11" i="34" s="1"/>
  <c r="N11" i="34" s="1"/>
  <c r="O11" i="34" s="1"/>
  <c r="P11" i="34" s="1"/>
  <c r="Q11" i="34" s="1"/>
  <c r="D12" i="34"/>
  <c r="E12" i="34" s="1"/>
  <c r="F12" i="34" s="1"/>
  <c r="G12" i="34" s="1"/>
  <c r="H12" i="34" s="1"/>
  <c r="J12" i="34" s="1"/>
  <c r="K12" i="34" s="1"/>
  <c r="L12" i="34" s="1"/>
  <c r="M12" i="34" s="1"/>
  <c r="N12" i="34" s="1"/>
  <c r="O12" i="34" s="1"/>
  <c r="P12" i="34" s="1"/>
  <c r="Q12" i="34" s="1"/>
  <c r="D13" i="34"/>
  <c r="E13" i="34" s="1"/>
  <c r="F13" i="34" s="1"/>
  <c r="G13" i="34" s="1"/>
  <c r="H13" i="34" s="1"/>
  <c r="J13" i="34" s="1"/>
  <c r="K13" i="34" s="1"/>
  <c r="L13" i="34" s="1"/>
  <c r="M13" i="34" s="1"/>
  <c r="N13" i="34" s="1"/>
  <c r="O13" i="34" s="1"/>
  <c r="P13" i="34" s="1"/>
  <c r="Q13" i="34" s="1"/>
  <c r="D14" i="34"/>
  <c r="E14" i="34" s="1"/>
  <c r="F14" i="34" s="1"/>
  <c r="G14" i="34" s="1"/>
  <c r="H14" i="34" s="1"/>
  <c r="J14" i="34" s="1"/>
  <c r="K14" i="34" s="1"/>
  <c r="L14" i="34" s="1"/>
  <c r="M14" i="34" s="1"/>
  <c r="N14" i="34" s="1"/>
  <c r="O14" i="34" s="1"/>
  <c r="P14" i="34" s="1"/>
  <c r="Q14" i="34" s="1"/>
  <c r="D15" i="34"/>
  <c r="E15" i="34" s="1"/>
  <c r="F15" i="34" s="1"/>
  <c r="G15" i="34" s="1"/>
  <c r="H15" i="34" s="1"/>
  <c r="J15" i="34" s="1"/>
  <c r="K15" i="34" s="1"/>
  <c r="L15" i="34" s="1"/>
  <c r="M15" i="34" s="1"/>
  <c r="N15" i="34" s="1"/>
  <c r="O15" i="34" s="1"/>
  <c r="P15" i="34" s="1"/>
  <c r="Q15" i="34" s="1"/>
  <c r="D12" i="40" l="1"/>
  <c r="E12" i="40" s="1"/>
  <c r="F12" i="40" s="1"/>
  <c r="G12" i="40" s="1"/>
  <c r="H12" i="40" l="1"/>
  <c r="I12" i="40" s="1"/>
  <c r="J12" i="40" s="1"/>
  <c r="L12" i="40" l="1"/>
  <c r="M12" i="40" s="1"/>
  <c r="M30" i="3"/>
  <c r="N30" i="3" s="1"/>
  <c r="O30" i="3" s="1"/>
  <c r="M31" i="3"/>
  <c r="N31" i="3" s="1"/>
  <c r="O31" i="3" s="1"/>
  <c r="D30" i="3"/>
  <c r="E30" i="3" s="1"/>
  <c r="F30" i="3" s="1"/>
  <c r="D31" i="3"/>
  <c r="E31" i="3" s="1"/>
  <c r="F31" i="3" s="1"/>
  <c r="D32" i="3"/>
  <c r="E32" i="3" s="1"/>
  <c r="F32" i="3" s="1"/>
  <c r="D33" i="3"/>
  <c r="E33" i="3" s="1"/>
  <c r="F33" i="3" s="1"/>
  <c r="J10" i="3"/>
  <c r="L10" i="3"/>
  <c r="J11" i="3"/>
  <c r="L11" i="3"/>
  <c r="C13" i="22"/>
  <c r="D13" i="22" s="1"/>
  <c r="E13" i="22" s="1"/>
  <c r="G13" i="22" s="1"/>
  <c r="H13" i="22" s="1"/>
  <c r="N47" i="35"/>
  <c r="O47" i="35" s="1"/>
  <c r="P47" i="35" s="1"/>
  <c r="Q47" i="35" s="1"/>
  <c r="R47" i="35" s="1"/>
  <c r="S47" i="35" s="1"/>
  <c r="N48" i="35"/>
  <c r="O48" i="35"/>
  <c r="P48" i="35"/>
  <c r="Q48" i="35" s="1"/>
  <c r="R48" i="35" s="1"/>
  <c r="S48" i="35" s="1"/>
  <c r="D47" i="35"/>
  <c r="E47" i="35"/>
  <c r="F47" i="35"/>
  <c r="G47" i="35" s="1"/>
  <c r="H47" i="35" s="1"/>
  <c r="I47" i="35" s="1"/>
  <c r="J47" i="35" s="1"/>
  <c r="K47" i="35" s="1"/>
  <c r="L47" i="35" s="1"/>
  <c r="D48" i="35"/>
  <c r="E48" i="35"/>
  <c r="F48" i="35" s="1"/>
  <c r="G48" i="35" s="1"/>
  <c r="H48" i="35" s="1"/>
  <c r="I48" i="35" s="1"/>
  <c r="J48" i="35" s="1"/>
  <c r="K48" i="35" s="1"/>
  <c r="L48" i="35" s="1"/>
  <c r="D49" i="35"/>
  <c r="H49" i="35" s="1"/>
  <c r="I49" i="35" s="1"/>
  <c r="J49" i="35" s="1"/>
  <c r="K49" i="35" s="1"/>
  <c r="L49" i="35" s="1"/>
  <c r="N49" i="35" s="1"/>
  <c r="O49" i="35" s="1"/>
  <c r="P49" i="35" s="1"/>
  <c r="Q49" i="35" s="1"/>
  <c r="R49" i="35" s="1"/>
  <c r="S49" i="35" s="1"/>
  <c r="N43" i="35"/>
  <c r="D38" i="35"/>
  <c r="E38" i="35" s="1"/>
  <c r="F38" i="35" s="1"/>
  <c r="G38" i="35" s="1"/>
  <c r="H38" i="35" s="1"/>
  <c r="I38" i="35" s="1"/>
  <c r="J38" i="35" s="1"/>
  <c r="K38" i="35" s="1"/>
  <c r="L38" i="35" s="1"/>
  <c r="N38" i="35" s="1"/>
  <c r="O38" i="35" s="1"/>
  <c r="P38" i="35" s="1"/>
  <c r="Q38" i="35" s="1"/>
  <c r="R38" i="35" s="1"/>
  <c r="S38" i="35" s="1"/>
  <c r="D39" i="35"/>
  <c r="E39" i="35" s="1"/>
  <c r="F39" i="35" s="1"/>
  <c r="G39" i="35" s="1"/>
  <c r="H39" i="35" s="1"/>
  <c r="I39" i="35" s="1"/>
  <c r="J39" i="35" s="1"/>
  <c r="K39" i="35" s="1"/>
  <c r="L39" i="35" s="1"/>
  <c r="N39" i="35" s="1"/>
  <c r="O39" i="35" s="1"/>
  <c r="P39" i="35" s="1"/>
  <c r="Q39" i="35" s="1"/>
  <c r="R39" i="35" s="1"/>
  <c r="S39" i="35" s="1"/>
  <c r="D40" i="35"/>
  <c r="E40" i="35"/>
  <c r="F40" i="35"/>
  <c r="G40" i="35"/>
  <c r="H40" i="35"/>
  <c r="I40" i="35"/>
  <c r="J40" i="35" s="1"/>
  <c r="K40" i="35" s="1"/>
  <c r="L40" i="35" s="1"/>
  <c r="N40" i="35" s="1"/>
  <c r="O40" i="35" s="1"/>
  <c r="P40" i="35" s="1"/>
  <c r="Q40" i="35" s="1"/>
  <c r="R40" i="35" s="1"/>
  <c r="S40" i="35" s="1"/>
  <c r="D41" i="35"/>
  <c r="E41" i="35"/>
  <c r="F41" i="35" s="1"/>
  <c r="G41" i="35" s="1"/>
  <c r="H41" i="35" s="1"/>
  <c r="I41" i="35" s="1"/>
  <c r="J41" i="35" s="1"/>
  <c r="K41" i="35" s="1"/>
  <c r="L41" i="35" s="1"/>
  <c r="N41" i="35" s="1"/>
  <c r="O41" i="35" s="1"/>
  <c r="P41" i="35" s="1"/>
  <c r="D43" i="35"/>
  <c r="E43" i="35"/>
  <c r="F43" i="35"/>
  <c r="G43" i="35"/>
  <c r="H43" i="35" s="1"/>
  <c r="I43" i="35" s="1"/>
  <c r="J43" i="35" s="1"/>
  <c r="K43" i="35" s="1"/>
  <c r="L43" i="35" s="1"/>
  <c r="D45" i="35"/>
  <c r="H45" i="35"/>
  <c r="I45" i="35" s="1"/>
  <c r="J45" i="35" s="1"/>
  <c r="K45" i="35" s="1"/>
  <c r="L45" i="35" s="1"/>
  <c r="N45" i="35" s="1"/>
  <c r="O45" i="35" s="1"/>
  <c r="P45" i="35" s="1"/>
  <c r="Q45" i="35" s="1"/>
  <c r="N12" i="40" l="1"/>
  <c r="O12" i="40" s="1"/>
  <c r="P12" i="40" s="1"/>
  <c r="Q12" i="40" s="1"/>
  <c r="E20" i="23"/>
  <c r="F20" i="23" s="1"/>
  <c r="G20" i="23" s="1"/>
  <c r="D10" i="23"/>
  <c r="E10" i="23" s="1"/>
  <c r="F10" i="23" s="1"/>
  <c r="G10" i="23" s="1"/>
  <c r="H10" i="23" s="1"/>
  <c r="J10" i="23" s="1"/>
  <c r="K10" i="23" s="1"/>
  <c r="L10" i="23" s="1"/>
  <c r="M10" i="23" s="1"/>
  <c r="N10" i="23" s="1"/>
  <c r="O10" i="23" s="1"/>
  <c r="D11" i="23"/>
  <c r="E11" i="23" s="1"/>
  <c r="F11" i="23" s="1"/>
  <c r="G11" i="23" s="1"/>
  <c r="H11" i="23" s="1"/>
  <c r="J11" i="23" s="1"/>
  <c r="K11" i="23" s="1"/>
  <c r="L11" i="23" s="1"/>
  <c r="M11" i="23" s="1"/>
  <c r="N11" i="23" s="1"/>
  <c r="O11" i="23" s="1"/>
  <c r="D12" i="23"/>
  <c r="E12" i="23" s="1"/>
  <c r="F12" i="23" s="1"/>
  <c r="G12" i="23" s="1"/>
  <c r="H12" i="23" s="1"/>
  <c r="J12" i="23" s="1"/>
  <c r="K12" i="23" s="1"/>
  <c r="L12" i="23" s="1"/>
  <c r="M12" i="23" s="1"/>
  <c r="N12" i="23" s="1"/>
  <c r="O12" i="23" s="1"/>
  <c r="D9" i="23"/>
  <c r="E9" i="23" s="1"/>
  <c r="F9" i="23" s="1"/>
  <c r="G9" i="23" s="1"/>
  <c r="H9" i="23" s="1"/>
  <c r="J9" i="23" s="1"/>
  <c r="K9" i="23" s="1"/>
  <c r="L9" i="23" s="1"/>
  <c r="M9" i="23" s="1"/>
  <c r="N9" i="23" s="1"/>
  <c r="O9" i="23" s="1"/>
  <c r="D8" i="23"/>
  <c r="E8" i="23" s="1"/>
  <c r="F8" i="23" s="1"/>
  <c r="G8" i="23" s="1"/>
  <c r="H20" i="23" l="1"/>
  <c r="I20" i="23"/>
  <c r="J20" i="23" s="1"/>
  <c r="H8" i="23"/>
  <c r="J8" i="23" s="1"/>
  <c r="K8" i="23" s="1"/>
  <c r="L8" i="23" s="1"/>
  <c r="M8" i="23" s="1"/>
  <c r="N8" i="23" s="1"/>
  <c r="O8" i="23" s="1"/>
  <c r="D35" i="7" l="1"/>
  <c r="E35" i="7" s="1"/>
  <c r="F35" i="7" s="1"/>
  <c r="I35" i="7" s="1"/>
  <c r="J35" i="7" s="1"/>
  <c r="K35" i="7" s="1"/>
  <c r="L35" i="7" s="1"/>
  <c r="M35" i="7" s="1"/>
  <c r="O35" i="7" s="1"/>
  <c r="D39" i="7"/>
  <c r="E39" i="7" s="1"/>
  <c r="F39" i="7" s="1"/>
  <c r="K10" i="24" l="1"/>
  <c r="K11" i="24"/>
  <c r="K12" i="24"/>
  <c r="K13" i="24"/>
  <c r="D10" i="24"/>
  <c r="E10" i="24" s="1"/>
  <c r="F10" i="24" s="1"/>
  <c r="G10" i="24" s="1"/>
  <c r="H10" i="24" s="1"/>
  <c r="D11" i="24"/>
  <c r="E11" i="24"/>
  <c r="F11" i="24"/>
  <c r="G11" i="24" s="1"/>
  <c r="H11" i="24" s="1"/>
  <c r="D12" i="24"/>
  <c r="E12" i="24"/>
  <c r="F12" i="24" s="1"/>
  <c r="G12" i="24" s="1"/>
  <c r="H12" i="24" s="1"/>
  <c r="D13" i="24"/>
  <c r="E13" i="24"/>
  <c r="F13" i="24" s="1"/>
  <c r="G13" i="24" s="1"/>
  <c r="H13" i="24" s="1"/>
  <c r="C11" i="22"/>
  <c r="D11" i="22" s="1"/>
  <c r="E11" i="22" s="1"/>
  <c r="G11" i="22" s="1"/>
  <c r="H11" i="22" s="1"/>
  <c r="C12" i="26" l="1"/>
  <c r="D12" i="26" s="1"/>
  <c r="E12" i="26" s="1"/>
  <c r="F12" i="26" s="1"/>
  <c r="G12" i="26" s="1"/>
  <c r="I12" i="26" s="1"/>
  <c r="J12" i="26" s="1"/>
  <c r="K12" i="26" s="1"/>
  <c r="L12" i="26" s="1"/>
  <c r="C13" i="26"/>
  <c r="D13" i="26" s="1"/>
  <c r="E13" i="26" s="1"/>
  <c r="F13" i="26" s="1"/>
  <c r="G13" i="26" s="1"/>
  <c r="I13" i="26" s="1"/>
  <c r="J13" i="26" s="1"/>
  <c r="K13" i="26" s="1"/>
  <c r="L13" i="26" s="1"/>
  <c r="C14" i="26"/>
  <c r="D14" i="26" s="1"/>
  <c r="E14" i="26" s="1"/>
  <c r="F14" i="26" s="1"/>
  <c r="G14" i="26" s="1"/>
  <c r="I14" i="26" s="1"/>
  <c r="J14" i="26" s="1"/>
  <c r="K14" i="26" s="1"/>
  <c r="L14" i="26" s="1"/>
  <c r="C16" i="26"/>
  <c r="D16" i="26" s="1"/>
  <c r="E16" i="26" s="1"/>
  <c r="F16" i="26" s="1"/>
  <c r="G16" i="26" s="1"/>
  <c r="I16" i="26" s="1"/>
  <c r="J16" i="26" s="1"/>
  <c r="K16" i="26" s="1"/>
  <c r="L16" i="26" s="1"/>
  <c r="I12" i="42" l="1"/>
  <c r="J12" i="42" s="1"/>
  <c r="L12" i="42" s="1"/>
  <c r="N12" i="42" s="1"/>
  <c r="P12" i="42" s="1"/>
  <c r="Q12" i="42" s="1"/>
  <c r="D10" i="42"/>
  <c r="E10" i="42" s="1"/>
  <c r="F10" i="42" s="1"/>
  <c r="G10" i="42" s="1"/>
  <c r="I9" i="42"/>
  <c r="J9" i="42" s="1"/>
  <c r="D14" i="27"/>
  <c r="L14" i="27" s="1"/>
  <c r="R14" i="27" s="1"/>
  <c r="S14" i="27" s="1"/>
  <c r="K9" i="27"/>
  <c r="N9" i="27" s="1"/>
  <c r="R9" i="27" s="1"/>
  <c r="S9" i="27" s="1"/>
  <c r="D17" i="25"/>
  <c r="E17" i="25" s="1"/>
  <c r="F17" i="25" s="1"/>
  <c r="G17" i="25" s="1"/>
  <c r="H17" i="25" s="1"/>
  <c r="I17" i="25" s="1"/>
  <c r="J17" i="25" s="1"/>
  <c r="M17" i="25" s="1"/>
  <c r="J9" i="40"/>
  <c r="J11" i="40"/>
  <c r="D15" i="25"/>
  <c r="E15" i="25" s="1"/>
  <c r="G15" i="25" s="1"/>
  <c r="H15" i="25" s="1"/>
  <c r="I15" i="25" s="1"/>
  <c r="J15" i="25" s="1"/>
  <c r="L15" i="25" s="1"/>
  <c r="M15" i="25" s="1"/>
  <c r="N15" i="25" s="1"/>
  <c r="O15" i="25" s="1"/>
  <c r="P15" i="25" s="1"/>
  <c r="Q15" i="25" s="1"/>
  <c r="D13" i="25"/>
  <c r="E13" i="25" s="1"/>
  <c r="F13" i="25" s="1"/>
  <c r="G13" i="25" s="1"/>
  <c r="H13" i="25" s="1"/>
  <c r="I13" i="25" s="1"/>
  <c r="J13" i="25" s="1"/>
  <c r="L13" i="25" s="1"/>
  <c r="M13" i="25" s="1"/>
  <c r="N13" i="25" s="1"/>
  <c r="O13" i="25" s="1"/>
  <c r="P13" i="25" s="1"/>
  <c r="Q13" i="25" s="1"/>
  <c r="J11" i="25"/>
  <c r="L11" i="25" s="1"/>
  <c r="M11" i="25" s="1"/>
  <c r="N11" i="25" s="1"/>
  <c r="O11" i="25" s="1"/>
  <c r="P11" i="25" s="1"/>
  <c r="Q11" i="25" s="1"/>
  <c r="E9" i="25"/>
  <c r="I9" i="25" s="1"/>
  <c r="J9" i="25" s="1"/>
  <c r="N9" i="25" s="1"/>
  <c r="P9" i="25" s="1"/>
  <c r="H10" i="42" l="1"/>
  <c r="I10" i="42" s="1"/>
  <c r="J10" i="42" s="1"/>
  <c r="M10" i="42" s="1"/>
  <c r="T9" i="27"/>
  <c r="U9" i="27" s="1"/>
  <c r="K13" i="27"/>
  <c r="L13" i="27" s="1"/>
  <c r="O13" i="27" s="1"/>
  <c r="K11" i="27"/>
  <c r="L11" i="27" s="1"/>
  <c r="N11" i="27" s="1"/>
  <c r="R11" i="27" s="1"/>
  <c r="T11" i="27" s="1"/>
  <c r="U11" i="27" s="1"/>
  <c r="O60" i="28"/>
  <c r="P60" i="28" s="1"/>
  <c r="Q60" i="28" s="1"/>
  <c r="R60" i="28" s="1"/>
  <c r="S60" i="28" s="1"/>
  <c r="T60" i="28" s="1"/>
  <c r="U60" i="28" s="1"/>
  <c r="O61" i="28"/>
  <c r="P61" i="28" s="1"/>
  <c r="Q61" i="28" s="1"/>
  <c r="R61" i="28" s="1"/>
  <c r="S61" i="28" s="1"/>
  <c r="T61" i="28" s="1"/>
  <c r="U61" i="28" s="1"/>
  <c r="F60" i="28"/>
  <c r="G60" i="28"/>
  <c r="H60" i="28" s="1"/>
  <c r="I60" i="28" s="1"/>
  <c r="J60" i="28" s="1"/>
  <c r="F61" i="28"/>
  <c r="G61" i="28" s="1"/>
  <c r="H61" i="28" s="1"/>
  <c r="I61" i="28" s="1"/>
  <c r="J61" i="28" s="1"/>
  <c r="D9" i="24" l="1"/>
  <c r="E9" i="24" s="1"/>
  <c r="F9" i="24" s="1"/>
  <c r="G9" i="24" s="1"/>
  <c r="H9" i="24" s="1"/>
  <c r="K9" i="24"/>
  <c r="D28" i="36" l="1"/>
  <c r="E28" i="36" s="1"/>
  <c r="F28" i="36" s="1"/>
  <c r="G28" i="36" s="1"/>
  <c r="H28" i="36" s="1"/>
  <c r="I28" i="36" s="1"/>
  <c r="J28" i="36" s="1"/>
  <c r="L28" i="36" s="1"/>
  <c r="M28" i="36" s="1"/>
  <c r="N28" i="36" s="1"/>
  <c r="O28" i="36" s="1"/>
  <c r="D18" i="15" l="1"/>
  <c r="F18" i="15" s="1"/>
  <c r="G18" i="15" s="1"/>
  <c r="H18" i="15" s="1"/>
  <c r="I18" i="15" s="1"/>
  <c r="J18" i="15" s="1"/>
  <c r="K18" i="15" s="1"/>
  <c r="L18" i="15" s="1"/>
  <c r="M18" i="15" s="1"/>
  <c r="N18" i="15" s="1"/>
  <c r="O18" i="15" s="1"/>
  <c r="D19" i="15"/>
  <c r="F19" i="15" s="1"/>
  <c r="G19" i="15" s="1"/>
  <c r="H19" i="15" s="1"/>
  <c r="I19" i="15" s="1"/>
  <c r="D20" i="15"/>
  <c r="F20" i="15" s="1"/>
  <c r="G20" i="15" s="1"/>
  <c r="H20" i="15" s="1"/>
  <c r="I20" i="15" s="1"/>
  <c r="J20" i="15" s="1"/>
  <c r="K20" i="15" s="1"/>
  <c r="L20" i="15" s="1"/>
  <c r="M20" i="15" s="1"/>
  <c r="N20" i="15" s="1"/>
  <c r="O20" i="15" s="1"/>
  <c r="D21" i="15"/>
  <c r="F21" i="15" s="1"/>
  <c r="G21" i="15" s="1"/>
  <c r="H21" i="15" s="1"/>
  <c r="I21" i="15" s="1"/>
  <c r="J21" i="15" s="1"/>
  <c r="K21" i="15" s="1"/>
  <c r="L21" i="15" s="1"/>
  <c r="M21" i="15" s="1"/>
  <c r="N21" i="15" s="1"/>
  <c r="O21" i="15" s="1"/>
  <c r="I30" i="7"/>
  <c r="J30" i="7" s="1"/>
  <c r="K30" i="7" s="1"/>
  <c r="O30" i="7" s="1"/>
  <c r="I32" i="7"/>
  <c r="J32" i="7" s="1"/>
  <c r="K32" i="7" s="1"/>
  <c r="L32" i="7" s="1"/>
  <c r="D27" i="7"/>
  <c r="E27" i="7" s="1"/>
  <c r="F27" i="7" s="1"/>
  <c r="H27" i="7" s="1"/>
  <c r="I27" i="7" s="1"/>
  <c r="J27" i="7" s="1"/>
  <c r="K27" i="7" s="1"/>
  <c r="L27" i="7" s="1"/>
  <c r="M27" i="7" s="1"/>
  <c r="N27" i="7" s="1"/>
  <c r="O27" i="7" s="1"/>
  <c r="D28" i="7"/>
  <c r="E28" i="7" s="1"/>
  <c r="F28" i="7" s="1"/>
  <c r="H28" i="7" s="1"/>
  <c r="I28" i="7" s="1"/>
  <c r="J28" i="7" s="1"/>
  <c r="K28" i="7" s="1"/>
  <c r="L28" i="7" s="1"/>
  <c r="M28" i="7" s="1"/>
  <c r="D29" i="7"/>
  <c r="E29" i="7" s="1"/>
  <c r="F29" i="7" s="1"/>
  <c r="H29" i="7" s="1"/>
  <c r="I29" i="7" s="1"/>
  <c r="J29" i="7" s="1"/>
  <c r="K29" i="7" s="1"/>
  <c r="L29" i="7" s="1"/>
  <c r="M29" i="7" s="1"/>
  <c r="N29" i="7" s="1"/>
  <c r="O29" i="7" s="1"/>
  <c r="D31" i="7"/>
  <c r="E31" i="7" s="1"/>
  <c r="F31" i="7" s="1"/>
  <c r="H31" i="7" s="1"/>
  <c r="I31" i="7" s="1"/>
  <c r="J31" i="7" s="1"/>
  <c r="K31" i="7" s="1"/>
  <c r="L31" i="7" s="1"/>
  <c r="M31" i="7" s="1"/>
  <c r="N31" i="7" s="1"/>
  <c r="O31" i="7" s="1"/>
  <c r="O59" i="28" l="1"/>
  <c r="P59" i="28" s="1"/>
  <c r="Q59" i="28" s="1"/>
  <c r="R59" i="28" s="1"/>
  <c r="S59" i="28" s="1"/>
  <c r="T59" i="28" s="1"/>
  <c r="U59" i="28" s="1"/>
  <c r="V59" i="28" s="1"/>
  <c r="W59" i="28" s="1"/>
  <c r="D24" i="36" l="1"/>
  <c r="E24" i="36" s="1"/>
  <c r="F24" i="36" s="1"/>
  <c r="G24" i="36" s="1"/>
  <c r="H24" i="36" s="1"/>
  <c r="I24" i="36" s="1"/>
  <c r="J24" i="36" s="1"/>
  <c r="L24" i="36" s="1"/>
  <c r="M24" i="36" s="1"/>
  <c r="N24" i="36" s="1"/>
  <c r="O24" i="36" s="1"/>
  <c r="D25" i="36"/>
  <c r="E25" i="36" s="1"/>
  <c r="F25" i="36" s="1"/>
  <c r="G25" i="36" s="1"/>
  <c r="H25" i="36" s="1"/>
  <c r="I25" i="36" s="1"/>
  <c r="J25" i="36" s="1"/>
  <c r="L25" i="36" s="1"/>
  <c r="M25" i="36" s="1"/>
  <c r="N25" i="36" s="1"/>
  <c r="O25" i="36" s="1"/>
  <c r="D27" i="36"/>
  <c r="E27" i="36" s="1"/>
  <c r="F27" i="36" s="1"/>
  <c r="G27" i="36" s="1"/>
  <c r="H27" i="36" s="1"/>
  <c r="I27" i="36" s="1"/>
  <c r="J27" i="36" s="1"/>
  <c r="L27" i="36" s="1"/>
  <c r="M27" i="36" s="1"/>
  <c r="N27" i="36" s="1"/>
  <c r="O27" i="36" s="1"/>
  <c r="M29" i="3" l="1"/>
  <c r="N29" i="3" s="1"/>
  <c r="O29" i="3" s="1"/>
  <c r="D29" i="3"/>
  <c r="E29" i="3" s="1"/>
  <c r="F29" i="3" s="1"/>
  <c r="D35" i="35" l="1"/>
  <c r="E35" i="35"/>
  <c r="F35" i="35" s="1"/>
  <c r="G35" i="35" s="1"/>
  <c r="H35" i="35" s="1"/>
  <c r="I35" i="35" s="1"/>
  <c r="J35" i="35" s="1"/>
  <c r="K35" i="35" s="1"/>
  <c r="L35" i="35" s="1"/>
  <c r="N35" i="35" s="1"/>
  <c r="O35" i="35" s="1"/>
  <c r="P35" i="35" s="1"/>
  <c r="Q35" i="35" s="1"/>
  <c r="R35" i="35" s="1"/>
  <c r="S35" i="35" s="1"/>
  <c r="D36" i="35"/>
  <c r="E36" i="35" s="1"/>
  <c r="F36" i="35" s="1"/>
  <c r="G36" i="35" s="1"/>
  <c r="H36" i="35" s="1"/>
  <c r="I36" i="35" s="1"/>
  <c r="J36" i="35" s="1"/>
  <c r="K36" i="35" s="1"/>
  <c r="L36" i="35" s="1"/>
  <c r="N36" i="35" s="1"/>
  <c r="O36" i="35" s="1"/>
  <c r="P36" i="35" s="1"/>
  <c r="Q36" i="35" s="1"/>
  <c r="R36" i="35" s="1"/>
  <c r="S36" i="35" s="1"/>
  <c r="D37" i="35"/>
  <c r="E37" i="35"/>
  <c r="F37" i="35" s="1"/>
  <c r="G37" i="35" s="1"/>
  <c r="H37" i="35" s="1"/>
  <c r="I37" i="35" s="1"/>
  <c r="J37" i="35" s="1"/>
  <c r="K37" i="35" s="1"/>
  <c r="L37" i="35" s="1"/>
  <c r="N37" i="35" s="1"/>
  <c r="O37" i="35" s="1"/>
  <c r="P37" i="35" s="1"/>
  <c r="Q37" i="35" s="1"/>
  <c r="R37" i="35" s="1"/>
  <c r="S37" i="35" s="1"/>
  <c r="D11" i="15" l="1"/>
  <c r="D16" i="15"/>
  <c r="F16" i="15" s="1"/>
  <c r="G16" i="15" s="1"/>
  <c r="H16" i="15" s="1"/>
  <c r="I16" i="15" s="1"/>
  <c r="O16" i="15" s="1"/>
  <c r="C9" i="22" l="1"/>
  <c r="D9" i="22" s="1"/>
  <c r="E9" i="22" s="1"/>
  <c r="G9" i="22" s="1"/>
  <c r="H9" i="22" s="1"/>
  <c r="Q56" i="28" l="1"/>
  <c r="R56" i="28" s="1"/>
  <c r="S56" i="28" s="1"/>
  <c r="T56" i="28" s="1"/>
  <c r="U56" i="28" s="1"/>
  <c r="O57" i="28"/>
  <c r="P57" i="28" s="1"/>
  <c r="Q57" i="28" s="1"/>
  <c r="R57" i="28" s="1"/>
  <c r="S57" i="28" s="1"/>
  <c r="T57" i="28" s="1"/>
  <c r="U57" i="28" s="1"/>
  <c r="F56" i="28"/>
  <c r="G56" i="28"/>
  <c r="H56" i="28"/>
  <c r="I56" i="28" s="1"/>
  <c r="J56" i="28" s="1"/>
  <c r="F57" i="28"/>
  <c r="G57" i="28" s="1"/>
  <c r="H57" i="28" s="1"/>
  <c r="I57" i="28" s="1"/>
  <c r="J57" i="28" s="1"/>
  <c r="C9" i="26" l="1"/>
  <c r="D9" i="26" s="1"/>
  <c r="E9" i="26" s="1"/>
  <c r="F9" i="26" s="1"/>
  <c r="G9" i="26" s="1"/>
  <c r="I9" i="26" s="1"/>
  <c r="J9" i="26" s="1"/>
  <c r="K9" i="26" s="1"/>
  <c r="L9" i="26" s="1"/>
  <c r="C10" i="26"/>
  <c r="D10" i="26" s="1"/>
  <c r="E10" i="26" s="1"/>
  <c r="F10" i="26" s="1"/>
  <c r="G10" i="26" s="1"/>
  <c r="I10" i="26" s="1"/>
  <c r="J10" i="26" s="1"/>
  <c r="K10" i="26" s="1"/>
  <c r="L10" i="26" s="1"/>
  <c r="C11" i="26"/>
  <c r="D11" i="26" s="1"/>
  <c r="E11" i="26" s="1"/>
  <c r="F11" i="26" s="1"/>
  <c r="G11" i="26" s="1"/>
  <c r="I11" i="26" s="1"/>
  <c r="J11" i="26" s="1"/>
  <c r="K11" i="26" s="1"/>
  <c r="L11" i="26" s="1"/>
  <c r="D21" i="36" l="1"/>
  <c r="E21" i="36" s="1"/>
  <c r="F21" i="36" s="1"/>
  <c r="G21" i="36" s="1"/>
  <c r="H21" i="36" s="1"/>
  <c r="I21" i="36" s="1"/>
  <c r="J21" i="36" s="1"/>
  <c r="L21" i="36" s="1"/>
  <c r="M21" i="36" s="1"/>
  <c r="N21" i="36" s="1"/>
  <c r="O21" i="36" s="1"/>
  <c r="D23" i="36"/>
  <c r="E23" i="36" s="1"/>
  <c r="F23" i="36" s="1"/>
  <c r="G23" i="36" s="1"/>
  <c r="H23" i="36" s="1"/>
  <c r="I23" i="36" s="1"/>
  <c r="J23" i="36" s="1"/>
  <c r="L23" i="36" s="1"/>
  <c r="M23" i="36" s="1"/>
  <c r="N23" i="36" s="1"/>
  <c r="O23" i="36" s="1"/>
  <c r="O55" i="28" l="1"/>
  <c r="P55" i="28" s="1"/>
  <c r="Q55" i="28" s="1"/>
  <c r="R55" i="28" s="1"/>
  <c r="S55" i="28" s="1"/>
  <c r="T55" i="28" s="1"/>
  <c r="U55" i="28" s="1"/>
  <c r="F55" i="28"/>
  <c r="G55" i="28" s="1"/>
  <c r="H55" i="28" s="1"/>
  <c r="I55" i="28" s="1"/>
  <c r="J55" i="28" s="1"/>
  <c r="D25" i="7" l="1"/>
  <c r="E25" i="7" s="1"/>
  <c r="F25" i="7" s="1"/>
  <c r="H25" i="7" s="1"/>
  <c r="I25" i="7" s="1"/>
  <c r="J25" i="7" s="1"/>
  <c r="K25" i="7" s="1"/>
  <c r="L25" i="7" s="1"/>
  <c r="D8" i="34"/>
  <c r="E8" i="34" s="1"/>
  <c r="F8" i="34" s="1"/>
  <c r="G8" i="34" s="1"/>
  <c r="H8" i="34" s="1"/>
  <c r="J8" i="34" s="1"/>
  <c r="K8" i="34" s="1"/>
  <c r="L8" i="34" s="1"/>
  <c r="M8" i="34" s="1"/>
  <c r="N8" i="34" s="1"/>
  <c r="O8" i="34" s="1"/>
  <c r="P8" i="34" s="1"/>
  <c r="Q8" i="34" s="1"/>
  <c r="D9" i="34"/>
  <c r="E9" i="34" s="1"/>
  <c r="F9" i="34" s="1"/>
  <c r="G9" i="34" s="1"/>
  <c r="H9" i="34" s="1"/>
  <c r="J9" i="34" s="1"/>
  <c r="K9" i="34" s="1"/>
  <c r="L9" i="34" s="1"/>
  <c r="M9" i="34" s="1"/>
  <c r="N9" i="34" s="1"/>
  <c r="O9" i="34" s="1"/>
  <c r="P9" i="34" s="1"/>
  <c r="Q9" i="34" s="1"/>
  <c r="C8" i="26" l="1"/>
  <c r="D8" i="26" s="1"/>
  <c r="E8" i="26" s="1"/>
  <c r="F8" i="26" s="1"/>
  <c r="G8" i="26" s="1"/>
  <c r="I8" i="26" s="1"/>
  <c r="J8" i="26" s="1"/>
  <c r="K8" i="26" s="1"/>
  <c r="L8" i="26" s="1"/>
  <c r="D32" i="35" l="1"/>
  <c r="E32" i="35" s="1"/>
  <c r="F32" i="35" s="1"/>
  <c r="G32" i="35" s="1"/>
  <c r="H32" i="35" s="1"/>
  <c r="I32" i="35" s="1"/>
  <c r="J32" i="35" s="1"/>
  <c r="K32" i="35" s="1"/>
  <c r="L32" i="35" s="1"/>
  <c r="N32" i="35" s="1"/>
  <c r="O32" i="35" s="1"/>
  <c r="P32" i="35" s="1"/>
  <c r="Q32" i="35" s="1"/>
  <c r="R32" i="35" s="1"/>
  <c r="S32" i="35" s="1"/>
  <c r="D33" i="35"/>
  <c r="E33" i="35" s="1"/>
  <c r="F33" i="35" s="1"/>
  <c r="G33" i="35" s="1"/>
  <c r="H33" i="35" s="1"/>
  <c r="I33" i="35" s="1"/>
  <c r="J33" i="35" s="1"/>
  <c r="K33" i="35" s="1"/>
  <c r="L33" i="35" s="1"/>
  <c r="N33" i="35" s="1"/>
  <c r="O33" i="35" s="1"/>
  <c r="P33" i="35" s="1"/>
  <c r="Q33" i="35" s="1"/>
  <c r="R33" i="35" s="1"/>
  <c r="S33" i="35" s="1"/>
  <c r="D34" i="35"/>
  <c r="E34" i="35" s="1"/>
  <c r="F34" i="35" s="1"/>
  <c r="G34" i="35" s="1"/>
  <c r="H34" i="35" s="1"/>
  <c r="I34" i="35" s="1"/>
  <c r="J34" i="35" s="1"/>
  <c r="K34" i="35" s="1"/>
  <c r="L34" i="35" s="1"/>
  <c r="N34" i="35" s="1"/>
  <c r="O34" i="35" s="1"/>
  <c r="P34" i="35" s="1"/>
  <c r="Q34" i="35" s="1"/>
  <c r="R34" i="35" s="1"/>
  <c r="S34" i="35" s="1"/>
  <c r="O51" i="28" l="1"/>
  <c r="P51" i="28" s="1"/>
  <c r="Q51" i="28" s="1"/>
  <c r="R51" i="28" s="1"/>
  <c r="S51" i="28" s="1"/>
  <c r="T51" i="28" s="1"/>
  <c r="U51" i="28" s="1"/>
  <c r="O52" i="28"/>
  <c r="P52" i="28" s="1"/>
  <c r="Q52" i="28" s="1"/>
  <c r="R52" i="28" s="1"/>
  <c r="S52" i="28" s="1"/>
  <c r="T52" i="28" s="1"/>
  <c r="U52" i="28" s="1"/>
  <c r="V52" i="28" s="1"/>
  <c r="W52" i="28" s="1"/>
  <c r="O53" i="28"/>
  <c r="P53" i="28" s="1"/>
  <c r="Q53" i="28" s="1"/>
  <c r="R53" i="28" s="1"/>
  <c r="S53" i="28" s="1"/>
  <c r="T53" i="28" s="1"/>
  <c r="U53" i="28" s="1"/>
  <c r="F51" i="28"/>
  <c r="G51" i="28" s="1"/>
  <c r="H51" i="28" s="1"/>
  <c r="I51" i="28" s="1"/>
  <c r="J51" i="28" s="1"/>
  <c r="D52" i="28"/>
  <c r="F52" i="28"/>
  <c r="G52" i="28" s="1"/>
  <c r="H52" i="28" s="1"/>
  <c r="I52" i="28" s="1"/>
  <c r="J52" i="28" s="1"/>
  <c r="F53" i="28"/>
  <c r="G53" i="28" s="1"/>
  <c r="H53" i="28" s="1"/>
  <c r="I53" i="28" s="1"/>
  <c r="J53" i="28" s="1"/>
  <c r="D31" i="35" l="1"/>
  <c r="E31" i="35" s="1"/>
  <c r="F31" i="35" s="1"/>
  <c r="G31" i="35" s="1"/>
  <c r="H31" i="35" s="1"/>
  <c r="I31" i="35" s="1"/>
  <c r="J31" i="35" s="1"/>
  <c r="K31" i="35" s="1"/>
  <c r="L31" i="35" s="1"/>
  <c r="N31" i="35" s="1"/>
  <c r="O31" i="35" s="1"/>
  <c r="P31" i="35" s="1"/>
  <c r="Q31" i="35" s="1"/>
  <c r="R31" i="35" s="1"/>
  <c r="S31" i="35" s="1"/>
  <c r="D29" i="35"/>
  <c r="E29" i="35" s="1"/>
  <c r="F29" i="35" s="1"/>
  <c r="G29" i="35" s="1"/>
  <c r="H29" i="35" s="1"/>
  <c r="I29" i="35" s="1"/>
  <c r="J29" i="35" s="1"/>
  <c r="K29" i="35" s="1"/>
  <c r="L29" i="35" s="1"/>
  <c r="N29" i="35" s="1"/>
  <c r="O29" i="35" s="1"/>
  <c r="P29" i="35" s="1"/>
  <c r="Q29" i="35" s="1"/>
  <c r="R29" i="35" s="1"/>
  <c r="S29" i="35" s="1"/>
  <c r="D30" i="35"/>
  <c r="E30" i="35" s="1"/>
  <c r="F30" i="35" s="1"/>
  <c r="G30" i="35" s="1"/>
  <c r="H30" i="35" s="1"/>
  <c r="I30" i="35" s="1"/>
  <c r="J30" i="35" s="1"/>
  <c r="K30" i="35" s="1"/>
  <c r="L30" i="35" s="1"/>
  <c r="N30" i="35" s="1"/>
  <c r="O30" i="35" s="1"/>
  <c r="P30" i="35" s="1"/>
  <c r="Q30" i="35" s="1"/>
  <c r="R30" i="35" s="1"/>
  <c r="S30" i="35" s="1"/>
  <c r="O42" i="28" l="1"/>
  <c r="P42" i="28" s="1"/>
  <c r="Q42" i="28" s="1"/>
  <c r="R42" i="28" s="1"/>
  <c r="S42" i="28" s="1"/>
  <c r="T42" i="28" s="1"/>
  <c r="U42" i="28" s="1"/>
  <c r="V42" i="28" s="1"/>
  <c r="W42" i="28" s="1"/>
  <c r="D19" i="36" l="1"/>
  <c r="E19" i="36" s="1"/>
  <c r="F19" i="36" s="1"/>
  <c r="H19" i="36"/>
  <c r="I19" i="36" s="1"/>
  <c r="J19" i="36" s="1"/>
  <c r="L19" i="36" s="1"/>
  <c r="M19" i="36" s="1"/>
  <c r="D17" i="36"/>
  <c r="E17" i="36" s="1"/>
  <c r="F17" i="36" s="1"/>
  <c r="G17" i="36" s="1"/>
  <c r="H17" i="36" s="1"/>
  <c r="I17" i="36" s="1"/>
  <c r="J17" i="36" s="1"/>
  <c r="L17" i="36" s="1"/>
  <c r="M17" i="36" s="1"/>
  <c r="N17" i="36" s="1"/>
  <c r="O17" i="36" s="1"/>
  <c r="D14" i="36"/>
  <c r="E14" i="36" s="1"/>
  <c r="F14" i="36" s="1"/>
  <c r="G14" i="36" s="1"/>
  <c r="H14" i="36" s="1"/>
  <c r="I14" i="36" s="1"/>
  <c r="J14" i="36" s="1"/>
  <c r="L14" i="36" s="1"/>
  <c r="M14" i="36" s="1"/>
  <c r="N14" i="36" s="1"/>
  <c r="O14" i="36" s="1"/>
  <c r="D13" i="36"/>
  <c r="E13" i="36" s="1"/>
  <c r="F13" i="36" s="1"/>
  <c r="G13" i="36" s="1"/>
  <c r="H13" i="36" s="1"/>
  <c r="I13" i="36" s="1"/>
  <c r="J13" i="36" s="1"/>
  <c r="L13" i="36" s="1"/>
  <c r="M13" i="36" s="1"/>
  <c r="N13" i="36" s="1"/>
  <c r="O13" i="36" s="1"/>
  <c r="D9" i="15" l="1"/>
  <c r="F9" i="15" s="1"/>
  <c r="G9" i="15" s="1"/>
  <c r="H9" i="15" s="1"/>
  <c r="I9" i="15" s="1"/>
  <c r="J9" i="15" s="1"/>
  <c r="K9" i="15" s="1"/>
  <c r="L9" i="15" s="1"/>
  <c r="M9" i="15" s="1"/>
  <c r="N9" i="15" s="1"/>
  <c r="O9" i="15" s="1"/>
  <c r="G11" i="15"/>
  <c r="H11" i="15" s="1"/>
  <c r="I11" i="15" s="1"/>
  <c r="J11" i="15" s="1"/>
  <c r="K11" i="15" s="1"/>
  <c r="L11" i="15" s="1"/>
  <c r="M11" i="15" s="1"/>
  <c r="N11" i="15" s="1"/>
  <c r="O11" i="15" s="1"/>
  <c r="D12" i="15"/>
  <c r="F12" i="15" s="1"/>
  <c r="G12" i="15" s="1"/>
  <c r="H12" i="15" s="1"/>
  <c r="I12" i="15" s="1"/>
  <c r="D15" i="15"/>
  <c r="F15" i="15" s="1"/>
  <c r="G15" i="15" s="1"/>
  <c r="O48" i="28" l="1"/>
  <c r="P48" i="28" s="1"/>
  <c r="Q48" i="28" s="1"/>
  <c r="R48" i="28" s="1"/>
  <c r="S48" i="28" s="1"/>
  <c r="T48" i="28" s="1"/>
  <c r="U48" i="28" s="1"/>
  <c r="V48" i="28" s="1"/>
  <c r="W48" i="28" s="1"/>
  <c r="O49" i="28"/>
  <c r="P49" i="28" s="1"/>
  <c r="Q49" i="28" s="1"/>
  <c r="R49" i="28" s="1"/>
  <c r="S49" i="28" s="1"/>
  <c r="T49" i="28" s="1"/>
  <c r="U49" i="28" s="1"/>
  <c r="D48" i="28"/>
  <c r="F48" i="28"/>
  <c r="H48" i="28" s="1"/>
  <c r="I48" i="28" s="1"/>
  <c r="J48" i="28" s="1"/>
  <c r="D49" i="28"/>
  <c r="F49" i="28"/>
  <c r="G49" i="28"/>
  <c r="H49" i="28" s="1"/>
  <c r="I49" i="28" s="1"/>
  <c r="J49" i="28" s="1"/>
  <c r="I22" i="7" l="1"/>
  <c r="J22" i="7" s="1"/>
  <c r="K22" i="7" s="1"/>
  <c r="L22" i="7" s="1"/>
  <c r="M22" i="7" s="1"/>
  <c r="I24" i="7"/>
  <c r="J24" i="7" s="1"/>
  <c r="K24" i="7" s="1"/>
  <c r="L24" i="7" s="1"/>
  <c r="M24" i="7" s="1"/>
  <c r="N24" i="7" s="1"/>
  <c r="O24" i="7" s="1"/>
  <c r="D21" i="7"/>
  <c r="E21" i="7" s="1"/>
  <c r="F21" i="7" s="1"/>
  <c r="H21" i="7" s="1"/>
  <c r="I21" i="7" s="1"/>
  <c r="J21" i="7" s="1"/>
  <c r="K21" i="7" s="1"/>
  <c r="L21" i="7" s="1"/>
  <c r="M21" i="7" s="1"/>
  <c r="N21" i="7" s="1"/>
  <c r="D23" i="7"/>
  <c r="E23" i="7" s="1"/>
  <c r="F23" i="7" s="1"/>
  <c r="H23" i="7" s="1"/>
  <c r="I23" i="7" s="1"/>
  <c r="J23" i="7" s="1"/>
  <c r="K23" i="7" s="1"/>
  <c r="L23" i="7" s="1"/>
  <c r="M23" i="7" s="1"/>
  <c r="N22" i="7" l="1"/>
  <c r="O22" i="7" s="1"/>
  <c r="D47" i="28" l="1"/>
  <c r="F47" i="28"/>
  <c r="G47" i="28" s="1"/>
  <c r="H47" i="28" s="1"/>
  <c r="I47" i="28" s="1"/>
  <c r="J47" i="28" s="1"/>
  <c r="L47" i="28" s="1"/>
  <c r="M47" i="28" s="1"/>
  <c r="N47" i="28" s="1"/>
  <c r="O47" i="28" s="1"/>
  <c r="P47" i="28" s="1"/>
  <c r="Q47" i="28" s="1"/>
  <c r="R47" i="28" s="1"/>
  <c r="S47" i="28" s="1"/>
  <c r="T47" i="28" s="1"/>
  <c r="U47" i="28" s="1"/>
  <c r="O44" i="28"/>
  <c r="P44" i="28" s="1"/>
  <c r="Q44" i="28" s="1"/>
  <c r="R44" i="28" s="1"/>
  <c r="S44" i="28" s="1"/>
  <c r="T44" i="28" s="1"/>
  <c r="U44" i="28" s="1"/>
  <c r="V44" i="28" s="1"/>
  <c r="W44" i="28" s="1"/>
  <c r="G43" i="28"/>
  <c r="H43" i="28" s="1"/>
  <c r="I43" i="28" s="1"/>
  <c r="J43" i="28" s="1"/>
  <c r="L43" i="28" s="1"/>
  <c r="M43" i="28" s="1"/>
  <c r="N43" i="28" s="1"/>
  <c r="O43" i="28" s="1"/>
  <c r="P43" i="28" s="1"/>
  <c r="Q43" i="28" s="1"/>
  <c r="R43" i="28" s="1"/>
  <c r="S43" i="28" s="1"/>
  <c r="T43" i="28" s="1"/>
  <c r="U43" i="28" s="1"/>
  <c r="V43" i="28" s="1"/>
  <c r="W43" i="28" s="1"/>
  <c r="D44" i="28"/>
  <c r="F44" i="28"/>
  <c r="G44" i="28" s="1"/>
  <c r="H44" i="28" s="1"/>
  <c r="I44" i="28" s="1"/>
  <c r="J44" i="28" s="1"/>
  <c r="F45" i="28"/>
  <c r="G45" i="28" s="1"/>
  <c r="H45" i="28" s="1"/>
  <c r="I45" i="28" s="1"/>
  <c r="J45" i="28" s="1"/>
  <c r="L45" i="28" s="1"/>
  <c r="M45" i="28" s="1"/>
  <c r="N45" i="28" s="1"/>
  <c r="O45" i="28" s="1"/>
  <c r="P45" i="28" s="1"/>
  <c r="Q45" i="28" s="1"/>
  <c r="R45" i="28" s="1"/>
  <c r="S45" i="28" s="1"/>
  <c r="T45" i="28" s="1"/>
  <c r="U45" i="28" s="1"/>
  <c r="V45" i="28" s="1"/>
  <c r="W45" i="28" s="1"/>
  <c r="D46" i="28"/>
  <c r="F46" i="28"/>
  <c r="G46" i="28"/>
  <c r="H46" i="28"/>
  <c r="I46" i="28" s="1"/>
  <c r="J46" i="28" s="1"/>
  <c r="L46" i="28" s="1"/>
  <c r="M46" i="28" s="1"/>
  <c r="N46" i="28" s="1"/>
  <c r="O46" i="28" s="1"/>
  <c r="P46" i="28" s="1"/>
  <c r="Q46" i="28" s="1"/>
  <c r="F41" i="28"/>
  <c r="G41" i="28" s="1"/>
  <c r="H41" i="28" s="1"/>
  <c r="I41" i="28" s="1"/>
  <c r="J41" i="28" s="1"/>
  <c r="L41" i="28" s="1"/>
  <c r="M41" i="28" s="1"/>
  <c r="D41" i="28"/>
  <c r="O40" i="28"/>
  <c r="P40" i="28" s="1"/>
  <c r="Q40" i="28" s="1"/>
  <c r="R40" i="28" s="1"/>
  <c r="S40" i="28" s="1"/>
  <c r="T40" i="28" s="1"/>
  <c r="U40" i="28" s="1"/>
  <c r="F40" i="28"/>
  <c r="G40" i="28" s="1"/>
  <c r="H40" i="28" s="1"/>
  <c r="I40" i="28" s="1"/>
  <c r="J40" i="28" s="1"/>
  <c r="D40" i="28"/>
  <c r="O39" i="28"/>
  <c r="P39" i="28" s="1"/>
  <c r="Q39" i="28" s="1"/>
  <c r="R39" i="28" s="1"/>
  <c r="S39" i="28" s="1"/>
  <c r="T39" i="28" s="1"/>
  <c r="U39" i="28" s="1"/>
  <c r="V39" i="28" s="1"/>
  <c r="W39" i="28" s="1"/>
  <c r="F39" i="28"/>
  <c r="G39" i="28" s="1"/>
  <c r="H39" i="28" s="1"/>
  <c r="I39" i="28" s="1"/>
  <c r="J39" i="28" s="1"/>
  <c r="D21" i="35" l="1"/>
  <c r="E21" i="35" s="1"/>
  <c r="F21" i="35" s="1"/>
  <c r="G21" i="35" s="1"/>
  <c r="H21" i="35" s="1"/>
  <c r="I21" i="35" s="1"/>
  <c r="J21" i="35" s="1"/>
  <c r="K21" i="35" s="1"/>
  <c r="L21" i="35" s="1"/>
  <c r="N21" i="35" s="1"/>
  <c r="O21" i="35" s="1"/>
  <c r="P21" i="35" s="1"/>
  <c r="Q21" i="35" s="1"/>
  <c r="R21" i="35" s="1"/>
  <c r="S21" i="35" s="1"/>
  <c r="D22" i="35"/>
  <c r="E22" i="35" s="1"/>
  <c r="F22" i="35" s="1"/>
  <c r="G22" i="35" s="1"/>
  <c r="H22" i="35" s="1"/>
  <c r="I22" i="35" s="1"/>
  <c r="J22" i="35" s="1"/>
  <c r="K22" i="35" s="1"/>
  <c r="L22" i="35" s="1"/>
  <c r="N22" i="35" s="1"/>
  <c r="O22" i="35" s="1"/>
  <c r="P22" i="35" s="1"/>
  <c r="Q22" i="35" s="1"/>
  <c r="R22" i="35" s="1"/>
  <c r="S22" i="35" s="1"/>
  <c r="D23" i="35"/>
  <c r="E23" i="35" s="1"/>
  <c r="F23" i="35" s="1"/>
  <c r="G23" i="35" s="1"/>
  <c r="H23" i="35" s="1"/>
  <c r="Q23" i="35" s="1"/>
  <c r="R23" i="35" s="1"/>
  <c r="S23" i="35" s="1"/>
  <c r="D24" i="35"/>
  <c r="E24" i="35" s="1"/>
  <c r="F24" i="35" s="1"/>
  <c r="G24" i="35" s="1"/>
  <c r="H24" i="35" s="1"/>
  <c r="I24" i="35" s="1"/>
  <c r="J24" i="35" s="1"/>
  <c r="K24" i="35" s="1"/>
  <c r="L24" i="35" s="1"/>
  <c r="N24" i="35" s="1"/>
  <c r="O24" i="35" s="1"/>
  <c r="P24" i="35" s="1"/>
  <c r="Q24" i="35" s="1"/>
  <c r="R24" i="35" s="1"/>
  <c r="S24" i="35" s="1"/>
  <c r="D25" i="35"/>
  <c r="E25" i="35" s="1"/>
  <c r="F25" i="35" s="1"/>
  <c r="G25" i="35" s="1"/>
  <c r="H25" i="35" s="1"/>
  <c r="I25" i="35" s="1"/>
  <c r="D28" i="35"/>
  <c r="E28" i="35" s="1"/>
  <c r="F28" i="35" s="1"/>
  <c r="G28" i="35" s="1"/>
  <c r="H28" i="35" s="1"/>
  <c r="I28" i="35" s="1"/>
  <c r="J28" i="35" s="1"/>
  <c r="K28" i="35" s="1"/>
  <c r="L28" i="35" s="1"/>
  <c r="N28" i="35" s="1"/>
  <c r="O28" i="35" s="1"/>
  <c r="P28" i="35" s="1"/>
  <c r="Q28" i="35" s="1"/>
  <c r="R28" i="35" s="1"/>
  <c r="S28" i="35" s="1"/>
  <c r="D20" i="35"/>
  <c r="E20" i="35" s="1"/>
  <c r="F20" i="35" s="1"/>
  <c r="G20" i="35" s="1"/>
  <c r="H20" i="35" s="1"/>
  <c r="I20" i="35" s="1"/>
  <c r="J20" i="35" s="1"/>
  <c r="K20" i="35" s="1"/>
  <c r="D19" i="35"/>
  <c r="E19" i="35" s="1"/>
  <c r="F19" i="35" s="1"/>
  <c r="G19" i="35" s="1"/>
  <c r="H19" i="35" s="1"/>
  <c r="I19" i="35" s="1"/>
  <c r="J19" i="35" s="1"/>
  <c r="K19" i="35" s="1"/>
  <c r="L20" i="35" l="1"/>
  <c r="L19" i="35"/>
  <c r="N19" i="35" s="1"/>
  <c r="N20" i="35" l="1"/>
  <c r="O20" i="35" s="1"/>
  <c r="P20" i="35" s="1"/>
  <c r="Q20" i="35" s="1"/>
  <c r="R20" i="35" s="1"/>
  <c r="S20" i="35" s="1"/>
  <c r="D8" i="15" l="1"/>
  <c r="F8" i="15" s="1"/>
  <c r="G8" i="15" s="1"/>
  <c r="H8" i="15" s="1"/>
  <c r="I8" i="15" s="1"/>
  <c r="D9" i="36" l="1"/>
  <c r="E9" i="36" s="1"/>
  <c r="F9" i="36" s="1"/>
  <c r="G9" i="36" s="1"/>
  <c r="H9" i="36" s="1"/>
  <c r="I9" i="36" s="1"/>
  <c r="J9" i="36" s="1"/>
  <c r="L9" i="36" s="1"/>
  <c r="M9" i="36" s="1"/>
  <c r="N9" i="36" s="1"/>
  <c r="O9" i="36" s="1"/>
  <c r="D10" i="36"/>
  <c r="E10" i="36" s="1"/>
  <c r="F10" i="36" s="1"/>
  <c r="G10" i="36" s="1"/>
  <c r="H10" i="36" s="1"/>
  <c r="I10" i="36" s="1"/>
  <c r="J10" i="36" s="1"/>
  <c r="L10" i="36" s="1"/>
  <c r="M10" i="36" s="1"/>
  <c r="N10" i="36" s="1"/>
  <c r="O10" i="36" s="1"/>
  <c r="D8" i="36"/>
  <c r="E8" i="36" s="1"/>
  <c r="F8" i="36" s="1"/>
  <c r="G8" i="36" l="1"/>
  <c r="D17" i="7"/>
  <c r="E17" i="7" s="1"/>
  <c r="F17" i="7" s="1"/>
  <c r="H17" i="7" s="1"/>
  <c r="I17" i="7" s="1"/>
  <c r="J17" i="7" s="1"/>
  <c r="K17" i="7" s="1"/>
  <c r="L17" i="7" s="1"/>
  <c r="D18" i="7"/>
  <c r="E18" i="7" s="1"/>
  <c r="F18" i="7" s="1"/>
  <c r="H18" i="7" s="1"/>
  <c r="I18" i="7" s="1"/>
  <c r="J18" i="7" s="1"/>
  <c r="K18" i="7" s="1"/>
  <c r="L18" i="7" s="1"/>
  <c r="M18" i="7" s="1"/>
  <c r="D19" i="7"/>
  <c r="E19" i="7" s="1"/>
  <c r="F19" i="7" s="1"/>
  <c r="H19" i="7" s="1"/>
  <c r="I19" i="7" s="1"/>
  <c r="J19" i="7" s="1"/>
  <c r="K19" i="7" s="1"/>
  <c r="L19" i="7" s="1"/>
  <c r="M19" i="7" s="1"/>
  <c r="D20" i="7"/>
  <c r="E20" i="7" s="1"/>
  <c r="F20" i="7" s="1"/>
  <c r="H20" i="7" s="1"/>
  <c r="I20" i="7" s="1"/>
  <c r="J20" i="7" s="1"/>
  <c r="K20" i="7" s="1"/>
  <c r="L20" i="7" s="1"/>
  <c r="M20" i="7" s="1"/>
  <c r="H8" i="36" l="1"/>
  <c r="I8" i="36" s="1"/>
  <c r="J8" i="36" s="1"/>
  <c r="L8" i="36" s="1"/>
  <c r="M8" i="36" s="1"/>
  <c r="N8" i="36" s="1"/>
  <c r="O8" i="36" s="1"/>
  <c r="D14" i="7" l="1"/>
  <c r="E14" i="7" s="1"/>
  <c r="F14" i="7" s="1"/>
  <c r="H14" i="7" s="1"/>
  <c r="I14" i="7" s="1"/>
  <c r="J14" i="7" s="1"/>
  <c r="K14" i="7" s="1"/>
  <c r="L14" i="7" s="1"/>
  <c r="M14" i="7" s="1"/>
  <c r="N14" i="7" s="1"/>
  <c r="O14" i="7" s="1"/>
  <c r="D15" i="7"/>
  <c r="E15" i="7" s="1"/>
  <c r="F15" i="7" s="1"/>
  <c r="H15" i="7" s="1"/>
  <c r="I15" i="7" s="1"/>
  <c r="J15" i="7" s="1"/>
  <c r="K15" i="7" s="1"/>
  <c r="O15" i="7" s="1"/>
  <c r="I16" i="7"/>
  <c r="J16" i="7" s="1"/>
  <c r="K16" i="7" s="1"/>
  <c r="O16" i="7" s="1"/>
  <c r="F11" i="35" l="1"/>
  <c r="F10" i="35"/>
  <c r="D14" i="35" l="1"/>
  <c r="E14" i="35" s="1"/>
  <c r="F14" i="35" s="1"/>
  <c r="D12" i="35"/>
  <c r="E12" i="35" s="1"/>
  <c r="F12" i="35" s="1"/>
  <c r="D11" i="35"/>
  <c r="D10" i="35"/>
  <c r="D8" i="35"/>
  <c r="F8" i="35" l="1"/>
  <c r="O38" i="28" l="1"/>
  <c r="P38" i="28" s="1"/>
  <c r="Q38" i="28" s="1"/>
  <c r="R38" i="28" s="1"/>
  <c r="S38" i="28" s="1"/>
  <c r="T38" i="28" s="1"/>
  <c r="U38" i="28" s="1"/>
  <c r="V38" i="28" s="1"/>
  <c r="W38" i="28" s="1"/>
  <c r="F38" i="28"/>
  <c r="G38" i="28" s="1"/>
  <c r="H38" i="28" s="1"/>
  <c r="I38" i="28" s="1"/>
  <c r="J38" i="28" s="1"/>
  <c r="O35" i="28" l="1"/>
  <c r="P35" i="28" s="1"/>
  <c r="Q35" i="28" s="1"/>
  <c r="R35" i="28" s="1"/>
  <c r="S35" i="28" s="1"/>
  <c r="T35" i="28" s="1"/>
  <c r="U35" i="28" s="1"/>
  <c r="F33" i="28"/>
  <c r="J33" i="28" s="1"/>
  <c r="F34" i="28"/>
  <c r="G34" i="28" s="1"/>
  <c r="H34" i="28" s="1"/>
  <c r="I34" i="28" s="1"/>
  <c r="J34" i="28" s="1"/>
  <c r="O34" i="28" s="1"/>
  <c r="P34" i="28" s="1"/>
  <c r="Q34" i="28" s="1"/>
  <c r="R34" i="28" s="1"/>
  <c r="S34" i="28" s="1"/>
  <c r="T34" i="28" s="1"/>
  <c r="U34" i="28" s="1"/>
  <c r="F35" i="28"/>
  <c r="G35" i="28" s="1"/>
  <c r="H35" i="28" s="1"/>
  <c r="I35" i="28" s="1"/>
  <c r="J35" i="28" s="1"/>
  <c r="F36" i="28"/>
  <c r="G36" i="28" s="1"/>
  <c r="H36" i="28" s="1"/>
  <c r="I36" i="28" s="1"/>
  <c r="J36" i="28" s="1"/>
  <c r="O36" i="28" s="1"/>
  <c r="P36" i="28" s="1"/>
  <c r="Q36" i="28" s="1"/>
  <c r="R36" i="28" s="1"/>
  <c r="S36" i="28" s="1"/>
  <c r="T36" i="28" s="1"/>
  <c r="U36" i="28" s="1"/>
  <c r="V36" i="28" s="1"/>
  <c r="W36" i="28" s="1"/>
  <c r="D10" i="7" l="1"/>
  <c r="E10" i="7" s="1"/>
  <c r="F10" i="7" s="1"/>
  <c r="H10" i="7" s="1"/>
  <c r="I10" i="7" s="1"/>
  <c r="J10" i="7" s="1"/>
  <c r="K10" i="7" s="1"/>
  <c r="L10" i="7" s="1"/>
  <c r="D11" i="7"/>
  <c r="E11" i="7" s="1"/>
  <c r="F11" i="7" s="1"/>
  <c r="H11" i="7" s="1"/>
  <c r="I11" i="7" s="1"/>
  <c r="J11" i="7" s="1"/>
  <c r="K11" i="7" s="1"/>
  <c r="O11" i="7" s="1"/>
  <c r="D12" i="7"/>
  <c r="E12" i="7" s="1"/>
  <c r="F12" i="7" s="1"/>
  <c r="H12" i="7" s="1"/>
  <c r="I12" i="7" s="1"/>
  <c r="J12" i="7" s="1"/>
  <c r="K12" i="7" s="1"/>
  <c r="L12" i="7" s="1"/>
  <c r="M12" i="7" s="1"/>
  <c r="D7" i="7" l="1"/>
  <c r="E7" i="7" s="1"/>
  <c r="F7" i="7" s="1"/>
  <c r="H7" i="7" s="1"/>
  <c r="I7" i="7" s="1"/>
  <c r="J7" i="7" s="1"/>
  <c r="K7" i="7" s="1"/>
  <c r="L7" i="7" s="1"/>
  <c r="M7" i="7" s="1"/>
  <c r="N7" i="7" s="1"/>
  <c r="O7" i="7" s="1"/>
  <c r="D8" i="7"/>
  <c r="E8" i="7" s="1"/>
  <c r="F8" i="7" s="1"/>
  <c r="H8" i="7" s="1"/>
  <c r="I8" i="7" s="1"/>
  <c r="J8" i="7" s="1"/>
  <c r="K8" i="7" s="1"/>
  <c r="L8" i="7" s="1"/>
  <c r="M8" i="7" s="1"/>
  <c r="N8" i="7" s="1"/>
  <c r="O8" i="7" s="1"/>
  <c r="O31" i="28" l="1"/>
  <c r="P31" i="28" s="1"/>
  <c r="Q31" i="28" s="1"/>
  <c r="R31" i="28" s="1"/>
  <c r="S31" i="28" s="1"/>
  <c r="T31" i="28" s="1"/>
  <c r="U31" i="28" s="1"/>
  <c r="F31" i="28"/>
  <c r="G31" i="28" s="1"/>
  <c r="H31" i="28" s="1"/>
  <c r="I31" i="28" s="1"/>
  <c r="J31" i="28" s="1"/>
  <c r="F32" i="28"/>
  <c r="G32" i="28" s="1"/>
  <c r="H32" i="28" s="1"/>
  <c r="I32" i="28" s="1"/>
  <c r="J32" i="28" s="1"/>
  <c r="O32" i="28" s="1"/>
  <c r="P32" i="28" s="1"/>
  <c r="Q32" i="28" s="1"/>
  <c r="R32" i="28" s="1"/>
  <c r="S32" i="28" s="1"/>
  <c r="T32" i="28" s="1"/>
  <c r="U32" i="28" s="1"/>
  <c r="F25" i="28"/>
  <c r="O30" i="28" l="1"/>
  <c r="P30" i="28" s="1"/>
  <c r="Q30" i="28" s="1"/>
  <c r="R30" i="28" s="1"/>
  <c r="S30" i="28" s="1"/>
  <c r="T30" i="28" s="1"/>
  <c r="U30" i="28" s="1"/>
  <c r="D29" i="28"/>
  <c r="F29" i="28"/>
  <c r="G29" i="28" s="1"/>
  <c r="H29" i="28" s="1"/>
  <c r="I29" i="28" s="1"/>
  <c r="J29" i="28" s="1"/>
  <c r="L29" i="28" s="1"/>
  <c r="M29" i="28" s="1"/>
  <c r="N29" i="28" s="1"/>
  <c r="O29" i="28" s="1"/>
  <c r="P29" i="28" s="1"/>
  <c r="Q29" i="28" s="1"/>
  <c r="R29" i="28" s="1"/>
  <c r="S29" i="28" s="1"/>
  <c r="T29" i="28" s="1"/>
  <c r="U29" i="28" s="1"/>
  <c r="V29" i="28" s="1"/>
  <c r="W29" i="28" s="1"/>
  <c r="F30" i="28"/>
  <c r="G30" i="28" s="1"/>
  <c r="H30" i="28" s="1"/>
  <c r="I30" i="28" s="1"/>
  <c r="J30" i="28" s="1"/>
  <c r="O28" i="28" l="1"/>
  <c r="P28" i="28" s="1"/>
  <c r="Q28" i="28" s="1"/>
  <c r="R28" i="28" s="1"/>
  <c r="S28" i="28" s="1"/>
  <c r="T28" i="28" s="1"/>
  <c r="U28" i="28" s="1"/>
  <c r="D26" i="28"/>
  <c r="H26" i="28"/>
  <c r="I26" i="28" s="1"/>
  <c r="J26" i="28" s="1"/>
  <c r="L26" i="28" s="1"/>
  <c r="M26" i="28" s="1"/>
  <c r="N26" i="28" s="1"/>
  <c r="O26" i="28" s="1"/>
  <c r="P26" i="28" s="1"/>
  <c r="Q26" i="28" s="1"/>
  <c r="R26" i="28" s="1"/>
  <c r="S26" i="28" s="1"/>
  <c r="T26" i="28" s="1"/>
  <c r="U26" i="28" s="1"/>
  <c r="F27" i="28"/>
  <c r="G27" i="28" s="1"/>
  <c r="H27" i="28" s="1"/>
  <c r="I27" i="28" s="1"/>
  <c r="J27" i="28" s="1"/>
  <c r="O27" i="28" s="1"/>
  <c r="P27" i="28" s="1"/>
  <c r="Q27" i="28" s="1"/>
  <c r="F28" i="28"/>
  <c r="G28" i="28" s="1"/>
  <c r="H28" i="28" s="1"/>
  <c r="I28" i="28" s="1"/>
  <c r="J28" i="28" s="1"/>
  <c r="D23" i="28" l="1"/>
  <c r="F23" i="28"/>
  <c r="G23" i="28" s="1"/>
  <c r="H23" i="28" s="1"/>
  <c r="I23" i="28" s="1"/>
  <c r="J23" i="28" s="1"/>
  <c r="L23" i="28" s="1"/>
  <c r="M23" i="28" s="1"/>
  <c r="N23" i="28" s="1"/>
  <c r="O23" i="28" s="1"/>
  <c r="P23" i="28" s="1"/>
  <c r="Q23" i="28" s="1"/>
  <c r="R23" i="28" s="1"/>
  <c r="S23" i="28" s="1"/>
  <c r="T23" i="28" s="1"/>
  <c r="U23" i="28" s="1"/>
  <c r="D24" i="28"/>
  <c r="G24" i="28"/>
  <c r="H24" i="28" s="1"/>
  <c r="J24" i="28" s="1"/>
  <c r="O24" i="28" s="1"/>
  <c r="P24" i="28" s="1"/>
  <c r="Q24" i="28" s="1"/>
  <c r="D25" i="28"/>
  <c r="G25" i="28"/>
  <c r="H25" i="28" s="1"/>
  <c r="I25" i="28" s="1"/>
  <c r="J25" i="28" s="1"/>
  <c r="O25" i="28" s="1"/>
  <c r="P25" i="28" s="1"/>
  <c r="Q25" i="28" s="1"/>
  <c r="R25" i="28" s="1"/>
  <c r="S25" i="28" s="1"/>
  <c r="T25" i="28" s="1"/>
  <c r="U25" i="28" s="1"/>
  <c r="R24" i="28" l="1"/>
  <c r="S24" i="28" s="1"/>
  <c r="T24" i="28" s="1"/>
  <c r="U24" i="28" s="1"/>
  <c r="O21" i="28" l="1"/>
  <c r="P21" i="28" s="1"/>
  <c r="Q21" i="28" s="1"/>
  <c r="R21" i="28" s="1"/>
  <c r="S21" i="28" s="1"/>
  <c r="T21" i="28" s="1"/>
  <c r="U21" i="28" s="1"/>
  <c r="V21" i="28" s="1"/>
  <c r="W21" i="28" s="1"/>
  <c r="O22" i="28"/>
  <c r="P22" i="28" s="1"/>
  <c r="Q22" i="28" s="1"/>
  <c r="R22" i="28" s="1"/>
  <c r="S22" i="28" s="1"/>
  <c r="T22" i="28" s="1"/>
  <c r="U22" i="28" s="1"/>
  <c r="W22" i="28" s="1"/>
  <c r="F21" i="28"/>
  <c r="G21" i="28" s="1"/>
  <c r="H21" i="28" s="1"/>
  <c r="I21" i="28" s="1"/>
  <c r="J21" i="28" s="1"/>
  <c r="F22" i="28"/>
  <c r="G22" i="28" s="1"/>
  <c r="H22" i="28" s="1"/>
  <c r="I22" i="28" s="1"/>
  <c r="J22" i="28" s="1"/>
  <c r="F19" i="28" l="1"/>
  <c r="H19" i="28" s="1"/>
  <c r="I19" i="28" s="1"/>
  <c r="J19" i="28" s="1"/>
  <c r="L19" i="28" s="1"/>
  <c r="M19" i="28" s="1"/>
  <c r="N19" i="28" s="1"/>
  <c r="O19" i="28" s="1"/>
  <c r="P19" i="28" s="1"/>
  <c r="Q19" i="28" s="1"/>
  <c r="R19" i="28" s="1"/>
  <c r="S19" i="28" s="1"/>
  <c r="T19" i="28" s="1"/>
  <c r="U19" i="28" s="1"/>
  <c r="V19" i="28" s="1"/>
  <c r="W19" i="28" s="1"/>
  <c r="D20" i="28"/>
  <c r="F20" i="28"/>
  <c r="G20" i="28" s="1"/>
  <c r="H20" i="28" s="1"/>
  <c r="I20" i="28" s="1"/>
  <c r="J20" i="28" s="1"/>
  <c r="L20" i="28" s="1"/>
  <c r="M20" i="28" s="1"/>
  <c r="N20" i="28" s="1"/>
  <c r="O20" i="28" s="1"/>
  <c r="P20" i="28" s="1"/>
  <c r="Q20" i="28" s="1"/>
  <c r="R20" i="28" s="1"/>
  <c r="S20" i="28" s="1"/>
  <c r="T20" i="28" s="1"/>
  <c r="U20" i="28" s="1"/>
  <c r="V20" i="28" s="1"/>
  <c r="W20" i="28" s="1"/>
  <c r="F8" i="28" l="1"/>
  <c r="F18" i="28" l="1"/>
  <c r="H18" i="28" s="1"/>
  <c r="I18" i="28" s="1"/>
  <c r="J18" i="28" s="1"/>
  <c r="L18" i="28" s="1"/>
  <c r="M18" i="28" s="1"/>
  <c r="N18" i="28" s="1"/>
  <c r="O18" i="28" s="1"/>
  <c r="P18" i="28" s="1"/>
  <c r="Q18" i="28" s="1"/>
  <c r="R18" i="28" s="1"/>
  <c r="S18" i="28" s="1"/>
  <c r="T18" i="28" s="1"/>
  <c r="U18" i="28" s="1"/>
  <c r="D15" i="28" l="1"/>
  <c r="F15" i="28"/>
  <c r="G15" i="28" s="1"/>
  <c r="H15" i="28" s="1"/>
  <c r="I15" i="28" s="1"/>
  <c r="J15" i="28" s="1"/>
  <c r="L15" i="28" s="1"/>
  <c r="M15" i="28" s="1"/>
  <c r="N15" i="28" s="1"/>
  <c r="O15" i="28" s="1"/>
  <c r="P15" i="28" s="1"/>
  <c r="Q15" i="28" s="1"/>
  <c r="R15" i="28" s="1"/>
  <c r="S15" i="28" s="1"/>
  <c r="T15" i="28" s="1"/>
  <c r="U15" i="28" s="1"/>
  <c r="V15" i="28" s="1"/>
  <c r="W15" i="28" s="1"/>
  <c r="G16" i="28"/>
  <c r="H16" i="28" s="1"/>
  <c r="I16" i="28" s="1"/>
  <c r="J16" i="28" s="1"/>
  <c r="L16" i="28" s="1"/>
  <c r="M16" i="28" s="1"/>
  <c r="N16" i="28" s="1"/>
  <c r="O16" i="28" s="1"/>
  <c r="P16" i="28" s="1"/>
  <c r="Q16" i="28" s="1"/>
  <c r="R16" i="28" s="1"/>
  <c r="S16" i="28" s="1"/>
  <c r="T16" i="28" s="1"/>
  <c r="U16" i="28" s="1"/>
  <c r="V16" i="28" s="1"/>
  <c r="W16" i="28" s="1"/>
  <c r="F17" i="28"/>
  <c r="G17" i="28" s="1"/>
  <c r="H17" i="28" s="1"/>
  <c r="I17" i="28" s="1"/>
  <c r="J17" i="28" s="1"/>
  <c r="L17" i="28" s="1"/>
  <c r="M17" i="28" s="1"/>
  <c r="N17" i="28" s="1"/>
  <c r="O17" i="28" s="1"/>
  <c r="P17" i="28" s="1"/>
  <c r="Q17" i="28" s="1"/>
  <c r="R17" i="28" s="1"/>
  <c r="S17" i="28" s="1"/>
  <c r="D13" i="28"/>
  <c r="D14" i="28"/>
  <c r="O13" i="28"/>
  <c r="P13" i="28" s="1"/>
  <c r="Q13" i="28" s="1"/>
  <c r="R13" i="28" s="1"/>
  <c r="S13" i="28" s="1"/>
  <c r="T13" i="28" s="1"/>
  <c r="U13" i="28" s="1"/>
  <c r="F13" i="28"/>
  <c r="G13" i="28"/>
  <c r="H13" i="28" s="1"/>
  <c r="I13" i="28" s="1"/>
  <c r="J13" i="28" s="1"/>
  <c r="F14" i="28"/>
  <c r="G14" i="28" s="1"/>
  <c r="H14" i="28" s="1"/>
  <c r="I14" i="28" s="1"/>
  <c r="J14" i="28" s="1"/>
  <c r="L14" i="28" s="1"/>
  <c r="M14" i="28" s="1"/>
  <c r="N14" i="28" s="1"/>
  <c r="O14" i="28" s="1"/>
  <c r="P14" i="28" s="1"/>
  <c r="Q14" i="28" s="1"/>
  <c r="R14" i="28" s="1"/>
  <c r="S14" i="28" s="1"/>
  <c r="T14" i="28" s="1"/>
  <c r="U14" i="28" s="1"/>
  <c r="V14" i="28" s="1"/>
  <c r="W14" i="28" s="1"/>
  <c r="F10" i="28"/>
  <c r="G10" i="28" s="1"/>
  <c r="M9" i="28"/>
  <c r="N9" i="28" s="1"/>
  <c r="O9" i="28" s="1"/>
  <c r="P9" i="28" s="1"/>
  <c r="Q9" i="28" s="1"/>
  <c r="R9" i="28" s="1"/>
  <c r="S9" i="28" s="1"/>
  <c r="T9" i="28" s="1"/>
  <c r="U9" i="28" s="1"/>
  <c r="V9" i="28" s="1"/>
  <c r="W9" i="28" s="1"/>
  <c r="H8" i="28"/>
  <c r="O8" i="28" s="1"/>
  <c r="P8" i="28" s="1"/>
  <c r="H10" i="28" l="1"/>
  <c r="I10" i="28" s="1"/>
  <c r="J10" i="28" s="1"/>
  <c r="L10" i="28" s="1"/>
  <c r="M10" i="28" s="1"/>
  <c r="N10" i="28" s="1"/>
  <c r="O10" i="28" s="1"/>
  <c r="P10" i="28" s="1"/>
  <c r="Q10" i="28" s="1"/>
  <c r="R10" i="28" s="1"/>
  <c r="S10" i="28" s="1"/>
  <c r="T10" i="28" s="1"/>
  <c r="U10" i="28" s="1"/>
  <c r="V10" i="28" s="1"/>
  <c r="W10" i="28" l="1"/>
</calcChain>
</file>

<file path=xl/sharedStrings.xml><?xml version="1.0" encoding="utf-8"?>
<sst xmlns="http://schemas.openxmlformats.org/spreadsheetml/2006/main" count="3198" uniqueCount="1580">
  <si>
    <t>MOC-ML00252</t>
  </si>
  <si>
    <t>船名</t>
  </si>
  <si>
    <t>航次</t>
  </si>
  <si>
    <t>VESSEL</t>
  </si>
  <si>
    <t>VOY NO</t>
  </si>
  <si>
    <t>ETB/ETD</t>
  </si>
  <si>
    <t>香港(CMCS)</t>
  </si>
  <si>
    <t>NINGBO</t>
  </si>
  <si>
    <t>SHANGHAI</t>
  </si>
  <si>
    <t>HONG KONG</t>
  </si>
  <si>
    <t>HAIPHONG</t>
  </si>
  <si>
    <t>QINGDAO</t>
  </si>
  <si>
    <t>THU          1600</t>
  </si>
  <si>
    <t>SAT          2300</t>
  </si>
  <si>
    <t>青岛</t>
  </si>
  <si>
    <t>上海</t>
  </si>
  <si>
    <t>海防</t>
  </si>
  <si>
    <t>Port</t>
  </si>
  <si>
    <t xml:space="preserve">Terminal at each port for HHX1 &amp;HHX2  service
</t>
  </si>
  <si>
    <t>Qingdao</t>
  </si>
  <si>
    <t>Shanghai</t>
  </si>
  <si>
    <t>Ningbo</t>
  </si>
  <si>
    <t>Hong Kong</t>
  </si>
  <si>
    <t>Haiphong</t>
  </si>
  <si>
    <r>
      <rPr>
        <sz val="12"/>
        <rFont val="宋体"/>
        <family val="3"/>
        <charset val="134"/>
      </rPr>
      <t>船名</t>
    </r>
  </si>
  <si>
    <r>
      <rPr>
        <sz val="12"/>
        <rFont val="宋体"/>
        <family val="3"/>
        <charset val="134"/>
      </rPr>
      <t>航次</t>
    </r>
  </si>
  <si>
    <r>
      <rPr>
        <sz val="12"/>
        <rFont val="宋体"/>
        <family val="3"/>
        <charset val="134"/>
      </rPr>
      <t>上海</t>
    </r>
  </si>
  <si>
    <t>LAEM CHABANG</t>
    <phoneticPr fontId="3" type="noConversion"/>
  </si>
  <si>
    <t xml:space="preserve">Terminal at each port for CTX service
</t>
    <phoneticPr fontId="3" type="noConversion"/>
  </si>
  <si>
    <t>Laem Chabang</t>
    <phoneticPr fontId="3" type="noConversion"/>
  </si>
  <si>
    <t>Bangkok</t>
    <phoneticPr fontId="3" type="noConversion"/>
  </si>
  <si>
    <t xml:space="preserve">      CHINA-1: CNTAO-CNSHA-CNNGB-CNXMN-HKHKG--IDJKT--IDSUB-PHMNS-HKHKG-CNTAO FULL CONTAINER WEEKLY SERVICE  </t>
  </si>
  <si>
    <t>雅加达</t>
  </si>
  <si>
    <t>泗水</t>
  </si>
  <si>
    <t>JAKARTA</t>
  </si>
  <si>
    <t>SURABAYA</t>
  </si>
  <si>
    <t>MANILA</t>
  </si>
  <si>
    <t>ETA/ETD</t>
  </si>
  <si>
    <t>THU/FRI</t>
  </si>
  <si>
    <t>SAT/SAT</t>
  </si>
  <si>
    <t>SAT/SUN</t>
  </si>
  <si>
    <t xml:space="preserve">Terminal at each port for CHINA-1 service
</t>
  </si>
  <si>
    <t>Jakarta</t>
  </si>
  <si>
    <t xml:space="preserve">Jakarta International Container Terminal (JICT1)
</t>
    <phoneticPr fontId="3" type="noConversion"/>
  </si>
  <si>
    <t>Surabaya</t>
  </si>
  <si>
    <t xml:space="preserve">Terminal Petilemas Surabaya (TPS)
</t>
    <phoneticPr fontId="3" type="noConversion"/>
  </si>
  <si>
    <t>Manila (S)</t>
  </si>
  <si>
    <t>Manila (N)</t>
    <phoneticPr fontId="3" type="noConversion"/>
  </si>
  <si>
    <t>亚  海  航  运  有   限   公   司</t>
    <phoneticPr fontId="3" type="noConversion"/>
  </si>
  <si>
    <t>ASEAN SEAS LINE CO., LIMITED</t>
    <phoneticPr fontId="3" type="noConversion"/>
  </si>
  <si>
    <t>亚  海  航  运  有   限   公   司</t>
    <phoneticPr fontId="3" type="noConversion"/>
  </si>
  <si>
    <t>ASEAN SEAS LINE CO., LIMITED</t>
    <phoneticPr fontId="3" type="noConversion"/>
  </si>
  <si>
    <t>天津新港</t>
    <phoneticPr fontId="3" type="noConversion"/>
  </si>
  <si>
    <t>XINGANG</t>
    <phoneticPr fontId="3" type="noConversion"/>
  </si>
  <si>
    <t>Wai Gao Qiao Terminal Phase 1 (WG1)</t>
    <phoneticPr fontId="3" type="noConversion"/>
  </si>
  <si>
    <t>NINGBO</t>
    <phoneticPr fontId="3" type="noConversion"/>
  </si>
  <si>
    <t>OMIT</t>
    <phoneticPr fontId="3" type="noConversion"/>
  </si>
  <si>
    <t xml:space="preserve">Shanghai East Container Terminal Co., Ltd  (SECT)
</t>
    <phoneticPr fontId="3" type="noConversion"/>
  </si>
  <si>
    <t xml:space="preserve">Jakarta International Container Terminal (JICT)
</t>
    <phoneticPr fontId="3" type="noConversion"/>
  </si>
  <si>
    <t>SUN/MON</t>
    <phoneticPr fontId="3" type="noConversion"/>
  </si>
  <si>
    <t>大连</t>
    <phoneticPr fontId="3" type="noConversion"/>
  </si>
  <si>
    <t>DALIAN</t>
    <phoneticPr fontId="3" type="noConversion"/>
  </si>
  <si>
    <t>Dalian</t>
    <phoneticPr fontId="3" type="noConversion"/>
  </si>
  <si>
    <t xml:space="preserve"> International Container Terminal Services Inc. (ICTSI)</t>
    <phoneticPr fontId="3" type="noConversion"/>
  </si>
  <si>
    <t xml:space="preserve">Hong Kong International Terminals  (HIT)
</t>
    <phoneticPr fontId="3" type="noConversion"/>
  </si>
  <si>
    <t>Asia Terminals, Incorporated (ATI)</t>
    <phoneticPr fontId="3" type="noConversion"/>
  </si>
  <si>
    <t>Shekou</t>
    <phoneticPr fontId="3" type="noConversion"/>
  </si>
  <si>
    <t>青岛(QQCT)</t>
    <phoneticPr fontId="3" type="noConversion"/>
  </si>
  <si>
    <t>东京(AOMI)</t>
    <phoneticPr fontId="3" type="noConversion"/>
  </si>
  <si>
    <t>横滨(HONMOKU-BC)</t>
    <phoneticPr fontId="3" type="noConversion"/>
  </si>
  <si>
    <t>名古屋(NUCT)</t>
    <phoneticPr fontId="3" type="noConversion"/>
  </si>
  <si>
    <t>大阪(DICT)</t>
    <phoneticPr fontId="3" type="noConversion"/>
  </si>
  <si>
    <t>神户(KICT)</t>
    <phoneticPr fontId="3" type="noConversion"/>
  </si>
  <si>
    <t>QINGDAO</t>
    <phoneticPr fontId="3" type="noConversion"/>
  </si>
  <si>
    <t>TOKYO</t>
    <phoneticPr fontId="3" type="noConversion"/>
  </si>
  <si>
    <t>YOKOHAMA</t>
    <phoneticPr fontId="3" type="noConversion"/>
  </si>
  <si>
    <t>NAGOYA</t>
    <phoneticPr fontId="3" type="noConversion"/>
  </si>
  <si>
    <t>OSAKA</t>
    <phoneticPr fontId="3" type="noConversion"/>
  </si>
  <si>
    <t>KOBE</t>
    <phoneticPr fontId="3" type="noConversion"/>
  </si>
  <si>
    <t>XINGANG</t>
    <phoneticPr fontId="3" type="noConversion"/>
  </si>
  <si>
    <t>TUE        1800</t>
    <phoneticPr fontId="3" type="noConversion"/>
  </si>
  <si>
    <t>WED     0500</t>
    <phoneticPr fontId="3" type="noConversion"/>
  </si>
  <si>
    <t>WED     0800</t>
    <phoneticPr fontId="3" type="noConversion"/>
  </si>
  <si>
    <t>WED        1600</t>
    <phoneticPr fontId="3" type="noConversion"/>
  </si>
  <si>
    <t>THU     0800</t>
    <phoneticPr fontId="3" type="noConversion"/>
  </si>
  <si>
    <t>THU        1500</t>
    <phoneticPr fontId="3" type="noConversion"/>
  </si>
  <si>
    <t>FRI     0800</t>
    <phoneticPr fontId="3" type="noConversion"/>
  </si>
  <si>
    <t>FRI        1300</t>
    <phoneticPr fontId="3" type="noConversion"/>
  </si>
  <si>
    <t>FRI     1500</t>
    <phoneticPr fontId="3" type="noConversion"/>
  </si>
  <si>
    <t>FRI        2000</t>
    <phoneticPr fontId="3" type="noConversion"/>
  </si>
  <si>
    <t>THU     1100</t>
    <phoneticPr fontId="3" type="noConversion"/>
  </si>
  <si>
    <t>THU        2300</t>
    <phoneticPr fontId="3" type="noConversion"/>
  </si>
  <si>
    <t>FRI    2300</t>
    <phoneticPr fontId="3" type="noConversion"/>
  </si>
  <si>
    <t>SAT    1500</t>
    <phoneticPr fontId="3" type="noConversion"/>
  </si>
  <si>
    <t>Port</t>
    <phoneticPr fontId="3" type="noConversion"/>
  </si>
  <si>
    <t>Qingdao</t>
    <phoneticPr fontId="3" type="noConversion"/>
  </si>
  <si>
    <t>Yokohama</t>
    <phoneticPr fontId="3" type="noConversion"/>
  </si>
  <si>
    <r>
      <t xml:space="preserve">Honmok BC Terminal      </t>
    </r>
    <r>
      <rPr>
        <sz val="12"/>
        <rFont val="宋体"/>
        <family val="3"/>
        <charset val="134"/>
      </rPr>
      <t>横浜</t>
    </r>
    <r>
      <rPr>
        <sz val="12"/>
        <rFont val="Times New Roman"/>
        <family val="1"/>
      </rPr>
      <t xml:space="preserve"> (</t>
    </r>
    <r>
      <rPr>
        <sz val="12"/>
        <rFont val="宋体"/>
        <family val="3"/>
        <charset val="134"/>
      </rPr>
      <t>本牧</t>
    </r>
    <r>
      <rPr>
        <sz val="12"/>
        <rFont val="Times New Roman"/>
        <family val="1"/>
      </rPr>
      <t>BC)</t>
    </r>
    <phoneticPr fontId="3" type="noConversion"/>
  </si>
  <si>
    <t>Tokyo</t>
    <phoneticPr fontId="3" type="noConversion"/>
  </si>
  <si>
    <r>
      <t xml:space="preserve">Aomi Public Terminal      </t>
    </r>
    <r>
      <rPr>
        <sz val="12"/>
        <rFont val="宋体"/>
        <family val="3"/>
        <charset val="134"/>
      </rPr>
      <t>東京</t>
    </r>
    <r>
      <rPr>
        <sz val="12"/>
        <rFont val="Times New Roman"/>
        <family val="1"/>
      </rPr>
      <t xml:space="preserve"> (</t>
    </r>
    <r>
      <rPr>
        <sz val="12"/>
        <rFont val="宋体"/>
        <family val="3"/>
        <charset val="134"/>
      </rPr>
      <t>青海公共</t>
    </r>
    <r>
      <rPr>
        <sz val="12"/>
        <rFont val="Times New Roman"/>
        <family val="1"/>
      </rPr>
      <t>)</t>
    </r>
    <phoneticPr fontId="3" type="noConversion"/>
  </si>
  <si>
    <t>Nagoya</t>
    <phoneticPr fontId="3" type="noConversion"/>
  </si>
  <si>
    <t xml:space="preserve">NUCT: Nabeta United Container Terminal </t>
    <phoneticPr fontId="3" type="noConversion"/>
  </si>
  <si>
    <t>Osaka</t>
    <phoneticPr fontId="3" type="noConversion"/>
  </si>
  <si>
    <t>PC-18: Kobe Port Island Container Terminal #18</t>
    <phoneticPr fontId="3" type="noConversion"/>
  </si>
  <si>
    <t>Humen</t>
    <phoneticPr fontId="3" type="noConversion"/>
  </si>
  <si>
    <t>天津新港（TCT)</t>
    <phoneticPr fontId="3" type="noConversion"/>
  </si>
  <si>
    <t>天津新港（TCT)</t>
    <phoneticPr fontId="3" type="noConversion"/>
  </si>
  <si>
    <t xml:space="preserve">Terminal at each port for KCS service
</t>
    <phoneticPr fontId="3" type="noConversion"/>
  </si>
  <si>
    <t>Dalian Port Container Terminal Co.,Ltd (DPCM)</t>
    <phoneticPr fontId="3" type="noConversion"/>
  </si>
  <si>
    <t>Tianjin/Xingang</t>
    <phoneticPr fontId="3" type="noConversion"/>
  </si>
  <si>
    <r>
      <t xml:space="preserve">PJX: CNTXG--CNTAO--JPYOK--JPTYO--JPNGO--JPOSA--JPKOB--CNTXG--CNTAO        </t>
    </r>
    <r>
      <rPr>
        <b/>
        <sz val="12"/>
        <rFont val="宋体"/>
        <family val="3"/>
        <charset val="134"/>
      </rPr>
      <t>半岛快航</t>
    </r>
    <phoneticPr fontId="3" type="noConversion"/>
  </si>
  <si>
    <t>Chiwan Container Terminal (CCT)</t>
    <phoneticPr fontId="3" type="noConversion"/>
  </si>
  <si>
    <t>Shanghai</t>
    <phoneticPr fontId="3" type="noConversion"/>
  </si>
  <si>
    <t>曼谷</t>
    <phoneticPr fontId="3" type="noConversion"/>
  </si>
  <si>
    <t>Manila(N)</t>
    <phoneticPr fontId="3" type="noConversion"/>
  </si>
  <si>
    <t>Shanghai (WGQ4)</t>
    <phoneticPr fontId="3" type="noConversion"/>
  </si>
  <si>
    <t>ASEAN SEAS LINE CO., LIMITED</t>
    <phoneticPr fontId="3" type="noConversion"/>
  </si>
  <si>
    <t>FRI                  1400</t>
    <phoneticPr fontId="3" type="noConversion"/>
  </si>
  <si>
    <t>FRI                1700</t>
    <phoneticPr fontId="3" type="noConversion"/>
  </si>
  <si>
    <t>SAT              0400</t>
    <phoneticPr fontId="3" type="noConversion"/>
  </si>
  <si>
    <t>MON               1800</t>
    <phoneticPr fontId="3" type="noConversion"/>
  </si>
  <si>
    <t>TUE               1900</t>
    <phoneticPr fontId="3" type="noConversion"/>
  </si>
  <si>
    <t>东京</t>
    <phoneticPr fontId="3" type="noConversion"/>
  </si>
  <si>
    <t>横滨</t>
    <phoneticPr fontId="3" type="noConversion"/>
  </si>
  <si>
    <t>上海</t>
    <phoneticPr fontId="3" type="noConversion"/>
  </si>
  <si>
    <t xml:space="preserve">JCV: JPTYO--JPYOK--CNSHA       </t>
    <phoneticPr fontId="3" type="noConversion"/>
  </si>
  <si>
    <t>SHANGHAI</t>
    <phoneticPr fontId="3" type="noConversion"/>
  </si>
  <si>
    <t>THU                  1800</t>
    <phoneticPr fontId="3" type="noConversion"/>
  </si>
  <si>
    <t>马尼拉（北）</t>
    <phoneticPr fontId="3" type="noConversion"/>
  </si>
  <si>
    <t>Manila (N)</t>
    <phoneticPr fontId="3" type="noConversion"/>
  </si>
  <si>
    <t>ICTSI</t>
    <phoneticPr fontId="3" type="noConversion"/>
  </si>
  <si>
    <t>Shanghai (WGQ4)</t>
    <phoneticPr fontId="3" type="noConversion"/>
  </si>
  <si>
    <t>TUE0600/WED0400</t>
    <phoneticPr fontId="3" type="noConversion"/>
  </si>
  <si>
    <t>BANGKOK(PAT)</t>
    <phoneticPr fontId="3" type="noConversion"/>
  </si>
  <si>
    <t>林查班(TIPS-B4)</t>
    <phoneticPr fontId="3" type="noConversion"/>
  </si>
  <si>
    <r>
      <t xml:space="preserve">SUB terminal from TPS to </t>
    </r>
    <r>
      <rPr>
        <b/>
        <u/>
        <sz val="11"/>
        <color indexed="10"/>
        <rFont val="Calibri"/>
        <family val="2"/>
      </rPr>
      <t>TELUK LAMONG</t>
    </r>
    <r>
      <rPr>
        <b/>
        <sz val="11"/>
        <color indexed="10"/>
        <rFont val="Calibri"/>
        <family val="2"/>
      </rPr>
      <t xml:space="preserve"> </t>
    </r>
    <r>
      <rPr>
        <b/>
        <sz val="11"/>
        <rFont val="Calibri"/>
        <family val="2"/>
      </rPr>
      <t>w.e.f</t>
    </r>
    <r>
      <rPr>
        <b/>
        <sz val="11"/>
        <color indexed="8"/>
        <rFont val="Calibri"/>
        <family val="2"/>
      </rPr>
      <t xml:space="preserve"> Seaspan Vancouver 0KR5FW</t>
    </r>
    <phoneticPr fontId="3" type="noConversion"/>
  </si>
  <si>
    <t>SAT0000/SAT1700</t>
    <phoneticPr fontId="3" type="noConversion"/>
  </si>
  <si>
    <t>THU2000/FRI1800</t>
    <phoneticPr fontId="3" type="noConversion"/>
  </si>
  <si>
    <t>THU0500/THU2200</t>
    <phoneticPr fontId="3" type="noConversion"/>
  </si>
  <si>
    <t>FRI1300/SAT0900</t>
    <phoneticPr fontId="3" type="noConversion"/>
  </si>
  <si>
    <t>SUN1600/MON0600</t>
    <phoneticPr fontId="3" type="noConversion"/>
  </si>
  <si>
    <t>亚  海  航  运  有   限   公   司</t>
    <phoneticPr fontId="29" type="noConversion"/>
  </si>
  <si>
    <t>ASEAN SEAS LINE CO., LIMITED</t>
    <phoneticPr fontId="29" type="noConversion"/>
  </si>
  <si>
    <t>青岛(QQCT)</t>
    <phoneticPr fontId="29" type="noConversion"/>
  </si>
  <si>
    <t>大阪(DICT)</t>
    <phoneticPr fontId="29" type="noConversion"/>
  </si>
  <si>
    <t>神户(KICT)</t>
    <phoneticPr fontId="29" type="noConversion"/>
  </si>
  <si>
    <t>QINGDAO</t>
    <phoneticPr fontId="29" type="noConversion"/>
  </si>
  <si>
    <t>OSAKA</t>
    <phoneticPr fontId="29" type="noConversion"/>
  </si>
  <si>
    <t>KOBE</t>
    <phoneticPr fontId="29" type="noConversion"/>
  </si>
  <si>
    <t>Port</t>
    <phoneticPr fontId="29" type="noConversion"/>
  </si>
  <si>
    <t>Qingdao</t>
    <phoneticPr fontId="29" type="noConversion"/>
  </si>
  <si>
    <t>Osaka</t>
    <phoneticPr fontId="29" type="noConversion"/>
  </si>
  <si>
    <t>DICT: Yumeshima Container Terminal</t>
    <phoneticPr fontId="29" type="noConversion"/>
  </si>
  <si>
    <t xml:space="preserve">Kobe </t>
    <phoneticPr fontId="29" type="noConversion"/>
  </si>
  <si>
    <t>SAT</t>
    <phoneticPr fontId="29" type="noConversion"/>
  </si>
  <si>
    <t>FRI</t>
    <phoneticPr fontId="29" type="noConversion"/>
  </si>
  <si>
    <t>MON</t>
    <phoneticPr fontId="29" type="noConversion"/>
  </si>
  <si>
    <t>TUE</t>
    <phoneticPr fontId="29" type="noConversion"/>
  </si>
  <si>
    <t>Terminal at each port for QDKS  service</t>
    <phoneticPr fontId="29" type="noConversion"/>
  </si>
  <si>
    <t xml:space="preserve">QDKS: CNDJK--CNTAO--JPOSA--JPKOB--CNDJK--CNTAO        </t>
    <phoneticPr fontId="29" type="noConversion"/>
  </si>
  <si>
    <t>亚  海  航  运  有   限   公   司</t>
    <phoneticPr fontId="3" type="noConversion"/>
  </si>
  <si>
    <t>ASEAN SEAS LINE CO., LIMITED</t>
    <phoneticPr fontId="3" type="noConversion"/>
  </si>
  <si>
    <t>Hong Kong</t>
    <phoneticPr fontId="3" type="noConversion"/>
  </si>
  <si>
    <t>PSA Dongguan Container Terminal Co.Ltd (DGCT)</t>
    <phoneticPr fontId="3" type="noConversion"/>
  </si>
  <si>
    <t>Haiphong</t>
    <phoneticPr fontId="3" type="noConversion"/>
  </si>
  <si>
    <t>MOUNT BUTLER</t>
    <phoneticPr fontId="3" type="noConversion"/>
  </si>
  <si>
    <r>
      <rPr>
        <sz val="12"/>
        <rFont val="宋体"/>
        <family val="3"/>
        <charset val="134"/>
      </rPr>
      <t>上海(</t>
    </r>
    <r>
      <rPr>
        <sz val="12"/>
        <rFont val="宋体"/>
        <family val="3"/>
        <charset val="134"/>
      </rPr>
      <t>WGQ1)</t>
    </r>
    <phoneticPr fontId="3" type="noConversion"/>
  </si>
  <si>
    <t>Port Authority of Thailand (PAT)</t>
    <phoneticPr fontId="3" type="noConversion"/>
  </si>
  <si>
    <t>Thai Sugar Container Terminal (TSTE)</t>
    <phoneticPr fontId="3" type="noConversion"/>
  </si>
  <si>
    <t>Laem Chabang Int'l Tml (ESCO B3)</t>
    <phoneticPr fontId="3" type="noConversion"/>
  </si>
  <si>
    <t>TIPS Co., Ltd (TIPS)</t>
    <phoneticPr fontId="3" type="noConversion"/>
  </si>
  <si>
    <t>Manila Int'l Container Tml (MICT)</t>
    <phoneticPr fontId="3" type="noConversion"/>
  </si>
  <si>
    <t>Terminal at each port for PJX service</t>
    <phoneticPr fontId="3" type="noConversion"/>
  </si>
  <si>
    <t>JONATHAN SWIFT</t>
    <phoneticPr fontId="3" type="noConversion"/>
  </si>
  <si>
    <t xml:space="preserve">      KCS: CNTAO-IDJKT-IDSUB-CNDLC-CNTXG--CNTAO  FULL CONTAINER WEEKLY SERVICE  </t>
    <phoneticPr fontId="3" type="noConversion"/>
  </si>
  <si>
    <r>
      <t>PROSRICH</t>
    </r>
    <r>
      <rPr>
        <b/>
        <sz val="9"/>
        <rFont val="宋体"/>
        <family val="3"/>
        <charset val="134"/>
      </rPr>
      <t>（龙裕）</t>
    </r>
    <phoneticPr fontId="22" type="noConversion"/>
  </si>
  <si>
    <t>Xiamen</t>
    <phoneticPr fontId="3" type="noConversion"/>
  </si>
  <si>
    <t>HE JIN</t>
    <phoneticPr fontId="3" type="noConversion"/>
  </si>
  <si>
    <t>HUA KAI</t>
    <phoneticPr fontId="3" type="noConversion"/>
  </si>
  <si>
    <t>Terminal at each port for BVX service</t>
    <phoneticPr fontId="3" type="noConversion"/>
  </si>
  <si>
    <t>Nam Hai port</t>
    <phoneticPr fontId="3" type="noConversion"/>
  </si>
  <si>
    <t>Shekou Container Terminals Ltd. (SCT)</t>
    <phoneticPr fontId="3" type="noConversion"/>
  </si>
  <si>
    <t>Nansha</t>
    <phoneticPr fontId="3" type="noConversion"/>
  </si>
  <si>
    <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  <phoneticPr fontId="3" type="noConversion"/>
  </si>
  <si>
    <r>
      <t>宁波(</t>
    </r>
    <r>
      <rPr>
        <sz val="12"/>
        <color rgb="FFFF0000"/>
        <rFont val="宋体"/>
        <family val="3"/>
        <charset val="134"/>
      </rPr>
      <t>CMICT</t>
    </r>
    <r>
      <rPr>
        <sz val="12"/>
        <rFont val="宋体"/>
        <family val="3"/>
        <charset val="134"/>
      </rPr>
      <t>)</t>
    </r>
    <phoneticPr fontId="3" type="noConversion"/>
  </si>
  <si>
    <t>MON/TUE</t>
    <phoneticPr fontId="3" type="noConversion"/>
  </si>
  <si>
    <t xml:space="preserve">      RBC: THBKK-THBKK-THLCH-PHMNN-CNNGB-CNSHA  FULL CONTAINER WEEKLY SERVICE  </t>
    <phoneticPr fontId="3" type="noConversion"/>
  </si>
  <si>
    <t xml:space="preserve">      CSE: CNSHA-CNNGB-THLCH-THBKK-THBKK-THLCH  FULL CONTAINER WEEKLY SERVICE  </t>
    <phoneticPr fontId="3" type="noConversion"/>
  </si>
  <si>
    <t>宁波(NBSCT)</t>
    <phoneticPr fontId="3" type="noConversion"/>
  </si>
  <si>
    <t>BANGKOK(TSTL)</t>
    <phoneticPr fontId="3" type="noConversion"/>
  </si>
  <si>
    <t>SUN/MON</t>
    <phoneticPr fontId="3" type="noConversion"/>
  </si>
  <si>
    <t>MON/MON</t>
    <phoneticPr fontId="3" type="noConversion"/>
  </si>
  <si>
    <t>THU/FRI</t>
    <phoneticPr fontId="3" type="noConversion"/>
  </si>
  <si>
    <t>SAT/SUN</t>
    <phoneticPr fontId="3" type="noConversion"/>
  </si>
  <si>
    <t>ITHA BHUM</t>
    <phoneticPr fontId="3" type="noConversion"/>
  </si>
  <si>
    <t>RATANA THIDA</t>
    <phoneticPr fontId="3" type="noConversion"/>
  </si>
  <si>
    <t xml:space="preserve">Ningbo Beilun Second Container Terminals Co., LTD (NBSCT)
</t>
    <phoneticPr fontId="3" type="noConversion"/>
  </si>
  <si>
    <t>Thai Sugar Container Terminal (TSTL)</t>
    <phoneticPr fontId="3" type="noConversion"/>
  </si>
  <si>
    <t>Hong Kong</t>
    <phoneticPr fontId="3" type="noConversion"/>
  </si>
  <si>
    <t>Hong Kong Merchants container Service  (CMCS)</t>
  </si>
  <si>
    <r>
      <t>林查班(</t>
    </r>
    <r>
      <rPr>
        <b/>
        <sz val="12"/>
        <rFont val="宋体"/>
        <family val="3"/>
        <charset val="134"/>
      </rPr>
      <t>TIPS</t>
    </r>
    <r>
      <rPr>
        <sz val="12"/>
        <rFont val="宋体"/>
        <family val="3"/>
        <charset val="134"/>
      </rPr>
      <t>)</t>
    </r>
    <phoneticPr fontId="3" type="noConversion"/>
  </si>
  <si>
    <r>
      <t xml:space="preserve">QQCT Co., Ltd. (QQCT phase 3 </t>
    </r>
    <r>
      <rPr>
        <sz val="12"/>
        <rFont val="宋体"/>
        <family val="3"/>
        <charset val="134"/>
      </rPr>
      <t>三期</t>
    </r>
    <r>
      <rPr>
        <sz val="12"/>
        <rFont val="Times New Roman"/>
        <family val="1"/>
      </rPr>
      <t xml:space="preserve">)
</t>
    </r>
    <phoneticPr fontId="3" type="noConversion"/>
  </si>
  <si>
    <t>TUE/WED</t>
    <phoneticPr fontId="3" type="noConversion"/>
  </si>
  <si>
    <t>P/O</t>
    <phoneticPr fontId="3" type="noConversion"/>
  </si>
  <si>
    <t>INTERASIA FORWARD</t>
    <phoneticPr fontId="3" type="noConversion"/>
  </si>
  <si>
    <t xml:space="preserve">SEATTLE C </t>
    <phoneticPr fontId="3" type="noConversion"/>
  </si>
  <si>
    <t>宁波(NBTCT)</t>
    <phoneticPr fontId="3" type="noConversion"/>
  </si>
  <si>
    <t>CNC SATURN</t>
    <phoneticPr fontId="3" type="noConversion"/>
  </si>
  <si>
    <t>OMIT</t>
    <phoneticPr fontId="3" type="noConversion"/>
  </si>
  <si>
    <t>OMIT</t>
    <phoneticPr fontId="3" type="noConversion"/>
  </si>
  <si>
    <t>Terminal at each port for BVX2 service</t>
    <phoneticPr fontId="3" type="noConversion"/>
  </si>
  <si>
    <t xml:space="preserve">LUCKY MERRY </t>
    <phoneticPr fontId="3" type="noConversion"/>
  </si>
  <si>
    <t xml:space="preserve">Ningbo Beilun Second Container Terminals Co., LTD (NBSCT) from Invicta 006S
</t>
    <phoneticPr fontId="3" type="noConversion"/>
  </si>
  <si>
    <t>BLANK SAILING</t>
    <phoneticPr fontId="3" type="noConversion"/>
  </si>
  <si>
    <t>DALIAN</t>
    <phoneticPr fontId="3" type="noConversion"/>
  </si>
  <si>
    <t>大连(DCT)</t>
    <phoneticPr fontId="3" type="noConversion"/>
  </si>
  <si>
    <t>青岛(QQCTN)</t>
    <phoneticPr fontId="3" type="noConversion"/>
  </si>
  <si>
    <t>巴生(WP)</t>
    <phoneticPr fontId="3" type="noConversion"/>
  </si>
  <si>
    <t>巴生(NP)</t>
    <phoneticPr fontId="3" type="noConversion"/>
  </si>
  <si>
    <t>蛇口(MCT)</t>
    <phoneticPr fontId="3" type="noConversion"/>
  </si>
  <si>
    <t>仁川(HJIT)</t>
    <phoneticPr fontId="3" type="noConversion"/>
  </si>
  <si>
    <t>TUE/WED</t>
    <phoneticPr fontId="3" type="noConversion"/>
  </si>
  <si>
    <t>THU/THU</t>
    <phoneticPr fontId="3" type="noConversion"/>
  </si>
  <si>
    <t>SAT/SUN</t>
    <phoneticPr fontId="3" type="noConversion"/>
  </si>
  <si>
    <t>NINGBO</t>
    <phoneticPr fontId="3" type="noConversion"/>
  </si>
  <si>
    <t>MON/TUE</t>
    <phoneticPr fontId="3" type="noConversion"/>
  </si>
  <si>
    <t>SINGAPORE</t>
    <phoneticPr fontId="3" type="noConversion"/>
  </si>
  <si>
    <t>PORT KLANG</t>
    <phoneticPr fontId="3" type="noConversion"/>
  </si>
  <si>
    <t>WED/THU</t>
    <phoneticPr fontId="3" type="noConversion"/>
  </si>
  <si>
    <t>THU/FRI</t>
    <phoneticPr fontId="3" type="noConversion"/>
  </si>
  <si>
    <t>SHEKOU</t>
    <phoneticPr fontId="3" type="noConversion"/>
  </si>
  <si>
    <t>INCHEON</t>
    <phoneticPr fontId="3" type="noConversion"/>
  </si>
  <si>
    <t>X-PRESS MEKONG</t>
    <phoneticPr fontId="3" type="noConversion"/>
  </si>
  <si>
    <t xml:space="preserve">X-PRESS KAILASH </t>
    <phoneticPr fontId="3" type="noConversion"/>
  </si>
  <si>
    <t>VIRA BHUM</t>
    <phoneticPr fontId="3" type="noConversion"/>
  </si>
  <si>
    <t>21001S</t>
    <phoneticPr fontId="3" type="noConversion"/>
  </si>
  <si>
    <t>21001N</t>
    <phoneticPr fontId="3" type="noConversion"/>
  </si>
  <si>
    <t>OMIT</t>
    <phoneticPr fontId="3" type="noConversion"/>
  </si>
  <si>
    <t>2101S</t>
    <phoneticPr fontId="3" type="noConversion"/>
  </si>
  <si>
    <t>2101N</t>
    <phoneticPr fontId="3" type="noConversion"/>
  </si>
  <si>
    <t>21002S</t>
    <phoneticPr fontId="3" type="noConversion"/>
  </si>
  <si>
    <t>21002N</t>
    <phoneticPr fontId="3" type="noConversion"/>
  </si>
  <si>
    <t>2102S</t>
    <phoneticPr fontId="3" type="noConversion"/>
  </si>
  <si>
    <t>2102N</t>
    <phoneticPr fontId="3" type="noConversion"/>
  </si>
  <si>
    <t>21003N</t>
    <phoneticPr fontId="3" type="noConversion"/>
  </si>
  <si>
    <t>2103N</t>
    <phoneticPr fontId="3" type="noConversion"/>
  </si>
  <si>
    <t>2103S</t>
    <phoneticPr fontId="3" type="noConversion"/>
  </si>
  <si>
    <t>21003S</t>
    <phoneticPr fontId="3" type="noConversion"/>
  </si>
  <si>
    <t>DALIAN</t>
    <phoneticPr fontId="3" type="noConversion"/>
  </si>
  <si>
    <t>Dalian Container Terminal (DCT)</t>
    <phoneticPr fontId="3" type="noConversion"/>
  </si>
  <si>
    <t>XINGANG</t>
    <phoneticPr fontId="3" type="noConversion"/>
  </si>
  <si>
    <t>Tianjin Port Container Terminal (TCT)</t>
    <phoneticPr fontId="3" type="noConversion"/>
  </si>
  <si>
    <t>BLANK SAILING</t>
    <phoneticPr fontId="3" type="noConversion"/>
  </si>
  <si>
    <t>2103S</t>
    <phoneticPr fontId="3" type="noConversion"/>
  </si>
  <si>
    <t>2103N</t>
    <phoneticPr fontId="3" type="noConversion"/>
  </si>
  <si>
    <t>Qingdao New Qianwan Container Terminal (QQCTN)</t>
    <phoneticPr fontId="3" type="noConversion"/>
  </si>
  <si>
    <t>天津新港(TCT)</t>
    <phoneticPr fontId="3" type="noConversion"/>
  </si>
  <si>
    <t>Ningbo Beilun 3rd International Container Terminal (NBTCT)</t>
    <phoneticPr fontId="3" type="noConversion"/>
  </si>
  <si>
    <t>SINGAPORE</t>
    <phoneticPr fontId="3" type="noConversion"/>
  </si>
  <si>
    <t>PSA</t>
    <phoneticPr fontId="3" type="noConversion"/>
  </si>
  <si>
    <t>PORT KLANG (W)</t>
    <phoneticPr fontId="3" type="noConversion"/>
  </si>
  <si>
    <t>Westport</t>
    <phoneticPr fontId="3" type="noConversion"/>
  </si>
  <si>
    <t>PORT KLANG (N)</t>
    <phoneticPr fontId="3" type="noConversion"/>
  </si>
  <si>
    <t>Northport</t>
    <phoneticPr fontId="3" type="noConversion"/>
  </si>
  <si>
    <t>Mawan Container Terminal (MCT)</t>
    <phoneticPr fontId="3" type="noConversion"/>
  </si>
  <si>
    <t>SHEKOU</t>
    <phoneticPr fontId="3" type="noConversion"/>
  </si>
  <si>
    <t>INCHEON</t>
    <phoneticPr fontId="3" type="noConversion"/>
  </si>
  <si>
    <t>Hanjin Incheon Container Terminal (HJIT)</t>
    <phoneticPr fontId="3" type="noConversion"/>
  </si>
  <si>
    <t xml:space="preserve">      NCX: CNDLC-CNTXG-CNTAO-CNNGB-SGSIN-MYPKG-CNSHK-KRINC--CNDLC  FULL CONTAINER WEEKLY SERVICE  </t>
    <phoneticPr fontId="3" type="noConversion"/>
  </si>
  <si>
    <t>上海(WGQ5)</t>
    <phoneticPr fontId="3" type="noConversion"/>
  </si>
  <si>
    <t>HONG KONG</t>
    <phoneticPr fontId="3" type="noConversion"/>
  </si>
  <si>
    <t>BALTIC NORTH</t>
    <phoneticPr fontId="3" type="noConversion"/>
  </si>
  <si>
    <r>
      <t>EASLINE LIANYUNGANG (</t>
    </r>
    <r>
      <rPr>
        <b/>
        <sz val="9"/>
        <rFont val="宋体"/>
        <family val="3"/>
        <charset val="134"/>
      </rPr>
      <t>大通连云港</t>
    </r>
    <r>
      <rPr>
        <b/>
        <sz val="9"/>
        <rFont val="Times New Roman"/>
        <family val="1"/>
      </rPr>
      <t>)</t>
    </r>
    <phoneticPr fontId="32" type="noConversion"/>
  </si>
  <si>
    <t>SITC SURABAYA</t>
    <phoneticPr fontId="3" type="noConversion"/>
  </si>
  <si>
    <t>OMIT</t>
    <phoneticPr fontId="3" type="noConversion"/>
  </si>
  <si>
    <t>OMIT</t>
    <phoneticPr fontId="3" type="noConversion"/>
  </si>
  <si>
    <t>2106S</t>
    <phoneticPr fontId="3" type="noConversion"/>
  </si>
  <si>
    <t>2106N</t>
    <phoneticPr fontId="3" type="noConversion"/>
  </si>
  <si>
    <t>2107S</t>
    <phoneticPr fontId="3" type="noConversion"/>
  </si>
  <si>
    <t>2107N</t>
    <phoneticPr fontId="3" type="noConversion"/>
  </si>
  <si>
    <t>2104S</t>
    <phoneticPr fontId="3" type="noConversion"/>
  </si>
  <si>
    <t>2104N</t>
    <phoneticPr fontId="3" type="noConversion"/>
  </si>
  <si>
    <t>新加坡(PSA)</t>
    <phoneticPr fontId="3" type="noConversion"/>
  </si>
  <si>
    <t>SITC SURABAYA</t>
    <phoneticPr fontId="3" type="noConversion"/>
  </si>
  <si>
    <t>Xingang</t>
    <phoneticPr fontId="3" type="noConversion"/>
  </si>
  <si>
    <r>
      <t>Kobe (EAS-</t>
    </r>
    <r>
      <rPr>
        <sz val="9"/>
        <rFont val="微软雅黑"/>
        <family val="2"/>
        <charset val="134"/>
      </rPr>
      <t>EASLINE LIANYUNGANG)</t>
    </r>
    <phoneticPr fontId="3" type="noConversion"/>
  </si>
  <si>
    <t>Wai Gao Qiao Terminal Phase 5 (WGQ5)</t>
    <phoneticPr fontId="3" type="noConversion"/>
  </si>
  <si>
    <t>Da nang</t>
    <phoneticPr fontId="3" type="noConversion"/>
  </si>
  <si>
    <t>TIEN SA seaport</t>
    <phoneticPr fontId="3" type="noConversion"/>
  </si>
  <si>
    <t xml:space="preserve">KMTC HOCHIMINH </t>
    <phoneticPr fontId="3" type="noConversion"/>
  </si>
  <si>
    <t>胡志明(CAT LAI)</t>
    <phoneticPr fontId="3" type="noConversion"/>
  </si>
  <si>
    <t>HO CHI MINH</t>
    <phoneticPr fontId="3" type="noConversion"/>
  </si>
  <si>
    <t>Cat Lai</t>
    <phoneticPr fontId="3" type="noConversion"/>
  </si>
  <si>
    <t>Ningbo</t>
    <phoneticPr fontId="3" type="noConversion"/>
  </si>
  <si>
    <t>Ningbo Daxie China Merchants International Container Terminal (CMICT)</t>
    <phoneticPr fontId="3" type="noConversion"/>
  </si>
  <si>
    <r>
      <t>Terminal Petilemas Surabaya (TPS)</t>
    </r>
    <r>
      <rPr>
        <sz val="12"/>
        <rFont val="Times New Roman"/>
        <family val="1"/>
      </rPr>
      <t xml:space="preserve">
</t>
    </r>
    <phoneticPr fontId="3" type="noConversion"/>
  </si>
  <si>
    <t>RUN HE</t>
    <phoneticPr fontId="3" type="noConversion"/>
  </si>
  <si>
    <t xml:space="preserve">KMTC HOCHIMINH </t>
    <phoneticPr fontId="3" type="noConversion"/>
  </si>
  <si>
    <t>21004S</t>
    <phoneticPr fontId="3" type="noConversion"/>
  </si>
  <si>
    <t>21004N</t>
    <phoneticPr fontId="3" type="noConversion"/>
  </si>
  <si>
    <t>2104S</t>
    <phoneticPr fontId="3" type="noConversion"/>
  </si>
  <si>
    <t>2104N</t>
    <phoneticPr fontId="3" type="noConversion"/>
  </si>
  <si>
    <t>2108S</t>
    <phoneticPr fontId="3" type="noConversion"/>
  </si>
  <si>
    <t>2108N</t>
    <phoneticPr fontId="3" type="noConversion"/>
  </si>
  <si>
    <t>2105S</t>
    <phoneticPr fontId="3" type="noConversion"/>
  </si>
  <si>
    <t>2105N</t>
    <phoneticPr fontId="3" type="noConversion"/>
  </si>
  <si>
    <t>21005S</t>
    <phoneticPr fontId="3" type="noConversion"/>
  </si>
  <si>
    <t>21005N</t>
    <phoneticPr fontId="3" type="noConversion"/>
  </si>
  <si>
    <t>Hong Kong</t>
    <phoneticPr fontId="3" type="noConversion"/>
  </si>
  <si>
    <t>SPIRIT OF HONG KONG</t>
    <phoneticPr fontId="3" type="noConversion"/>
  </si>
  <si>
    <r>
      <t>宁波(</t>
    </r>
    <r>
      <rPr>
        <sz val="10"/>
        <color rgb="FFFF0000"/>
        <rFont val="宋体"/>
        <family val="3"/>
        <charset val="134"/>
      </rPr>
      <t>NBTCT</t>
    </r>
    <r>
      <rPr>
        <sz val="10"/>
        <rFont val="宋体"/>
        <family val="3"/>
        <charset val="134"/>
      </rPr>
      <t>)</t>
    </r>
    <phoneticPr fontId="3" type="noConversion"/>
  </si>
  <si>
    <t>厦门(HAITIAN)</t>
    <phoneticPr fontId="3" type="noConversion"/>
  </si>
  <si>
    <t>海防(NHDV)</t>
    <phoneticPr fontId="3" type="noConversion"/>
  </si>
  <si>
    <t>宁波(NBTCT)</t>
    <phoneticPr fontId="3" type="noConversion"/>
  </si>
  <si>
    <t>XIAMEN</t>
    <phoneticPr fontId="3" type="noConversion"/>
  </si>
  <si>
    <t>WED        2100</t>
    <phoneticPr fontId="3" type="noConversion"/>
  </si>
  <si>
    <t>THU     0600</t>
    <phoneticPr fontId="3" type="noConversion"/>
  </si>
  <si>
    <t>SUN             1100</t>
    <phoneticPr fontId="3" type="noConversion"/>
  </si>
  <si>
    <t>SUN  1800</t>
    <phoneticPr fontId="3" type="noConversion"/>
  </si>
  <si>
    <t>MON             1700</t>
    <phoneticPr fontId="3" type="noConversion"/>
  </si>
  <si>
    <t>TUE   0500</t>
    <phoneticPr fontId="3" type="noConversion"/>
  </si>
  <si>
    <t>WED     2300</t>
    <phoneticPr fontId="3" type="noConversion"/>
  </si>
  <si>
    <t>THU     2200</t>
    <phoneticPr fontId="3" type="noConversion"/>
  </si>
  <si>
    <t>上海(SMCT)</t>
    <phoneticPr fontId="3" type="noConversion"/>
  </si>
  <si>
    <t>ETB/ETD</t>
    <phoneticPr fontId="3" type="noConversion"/>
  </si>
  <si>
    <t>THU        2300</t>
    <phoneticPr fontId="3" type="noConversion"/>
  </si>
  <si>
    <t>FRI      1100</t>
    <phoneticPr fontId="3" type="noConversion"/>
  </si>
  <si>
    <t>BIENDONG MARINER</t>
    <phoneticPr fontId="3" type="noConversion"/>
  </si>
  <si>
    <t>SAT          1400</t>
  </si>
  <si>
    <t>SUN     0600</t>
    <phoneticPr fontId="3" type="noConversion"/>
  </si>
  <si>
    <t>蛇口(MCT)</t>
    <phoneticPr fontId="3" type="noConversion"/>
  </si>
  <si>
    <t>广州南沙(NICT)</t>
    <phoneticPr fontId="3" type="noConversion"/>
  </si>
  <si>
    <t>SHEKOU</t>
    <phoneticPr fontId="3" type="noConversion"/>
  </si>
  <si>
    <t>NANSHA</t>
    <phoneticPr fontId="3" type="noConversion"/>
  </si>
  <si>
    <t>2105S</t>
    <phoneticPr fontId="3" type="noConversion"/>
  </si>
  <si>
    <t>2105N</t>
    <phoneticPr fontId="3" type="noConversion"/>
  </si>
  <si>
    <t>2109S</t>
    <phoneticPr fontId="3" type="noConversion"/>
  </si>
  <si>
    <t>2109N</t>
    <phoneticPr fontId="3" type="noConversion"/>
  </si>
  <si>
    <t>2106S</t>
    <phoneticPr fontId="3" type="noConversion"/>
  </si>
  <si>
    <t>2106N</t>
    <phoneticPr fontId="3" type="noConversion"/>
  </si>
  <si>
    <t>HENG HUI 5</t>
    <phoneticPr fontId="3" type="noConversion"/>
  </si>
  <si>
    <t>Ningbo</t>
    <phoneticPr fontId="3" type="noConversion"/>
  </si>
  <si>
    <t>Meishan International Container Terminal (MSICT) from MOUNT NICHOLSON 0NC4PS</t>
    <phoneticPr fontId="3" type="noConversion"/>
  </si>
  <si>
    <t>马尼拉北港</t>
    <phoneticPr fontId="3" type="noConversion"/>
  </si>
  <si>
    <t>MANILA(N)</t>
    <phoneticPr fontId="41" type="noConversion"/>
  </si>
  <si>
    <t>马尼拉南港</t>
    <phoneticPr fontId="3" type="noConversion"/>
  </si>
  <si>
    <t>2106S</t>
    <phoneticPr fontId="3" type="noConversion"/>
  </si>
  <si>
    <t>2106N</t>
    <phoneticPr fontId="3" type="noConversion"/>
  </si>
  <si>
    <t>SAT/SAT</t>
    <phoneticPr fontId="3" type="noConversion"/>
  </si>
  <si>
    <t>2111N</t>
    <phoneticPr fontId="3" type="noConversion"/>
  </si>
  <si>
    <t>MANILA(S)</t>
    <phoneticPr fontId="41" type="noConversion"/>
  </si>
  <si>
    <r>
      <t>Ningbo Port Group Beilun 3RD Container Terminal (</t>
    </r>
    <r>
      <rPr>
        <sz val="12"/>
        <rFont val="宋体"/>
        <family val="3"/>
        <charset val="134"/>
      </rPr>
      <t>北三集司</t>
    </r>
    <r>
      <rPr>
        <sz val="12"/>
        <rFont val="Times New Roman"/>
        <family val="1"/>
      </rPr>
      <t>)</t>
    </r>
    <phoneticPr fontId="3" type="noConversion"/>
  </si>
  <si>
    <t>Tianjin Port Container Terminal Co.,LTD. (TCT)</t>
    <phoneticPr fontId="3" type="noConversion"/>
  </si>
  <si>
    <t>Tianjin Port Container Terminal (TCT)</t>
    <phoneticPr fontId="3" type="noConversion"/>
  </si>
  <si>
    <t>2110S</t>
    <phoneticPr fontId="3" type="noConversion"/>
  </si>
  <si>
    <t>2110N</t>
    <phoneticPr fontId="3" type="noConversion"/>
  </si>
  <si>
    <t>2107S</t>
    <phoneticPr fontId="3" type="noConversion"/>
  </si>
  <si>
    <t>2107N</t>
    <phoneticPr fontId="3" type="noConversion"/>
  </si>
  <si>
    <t>OMIT</t>
    <phoneticPr fontId="3" type="noConversion"/>
  </si>
  <si>
    <t>OMIT</t>
    <phoneticPr fontId="3" type="noConversion"/>
  </si>
  <si>
    <t>亚  海  航  运  有   限   公   司</t>
    <phoneticPr fontId="3" type="noConversion"/>
  </si>
  <si>
    <t>ASEAN SEAS LINE CO., LIMITED</t>
    <phoneticPr fontId="3" type="noConversion"/>
  </si>
  <si>
    <t>广州南沙(NICT)</t>
    <phoneticPr fontId="3" type="noConversion"/>
  </si>
  <si>
    <t>NANSHA</t>
    <phoneticPr fontId="3" type="noConversion"/>
  </si>
  <si>
    <t>MON         1200</t>
    <phoneticPr fontId="3" type="noConversion"/>
  </si>
  <si>
    <t>MON       2000</t>
    <phoneticPr fontId="3" type="noConversion"/>
  </si>
  <si>
    <t>MON          2300</t>
    <phoneticPr fontId="3" type="noConversion"/>
  </si>
  <si>
    <t>TUE           0800</t>
    <phoneticPr fontId="3" type="noConversion"/>
  </si>
  <si>
    <t>TUE          1500</t>
    <phoneticPr fontId="3" type="noConversion"/>
  </si>
  <si>
    <t>TUE          2200</t>
    <phoneticPr fontId="3" type="noConversion"/>
  </si>
  <si>
    <t>FRI            0600</t>
    <phoneticPr fontId="3" type="noConversion"/>
  </si>
  <si>
    <t>FRI         1800</t>
    <phoneticPr fontId="3" type="noConversion"/>
  </si>
  <si>
    <t>FRI          2000</t>
    <phoneticPr fontId="3" type="noConversion"/>
  </si>
  <si>
    <t>SAT     0600</t>
    <phoneticPr fontId="3" type="noConversion"/>
  </si>
  <si>
    <t>MON         1200</t>
    <phoneticPr fontId="3" type="noConversion"/>
  </si>
  <si>
    <t>MON       2000</t>
    <phoneticPr fontId="3" type="noConversion"/>
  </si>
  <si>
    <t>MON          2300</t>
    <phoneticPr fontId="3" type="noConversion"/>
  </si>
  <si>
    <t>TUE           0800</t>
    <phoneticPr fontId="3" type="noConversion"/>
  </si>
  <si>
    <t>TUE          1500</t>
    <phoneticPr fontId="3" type="noConversion"/>
  </si>
  <si>
    <t>TUE          2200</t>
    <phoneticPr fontId="3" type="noConversion"/>
  </si>
  <si>
    <t>Port</t>
    <phoneticPr fontId="3" type="noConversion"/>
  </si>
  <si>
    <t>Hong Kong</t>
    <phoneticPr fontId="3" type="noConversion"/>
  </si>
  <si>
    <t>Shekou</t>
    <phoneticPr fontId="3" type="noConversion"/>
  </si>
  <si>
    <t>Nansha</t>
    <phoneticPr fontId="3" type="noConversion"/>
  </si>
  <si>
    <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  <phoneticPr fontId="3" type="noConversion"/>
  </si>
  <si>
    <t>Manila(S)</t>
    <phoneticPr fontId="3" type="noConversion"/>
  </si>
  <si>
    <t>Mannila South Harbour-ASIAN TERMINAL INCORPORATED (ATI)</t>
    <phoneticPr fontId="3" type="noConversion"/>
  </si>
  <si>
    <t>Manila(N)</t>
    <phoneticPr fontId="3" type="noConversion"/>
  </si>
  <si>
    <t>Mannila North Harbour-INTERNATIONAL CONTAINER TERMINAL SERVICES INCORPORATED  (ICTSI)</t>
    <phoneticPr fontId="3" type="noConversion"/>
  </si>
  <si>
    <t>Terminal at each port for BPX service</t>
    <phoneticPr fontId="3" type="noConversion"/>
  </si>
  <si>
    <t xml:space="preserve">      BPX: HKHKG-CHSHK-CNNSA-PHMNN-PHMNS-HKHKG-CNSHK-CNNSA  FULL CONTAINER WEEKLY SERVICE  </t>
    <phoneticPr fontId="3" type="noConversion"/>
  </si>
  <si>
    <t>0QA97S</t>
  </si>
  <si>
    <t>0QA98N</t>
  </si>
  <si>
    <t>0QA99S</t>
    <phoneticPr fontId="3" type="noConversion"/>
  </si>
  <si>
    <t>0QA9AN</t>
    <phoneticPr fontId="3" type="noConversion"/>
  </si>
  <si>
    <t>0QA9BS</t>
    <phoneticPr fontId="3" type="noConversion"/>
  </si>
  <si>
    <t>0QA9CN</t>
    <phoneticPr fontId="3" type="noConversion"/>
  </si>
  <si>
    <t>DLC 
OMIT</t>
    <phoneticPr fontId="3" type="noConversion"/>
  </si>
  <si>
    <t>19-20/Jun TXG
 P/O</t>
    <phoneticPr fontId="3" type="noConversion"/>
  </si>
  <si>
    <t>Yantian</t>
    <phoneticPr fontId="3" type="noConversion"/>
  </si>
  <si>
    <t>盐田(YICT)</t>
    <phoneticPr fontId="3" type="noConversion"/>
  </si>
  <si>
    <t>SAT/SAT</t>
    <phoneticPr fontId="3" type="noConversion"/>
  </si>
  <si>
    <t>SUN/SUN</t>
    <phoneticPr fontId="3" type="noConversion"/>
  </si>
  <si>
    <t>FRI/SAT</t>
    <phoneticPr fontId="3" type="noConversion"/>
  </si>
  <si>
    <t>林查班(Esco B3)</t>
    <phoneticPr fontId="3" type="noConversion"/>
  </si>
  <si>
    <t>蛇口(MCT)</t>
    <phoneticPr fontId="3" type="noConversion"/>
  </si>
  <si>
    <t>SAT/MON</t>
    <phoneticPr fontId="3" type="noConversion"/>
  </si>
  <si>
    <t>曼谷(PAT)</t>
    <phoneticPr fontId="3" type="noConversion"/>
  </si>
  <si>
    <t>BANGKOK</t>
    <phoneticPr fontId="3" type="noConversion"/>
  </si>
  <si>
    <t>MON/MON</t>
    <phoneticPr fontId="3" type="noConversion"/>
  </si>
  <si>
    <t xml:space="preserve">Terminal at each port for CTS service
</t>
    <phoneticPr fontId="3" type="noConversion"/>
  </si>
  <si>
    <t>Laem Chabang</t>
    <phoneticPr fontId="3" type="noConversion"/>
  </si>
  <si>
    <t>Laem Chabang</t>
    <phoneticPr fontId="3" type="noConversion"/>
  </si>
  <si>
    <t>Nansha</t>
    <phoneticPr fontId="3" type="noConversion"/>
  </si>
  <si>
    <t>Shekou</t>
    <phoneticPr fontId="3" type="noConversion"/>
  </si>
  <si>
    <t>林查班(SiamCSP)</t>
    <phoneticPr fontId="3" type="noConversion"/>
  </si>
  <si>
    <t>MCT</t>
    <phoneticPr fontId="3" type="noConversion"/>
  </si>
  <si>
    <t>Nansha International Container Terminal (NICT) - Phase  3</t>
    <phoneticPr fontId="3" type="noConversion"/>
  </si>
  <si>
    <t>ESCO B3</t>
    <phoneticPr fontId="3" type="noConversion"/>
  </si>
  <si>
    <t>广州南沙(Phase 3)</t>
    <phoneticPr fontId="3" type="noConversion"/>
  </si>
  <si>
    <t xml:space="preserve">      CTS: CNNSA-CNSHK-THLCH-THBKK-THLCH-CNNSA-CNSHK  FULL CONTAINER WEEKLY SERVICE  </t>
    <phoneticPr fontId="3" type="noConversion"/>
  </si>
  <si>
    <t xml:space="preserve">Siam Commercial Seaport </t>
    <phoneticPr fontId="3" type="noConversion"/>
  </si>
  <si>
    <r>
      <t>STRAITS CITY</t>
    </r>
    <r>
      <rPr>
        <b/>
        <sz val="9"/>
        <rFont val="宋体"/>
        <family val="3"/>
        <charset val="134"/>
      </rPr>
      <t>（亚海新城）</t>
    </r>
    <phoneticPr fontId="3" type="noConversion"/>
  </si>
  <si>
    <t>0QA9DS</t>
    <phoneticPr fontId="3" type="noConversion"/>
  </si>
  <si>
    <t>0QA9EN</t>
    <phoneticPr fontId="3" type="noConversion"/>
  </si>
  <si>
    <t>0QA9FS</t>
    <phoneticPr fontId="3" type="noConversion"/>
  </si>
  <si>
    <t>0QA9GN</t>
    <phoneticPr fontId="3" type="noConversion"/>
  </si>
  <si>
    <t>0QA9HS</t>
    <phoneticPr fontId="3" type="noConversion"/>
  </si>
  <si>
    <t>SONGA ANTOFAGASTA</t>
    <phoneticPr fontId="3" type="noConversion"/>
  </si>
  <si>
    <t>3S</t>
    <phoneticPr fontId="3" type="noConversion"/>
  </si>
  <si>
    <t>3N</t>
    <phoneticPr fontId="3" type="noConversion"/>
  </si>
  <si>
    <t>2107S</t>
    <phoneticPr fontId="3" type="noConversion"/>
  </si>
  <si>
    <t>2107N</t>
    <phoneticPr fontId="3" type="noConversion"/>
  </si>
  <si>
    <t>2111S</t>
    <phoneticPr fontId="3" type="noConversion"/>
  </si>
  <si>
    <t>2111N</t>
    <phoneticPr fontId="3" type="noConversion"/>
  </si>
  <si>
    <t>2108S</t>
    <phoneticPr fontId="3" type="noConversion"/>
  </si>
  <si>
    <t>2108N</t>
    <phoneticPr fontId="3" type="noConversion"/>
  </si>
  <si>
    <t>JITRA BHUM</t>
    <phoneticPr fontId="3" type="noConversion"/>
  </si>
  <si>
    <t xml:space="preserve">Xiamen Container Terminal Group Co.,Ltd Haitian Branch (XCTG)
</t>
    <phoneticPr fontId="3" type="noConversion"/>
  </si>
  <si>
    <t xml:space="preserve">Nam Hai Dinh Vu port  </t>
    <phoneticPr fontId="3" type="noConversion"/>
  </si>
  <si>
    <t>Hong Kong</t>
    <phoneticPr fontId="3" type="noConversion"/>
  </si>
  <si>
    <t>Hongkong International Terminals (HIT)</t>
    <phoneticPr fontId="3" type="noConversion"/>
  </si>
  <si>
    <t>VESSEL</t>
    <phoneticPr fontId="3" type="noConversion"/>
  </si>
  <si>
    <t>FRI      0600</t>
    <phoneticPr fontId="3" type="noConversion"/>
  </si>
  <si>
    <t>SUN 
1200</t>
    <phoneticPr fontId="3" type="noConversion"/>
  </si>
  <si>
    <t>WED           0700</t>
    <phoneticPr fontId="3" type="noConversion"/>
  </si>
  <si>
    <t>WED     2300</t>
    <phoneticPr fontId="3" type="noConversion"/>
  </si>
  <si>
    <t>FRI          1600</t>
    <phoneticPr fontId="3" type="noConversion"/>
  </si>
  <si>
    <t>SAT      1200</t>
    <phoneticPr fontId="3" type="noConversion"/>
  </si>
  <si>
    <t>THU    1600</t>
    <phoneticPr fontId="3" type="noConversion"/>
  </si>
  <si>
    <t>FRI      0600</t>
    <phoneticPr fontId="3" type="noConversion"/>
  </si>
  <si>
    <t>SAT    2300</t>
    <phoneticPr fontId="3" type="noConversion"/>
  </si>
  <si>
    <t>SUN 
1200</t>
    <phoneticPr fontId="3" type="noConversion"/>
  </si>
  <si>
    <t xml:space="preserve">      HHX2: CNTAO-CNSHA-HKHKG--VNHPH--HKHKG-CNTAO-CNSHA  FULL CONTAINER WEEKLY SERVICE  </t>
    <phoneticPr fontId="3" type="noConversion"/>
  </si>
  <si>
    <t xml:space="preserve">      HHX1: CNNGB-CNSHA-CNXMN-HKHKG--VNHPH--HKHKG-CNNGB-CNSHA  FULL CONTAINER WEEKLY SERVICE  </t>
    <phoneticPr fontId="3" type="noConversion"/>
  </si>
  <si>
    <t>21010N</t>
    <phoneticPr fontId="3" type="noConversion"/>
  </si>
  <si>
    <t>2108S</t>
    <phoneticPr fontId="3" type="noConversion"/>
  </si>
  <si>
    <t>2108N</t>
    <phoneticPr fontId="3" type="noConversion"/>
  </si>
  <si>
    <t>Yantian International Container Terminals (YICT)</t>
  </si>
  <si>
    <t>Yantian</t>
    <phoneticPr fontId="3" type="noConversion"/>
  </si>
  <si>
    <t>Shekou Container Terminals Ltd. (SCT)</t>
    <phoneticPr fontId="3" type="noConversion"/>
  </si>
  <si>
    <r>
      <t xml:space="preserve">Chiwan Container Terminal Co., Ltd (MCT zone) - </t>
    </r>
    <r>
      <rPr>
        <sz val="12"/>
        <rFont val="宋体"/>
        <family val="3"/>
        <charset val="134"/>
      </rPr>
      <t>赤湾集装箱码头有限公司（妈湾港区）</t>
    </r>
    <r>
      <rPr>
        <sz val="12"/>
        <rFont val="Times New Roman"/>
        <family val="1"/>
      </rPr>
      <t>from 02/Jul 2021</t>
    </r>
    <phoneticPr fontId="3" type="noConversion"/>
  </si>
  <si>
    <r>
      <t xml:space="preserve">Chiwan Container Terminal Co., Ltd (MCT zone) - </t>
    </r>
    <r>
      <rPr>
        <sz val="12"/>
        <rFont val="宋体"/>
        <family val="3"/>
        <charset val="134"/>
      </rPr>
      <t>赤湾集装箱码头有限公司（妈湾港区）</t>
    </r>
    <phoneticPr fontId="3" type="noConversion"/>
  </si>
  <si>
    <t xml:space="preserve">Shanghai Mingdong  Container Terminal Co., Ltd (SMCT)
</t>
    <phoneticPr fontId="3" type="noConversion"/>
  </si>
  <si>
    <t xml:space="preserve">      NCX2: VNSGN-CNNGB-CNSHA  FULL CONTAINER WEEKLY SERVICE  </t>
    <phoneticPr fontId="3" type="noConversion"/>
  </si>
  <si>
    <t>TS MANILA</t>
    <phoneticPr fontId="3" type="noConversion"/>
  </si>
  <si>
    <t>TUE/TUE</t>
    <phoneticPr fontId="3" type="noConversion"/>
  </si>
  <si>
    <t>Slide one week</t>
    <phoneticPr fontId="3" type="noConversion"/>
  </si>
  <si>
    <t>APL CAIRO</t>
    <phoneticPr fontId="3" type="noConversion"/>
  </si>
  <si>
    <t>0AR3UN</t>
    <phoneticPr fontId="3" type="noConversion"/>
  </si>
  <si>
    <t>0AR3WN</t>
    <phoneticPr fontId="3" type="noConversion"/>
  </si>
  <si>
    <t>21009N</t>
    <phoneticPr fontId="3" type="noConversion"/>
  </si>
  <si>
    <t>0AR40N</t>
    <phoneticPr fontId="3" type="noConversion"/>
  </si>
  <si>
    <t>香港(HIT)</t>
    <phoneticPr fontId="3" type="noConversion"/>
  </si>
  <si>
    <t>21008N</t>
    <phoneticPr fontId="3" type="noConversion"/>
  </si>
  <si>
    <t>RUN XING</t>
    <phoneticPr fontId="3" type="noConversion"/>
  </si>
  <si>
    <t>SPIL NIKEN</t>
    <phoneticPr fontId="3" type="noConversion"/>
  </si>
  <si>
    <t>CHINA1 service will move to WGQ phase2(TML17) temporarily on Jul,starts from BALTIC NORTH/0QA97S1NC,ETA 10th/Jul till 0QA9DS1NC ETA 31/7</t>
  </si>
  <si>
    <t>OMIT</t>
    <phoneticPr fontId="3" type="noConversion"/>
  </si>
  <si>
    <t>3N</t>
    <phoneticPr fontId="3" type="noConversion"/>
  </si>
  <si>
    <t>P/O</t>
    <phoneticPr fontId="3" type="noConversion"/>
  </si>
  <si>
    <t>BLANK SAILING</t>
    <phoneticPr fontId="3" type="noConversion"/>
  </si>
  <si>
    <t>NORDPUMA</t>
    <phoneticPr fontId="3" type="noConversion"/>
  </si>
  <si>
    <r>
      <t>上海(</t>
    </r>
    <r>
      <rPr>
        <b/>
        <sz val="12"/>
        <rFont val="宋体"/>
        <family val="3"/>
        <charset val="134"/>
      </rPr>
      <t>WGQ2</t>
    </r>
    <r>
      <rPr>
        <sz val="12"/>
        <rFont val="宋体"/>
        <family val="3"/>
        <charset val="134"/>
      </rPr>
      <t>)</t>
    </r>
    <phoneticPr fontId="3" type="noConversion"/>
  </si>
  <si>
    <t>Shanghai (WGQ2)</t>
    <phoneticPr fontId="3" type="noConversion"/>
  </si>
  <si>
    <t>WGQ phase 2 from BALTIC NORTH 0QA97S1NC, ETA CNSHA 10th Jul</t>
    <phoneticPr fontId="3" type="noConversion"/>
  </si>
  <si>
    <t>0QA9NS</t>
    <phoneticPr fontId="3" type="noConversion"/>
  </si>
  <si>
    <t>0QA9ON</t>
    <phoneticPr fontId="3" type="noConversion"/>
  </si>
  <si>
    <t>0QA9PS</t>
    <phoneticPr fontId="3" type="noConversion"/>
  </si>
  <si>
    <t>0QA9QN</t>
    <phoneticPr fontId="3" type="noConversion"/>
  </si>
  <si>
    <t>2137E</t>
  </si>
  <si>
    <t>2137W</t>
  </si>
  <si>
    <t>Yantian International Container Terminals (YICT)</t>
    <phoneticPr fontId="3" type="noConversion"/>
  </si>
  <si>
    <t xml:space="preserve">Hong Kong Merchants container Service  (CMCS)
</t>
    <phoneticPr fontId="3" type="noConversion"/>
  </si>
  <si>
    <t>FENG ZE YUAN</t>
    <phoneticPr fontId="3" type="noConversion"/>
  </si>
  <si>
    <t>大连(DPCM)</t>
    <phoneticPr fontId="3" type="noConversion"/>
  </si>
  <si>
    <t>青岛(QQCT)</t>
    <phoneticPr fontId="3" type="noConversion"/>
  </si>
  <si>
    <t>香港(HIT)</t>
    <phoneticPr fontId="3" type="noConversion"/>
  </si>
  <si>
    <t>蛇口(CCT)</t>
    <phoneticPr fontId="3" type="noConversion"/>
  </si>
  <si>
    <t>XINGANG</t>
    <phoneticPr fontId="3" type="noConversion"/>
  </si>
  <si>
    <t>DALIAN</t>
    <phoneticPr fontId="3" type="noConversion"/>
  </si>
  <si>
    <t>QINGDAO</t>
    <phoneticPr fontId="3" type="noConversion"/>
  </si>
  <si>
    <t>HONG KONG</t>
    <phoneticPr fontId="3" type="noConversion"/>
  </si>
  <si>
    <t>SHEKOU</t>
    <phoneticPr fontId="3" type="noConversion"/>
  </si>
  <si>
    <t>天津新港(TCT)</t>
    <phoneticPr fontId="3" type="noConversion"/>
  </si>
  <si>
    <t xml:space="preserve">Terminal at each port for NCX service
</t>
    <phoneticPr fontId="3" type="noConversion"/>
  </si>
  <si>
    <t>Dalian Port Container Terminal (DPCM)</t>
    <phoneticPr fontId="3" type="noConversion"/>
  </si>
  <si>
    <t>Qingdao Qianwan Container Terminal (QQCT)</t>
    <phoneticPr fontId="3" type="noConversion"/>
  </si>
  <si>
    <t>QINGDAO</t>
    <phoneticPr fontId="3" type="noConversion"/>
  </si>
  <si>
    <t>HONG KONG</t>
    <phoneticPr fontId="3" type="noConversion"/>
  </si>
  <si>
    <t>Hong Kong International Terminal (HIT)</t>
    <phoneticPr fontId="3" type="noConversion"/>
  </si>
  <si>
    <t>Chiwan Container Terminal (CCT)</t>
    <phoneticPr fontId="3" type="noConversion"/>
  </si>
  <si>
    <t>SHEKOU</t>
    <phoneticPr fontId="3" type="noConversion"/>
  </si>
  <si>
    <t>HO CHI MINH</t>
    <phoneticPr fontId="3" type="noConversion"/>
  </si>
  <si>
    <t>GH TRAMONTANE</t>
    <phoneticPr fontId="3" type="noConversion"/>
  </si>
  <si>
    <t>0QA9SN</t>
    <phoneticPr fontId="3" type="noConversion"/>
  </si>
  <si>
    <t>0QA9RS</t>
    <phoneticPr fontId="3" type="noConversion"/>
  </si>
  <si>
    <t>0QA9TS</t>
    <phoneticPr fontId="3" type="noConversion"/>
  </si>
  <si>
    <t>0QA9UN</t>
    <phoneticPr fontId="3" type="noConversion"/>
  </si>
  <si>
    <t>0QA9VS</t>
    <phoneticPr fontId="3" type="noConversion"/>
  </si>
  <si>
    <t>0QA9WN</t>
    <phoneticPr fontId="3" type="noConversion"/>
  </si>
  <si>
    <t>0QA9XS</t>
    <phoneticPr fontId="3" type="noConversion"/>
  </si>
  <si>
    <t>0QA9YN</t>
    <phoneticPr fontId="3" type="noConversion"/>
  </si>
  <si>
    <t>厦门(HAITIAN)</t>
    <phoneticPr fontId="3" type="noConversion"/>
  </si>
  <si>
    <t>林查班(HUTCHISON)</t>
    <phoneticPr fontId="3" type="noConversion"/>
  </si>
  <si>
    <t>胡志明(TCHP)</t>
    <phoneticPr fontId="3" type="noConversion"/>
  </si>
  <si>
    <t>XIAMEN</t>
    <phoneticPr fontId="3" type="noConversion"/>
  </si>
  <si>
    <t>MON/TUE</t>
    <phoneticPr fontId="3" type="noConversion"/>
  </si>
  <si>
    <t>FRI/FRI</t>
    <phoneticPr fontId="3" type="noConversion"/>
  </si>
  <si>
    <t>SUN/TUE</t>
    <phoneticPr fontId="3" type="noConversion"/>
  </si>
  <si>
    <t>TUE/WED</t>
    <phoneticPr fontId="3" type="noConversion"/>
  </si>
  <si>
    <t>MON/MON</t>
    <phoneticPr fontId="3" type="noConversion"/>
  </si>
  <si>
    <t>JOSCO SHINE</t>
  </si>
  <si>
    <t>JOSCO LUCKY</t>
    <phoneticPr fontId="3" type="noConversion"/>
  </si>
  <si>
    <t>JOSCO REAL</t>
    <phoneticPr fontId="3" type="noConversion"/>
  </si>
  <si>
    <t xml:space="preserve">Terminal at each port for TVT1 service
</t>
    <phoneticPr fontId="3" type="noConversion"/>
  </si>
  <si>
    <t>XIAMEN</t>
    <phoneticPr fontId="3" type="noConversion"/>
  </si>
  <si>
    <t>Xiamen Haitian International Terminal</t>
    <phoneticPr fontId="3" type="noConversion"/>
  </si>
  <si>
    <t>BANGKOK</t>
    <phoneticPr fontId="3" type="noConversion"/>
  </si>
  <si>
    <t>Port Authority of Thailand(PAT)</t>
    <phoneticPr fontId="3" type="noConversion"/>
  </si>
  <si>
    <t>LAEM CHABANG</t>
    <phoneticPr fontId="3" type="noConversion"/>
  </si>
  <si>
    <t>Hutchison Terminal A2</t>
    <phoneticPr fontId="3" type="noConversion"/>
  </si>
  <si>
    <t>HO CHI MINH (S/B)</t>
    <phoneticPr fontId="3" type="noConversion"/>
  </si>
  <si>
    <t>HO CHI MINH(N/B)</t>
    <phoneticPr fontId="3" type="noConversion"/>
  </si>
  <si>
    <t>Tan Cang Hiep Phuoc Terminal(TCHP)</t>
    <phoneticPr fontId="3" type="noConversion"/>
  </si>
  <si>
    <t xml:space="preserve">      TVT1: CNXMN-VNSGN-THBKK-THLCH-VNSGN-CNXMN  FULL CONTAINER WEEKLY SERVICE  </t>
    <phoneticPr fontId="3" type="noConversion"/>
  </si>
  <si>
    <t>Tianjin Port Container Terminal (TCT)</t>
    <phoneticPr fontId="3" type="noConversion"/>
  </si>
  <si>
    <t>Slide one week</t>
    <phoneticPr fontId="3" type="noConversion"/>
  </si>
  <si>
    <t>BLANK SAILING</t>
    <phoneticPr fontId="3" type="noConversion"/>
  </si>
  <si>
    <t>BLANK SAILING</t>
    <phoneticPr fontId="3" type="noConversion"/>
  </si>
  <si>
    <r>
      <t>QQCT Co., Ltd - Phase 2 (QQCT2</t>
    </r>
    <r>
      <rPr>
        <sz val="12"/>
        <rFont val="宋体"/>
        <family val="3"/>
        <charset val="134"/>
      </rPr>
      <t>期</t>
    </r>
    <r>
      <rPr>
        <sz val="12"/>
        <rFont val="Times New Roman"/>
        <family val="1"/>
      </rPr>
      <t>)</t>
    </r>
    <phoneticPr fontId="29" type="noConversion"/>
  </si>
  <si>
    <t xml:space="preserve">QQCT Co., Ltd. (QQCT phase 3)
</t>
    <phoneticPr fontId="3" type="noConversion"/>
  </si>
  <si>
    <t>2138E</t>
  </si>
  <si>
    <t>2138W</t>
  </si>
  <si>
    <t>0KRLRW</t>
    <phoneticPr fontId="3" type="noConversion"/>
  </si>
  <si>
    <t>0KRLSE</t>
    <phoneticPr fontId="3" type="noConversion"/>
  </si>
  <si>
    <t>APL PUSAN</t>
    <phoneticPr fontId="3" type="noConversion"/>
  </si>
  <si>
    <t>PUTNAM</t>
    <phoneticPr fontId="3" type="noConversion"/>
  </si>
  <si>
    <t>0XK99S</t>
    <phoneticPr fontId="3" type="noConversion"/>
  </si>
  <si>
    <t>0XK9AN</t>
    <phoneticPr fontId="3" type="noConversion"/>
  </si>
  <si>
    <t>0XK9BS</t>
    <phoneticPr fontId="3" type="noConversion"/>
  </si>
  <si>
    <t>0XK9CN</t>
    <phoneticPr fontId="3" type="noConversion"/>
  </si>
  <si>
    <t>SAT/SAT</t>
    <phoneticPr fontId="3" type="noConversion"/>
  </si>
  <si>
    <t>SUN/MON</t>
    <phoneticPr fontId="3" type="noConversion"/>
  </si>
  <si>
    <t>TUE/TUE</t>
    <phoneticPr fontId="3" type="noConversion"/>
  </si>
  <si>
    <t>SUN/SUN</t>
    <phoneticPr fontId="3" type="noConversion"/>
  </si>
  <si>
    <t>MON/MON</t>
    <phoneticPr fontId="3" type="noConversion"/>
  </si>
  <si>
    <t>THU/FRI</t>
    <phoneticPr fontId="3" type="noConversion"/>
  </si>
  <si>
    <t>SAT/SAT</t>
    <phoneticPr fontId="3" type="noConversion"/>
  </si>
  <si>
    <t>0XK9FS</t>
    <phoneticPr fontId="3" type="noConversion"/>
  </si>
  <si>
    <t>0XK9GN</t>
    <phoneticPr fontId="3" type="noConversion"/>
  </si>
  <si>
    <t>0XK9HS</t>
    <phoneticPr fontId="3" type="noConversion"/>
  </si>
  <si>
    <t>0XK9IN</t>
    <phoneticPr fontId="3" type="noConversion"/>
  </si>
  <si>
    <t>21011S</t>
    <phoneticPr fontId="3" type="noConversion"/>
  </si>
  <si>
    <t>21010S</t>
    <phoneticPr fontId="3" type="noConversion"/>
  </si>
  <si>
    <t>21011N</t>
    <phoneticPr fontId="3" type="noConversion"/>
  </si>
  <si>
    <t>21012S</t>
    <phoneticPr fontId="3" type="noConversion"/>
  </si>
  <si>
    <t>21012N</t>
    <phoneticPr fontId="3" type="noConversion"/>
  </si>
  <si>
    <t>SPIL NIKEN</t>
    <phoneticPr fontId="3" type="noConversion"/>
  </si>
  <si>
    <t>0XK9LS</t>
    <phoneticPr fontId="3" type="noConversion"/>
  </si>
  <si>
    <t>0XK9NS</t>
    <phoneticPr fontId="3" type="noConversion"/>
  </si>
  <si>
    <t>0XK9ON</t>
    <phoneticPr fontId="3" type="noConversion"/>
  </si>
  <si>
    <t>P/O</t>
    <phoneticPr fontId="3" type="noConversion"/>
  </si>
  <si>
    <t>OMIT</t>
    <phoneticPr fontId="3" type="noConversion"/>
  </si>
  <si>
    <t>BLANK SAILING</t>
    <phoneticPr fontId="3" type="noConversion"/>
  </si>
  <si>
    <t>宁波(MSICT)</t>
    <phoneticPr fontId="3" type="noConversion"/>
  </si>
  <si>
    <t>HE YUAN 1</t>
  </si>
  <si>
    <t>2112S</t>
    <phoneticPr fontId="3" type="noConversion"/>
  </si>
  <si>
    <t>2112N</t>
    <phoneticPr fontId="3" type="noConversion"/>
  </si>
  <si>
    <t>2109S</t>
    <phoneticPr fontId="3" type="noConversion"/>
  </si>
  <si>
    <t>2109N</t>
    <phoneticPr fontId="3" type="noConversion"/>
  </si>
  <si>
    <t>2109N</t>
    <phoneticPr fontId="3" type="noConversion"/>
  </si>
  <si>
    <t>2113S</t>
    <phoneticPr fontId="3" type="noConversion"/>
  </si>
  <si>
    <t>2113N</t>
    <phoneticPr fontId="3" type="noConversion"/>
  </si>
  <si>
    <t>2110S</t>
    <phoneticPr fontId="3" type="noConversion"/>
  </si>
  <si>
    <t>2110N</t>
    <phoneticPr fontId="3" type="noConversion"/>
  </si>
  <si>
    <t>RACHA BHUM</t>
    <phoneticPr fontId="3" type="noConversion"/>
  </si>
  <si>
    <t>2111S</t>
    <phoneticPr fontId="3" type="noConversion"/>
  </si>
  <si>
    <t>2111N</t>
    <phoneticPr fontId="3" type="noConversion"/>
  </si>
  <si>
    <t>SLIDE DOWN</t>
    <phoneticPr fontId="3" type="noConversion"/>
  </si>
  <si>
    <t>BOMAR RENNAISSANCE</t>
    <phoneticPr fontId="3" type="noConversion"/>
  </si>
  <si>
    <t>0QAA1S</t>
    <phoneticPr fontId="3" type="noConversion"/>
  </si>
  <si>
    <t>0QAA2N</t>
    <phoneticPr fontId="3" type="noConversion"/>
  </si>
  <si>
    <t>0QAA3S</t>
    <phoneticPr fontId="3" type="noConversion"/>
  </si>
  <si>
    <t>0QAA4N</t>
    <phoneticPr fontId="3" type="noConversion"/>
  </si>
  <si>
    <t>0QAA5S</t>
    <phoneticPr fontId="3" type="noConversion"/>
  </si>
  <si>
    <t>0QAA6N</t>
    <phoneticPr fontId="3" type="noConversion"/>
  </si>
  <si>
    <t>0QAA7S</t>
    <phoneticPr fontId="3" type="noConversion"/>
  </si>
  <si>
    <t>0QAA8N</t>
    <phoneticPr fontId="3" type="noConversion"/>
  </si>
  <si>
    <t>0QA9JS</t>
    <phoneticPr fontId="3" type="noConversion"/>
  </si>
  <si>
    <t>0QA9KN</t>
    <phoneticPr fontId="3" type="noConversion"/>
  </si>
  <si>
    <t>0QA9LS</t>
    <phoneticPr fontId="3" type="noConversion"/>
  </si>
  <si>
    <t>0QA9IN</t>
    <phoneticPr fontId="3" type="noConversion"/>
  </si>
  <si>
    <t>0QA9MN</t>
    <phoneticPr fontId="3" type="noConversion"/>
  </si>
  <si>
    <t>2113S</t>
    <phoneticPr fontId="3" type="noConversion"/>
  </si>
  <si>
    <t>2111S</t>
    <phoneticPr fontId="3" type="noConversion"/>
  </si>
  <si>
    <t>2113N</t>
    <phoneticPr fontId="3" type="noConversion"/>
  </si>
  <si>
    <t>2111N</t>
    <phoneticPr fontId="3" type="noConversion"/>
  </si>
  <si>
    <t>2114S</t>
    <phoneticPr fontId="3" type="noConversion"/>
  </si>
  <si>
    <t>上海(WGQ5)</t>
    <phoneticPr fontId="3" type="noConversion"/>
  </si>
  <si>
    <r>
      <t>QQCT Co., Ltd - Phase 3. (QQCT3</t>
    </r>
    <r>
      <rPr>
        <sz val="12"/>
        <rFont val="宋体"/>
        <family val="3"/>
        <charset val="134"/>
      </rPr>
      <t>期</t>
    </r>
    <r>
      <rPr>
        <sz val="12"/>
        <rFont val="Times New Roman"/>
        <family val="1"/>
      </rPr>
      <t>)</t>
    </r>
    <phoneticPr fontId="3" type="noConversion"/>
  </si>
  <si>
    <t>亚  海  航  运  有   限   公   司</t>
    <phoneticPr fontId="3" type="noConversion"/>
  </si>
  <si>
    <t>ASEAN SEAS LINE CO., LIMITED</t>
    <phoneticPr fontId="3" type="noConversion"/>
  </si>
  <si>
    <t>BIENDONG FREIGHTER</t>
    <phoneticPr fontId="3" type="noConversion"/>
  </si>
  <si>
    <t>Port</t>
    <phoneticPr fontId="3" type="noConversion"/>
  </si>
  <si>
    <t>Terminal at each port for NPX service</t>
    <phoneticPr fontId="3" type="noConversion"/>
  </si>
  <si>
    <t>Haiphong</t>
    <phoneticPr fontId="43" type="noConversion"/>
  </si>
  <si>
    <t xml:space="preserve">Nam Hai Dinh Vu port </t>
    <phoneticPr fontId="43" type="noConversion"/>
  </si>
  <si>
    <t>Yantian</t>
    <phoneticPr fontId="43" type="noConversion"/>
  </si>
  <si>
    <t>Yantian International Container Terminals (YICT)</t>
    <phoneticPr fontId="43" type="noConversion"/>
  </si>
  <si>
    <t>Hong Kong</t>
    <phoneticPr fontId="43" type="noConversion"/>
  </si>
  <si>
    <t>Hong Kong Merchants container Service  (CMCS)</t>
    <phoneticPr fontId="43" type="noConversion"/>
  </si>
  <si>
    <t>Qingdao</t>
    <phoneticPr fontId="3" type="noConversion"/>
  </si>
  <si>
    <t>QQCT Co., Ltd. (QQCT phase 3)</t>
    <phoneticPr fontId="3" type="noConversion"/>
  </si>
  <si>
    <t>Shanghai</t>
    <phoneticPr fontId="3" type="noConversion"/>
  </si>
  <si>
    <t>Shanghai Mingdong  Container Terminal Co., Ltd (SMCT) - WGQ5</t>
    <phoneticPr fontId="3" type="noConversion"/>
  </si>
  <si>
    <t>Manila(S)</t>
    <phoneticPr fontId="3" type="noConversion"/>
  </si>
  <si>
    <t>Mannila South Harbour-ASIAN TERMINAL INCORPORATED (ATI)</t>
    <phoneticPr fontId="3" type="noConversion"/>
  </si>
  <si>
    <t>Manila(N)</t>
    <phoneticPr fontId="3" type="noConversion"/>
  </si>
  <si>
    <t>Mannila North Harbour-INTERNATIONAL CONTAINER TERMINAL SERVICES INCORPORATED  (ICTSI)</t>
    <phoneticPr fontId="3" type="noConversion"/>
  </si>
  <si>
    <t>P/O</t>
    <phoneticPr fontId="3" type="noConversion"/>
  </si>
  <si>
    <t>APL CAIRO</t>
    <phoneticPr fontId="3" type="noConversion"/>
  </si>
  <si>
    <t>2114S</t>
    <phoneticPr fontId="3" type="noConversion"/>
  </si>
  <si>
    <t>2114N</t>
    <phoneticPr fontId="3" type="noConversion"/>
  </si>
  <si>
    <t>2111S</t>
    <phoneticPr fontId="3" type="noConversion"/>
  </si>
  <si>
    <t>2111N</t>
    <phoneticPr fontId="3" type="noConversion"/>
  </si>
  <si>
    <t>6S</t>
    <phoneticPr fontId="3" type="noConversion"/>
  </si>
  <si>
    <t>6N</t>
    <phoneticPr fontId="3" type="noConversion"/>
  </si>
  <si>
    <t>7S</t>
    <phoneticPr fontId="3" type="noConversion"/>
  </si>
  <si>
    <t>7N</t>
    <phoneticPr fontId="3" type="noConversion"/>
  </si>
  <si>
    <t>QINGDAO TOWER</t>
    <phoneticPr fontId="3" type="noConversion"/>
  </si>
  <si>
    <t>Yantian</t>
    <phoneticPr fontId="3" type="noConversion"/>
  </si>
  <si>
    <t>Yantian International Container Terminals (YICT)</t>
    <phoneticPr fontId="3" type="noConversion"/>
  </si>
  <si>
    <t>2145E</t>
  </si>
  <si>
    <t>2145W</t>
  </si>
  <si>
    <t>BLANK SAILING</t>
    <phoneticPr fontId="3" type="noConversion"/>
  </si>
  <si>
    <t>BLANK SAILING</t>
    <phoneticPr fontId="3" type="noConversion"/>
  </si>
  <si>
    <t>P/O</t>
    <phoneticPr fontId="3" type="noConversion"/>
  </si>
  <si>
    <t>KOTA HAKIM</t>
    <phoneticPr fontId="3" type="noConversion"/>
  </si>
  <si>
    <t>KOTA HAKIM</t>
    <phoneticPr fontId="3" type="noConversion"/>
  </si>
  <si>
    <t>0KRLWE</t>
    <phoneticPr fontId="3" type="noConversion"/>
  </si>
  <si>
    <t>0KRLVW</t>
    <phoneticPr fontId="3" type="noConversion"/>
  </si>
  <si>
    <t>0KRM7W</t>
    <phoneticPr fontId="3" type="noConversion"/>
  </si>
  <si>
    <t>0KRM8E</t>
    <phoneticPr fontId="3" type="noConversion"/>
  </si>
  <si>
    <t>0KRMJW</t>
    <phoneticPr fontId="3" type="noConversion"/>
  </si>
  <si>
    <t>SLIDE DOWN</t>
    <phoneticPr fontId="3" type="noConversion"/>
  </si>
  <si>
    <t>CANCEL DUE TO CHINESE NATIONAL HOLIDAY</t>
    <phoneticPr fontId="3" type="noConversion"/>
  </si>
  <si>
    <t>2114N</t>
    <phoneticPr fontId="3" type="noConversion"/>
  </si>
  <si>
    <t>Hongkong International Terminals (HIT)  from HE YUAN 1 V.2131W</t>
    <phoneticPr fontId="3" type="noConversion"/>
  </si>
  <si>
    <t>AS CASPRIA</t>
    <phoneticPr fontId="3" type="noConversion"/>
  </si>
  <si>
    <t>6N</t>
    <phoneticPr fontId="3" type="noConversion"/>
  </si>
  <si>
    <t>Vsl change name to As Caspria after cargo operation at SIN</t>
  </si>
  <si>
    <t>AS CASPRIA</t>
    <phoneticPr fontId="3" type="noConversion"/>
  </si>
  <si>
    <t>OMIT</t>
    <phoneticPr fontId="3" type="noConversion"/>
  </si>
  <si>
    <t>OMIT</t>
    <phoneticPr fontId="3" type="noConversion"/>
  </si>
  <si>
    <t>BLANK SAILING</t>
    <phoneticPr fontId="3" type="noConversion"/>
  </si>
  <si>
    <t>0XKSIS</t>
    <phoneticPr fontId="3" type="noConversion"/>
  </si>
  <si>
    <t>0XKSJN</t>
    <phoneticPr fontId="3" type="noConversion"/>
  </si>
  <si>
    <t>0XK9TS</t>
    <phoneticPr fontId="3" type="noConversion"/>
  </si>
  <si>
    <t>0XK9UN</t>
    <phoneticPr fontId="3" type="noConversion"/>
  </si>
  <si>
    <t>21013S</t>
    <phoneticPr fontId="3" type="noConversion"/>
  </si>
  <si>
    <t>21013N</t>
    <phoneticPr fontId="3" type="noConversion"/>
  </si>
  <si>
    <t>2146E</t>
  </si>
  <si>
    <t>2146W</t>
  </si>
  <si>
    <t>2147E</t>
  </si>
  <si>
    <t>2147W</t>
  </si>
  <si>
    <t>phase out at PKG after discharge</t>
  </si>
  <si>
    <t>2112S</t>
    <phoneticPr fontId="3" type="noConversion"/>
  </si>
  <si>
    <t>2112N</t>
    <phoneticPr fontId="3" type="noConversion"/>
  </si>
  <si>
    <t>2115S</t>
    <phoneticPr fontId="3" type="noConversion"/>
  </si>
  <si>
    <t>2115N</t>
    <phoneticPr fontId="3" type="noConversion"/>
  </si>
  <si>
    <t>2112N</t>
    <phoneticPr fontId="3" type="noConversion"/>
  </si>
  <si>
    <t>BLANK SAILING</t>
    <phoneticPr fontId="3" type="noConversion"/>
  </si>
  <si>
    <t xml:space="preserve">Terminal at each port for NCX service
</t>
    <phoneticPr fontId="3" type="noConversion"/>
  </si>
  <si>
    <t>Terminal at each port for BVX3 service</t>
    <phoneticPr fontId="3" type="noConversion"/>
  </si>
  <si>
    <t>P/O</t>
    <phoneticPr fontId="3" type="noConversion"/>
  </si>
  <si>
    <t>P/I</t>
    <phoneticPr fontId="3" type="noConversion"/>
  </si>
  <si>
    <t>0XK9XS</t>
    <phoneticPr fontId="3" type="noConversion"/>
  </si>
  <si>
    <t>0XK9YN</t>
    <phoneticPr fontId="3" type="noConversion"/>
  </si>
  <si>
    <t>0XK9ZS</t>
    <phoneticPr fontId="3" type="noConversion"/>
  </si>
  <si>
    <t>0XKA0N</t>
    <phoneticPr fontId="3" type="noConversion"/>
  </si>
  <si>
    <t>21014S</t>
    <phoneticPr fontId="3" type="noConversion"/>
  </si>
  <si>
    <t>21014N</t>
    <phoneticPr fontId="3" type="noConversion"/>
  </si>
  <si>
    <t>047N</t>
    <phoneticPr fontId="3" type="noConversion"/>
  </si>
  <si>
    <t>445W</t>
    <phoneticPr fontId="3" type="noConversion"/>
  </si>
  <si>
    <t>213W</t>
    <phoneticPr fontId="3" type="noConversion"/>
  </si>
  <si>
    <t>445E</t>
    <phoneticPr fontId="3" type="noConversion"/>
  </si>
  <si>
    <t>213E</t>
    <phoneticPr fontId="3" type="noConversion"/>
  </si>
  <si>
    <t>SPIL CITRA</t>
    <phoneticPr fontId="3" type="noConversion"/>
  </si>
  <si>
    <t>0QAA9S</t>
  </si>
  <si>
    <t>0QAAAN</t>
    <phoneticPr fontId="3" type="noConversion"/>
  </si>
  <si>
    <t>0QAABS</t>
    <phoneticPr fontId="3" type="noConversion"/>
  </si>
  <si>
    <t>0QAACN</t>
    <phoneticPr fontId="3" type="noConversion"/>
  </si>
  <si>
    <t>0QAADS</t>
    <phoneticPr fontId="3" type="noConversion"/>
  </si>
  <si>
    <t>0QAAEN</t>
    <phoneticPr fontId="3" type="noConversion"/>
  </si>
  <si>
    <t>0QAAGN</t>
    <phoneticPr fontId="3" type="noConversion"/>
  </si>
  <si>
    <t xml:space="preserve"> AS ROMINA</t>
    <phoneticPr fontId="3" type="noConversion"/>
  </si>
  <si>
    <t>26-27/Oct</t>
    <phoneticPr fontId="3" type="noConversion"/>
  </si>
  <si>
    <t>Nam Hai port</t>
    <phoneticPr fontId="3" type="noConversion"/>
  </si>
  <si>
    <t>P/O</t>
    <phoneticPr fontId="3" type="noConversion"/>
  </si>
  <si>
    <t>HENG HUI 2</t>
    <phoneticPr fontId="3" type="noConversion"/>
  </si>
  <si>
    <t>HENG HUI 5</t>
    <phoneticPr fontId="3" type="noConversion"/>
  </si>
  <si>
    <t>2113S</t>
    <phoneticPr fontId="3" type="noConversion"/>
  </si>
  <si>
    <t>2113N</t>
    <phoneticPr fontId="3" type="noConversion"/>
  </si>
  <si>
    <t>HARRIER</t>
    <phoneticPr fontId="3" type="noConversion"/>
  </si>
  <si>
    <t>2125S</t>
    <phoneticPr fontId="3" type="noConversion"/>
  </si>
  <si>
    <t>2125N</t>
    <phoneticPr fontId="3" type="noConversion"/>
  </si>
  <si>
    <t>CANCEL</t>
    <phoneticPr fontId="3" type="noConversion"/>
  </si>
  <si>
    <t>2114S</t>
    <phoneticPr fontId="3" type="noConversion"/>
  </si>
  <si>
    <t>2114N</t>
    <phoneticPr fontId="3" type="noConversion"/>
  </si>
  <si>
    <t xml:space="preserve">KMTC HOCHIMINH </t>
    <phoneticPr fontId="3" type="noConversion"/>
  </si>
  <si>
    <t>2113S</t>
    <phoneticPr fontId="3" type="noConversion"/>
  </si>
  <si>
    <t>2113N</t>
    <phoneticPr fontId="3" type="noConversion"/>
  </si>
  <si>
    <t>JOSCO LUCKY</t>
    <phoneticPr fontId="3" type="noConversion"/>
  </si>
  <si>
    <t>P/O</t>
    <phoneticPr fontId="3" type="noConversion"/>
  </si>
  <si>
    <t>Hong Kong Merchants container Service  (CMCS)</t>
    <phoneticPr fontId="3" type="noConversion"/>
  </si>
  <si>
    <t>Hong Kong Merchants container Service  (CMCS)</t>
    <phoneticPr fontId="3" type="noConversion"/>
  </si>
  <si>
    <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  <phoneticPr fontId="3" type="noConversion"/>
  </si>
  <si>
    <t>342N</t>
    <phoneticPr fontId="3" type="noConversion"/>
  </si>
  <si>
    <t>339N</t>
    <phoneticPr fontId="3" type="noConversion"/>
  </si>
  <si>
    <t>048N</t>
    <phoneticPr fontId="3" type="noConversion"/>
  </si>
  <si>
    <t>WAN HAI 290</t>
    <phoneticPr fontId="3" type="noConversion"/>
  </si>
  <si>
    <t>0XKSOS</t>
    <phoneticPr fontId="3" type="noConversion"/>
  </si>
  <si>
    <t>0XKSPN</t>
    <phoneticPr fontId="3" type="noConversion"/>
  </si>
  <si>
    <t>2116S</t>
    <phoneticPr fontId="3" type="noConversion"/>
  </si>
  <si>
    <t>2116N</t>
    <phoneticPr fontId="3" type="noConversion"/>
  </si>
  <si>
    <t>2113S</t>
    <phoneticPr fontId="3" type="noConversion"/>
  </si>
  <si>
    <t>2113N</t>
    <phoneticPr fontId="3" type="noConversion"/>
  </si>
  <si>
    <t>BIENDONG FREIGHTER</t>
    <phoneticPr fontId="3" type="noConversion"/>
  </si>
  <si>
    <t>0QAAFS</t>
    <phoneticPr fontId="3" type="noConversion"/>
  </si>
  <si>
    <t>0QAAHS</t>
    <phoneticPr fontId="3" type="noConversion"/>
  </si>
  <si>
    <t>0QAAIN</t>
    <phoneticPr fontId="3" type="noConversion"/>
  </si>
  <si>
    <t>0QAAKN</t>
    <phoneticPr fontId="3" type="noConversion"/>
  </si>
  <si>
    <t>0QAAJS</t>
    <phoneticPr fontId="3" type="noConversion"/>
  </si>
  <si>
    <t>0QAALS</t>
    <phoneticPr fontId="3" type="noConversion"/>
  </si>
  <si>
    <t>0QAAMN</t>
    <phoneticPr fontId="3" type="noConversion"/>
  </si>
  <si>
    <t>0QAANS</t>
    <phoneticPr fontId="3" type="noConversion"/>
  </si>
  <si>
    <t>0QAAON</t>
    <phoneticPr fontId="3" type="noConversion"/>
  </si>
  <si>
    <t>2144W</t>
    <phoneticPr fontId="3" type="noConversion"/>
  </si>
  <si>
    <t>IONIKOS</t>
    <phoneticPr fontId="3" type="noConversion"/>
  </si>
  <si>
    <t>1KRT3N</t>
    <phoneticPr fontId="3" type="noConversion"/>
  </si>
  <si>
    <t>0KRMNW</t>
    <phoneticPr fontId="3" type="noConversion"/>
  </si>
  <si>
    <t>0KRMOE</t>
    <phoneticPr fontId="3" type="noConversion"/>
  </si>
  <si>
    <t>APL JEDDAH</t>
    <phoneticPr fontId="3" type="noConversion"/>
  </si>
  <si>
    <t>0XKA3S</t>
    <phoneticPr fontId="3" type="noConversion"/>
  </si>
  <si>
    <t>0XKA4N</t>
    <phoneticPr fontId="3" type="noConversion"/>
  </si>
  <si>
    <t>0XKA5S</t>
    <phoneticPr fontId="3" type="noConversion"/>
  </si>
  <si>
    <t>0XKA6N</t>
    <phoneticPr fontId="3" type="noConversion"/>
  </si>
  <si>
    <t>21015S</t>
    <phoneticPr fontId="3" type="noConversion"/>
  </si>
  <si>
    <t>21015N</t>
    <phoneticPr fontId="3" type="noConversion"/>
  </si>
  <si>
    <t>APL SAIPAN</t>
    <phoneticPr fontId="3" type="noConversion"/>
  </si>
  <si>
    <t>2153W</t>
  </si>
  <si>
    <t>2153E</t>
  </si>
  <si>
    <t>2118S</t>
    <phoneticPr fontId="3" type="noConversion"/>
  </si>
  <si>
    <t>2118N</t>
    <phoneticPr fontId="3" type="noConversion"/>
  </si>
  <si>
    <t>0KRLYN</t>
    <phoneticPr fontId="3" type="noConversion"/>
  </si>
  <si>
    <t>SLIDE ONE WEEK</t>
    <phoneticPr fontId="3" type="noConversion"/>
  </si>
  <si>
    <t>0KRMVW</t>
    <phoneticPr fontId="3" type="noConversion"/>
  </si>
  <si>
    <t>0KRMWE</t>
    <phoneticPr fontId="3" type="noConversion"/>
  </si>
  <si>
    <t>0KRMZW</t>
    <phoneticPr fontId="3" type="noConversion"/>
  </si>
  <si>
    <t>0KRN0E</t>
    <phoneticPr fontId="3" type="noConversion"/>
  </si>
  <si>
    <t>0KRN3W</t>
    <phoneticPr fontId="3" type="noConversion"/>
  </si>
  <si>
    <t>0KRN4E</t>
    <phoneticPr fontId="3" type="noConversion"/>
  </si>
  <si>
    <t>0KRN7W</t>
    <phoneticPr fontId="3" type="noConversion"/>
  </si>
  <si>
    <t>0KRN8E</t>
    <phoneticPr fontId="3" type="noConversion"/>
  </si>
  <si>
    <t>BLANK SAILING</t>
    <phoneticPr fontId="3" type="noConversion"/>
  </si>
  <si>
    <t>0KRNBW</t>
    <phoneticPr fontId="3" type="noConversion"/>
  </si>
  <si>
    <t>0KRNCE</t>
    <phoneticPr fontId="3" type="noConversion"/>
  </si>
  <si>
    <t>22001S</t>
    <phoneticPr fontId="3" type="noConversion"/>
  </si>
  <si>
    <t>22001N</t>
    <phoneticPr fontId="3" type="noConversion"/>
  </si>
  <si>
    <t>2201S</t>
    <phoneticPr fontId="3" type="noConversion"/>
  </si>
  <si>
    <t>2115S</t>
    <phoneticPr fontId="3" type="noConversion"/>
  </si>
  <si>
    <t>2115N</t>
    <phoneticPr fontId="3" type="noConversion"/>
  </si>
  <si>
    <t>2114S</t>
    <phoneticPr fontId="3" type="noConversion"/>
  </si>
  <si>
    <t>2114N</t>
    <phoneticPr fontId="3" type="noConversion"/>
  </si>
  <si>
    <t>2119S</t>
    <phoneticPr fontId="3" type="noConversion"/>
  </si>
  <si>
    <t>2201S</t>
    <phoneticPr fontId="3" type="noConversion"/>
  </si>
  <si>
    <t>2201N</t>
    <phoneticPr fontId="3" type="noConversion"/>
  </si>
  <si>
    <t>2201E</t>
    <phoneticPr fontId="3" type="noConversion"/>
  </si>
  <si>
    <t>2201W</t>
    <phoneticPr fontId="3" type="noConversion"/>
  </si>
  <si>
    <t>2202E</t>
    <phoneticPr fontId="3" type="noConversion"/>
  </si>
  <si>
    <t>2202W</t>
    <phoneticPr fontId="3" type="noConversion"/>
  </si>
  <si>
    <t>2201W</t>
    <phoneticPr fontId="3" type="noConversion"/>
  </si>
  <si>
    <t>2201E</t>
    <phoneticPr fontId="3" type="noConversion"/>
  </si>
  <si>
    <t>2201E</t>
    <phoneticPr fontId="29" type="noConversion"/>
  </si>
  <si>
    <t>2201W</t>
    <phoneticPr fontId="29" type="noConversion"/>
  </si>
  <si>
    <t>P/O at SURABAYA after discharge</t>
    <phoneticPr fontId="3" type="noConversion"/>
  </si>
  <si>
    <t>TR ARAMIS</t>
    <phoneticPr fontId="3" type="noConversion"/>
  </si>
  <si>
    <t>KUO LONG</t>
    <phoneticPr fontId="3" type="noConversion"/>
  </si>
  <si>
    <t>2143W</t>
    <phoneticPr fontId="43" type="noConversion"/>
  </si>
  <si>
    <t>P/O</t>
    <phoneticPr fontId="3" type="noConversion"/>
  </si>
  <si>
    <t>海防(NAM HAI PORT)</t>
    <phoneticPr fontId="3" type="noConversion"/>
  </si>
  <si>
    <t>SHEKOU</t>
    <phoneticPr fontId="3" type="noConversion"/>
  </si>
  <si>
    <t>RUN XING</t>
    <phoneticPr fontId="3" type="noConversion"/>
  </si>
  <si>
    <t>2201W</t>
    <phoneticPr fontId="3" type="noConversion"/>
  </si>
  <si>
    <t>2201E</t>
    <phoneticPr fontId="3" type="noConversion"/>
  </si>
  <si>
    <r>
      <t xml:space="preserve">BVX: CNYTN--CNSHK--HKHKG--VNHPH--CNYTN--CNSHK--HKHKG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</si>
  <si>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盐田(YICT)</t>
    <phoneticPr fontId="3" type="noConversion"/>
  </si>
  <si>
    <t>蛇口(MCT)</t>
    <phoneticPr fontId="3" type="noConversion"/>
  </si>
  <si>
    <t>香港(HIT)</t>
    <phoneticPr fontId="3" type="noConversion"/>
  </si>
  <si>
    <t>海防(NAM HAI PORT)</t>
    <phoneticPr fontId="3" type="noConversion"/>
  </si>
  <si>
    <t>YANTIAN</t>
    <phoneticPr fontId="3" type="noConversion"/>
  </si>
  <si>
    <t>SHEKOU</t>
    <phoneticPr fontId="3" type="noConversion"/>
  </si>
  <si>
    <t>WED             1200</t>
    <phoneticPr fontId="3" type="noConversion"/>
  </si>
  <si>
    <t>WED    2000</t>
    <phoneticPr fontId="3" type="noConversion"/>
  </si>
  <si>
    <t>THU          1500</t>
    <phoneticPr fontId="3" type="noConversion"/>
  </si>
  <si>
    <t>FRI           0600</t>
    <phoneticPr fontId="3" type="noConversion"/>
  </si>
  <si>
    <t>FRI          0900</t>
    <phoneticPr fontId="3" type="noConversion"/>
  </si>
  <si>
    <t>FRI           1800</t>
    <phoneticPr fontId="3" type="noConversion"/>
  </si>
  <si>
    <t>SUN           1600</t>
    <phoneticPr fontId="3" type="noConversion"/>
  </si>
  <si>
    <t>MON          0800</t>
    <phoneticPr fontId="3" type="noConversion"/>
  </si>
  <si>
    <r>
      <t xml:space="preserve">BVX3: HKHKG-CNSHK-CNNSA-VNHPH-HKHKG-CNSHK-CNNSA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</si>
  <si>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广州南沙(NICT)</t>
    <phoneticPr fontId="3" type="noConversion"/>
  </si>
  <si>
    <t>NANSHA</t>
    <phoneticPr fontId="3" type="noConversion"/>
  </si>
  <si>
    <t>WED            0001</t>
    <phoneticPr fontId="3" type="noConversion"/>
  </si>
  <si>
    <t>WED    1200</t>
    <phoneticPr fontId="3" type="noConversion"/>
  </si>
  <si>
    <t>WED        1500</t>
    <phoneticPr fontId="3" type="noConversion"/>
  </si>
  <si>
    <t>THU        0300</t>
    <phoneticPr fontId="3" type="noConversion"/>
  </si>
  <si>
    <t>THU            1200</t>
    <phoneticPr fontId="3" type="noConversion"/>
  </si>
  <si>
    <t>THU    2200</t>
    <phoneticPr fontId="3" type="noConversion"/>
  </si>
  <si>
    <t>SAT          1800</t>
    <phoneticPr fontId="3" type="noConversion"/>
  </si>
  <si>
    <t>SUN         1200</t>
    <phoneticPr fontId="3" type="noConversion"/>
  </si>
  <si>
    <t>BIENDONG FREIGHTER</t>
    <phoneticPr fontId="3" type="noConversion"/>
  </si>
  <si>
    <t>2144W</t>
    <phoneticPr fontId="3" type="noConversion"/>
  </si>
  <si>
    <t>2144E</t>
    <phoneticPr fontId="3" type="noConversion"/>
  </si>
  <si>
    <t>BIENDONG FREIGHTER</t>
    <phoneticPr fontId="3" type="noConversion"/>
  </si>
  <si>
    <t>2145W</t>
    <phoneticPr fontId="3" type="noConversion"/>
  </si>
  <si>
    <t>2145E</t>
    <phoneticPr fontId="3" type="noConversion"/>
  </si>
  <si>
    <t>2143E</t>
    <phoneticPr fontId="3" type="noConversion"/>
  </si>
  <si>
    <t>2202W</t>
    <phoneticPr fontId="3" type="noConversion"/>
  </si>
  <si>
    <t>2202E</t>
    <phoneticPr fontId="3" type="noConversion"/>
  </si>
  <si>
    <t>2203W</t>
  </si>
  <si>
    <t>2204W</t>
  </si>
  <si>
    <t>2203E</t>
  </si>
  <si>
    <t>2204E</t>
  </si>
  <si>
    <r>
      <t xml:space="preserve">BVX2: CNYTN--CNNSA--CNSHK--HKHKG--VNHPH--CNYTN--CNNSA--CNSHK--HKHKG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</si>
  <si>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盐田(YICT)</t>
    <phoneticPr fontId="3" type="noConversion"/>
  </si>
  <si>
    <t>广州南沙(NICT)</t>
    <phoneticPr fontId="3" type="noConversion"/>
  </si>
  <si>
    <t>蛇口(MCT)</t>
    <phoneticPr fontId="3" type="noConversion"/>
  </si>
  <si>
    <t>香港(HIT)</t>
    <phoneticPr fontId="3" type="noConversion"/>
  </si>
  <si>
    <t>海防(NAM HAI PORT)</t>
    <phoneticPr fontId="3" type="noConversion"/>
  </si>
  <si>
    <t>YANTIAN</t>
    <phoneticPr fontId="3" type="noConversion"/>
  </si>
  <si>
    <t>NANSHA</t>
    <phoneticPr fontId="3" type="noConversion"/>
  </si>
  <si>
    <t>SHEKOU</t>
    <phoneticPr fontId="3" type="noConversion"/>
  </si>
  <si>
    <t>SAT          0900</t>
    <phoneticPr fontId="3" type="noConversion"/>
  </si>
  <si>
    <t>SAT          1900</t>
    <phoneticPr fontId="3" type="noConversion"/>
  </si>
  <si>
    <t>SUN          0700</t>
    <phoneticPr fontId="3" type="noConversion"/>
  </si>
  <si>
    <t>SUN          1500</t>
    <phoneticPr fontId="3" type="noConversion"/>
  </si>
  <si>
    <t>MON          0200</t>
    <phoneticPr fontId="3" type="noConversion"/>
  </si>
  <si>
    <t>MON           1200</t>
    <phoneticPr fontId="3" type="noConversion"/>
  </si>
  <si>
    <t>MON          1500</t>
    <phoneticPr fontId="3" type="noConversion"/>
  </si>
  <si>
    <t>MON           2200</t>
    <phoneticPr fontId="3" type="noConversion"/>
  </si>
  <si>
    <t>WED           1600</t>
    <phoneticPr fontId="3" type="noConversion"/>
  </si>
  <si>
    <t>THU          1000</t>
    <phoneticPr fontId="3" type="noConversion"/>
  </si>
  <si>
    <t>2205E</t>
  </si>
  <si>
    <t>2205W</t>
  </si>
  <si>
    <t>Shekou</t>
    <phoneticPr fontId="3" type="noConversion"/>
  </si>
  <si>
    <r>
      <t xml:space="preserve">BDX: CNNSA--CNSHK--HKHKG--VNDAD--CNNSA--CNSHK--HKHKG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</si>
  <si>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广州南沙(NICT)</t>
    <phoneticPr fontId="3" type="noConversion"/>
  </si>
  <si>
    <t>蛇口(CCT)</t>
    <phoneticPr fontId="3" type="noConversion"/>
  </si>
  <si>
    <t>岘港(TIEN SA)</t>
    <phoneticPr fontId="3" type="noConversion"/>
  </si>
  <si>
    <t>NANSHA</t>
    <phoneticPr fontId="3" type="noConversion"/>
  </si>
  <si>
    <t>SHEKOU</t>
    <phoneticPr fontId="3" type="noConversion"/>
  </si>
  <si>
    <t>DA NANG</t>
    <phoneticPr fontId="3" type="noConversion"/>
  </si>
  <si>
    <t>SUN            1800</t>
    <phoneticPr fontId="3" type="noConversion"/>
  </si>
  <si>
    <t>MON    0600</t>
    <phoneticPr fontId="3" type="noConversion"/>
  </si>
  <si>
    <t>MON         1800</t>
    <phoneticPr fontId="3" type="noConversion"/>
  </si>
  <si>
    <t>TUE         0600</t>
    <phoneticPr fontId="3" type="noConversion"/>
  </si>
  <si>
    <t>TUE            0900</t>
    <phoneticPr fontId="3" type="noConversion"/>
  </si>
  <si>
    <t>TUE    1800</t>
    <phoneticPr fontId="3" type="noConversion"/>
  </si>
  <si>
    <t>FRI          0200</t>
    <phoneticPr fontId="3" type="noConversion"/>
  </si>
  <si>
    <t>FRI         1200</t>
    <phoneticPr fontId="3" type="noConversion"/>
  </si>
  <si>
    <t>HUA KAI</t>
    <phoneticPr fontId="3" type="noConversion"/>
  </si>
  <si>
    <t>2201W</t>
    <phoneticPr fontId="3" type="noConversion"/>
  </si>
  <si>
    <t>2201E</t>
    <phoneticPr fontId="3" type="noConversion"/>
  </si>
  <si>
    <t>Port</t>
    <phoneticPr fontId="3" type="noConversion"/>
  </si>
  <si>
    <t>Terminal at each port for BDX service</t>
    <phoneticPr fontId="3" type="noConversion"/>
  </si>
  <si>
    <t>Nansha</t>
    <phoneticPr fontId="3" type="noConversion"/>
  </si>
  <si>
    <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  <phoneticPr fontId="3" type="noConversion"/>
  </si>
  <si>
    <t>Shekou</t>
    <phoneticPr fontId="3" type="noConversion"/>
  </si>
  <si>
    <t>Chiwan Container Terminal Co., Ltd (CCT)</t>
    <phoneticPr fontId="3" type="noConversion"/>
  </si>
  <si>
    <t>Hong Kong</t>
    <phoneticPr fontId="3" type="noConversion"/>
  </si>
  <si>
    <t>Hong Kong Merchants container Service  (CMCS)</t>
    <phoneticPr fontId="3" type="noConversion"/>
  </si>
  <si>
    <t>Da nang</t>
    <phoneticPr fontId="3" type="noConversion"/>
  </si>
  <si>
    <t>TIEN SA seaport</t>
    <phoneticPr fontId="3" type="noConversion"/>
  </si>
  <si>
    <t>亚  海  航  运  有   限   公   司</t>
    <phoneticPr fontId="3" type="noConversion"/>
  </si>
  <si>
    <t>ASEAN SEAS LINE CO., LIMITED</t>
    <phoneticPr fontId="3" type="noConversion"/>
  </si>
  <si>
    <r>
      <t>蛇口(</t>
    </r>
    <r>
      <rPr>
        <b/>
        <sz val="10"/>
        <rFont val="宋体"/>
        <family val="3"/>
        <charset val="134"/>
      </rPr>
      <t>CCT</t>
    </r>
    <r>
      <rPr>
        <sz val="10"/>
        <rFont val="宋体"/>
        <family val="3"/>
        <charset val="134"/>
      </rPr>
      <t>)</t>
    </r>
    <phoneticPr fontId="3" type="noConversion"/>
  </si>
  <si>
    <t>Chiwan Container Terminal Co., Ltd (CCT)</t>
    <phoneticPr fontId="3" type="noConversion"/>
  </si>
  <si>
    <t xml:space="preserve">      CSE: CNNGB-CNSHA-THLCH-THBKK  FULL CONTAINER WEEKLY SERVICE  </t>
    <phoneticPr fontId="3" type="noConversion"/>
  </si>
  <si>
    <t xml:space="preserve"> calling MCT</t>
    <phoneticPr fontId="44" type="noConversion"/>
  </si>
  <si>
    <t>343N</t>
    <phoneticPr fontId="3" type="noConversion"/>
  </si>
  <si>
    <t>340N</t>
    <phoneticPr fontId="3" type="noConversion"/>
  </si>
  <si>
    <t>049N</t>
    <phoneticPr fontId="3" type="noConversion"/>
  </si>
  <si>
    <t>344N</t>
    <phoneticPr fontId="3" type="noConversion"/>
  </si>
  <si>
    <t>341N</t>
    <phoneticPr fontId="3" type="noConversion"/>
  </si>
  <si>
    <t>INSIGHT</t>
    <phoneticPr fontId="3" type="noConversion"/>
  </si>
  <si>
    <t>S059</t>
    <phoneticPr fontId="3" type="noConversion"/>
  </si>
  <si>
    <t>2202E</t>
  </si>
  <si>
    <t>2202W</t>
  </si>
  <si>
    <t>CMA CGM CAIMEP</t>
  </si>
  <si>
    <t>CMA CGM CAIMEP</t>
    <phoneticPr fontId="3" type="noConversion"/>
  </si>
  <si>
    <t>JACK LONDON</t>
    <phoneticPr fontId="3" type="noConversion"/>
  </si>
  <si>
    <t>DERBY D</t>
    <phoneticPr fontId="3" type="noConversion"/>
  </si>
  <si>
    <t>0QAAPS</t>
    <phoneticPr fontId="3" type="noConversion"/>
  </si>
  <si>
    <t>0QAAQN</t>
    <phoneticPr fontId="3" type="noConversion"/>
  </si>
  <si>
    <t>0QAARS</t>
    <phoneticPr fontId="3" type="noConversion"/>
  </si>
  <si>
    <t>0QAASN</t>
    <phoneticPr fontId="3" type="noConversion"/>
  </si>
  <si>
    <t>0QAAUN</t>
    <phoneticPr fontId="3" type="noConversion"/>
  </si>
  <si>
    <t>P/O</t>
    <phoneticPr fontId="3" type="noConversion"/>
  </si>
  <si>
    <t>PROS HOPE</t>
    <phoneticPr fontId="3" type="noConversion"/>
  </si>
  <si>
    <t>2202S</t>
    <phoneticPr fontId="3" type="noConversion"/>
  </si>
  <si>
    <t>2144E</t>
    <phoneticPr fontId="46" type="noConversion"/>
  </si>
  <si>
    <t>Hongkong International Terminals (HIT)</t>
    <phoneticPr fontId="3" type="noConversion"/>
  </si>
  <si>
    <t>2202N</t>
    <phoneticPr fontId="3" type="noConversion"/>
  </si>
  <si>
    <t>SUN/SUN</t>
    <phoneticPr fontId="3" type="noConversion"/>
  </si>
  <si>
    <t>MON/TUE</t>
    <phoneticPr fontId="3" type="noConversion"/>
  </si>
  <si>
    <t>WED/WED</t>
    <phoneticPr fontId="3" type="noConversion"/>
  </si>
  <si>
    <t>FRI/FRI</t>
    <phoneticPr fontId="3" type="noConversion"/>
  </si>
  <si>
    <t>SABRE TRADER</t>
    <phoneticPr fontId="3" type="noConversion"/>
  </si>
  <si>
    <t>CNC MARS</t>
    <phoneticPr fontId="3" type="noConversion"/>
  </si>
  <si>
    <t>0CG69S</t>
    <phoneticPr fontId="3" type="noConversion"/>
  </si>
  <si>
    <t>0CG6AN</t>
    <phoneticPr fontId="3" type="noConversion"/>
  </si>
  <si>
    <t>0CGSYS</t>
    <phoneticPr fontId="3" type="noConversion"/>
  </si>
  <si>
    <t>0CGSZN</t>
    <phoneticPr fontId="3" type="noConversion"/>
  </si>
  <si>
    <t>0CGT2S</t>
    <phoneticPr fontId="3" type="noConversion"/>
  </si>
  <si>
    <t>0CGT3N</t>
    <phoneticPr fontId="3" type="noConversion"/>
  </si>
  <si>
    <t>0CGT6S</t>
    <phoneticPr fontId="3" type="noConversion"/>
  </si>
  <si>
    <t>0CGT7N</t>
    <phoneticPr fontId="3" type="noConversion"/>
  </si>
  <si>
    <t>0CGTAS</t>
    <phoneticPr fontId="3" type="noConversion"/>
  </si>
  <si>
    <t>0CGTBN</t>
    <phoneticPr fontId="3" type="noConversion"/>
  </si>
  <si>
    <t>0CGTES</t>
    <phoneticPr fontId="3" type="noConversion"/>
  </si>
  <si>
    <t>0CGTIS</t>
    <phoneticPr fontId="3" type="noConversion"/>
  </si>
  <si>
    <t>1CG67S</t>
    <phoneticPr fontId="3" type="noConversion"/>
  </si>
  <si>
    <t>1CG6BS</t>
    <phoneticPr fontId="3" type="noConversion"/>
  </si>
  <si>
    <t>1CG6FS</t>
    <phoneticPr fontId="3" type="noConversion"/>
  </si>
  <si>
    <t>0XKA9S</t>
    <phoneticPr fontId="3" type="noConversion"/>
  </si>
  <si>
    <t>0XKAAN</t>
    <phoneticPr fontId="3" type="noConversion"/>
  </si>
  <si>
    <t>0XKABS</t>
    <phoneticPr fontId="3" type="noConversion"/>
  </si>
  <si>
    <t>0XKACN</t>
    <phoneticPr fontId="3" type="noConversion"/>
  </si>
  <si>
    <t>22001S</t>
    <phoneticPr fontId="3" type="noConversion"/>
  </si>
  <si>
    <t>22001N</t>
    <phoneticPr fontId="3" type="noConversion"/>
  </si>
  <si>
    <t>0XKAFS</t>
    <phoneticPr fontId="3" type="noConversion"/>
  </si>
  <si>
    <t>0XKAGN</t>
    <phoneticPr fontId="3" type="noConversion"/>
  </si>
  <si>
    <t>0XKAHS</t>
    <phoneticPr fontId="3" type="noConversion"/>
  </si>
  <si>
    <t>22002S</t>
    <phoneticPr fontId="3" type="noConversion"/>
  </si>
  <si>
    <t>22002N</t>
    <phoneticPr fontId="3" type="noConversion"/>
  </si>
  <si>
    <t>0XKALS</t>
    <phoneticPr fontId="3" type="noConversion"/>
  </si>
  <si>
    <t>0XKAMN</t>
    <phoneticPr fontId="3" type="noConversion"/>
  </si>
  <si>
    <t>0XKANS</t>
    <phoneticPr fontId="3" type="noConversion"/>
  </si>
  <si>
    <t>0XKAON</t>
    <phoneticPr fontId="3" type="noConversion"/>
  </si>
  <si>
    <t>22003S</t>
    <phoneticPr fontId="3" type="noConversion"/>
  </si>
  <si>
    <t>22003N</t>
    <phoneticPr fontId="3" type="noConversion"/>
  </si>
  <si>
    <t>2205E</t>
    <phoneticPr fontId="3" type="noConversion"/>
  </si>
  <si>
    <t>2205W</t>
    <phoneticPr fontId="3" type="noConversion"/>
  </si>
  <si>
    <t>2206E</t>
  </si>
  <si>
    <t>2207E</t>
  </si>
  <si>
    <t>2206W</t>
  </si>
  <si>
    <t>2207W</t>
  </si>
  <si>
    <t>2201W</t>
    <phoneticPr fontId="3" type="noConversion"/>
  </si>
  <si>
    <t>2201E</t>
    <phoneticPr fontId="3" type="noConversion"/>
  </si>
  <si>
    <t>2202W</t>
    <phoneticPr fontId="3" type="noConversion"/>
  </si>
  <si>
    <t>2202E</t>
    <phoneticPr fontId="3" type="noConversion"/>
  </si>
  <si>
    <t>2202W</t>
    <phoneticPr fontId="3" type="noConversion"/>
  </si>
  <si>
    <t>2202E</t>
    <phoneticPr fontId="3" type="noConversion"/>
  </si>
  <si>
    <t>2203W</t>
    <phoneticPr fontId="3" type="noConversion"/>
  </si>
  <si>
    <t>2203E</t>
    <phoneticPr fontId="3" type="noConversion"/>
  </si>
  <si>
    <t>1 WEEK SLIDING</t>
    <phoneticPr fontId="3" type="noConversion"/>
  </si>
  <si>
    <t>11-12/Dec XIAMEN</t>
    <phoneticPr fontId="3" type="noConversion"/>
  </si>
  <si>
    <t>14-15/Dec</t>
    <phoneticPr fontId="44" type="noConversion"/>
  </si>
  <si>
    <t>20-22/Dec NANSHA</t>
    <phoneticPr fontId="44" type="noConversion"/>
  </si>
  <si>
    <t>23/Dec SHEKOU</t>
    <phoneticPr fontId="44" type="noConversion"/>
  </si>
  <si>
    <t>24/Dec HKG</t>
    <phoneticPr fontId="46" type="noConversion"/>
  </si>
  <si>
    <t>2202W</t>
    <phoneticPr fontId="44" type="noConversion"/>
  </si>
  <si>
    <t>2202E</t>
    <phoneticPr fontId="44" type="noConversion"/>
  </si>
  <si>
    <t>446W</t>
    <phoneticPr fontId="3" type="noConversion"/>
  </si>
  <si>
    <t>446E</t>
    <phoneticPr fontId="3" type="noConversion"/>
  </si>
  <si>
    <t>214W</t>
    <phoneticPr fontId="3" type="noConversion"/>
  </si>
  <si>
    <t>214E</t>
    <phoneticPr fontId="3" type="noConversion"/>
  </si>
  <si>
    <t>447W</t>
    <phoneticPr fontId="3" type="noConversion"/>
  </si>
  <si>
    <t>447E</t>
    <phoneticPr fontId="3" type="noConversion"/>
  </si>
  <si>
    <t>215W</t>
    <phoneticPr fontId="3" type="noConversion"/>
  </si>
  <si>
    <t>215E</t>
    <phoneticPr fontId="3" type="noConversion"/>
  </si>
  <si>
    <t>448E</t>
    <phoneticPr fontId="3" type="noConversion"/>
  </si>
  <si>
    <t>448W</t>
    <phoneticPr fontId="3" type="noConversion"/>
  </si>
  <si>
    <t>216W</t>
    <phoneticPr fontId="3" type="noConversion"/>
  </si>
  <si>
    <t>216E</t>
    <phoneticPr fontId="3" type="noConversion"/>
  </si>
  <si>
    <t>LORRAINE</t>
    <phoneticPr fontId="3" type="noConversion"/>
  </si>
  <si>
    <t>2201S</t>
  </si>
  <si>
    <t>2201S</t>
    <phoneticPr fontId="3" type="noConversion"/>
  </si>
  <si>
    <t>2119N</t>
    <phoneticPr fontId="3" type="noConversion"/>
  </si>
  <si>
    <t>2201N</t>
  </si>
  <si>
    <t>2201N</t>
    <phoneticPr fontId="3" type="noConversion"/>
  </si>
  <si>
    <t>2202S</t>
    <phoneticPr fontId="3" type="noConversion"/>
  </si>
  <si>
    <t>2202N</t>
    <phoneticPr fontId="3" type="noConversion"/>
  </si>
  <si>
    <t>S004</t>
    <phoneticPr fontId="3" type="noConversion"/>
  </si>
  <si>
    <t>OMIT</t>
    <phoneticPr fontId="3" type="noConversion"/>
  </si>
  <si>
    <t>Operational Slide</t>
    <phoneticPr fontId="3" type="noConversion"/>
  </si>
  <si>
    <t>1 WEEK SLIDING</t>
    <phoneticPr fontId="3" type="noConversion"/>
  </si>
  <si>
    <t>25/Dec CMCS</t>
    <phoneticPr fontId="3" type="noConversion"/>
  </si>
  <si>
    <t>31/Dec HKG</t>
    <phoneticPr fontId="46" type="noConversion"/>
  </si>
  <si>
    <t>24-26/Dec HKG</t>
    <phoneticPr fontId="46" type="noConversion"/>
  </si>
  <si>
    <t>1/Jan NANSHA</t>
    <phoneticPr fontId="46" type="noConversion"/>
  </si>
  <si>
    <t>2/Jan SHEKOU</t>
    <phoneticPr fontId="46" type="noConversion"/>
  </si>
  <si>
    <t>28-30/Dec DANANG</t>
    <phoneticPr fontId="44" type="noConversion"/>
  </si>
  <si>
    <t>HUA KAI</t>
    <phoneticPr fontId="3" type="noConversion"/>
  </si>
  <si>
    <t>2201W</t>
    <phoneticPr fontId="46" type="noConversion"/>
  </si>
  <si>
    <t>2201E</t>
    <phoneticPr fontId="46" type="noConversion"/>
  </si>
  <si>
    <t>2201N</t>
    <phoneticPr fontId="3" type="noConversion"/>
  </si>
  <si>
    <t>2202S</t>
    <phoneticPr fontId="3" type="noConversion"/>
  </si>
  <si>
    <t>2202N</t>
    <phoneticPr fontId="3" type="noConversion"/>
  </si>
  <si>
    <t>OMIT</t>
    <phoneticPr fontId="46" type="noConversion"/>
  </si>
  <si>
    <t>3-4/Jan HKG</t>
    <phoneticPr fontId="46" type="noConversion"/>
  </si>
  <si>
    <t>6/Jan SHEKOU</t>
    <phoneticPr fontId="46" type="noConversion"/>
  </si>
  <si>
    <t>11/Jan HKG</t>
    <phoneticPr fontId="46" type="noConversion"/>
  </si>
  <si>
    <t>12/Jan SHEKOU</t>
    <phoneticPr fontId="46" type="noConversion"/>
  </si>
  <si>
    <t>13/Jan NANSHA</t>
    <phoneticPr fontId="46" type="noConversion"/>
  </si>
  <si>
    <t>3/Jan NSA</t>
    <phoneticPr fontId="44" type="noConversion"/>
  </si>
  <si>
    <t>5/Jan SHK</t>
    <phoneticPr fontId="44" type="noConversion"/>
  </si>
  <si>
    <r>
      <t>6/Jan HKG(</t>
    </r>
    <r>
      <rPr>
        <b/>
        <sz val="9"/>
        <rFont val="Times New Roman"/>
        <family val="1"/>
      </rPr>
      <t>HIT</t>
    </r>
    <r>
      <rPr>
        <sz val="9"/>
        <rFont val="Times New Roman"/>
        <family val="1"/>
      </rPr>
      <t>)</t>
    </r>
    <phoneticPr fontId="46" type="noConversion"/>
  </si>
  <si>
    <t>WAN HAI 175</t>
    <phoneticPr fontId="3" type="noConversion"/>
  </si>
  <si>
    <t>S086</t>
    <phoneticPr fontId="3" type="noConversion"/>
  </si>
  <si>
    <t>2208E</t>
  </si>
  <si>
    <t>2209E</t>
  </si>
  <si>
    <t>2208W</t>
  </si>
  <si>
    <t>2209W</t>
  </si>
  <si>
    <t>2203W</t>
    <phoneticPr fontId="3" type="noConversion"/>
  </si>
  <si>
    <t>2204W</t>
    <phoneticPr fontId="3" type="noConversion"/>
  </si>
  <si>
    <t>2204W</t>
    <phoneticPr fontId="3" type="noConversion"/>
  </si>
  <si>
    <t>2203E</t>
    <phoneticPr fontId="3" type="noConversion"/>
  </si>
  <si>
    <t>2204E</t>
    <phoneticPr fontId="3" type="noConversion"/>
  </si>
  <si>
    <t>BIENDONG MARINER</t>
    <phoneticPr fontId="3" type="noConversion"/>
  </si>
  <si>
    <t>2201W</t>
    <phoneticPr fontId="3" type="noConversion"/>
  </si>
  <si>
    <t>OMIT</t>
    <phoneticPr fontId="3" type="noConversion"/>
  </si>
  <si>
    <t>2201E</t>
    <phoneticPr fontId="3" type="noConversion"/>
  </si>
  <si>
    <t>2210E</t>
  </si>
  <si>
    <t>2210W</t>
  </si>
  <si>
    <t>CANCELED</t>
    <phoneticPr fontId="29" type="noConversion"/>
  </si>
  <si>
    <t>S005</t>
    <phoneticPr fontId="3" type="noConversion"/>
  </si>
  <si>
    <t>S006</t>
    <phoneticPr fontId="3" type="noConversion"/>
  </si>
  <si>
    <t>P/O at HPH after discharge</t>
    <phoneticPr fontId="3" type="noConversion"/>
  </si>
  <si>
    <t>Combined with HE JIN V.2203E</t>
    <phoneticPr fontId="3" type="noConversion"/>
  </si>
  <si>
    <t>Combined with PROS HOPE V.2203E</t>
    <phoneticPr fontId="3" type="noConversion"/>
  </si>
  <si>
    <t xml:space="preserve">      NPX: CNTAO-CNSHA-PHMNN-PHMNS-CNTAO-CNSHA  FULL CONTAINER WEEKLY SERVICE  </t>
    <phoneticPr fontId="3" type="noConversion"/>
  </si>
  <si>
    <t>上海(WGQ5)</t>
    <phoneticPr fontId="3" type="noConversion"/>
  </si>
  <si>
    <t>广州南沙(NICT)</t>
    <phoneticPr fontId="3" type="noConversion"/>
  </si>
  <si>
    <t>马尼拉北港</t>
    <phoneticPr fontId="3" type="noConversion"/>
  </si>
  <si>
    <t>上海(WGQ5)</t>
    <phoneticPr fontId="3" type="noConversion"/>
  </si>
  <si>
    <t>广州南沙(NICT)</t>
    <phoneticPr fontId="3" type="noConversion"/>
  </si>
  <si>
    <t>SHANGHAI</t>
    <phoneticPr fontId="3" type="noConversion"/>
  </si>
  <si>
    <t>NANSHA</t>
    <phoneticPr fontId="3" type="noConversion"/>
  </si>
  <si>
    <t>MANILA(N)</t>
    <phoneticPr fontId="3" type="noConversion"/>
  </si>
  <si>
    <t>MANILA(S)</t>
    <phoneticPr fontId="3" type="noConversion"/>
  </si>
  <si>
    <t>WED          0600</t>
    <phoneticPr fontId="3" type="noConversion"/>
  </si>
  <si>
    <t>WED           1600</t>
    <phoneticPr fontId="3" type="noConversion"/>
  </si>
  <si>
    <t>SAT          0900</t>
    <phoneticPr fontId="3" type="noConversion"/>
  </si>
  <si>
    <t>SAT           2100</t>
    <phoneticPr fontId="3" type="noConversion"/>
  </si>
  <si>
    <t>SUN          0900</t>
    <phoneticPr fontId="3" type="noConversion"/>
  </si>
  <si>
    <t>SUN           1900</t>
    <phoneticPr fontId="3" type="noConversion"/>
  </si>
  <si>
    <t>WED            1200</t>
    <phoneticPr fontId="3" type="noConversion"/>
  </si>
  <si>
    <t>THU         0100</t>
    <phoneticPr fontId="3" type="noConversion"/>
  </si>
  <si>
    <t>THU         0900</t>
    <phoneticPr fontId="3" type="noConversion"/>
  </si>
  <si>
    <t>FRI       0100</t>
    <phoneticPr fontId="3" type="noConversion"/>
  </si>
  <si>
    <t>SUN           1700</t>
    <phoneticPr fontId="3" type="noConversion"/>
  </si>
  <si>
    <t>FENG ZE YUAN</t>
    <phoneticPr fontId="3" type="noConversion"/>
  </si>
  <si>
    <t>2122S</t>
    <phoneticPr fontId="3" type="noConversion"/>
  </si>
  <si>
    <t>2122N</t>
    <phoneticPr fontId="3" type="noConversion"/>
  </si>
  <si>
    <t>26/Dec HKG</t>
    <phoneticPr fontId="3" type="noConversion"/>
  </si>
  <si>
    <t>30/Dec SHA</t>
    <phoneticPr fontId="3" type="noConversion"/>
  </si>
  <si>
    <t>OMIT</t>
    <phoneticPr fontId="3" type="noConversion"/>
  </si>
  <si>
    <t>BLANK SAILING</t>
    <phoneticPr fontId="3" type="noConversion"/>
  </si>
  <si>
    <t>FENG ZE YUAN</t>
    <phoneticPr fontId="3" type="noConversion"/>
  </si>
  <si>
    <t>2123S</t>
    <phoneticPr fontId="3" type="noConversion"/>
  </si>
  <si>
    <t>26/Dec HKG</t>
    <phoneticPr fontId="3" type="noConversion"/>
  </si>
  <si>
    <t>30/Dec SHA</t>
    <phoneticPr fontId="3" type="noConversion"/>
  </si>
  <si>
    <t>OMIT</t>
    <phoneticPr fontId="3" type="noConversion"/>
  </si>
  <si>
    <t>2123N</t>
    <phoneticPr fontId="3" type="noConversion"/>
  </si>
  <si>
    <t xml:space="preserve">      NPX: CNTAO-CNSHA-PHMNN-PHMNS-CNTAO-CNSHA  FULL CONTAINER WEEKLY SERVICE  </t>
    <phoneticPr fontId="3" type="noConversion"/>
  </si>
  <si>
    <t>青岛(QQCT)</t>
    <phoneticPr fontId="3" type="noConversion"/>
  </si>
  <si>
    <t>马尼拉北港</t>
    <phoneticPr fontId="3" type="noConversion"/>
  </si>
  <si>
    <t>QINGDAO</t>
    <phoneticPr fontId="3" type="noConversion"/>
  </si>
  <si>
    <t>DANUM 168</t>
    <phoneticPr fontId="3" type="noConversion"/>
  </si>
  <si>
    <t>2201S</t>
    <phoneticPr fontId="3" type="noConversion"/>
  </si>
  <si>
    <t>OMIT</t>
    <phoneticPr fontId="3" type="noConversion"/>
  </si>
  <si>
    <t>2201N</t>
    <phoneticPr fontId="3" type="noConversion"/>
  </si>
  <si>
    <t>HE SHENG</t>
    <phoneticPr fontId="3" type="noConversion"/>
  </si>
  <si>
    <t>2201S</t>
    <phoneticPr fontId="3" type="noConversion"/>
  </si>
  <si>
    <t>15/Jan SHANGHAI</t>
    <phoneticPr fontId="3" type="noConversion"/>
  </si>
  <si>
    <t>OMIT QINGDAO</t>
    <phoneticPr fontId="3" type="noConversion"/>
  </si>
  <si>
    <t>2201N</t>
    <phoneticPr fontId="3" type="noConversion"/>
  </si>
  <si>
    <t>DANUM 168</t>
    <phoneticPr fontId="3" type="noConversion"/>
  </si>
  <si>
    <t>2202S</t>
    <phoneticPr fontId="3" type="noConversion"/>
  </si>
  <si>
    <t>2202N</t>
    <phoneticPr fontId="3" type="noConversion"/>
  </si>
  <si>
    <r>
      <t>2202</t>
    </r>
    <r>
      <rPr>
        <b/>
        <sz val="10"/>
        <color rgb="FFFF0000"/>
        <rFont val="Times New Roman"/>
        <family val="1"/>
      </rPr>
      <t>W</t>
    </r>
    <phoneticPr fontId="3" type="noConversion"/>
  </si>
  <si>
    <t>FENG ZE YUAN</t>
    <phoneticPr fontId="3" type="noConversion"/>
  </si>
  <si>
    <t>2201W</t>
    <phoneticPr fontId="3" type="noConversion"/>
  </si>
  <si>
    <t>2201E</t>
    <phoneticPr fontId="3" type="noConversion"/>
  </si>
  <si>
    <t>9/Feb NGB</t>
    <phoneticPr fontId="3" type="noConversion"/>
  </si>
  <si>
    <t>11/Feb TAO</t>
    <phoneticPr fontId="3" type="noConversion"/>
  </si>
  <si>
    <t>DANUM 168</t>
    <phoneticPr fontId="3" type="noConversion"/>
  </si>
  <si>
    <t>11-13/Jan SHEKOU</t>
    <phoneticPr fontId="3" type="noConversion"/>
  </si>
  <si>
    <t>14/Jan NANSHA</t>
    <phoneticPr fontId="3" type="noConversion"/>
  </si>
  <si>
    <t>15/Jan HKG</t>
    <phoneticPr fontId="3" type="noConversion"/>
  </si>
  <si>
    <r>
      <t xml:space="preserve">BDX: CNNSA--CNSHK--HKHKG--VNDAD--VNHCM--CNNSA--CNSHK--HKHKG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</si>
  <si>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广州南沙(NICT)</t>
    <phoneticPr fontId="3" type="noConversion"/>
  </si>
  <si>
    <t>蛇口(CCT)</t>
    <phoneticPr fontId="3" type="noConversion"/>
  </si>
  <si>
    <t>岘港(TIEN SA)</t>
    <phoneticPr fontId="3" type="noConversion"/>
  </si>
  <si>
    <t>胡志明(CAT LAI)</t>
    <phoneticPr fontId="3" type="noConversion"/>
  </si>
  <si>
    <t>NANSHA</t>
    <phoneticPr fontId="3" type="noConversion"/>
  </si>
  <si>
    <t>SHEKOU</t>
    <phoneticPr fontId="3" type="noConversion"/>
  </si>
  <si>
    <t>DA NANG</t>
    <phoneticPr fontId="3" type="noConversion"/>
  </si>
  <si>
    <t>HO CHI MINH</t>
    <phoneticPr fontId="3" type="noConversion"/>
  </si>
  <si>
    <t>SUN            1800</t>
    <phoneticPr fontId="3" type="noConversion"/>
  </si>
  <si>
    <t>MON    0600</t>
    <phoneticPr fontId="3" type="noConversion"/>
  </si>
  <si>
    <t>MON         1800</t>
    <phoneticPr fontId="3" type="noConversion"/>
  </si>
  <si>
    <t>TUE         0600</t>
    <phoneticPr fontId="3" type="noConversion"/>
  </si>
  <si>
    <t>TUE            0900</t>
    <phoneticPr fontId="3" type="noConversion"/>
  </si>
  <si>
    <t>TUE    1800</t>
    <phoneticPr fontId="3" type="noConversion"/>
  </si>
  <si>
    <t>FRI          0200</t>
    <phoneticPr fontId="3" type="noConversion"/>
  </si>
  <si>
    <t>FRI         1200</t>
    <phoneticPr fontId="3" type="noConversion"/>
  </si>
  <si>
    <t>SUN            1800</t>
    <phoneticPr fontId="3" type="noConversion"/>
  </si>
  <si>
    <t>BIENDONG FREIGHTER</t>
    <phoneticPr fontId="3" type="noConversion"/>
  </si>
  <si>
    <t>2202W</t>
    <phoneticPr fontId="3" type="noConversion"/>
  </si>
  <si>
    <t>2202E</t>
    <phoneticPr fontId="3" type="noConversion"/>
  </si>
  <si>
    <t>FAR EAST CHEER</t>
    <phoneticPr fontId="3" type="noConversion"/>
  </si>
  <si>
    <t>2205W</t>
    <phoneticPr fontId="3" type="noConversion"/>
  </si>
  <si>
    <t>2205E</t>
    <phoneticPr fontId="3" type="noConversion"/>
  </si>
  <si>
    <t>FENG ZE YUAN</t>
    <phoneticPr fontId="3" type="noConversion"/>
  </si>
  <si>
    <t>2202S</t>
    <phoneticPr fontId="3" type="noConversion"/>
  </si>
  <si>
    <t>2202N</t>
    <phoneticPr fontId="3" type="noConversion"/>
  </si>
  <si>
    <t>342N</t>
    <phoneticPr fontId="3" type="noConversion"/>
  </si>
  <si>
    <t>345N</t>
    <phoneticPr fontId="3" type="noConversion"/>
  </si>
  <si>
    <t>449W</t>
    <phoneticPr fontId="3" type="noConversion"/>
  </si>
  <si>
    <t>449E</t>
    <phoneticPr fontId="3" type="noConversion"/>
  </si>
  <si>
    <t>217E</t>
    <phoneticPr fontId="3" type="noConversion"/>
  </si>
  <si>
    <t>217W</t>
    <phoneticPr fontId="3" type="noConversion"/>
  </si>
  <si>
    <t>450W</t>
    <phoneticPr fontId="3" type="noConversion"/>
  </si>
  <si>
    <t>450E</t>
    <phoneticPr fontId="3" type="noConversion"/>
  </si>
  <si>
    <t>218E</t>
    <phoneticPr fontId="3" type="noConversion"/>
  </si>
  <si>
    <t>218W</t>
    <phoneticPr fontId="3" type="noConversion"/>
  </si>
  <si>
    <t>0KRNFW</t>
    <phoneticPr fontId="3" type="noConversion"/>
  </si>
  <si>
    <t>0KRNGE</t>
    <phoneticPr fontId="3" type="noConversion"/>
  </si>
  <si>
    <t>0KRNNW</t>
    <phoneticPr fontId="3" type="noConversion"/>
  </si>
  <si>
    <t>0KRNOE</t>
    <phoneticPr fontId="3" type="noConversion"/>
  </si>
  <si>
    <t>0KRNVW</t>
    <phoneticPr fontId="3" type="noConversion"/>
  </si>
  <si>
    <t>0KRNWE</t>
    <phoneticPr fontId="3" type="noConversion"/>
  </si>
  <si>
    <t>0KRNZW</t>
    <phoneticPr fontId="3" type="noConversion"/>
  </si>
  <si>
    <t>0KRO0E</t>
    <phoneticPr fontId="3" type="noConversion"/>
  </si>
  <si>
    <t>0KRO3W</t>
    <phoneticPr fontId="3" type="noConversion"/>
  </si>
  <si>
    <t>0KRO4E</t>
    <phoneticPr fontId="3" type="noConversion"/>
  </si>
  <si>
    <t>0QAAXS</t>
    <phoneticPr fontId="3" type="noConversion"/>
  </si>
  <si>
    <t>0QAAYN</t>
    <phoneticPr fontId="3" type="noConversion"/>
  </si>
  <si>
    <t>0QAAZS</t>
    <phoneticPr fontId="3" type="noConversion"/>
  </si>
  <si>
    <t>0QAB0N</t>
    <phoneticPr fontId="3" type="noConversion"/>
  </si>
  <si>
    <t>0QAB1S</t>
    <phoneticPr fontId="3" type="noConversion"/>
  </si>
  <si>
    <t>0QAB2N</t>
    <phoneticPr fontId="3" type="noConversion"/>
  </si>
  <si>
    <t>0QAB3S</t>
    <phoneticPr fontId="3" type="noConversion"/>
  </si>
  <si>
    <t>0QAB4N</t>
    <phoneticPr fontId="3" type="noConversion"/>
  </si>
  <si>
    <t>2202S</t>
    <phoneticPr fontId="3" type="noConversion"/>
  </si>
  <si>
    <t>2202N</t>
    <phoneticPr fontId="3" type="noConversion"/>
  </si>
  <si>
    <t>22003S</t>
    <phoneticPr fontId="3" type="noConversion"/>
  </si>
  <si>
    <t>22003N</t>
    <phoneticPr fontId="3" type="noConversion"/>
  </si>
  <si>
    <t>12/Feb SHA</t>
    <phoneticPr fontId="3" type="noConversion"/>
  </si>
  <si>
    <t>7/Feb HKG</t>
    <phoneticPr fontId="3" type="noConversion"/>
  </si>
  <si>
    <t>OMIT</t>
    <phoneticPr fontId="3" type="noConversion"/>
  </si>
  <si>
    <t>P/O</t>
    <phoneticPr fontId="3" type="noConversion"/>
  </si>
  <si>
    <t>SLIDE ONE WEEK</t>
    <phoneticPr fontId="3" type="noConversion"/>
  </si>
  <si>
    <t>CNC LION</t>
    <phoneticPr fontId="3" type="noConversion"/>
  </si>
  <si>
    <t>OMIT</t>
    <phoneticPr fontId="3" type="noConversion"/>
  </si>
  <si>
    <t>Cancel due to Holidays of Chinese New Year</t>
  </si>
  <si>
    <t>9/Feb NGB</t>
    <phoneticPr fontId="3" type="noConversion"/>
  </si>
  <si>
    <t>14/Feb HKG</t>
    <phoneticPr fontId="3" type="noConversion"/>
  </si>
  <si>
    <t>16/Feb NGB</t>
    <phoneticPr fontId="3" type="noConversion"/>
  </si>
  <si>
    <t>18/Feb TAO</t>
    <phoneticPr fontId="3" type="noConversion"/>
  </si>
  <si>
    <t>19/Feb SHA</t>
    <phoneticPr fontId="3" type="noConversion"/>
  </si>
  <si>
    <t>2205W</t>
    <phoneticPr fontId="3" type="noConversion"/>
  </si>
  <si>
    <t>2205E</t>
    <phoneticPr fontId="3" type="noConversion"/>
  </si>
  <si>
    <t>Combined with PROS HOPE V.2203W</t>
    <phoneticPr fontId="3" type="noConversion"/>
  </si>
  <si>
    <t>2203S</t>
    <phoneticPr fontId="3" type="noConversion"/>
  </si>
  <si>
    <t>2203N</t>
    <phoneticPr fontId="3" type="noConversion"/>
  </si>
  <si>
    <t>31/Jan QINGDAO</t>
    <phoneticPr fontId="3" type="noConversion"/>
  </si>
  <si>
    <t>3/Feb TXG</t>
    <phoneticPr fontId="3" type="noConversion"/>
  </si>
  <si>
    <t>2211E</t>
  </si>
  <si>
    <t>2211W</t>
  </si>
  <si>
    <t>Ho Chi Minh</t>
    <phoneticPr fontId="3" type="noConversion"/>
  </si>
  <si>
    <t>S117</t>
    <phoneticPr fontId="3" type="noConversion"/>
  </si>
  <si>
    <t>S087</t>
    <phoneticPr fontId="3" type="noConversion"/>
  </si>
  <si>
    <t>S007</t>
    <phoneticPr fontId="3" type="noConversion"/>
  </si>
  <si>
    <t>S118</t>
    <phoneticPr fontId="3" type="noConversion"/>
  </si>
  <si>
    <t>2202E</t>
    <phoneticPr fontId="3" type="noConversion"/>
  </si>
  <si>
    <t>Combined with BIENDONG MARINER V.2202W</t>
    <phoneticPr fontId="3" type="noConversion"/>
  </si>
  <si>
    <t>OMIT</t>
    <phoneticPr fontId="3" type="noConversion"/>
  </si>
  <si>
    <t>2205N</t>
    <phoneticPr fontId="3" type="noConversion"/>
  </si>
  <si>
    <t>2206N</t>
    <phoneticPr fontId="3" type="noConversion"/>
  </si>
  <si>
    <t>2207N</t>
  </si>
  <si>
    <t>3/Feb TXG</t>
    <phoneticPr fontId="3" type="noConversion"/>
  </si>
  <si>
    <t>15-16/Jan XIAMEN</t>
    <phoneticPr fontId="3" type="noConversion"/>
  </si>
  <si>
    <t>17-20/Jan SHEKOU</t>
    <phoneticPr fontId="3" type="noConversion"/>
  </si>
  <si>
    <t>20/Jan HKG</t>
    <phoneticPr fontId="3" type="noConversion"/>
  </si>
  <si>
    <r>
      <t>22/Jan HPH</t>
    </r>
    <r>
      <rPr>
        <sz val="9"/>
        <color rgb="FFFF0000"/>
        <rFont val="Times New Roman"/>
        <family val="1"/>
      </rPr>
      <t>(NAM HAI PORT)</t>
    </r>
    <phoneticPr fontId="3" type="noConversion"/>
  </si>
  <si>
    <t>2203W</t>
    <phoneticPr fontId="3" type="noConversion"/>
  </si>
  <si>
    <t>2203W</t>
    <phoneticPr fontId="3" type="noConversion"/>
  </si>
  <si>
    <t>2203E</t>
    <phoneticPr fontId="3" type="noConversion"/>
  </si>
  <si>
    <t>FAR EAST CHEER</t>
    <phoneticPr fontId="3" type="noConversion"/>
  </si>
  <si>
    <t>0KRMKE</t>
    <phoneticPr fontId="3" type="noConversion"/>
  </si>
  <si>
    <t>phase out after discharge at JKT</t>
  </si>
  <si>
    <t>29/Jan SHANGHAI</t>
    <phoneticPr fontId="3" type="noConversion"/>
  </si>
  <si>
    <t>30-31/Jan QINGDAO</t>
    <phoneticPr fontId="3" type="noConversion"/>
  </si>
  <si>
    <t>HUA KAI</t>
    <phoneticPr fontId="3" type="noConversion"/>
  </si>
  <si>
    <t>26-27/Jan NANSHA</t>
    <phoneticPr fontId="3" type="noConversion"/>
  </si>
  <si>
    <t>OMIT</t>
    <phoneticPr fontId="3" type="noConversion"/>
  </si>
  <si>
    <t>27-28/Jan HKG(HIT)</t>
    <phoneticPr fontId="3" type="noConversion"/>
  </si>
  <si>
    <t>2/Feb NANSHA</t>
    <phoneticPr fontId="3" type="noConversion"/>
  </si>
  <si>
    <t>2/Feb NANSHA</t>
    <phoneticPr fontId="3" type="noConversion"/>
  </si>
  <si>
    <t>2202S</t>
    <phoneticPr fontId="3" type="noConversion"/>
  </si>
  <si>
    <t>2203S</t>
    <phoneticPr fontId="3" type="noConversion"/>
  </si>
  <si>
    <t>2203N</t>
    <phoneticPr fontId="3" type="noConversion"/>
  </si>
  <si>
    <t>2202N</t>
    <phoneticPr fontId="3" type="noConversion"/>
  </si>
  <si>
    <t>Cancel due to Holidays of Chinese New Year</t>
    <phoneticPr fontId="3" type="noConversion"/>
  </si>
  <si>
    <t>HUA KAI</t>
    <phoneticPr fontId="3" type="noConversion"/>
  </si>
  <si>
    <t>3/Feb HKG(HIT)</t>
    <phoneticPr fontId="3" type="noConversion"/>
  </si>
  <si>
    <t>2205W</t>
    <phoneticPr fontId="44" type="noConversion"/>
  </si>
  <si>
    <t>8/Feb NANSHA</t>
    <phoneticPr fontId="44" type="noConversion"/>
  </si>
  <si>
    <t>9/Feb HKG(HIT)</t>
    <phoneticPr fontId="44" type="noConversion"/>
  </si>
  <si>
    <t>14/Feb NANSHA</t>
    <phoneticPr fontId="3" type="noConversion"/>
  </si>
  <si>
    <t>16/Feb HKG</t>
    <phoneticPr fontId="3" type="noConversion"/>
  </si>
  <si>
    <t>2207W</t>
    <phoneticPr fontId="3" type="noConversion"/>
  </si>
  <si>
    <t>2207E</t>
    <phoneticPr fontId="3" type="noConversion"/>
  </si>
  <si>
    <t>2208W</t>
    <phoneticPr fontId="46" type="noConversion"/>
  </si>
  <si>
    <t>2208E</t>
    <phoneticPr fontId="46" type="noConversion"/>
  </si>
  <si>
    <t>2207W</t>
    <phoneticPr fontId="44" type="noConversion"/>
  </si>
  <si>
    <t>2207E</t>
    <phoneticPr fontId="44" type="noConversion"/>
  </si>
  <si>
    <t>P/I HHX1 line</t>
    <phoneticPr fontId="3" type="noConversion"/>
  </si>
  <si>
    <t>31/Jan HO CHI MINH</t>
    <phoneticPr fontId="43" type="noConversion"/>
  </si>
  <si>
    <t>3/Feb DA NANG</t>
    <phoneticPr fontId="43" type="noConversion"/>
  </si>
  <si>
    <t>29/Jan SHA</t>
    <phoneticPr fontId="3" type="noConversion"/>
  </si>
  <si>
    <t>30/Jan TAO</t>
    <phoneticPr fontId="3" type="noConversion"/>
  </si>
  <si>
    <t>4/Feb NSA</t>
    <phoneticPr fontId="3" type="noConversion"/>
  </si>
  <si>
    <t>OMIT</t>
    <phoneticPr fontId="3" type="noConversion"/>
  </si>
  <si>
    <t>OMIT</t>
    <phoneticPr fontId="3" type="noConversion"/>
  </si>
  <si>
    <t>2203S</t>
    <phoneticPr fontId="3" type="noConversion"/>
  </si>
  <si>
    <t>2203N</t>
    <phoneticPr fontId="3" type="noConversion"/>
  </si>
  <si>
    <t>LEO PERDANA</t>
    <phoneticPr fontId="3" type="noConversion"/>
  </si>
  <si>
    <t>Cat Lai</t>
    <phoneticPr fontId="3" type="noConversion"/>
  </si>
  <si>
    <t>0XKSSN</t>
    <phoneticPr fontId="3" type="noConversion"/>
  </si>
  <si>
    <t>P/O</t>
    <phoneticPr fontId="3" type="noConversion"/>
  </si>
  <si>
    <t>APL CAIRO</t>
    <phoneticPr fontId="3" type="noConversion"/>
  </si>
  <si>
    <t>0XKSTS</t>
    <phoneticPr fontId="3" type="noConversion"/>
  </si>
  <si>
    <t>0XKAIN</t>
    <phoneticPr fontId="3" type="noConversion"/>
  </si>
  <si>
    <t>LEO PERDANA</t>
    <phoneticPr fontId="3" type="noConversion"/>
  </si>
  <si>
    <t>0XKARS</t>
    <phoneticPr fontId="3" type="noConversion"/>
  </si>
  <si>
    <t>0XKASN</t>
    <phoneticPr fontId="3" type="noConversion"/>
  </si>
  <si>
    <t>0XKATS</t>
    <phoneticPr fontId="3" type="noConversion"/>
  </si>
  <si>
    <t>0XKAUN</t>
    <phoneticPr fontId="3" type="noConversion"/>
  </si>
  <si>
    <t>22004S</t>
    <phoneticPr fontId="3" type="noConversion"/>
  </si>
  <si>
    <t>22004N</t>
    <phoneticPr fontId="3" type="noConversion"/>
  </si>
  <si>
    <t>HENG HUI 5</t>
    <phoneticPr fontId="3" type="noConversion"/>
  </si>
  <si>
    <t>0KRN7W</t>
    <phoneticPr fontId="3" type="noConversion"/>
  </si>
  <si>
    <t>0KRN8E</t>
    <phoneticPr fontId="3" type="noConversion"/>
  </si>
  <si>
    <t>OMIT</t>
    <phoneticPr fontId="46" type="noConversion"/>
  </si>
  <si>
    <t>OMIT</t>
    <phoneticPr fontId="46" type="noConversion"/>
  </si>
  <si>
    <t>OMIT</t>
    <phoneticPr fontId="3" type="noConversion"/>
  </si>
  <si>
    <t>OMIT</t>
    <phoneticPr fontId="3" type="noConversion"/>
  </si>
  <si>
    <r>
      <t>宁波(</t>
    </r>
    <r>
      <rPr>
        <b/>
        <sz val="12"/>
        <rFont val="宋体"/>
        <family val="3"/>
        <charset val="134"/>
      </rPr>
      <t>NBCT</t>
    </r>
    <r>
      <rPr>
        <sz val="12"/>
        <rFont val="宋体"/>
        <family val="3"/>
        <charset val="134"/>
      </rPr>
      <t>)</t>
    </r>
    <phoneticPr fontId="3" type="noConversion"/>
  </si>
  <si>
    <t>NINGBO BEILUN INTERNATIONAL CONTAINER TERMINAL CO.LTD (NBCT)</t>
    <phoneticPr fontId="3" type="noConversion"/>
  </si>
  <si>
    <t>NINGBO</t>
    <phoneticPr fontId="3" type="noConversion"/>
  </si>
  <si>
    <t>OMIT</t>
    <phoneticPr fontId="3" type="noConversion"/>
  </si>
  <si>
    <t>OMIT</t>
    <phoneticPr fontId="3" type="noConversion"/>
  </si>
  <si>
    <t>Kobe (ASL - STRAITS CITY)</t>
    <phoneticPr fontId="3" type="noConversion"/>
  </si>
  <si>
    <t>DICT: Yumeshima Container Terminal</t>
    <phoneticPr fontId="3" type="noConversion"/>
  </si>
  <si>
    <t>7/Feb CMCS</t>
    <phoneticPr fontId="3" type="noConversion"/>
  </si>
  <si>
    <t>7/Feb MNN</t>
    <phoneticPr fontId="3" type="noConversion"/>
  </si>
  <si>
    <t>4-5/Feb NSA</t>
    <phoneticPr fontId="3" type="noConversion"/>
  </si>
  <si>
    <t>5/Feb HKG</t>
    <phoneticPr fontId="3" type="noConversion"/>
  </si>
  <si>
    <t>8/Feb XMN</t>
    <phoneticPr fontId="3" type="noConversion"/>
  </si>
  <si>
    <t>15/Feb XIAMEN</t>
    <phoneticPr fontId="3" type="noConversion"/>
  </si>
  <si>
    <t>18/Feb NINGBO</t>
    <phoneticPr fontId="3" type="noConversion"/>
  </si>
  <si>
    <t>19/Feb SHANGHAI</t>
    <phoneticPr fontId="3" type="noConversion"/>
  </si>
  <si>
    <t>HE YUAN 1</t>
    <phoneticPr fontId="3" type="noConversion"/>
  </si>
  <si>
    <t>2204W</t>
    <phoneticPr fontId="3" type="noConversion"/>
  </si>
  <si>
    <t>12/Feb NINGBO</t>
    <phoneticPr fontId="3" type="noConversion"/>
  </si>
  <si>
    <t>2205W</t>
    <phoneticPr fontId="3" type="noConversion"/>
  </si>
  <si>
    <t>青岛(QQCT)</t>
    <phoneticPr fontId="3" type="noConversion"/>
  </si>
  <si>
    <t>上海(WGQ5)</t>
    <phoneticPr fontId="3" type="noConversion"/>
  </si>
  <si>
    <t>马尼拉北港</t>
    <phoneticPr fontId="3" type="noConversion"/>
  </si>
  <si>
    <t>神户</t>
    <phoneticPr fontId="3" type="noConversion"/>
  </si>
  <si>
    <t>大阪</t>
    <phoneticPr fontId="3" type="noConversion"/>
  </si>
  <si>
    <t>博多</t>
    <phoneticPr fontId="3" type="noConversion"/>
  </si>
  <si>
    <t>青岛(QQCT)</t>
    <phoneticPr fontId="3" type="noConversion"/>
  </si>
  <si>
    <t>上海(WGQ5)</t>
    <phoneticPr fontId="3" type="noConversion"/>
  </si>
  <si>
    <t>QINGDAO</t>
    <phoneticPr fontId="3" type="noConversion"/>
  </si>
  <si>
    <t>SHANGHAI</t>
    <phoneticPr fontId="3" type="noConversion"/>
  </si>
  <si>
    <t>MANILA(N)</t>
    <phoneticPr fontId="3" type="noConversion"/>
  </si>
  <si>
    <t>KOBE</t>
    <phoneticPr fontId="3" type="noConversion"/>
  </si>
  <si>
    <t>OSAKA</t>
    <phoneticPr fontId="3" type="noConversion"/>
  </si>
  <si>
    <t>HAKATA</t>
    <phoneticPr fontId="3" type="noConversion"/>
  </si>
  <si>
    <t>QINGDAO</t>
    <phoneticPr fontId="3" type="noConversion"/>
  </si>
  <si>
    <t>SHANGHAI</t>
    <phoneticPr fontId="3" type="noConversion"/>
  </si>
  <si>
    <t>MON         0800</t>
    <phoneticPr fontId="3" type="noConversion"/>
  </si>
  <si>
    <t>MON       1800</t>
    <phoneticPr fontId="3" type="noConversion"/>
  </si>
  <si>
    <t>WED          0600</t>
    <phoneticPr fontId="3" type="noConversion"/>
  </si>
  <si>
    <t>WED           1600</t>
    <phoneticPr fontId="3" type="noConversion"/>
  </si>
  <si>
    <t>THU          1700</t>
    <phoneticPr fontId="3" type="noConversion"/>
  </si>
  <si>
    <t>FRI       0600</t>
    <phoneticPr fontId="3" type="noConversion"/>
  </si>
  <si>
    <t>FRI         0800</t>
    <phoneticPr fontId="3" type="noConversion"/>
  </si>
  <si>
    <t>FRI        1400</t>
    <phoneticPr fontId="3" type="noConversion"/>
  </si>
  <si>
    <t>SAT         0900</t>
    <phoneticPr fontId="3" type="noConversion"/>
  </si>
  <si>
    <t>SAT     1400</t>
    <phoneticPr fontId="3" type="noConversion"/>
  </si>
  <si>
    <t>HE SHENG</t>
    <phoneticPr fontId="3" type="noConversion"/>
  </si>
  <si>
    <t>2203S</t>
    <phoneticPr fontId="3" type="noConversion"/>
  </si>
  <si>
    <t>2203N</t>
    <phoneticPr fontId="3" type="noConversion"/>
  </si>
  <si>
    <t>OMIT</t>
    <phoneticPr fontId="3" type="noConversion"/>
  </si>
  <si>
    <t>FENG ZE YUAN</t>
    <phoneticPr fontId="3" type="noConversion"/>
  </si>
  <si>
    <t>2204S</t>
    <phoneticPr fontId="3" type="noConversion"/>
  </si>
  <si>
    <t>2204N</t>
    <phoneticPr fontId="3" type="noConversion"/>
  </si>
  <si>
    <t>HE SHENG</t>
    <phoneticPr fontId="3" type="noConversion"/>
  </si>
  <si>
    <t>2205S</t>
    <phoneticPr fontId="3" type="noConversion"/>
  </si>
  <si>
    <t>2205N</t>
    <phoneticPr fontId="3" type="noConversion"/>
  </si>
  <si>
    <t>Kobe</t>
    <phoneticPr fontId="3" type="noConversion"/>
  </si>
  <si>
    <t>Osaka</t>
    <phoneticPr fontId="3" type="noConversion"/>
  </si>
  <si>
    <t>DICT: Yumeshima Container Terminal</t>
  </si>
  <si>
    <t>Hakata</t>
    <phoneticPr fontId="3" type="noConversion"/>
  </si>
  <si>
    <t>KICT: Kobe International Container Terminal # PC 15-17</t>
    <phoneticPr fontId="3" type="noConversion"/>
  </si>
  <si>
    <t>2212E</t>
  </si>
  <si>
    <t>2212W</t>
  </si>
  <si>
    <t>2213E</t>
  </si>
  <si>
    <t>2213W</t>
  </si>
  <si>
    <t>BLANK SAILING</t>
    <phoneticPr fontId="46" type="noConversion"/>
  </si>
  <si>
    <t>19/Feb HKG</t>
    <phoneticPr fontId="3" type="noConversion"/>
  </si>
  <si>
    <t>24/Jan-10/Feb YANTIAN</t>
    <phoneticPr fontId="3" type="noConversion"/>
  </si>
  <si>
    <t>2205E</t>
    <phoneticPr fontId="3" type="noConversion"/>
  </si>
  <si>
    <t>11/Feb SHEKOU</t>
    <phoneticPr fontId="3" type="noConversion"/>
  </si>
  <si>
    <r>
      <t xml:space="preserve">12/Feb NANSHA, </t>
    </r>
    <r>
      <rPr>
        <sz val="9"/>
        <color rgb="FFFF0000"/>
        <rFont val="Times New Roman"/>
        <family val="1"/>
      </rPr>
      <t>P/O</t>
    </r>
    <r>
      <rPr>
        <sz val="9"/>
        <rFont val="Times New Roman"/>
        <family val="1"/>
      </rPr>
      <t xml:space="preserve"> </t>
    </r>
    <phoneticPr fontId="3" type="noConversion"/>
  </si>
  <si>
    <t>马尼拉南港</t>
    <phoneticPr fontId="3" type="noConversion"/>
  </si>
  <si>
    <t>MANILA(S)</t>
    <phoneticPr fontId="3" type="noConversion"/>
  </si>
  <si>
    <t>SAT            1600</t>
    <phoneticPr fontId="3" type="noConversion"/>
  </si>
  <si>
    <t>SUN         0400</t>
    <phoneticPr fontId="3" type="noConversion"/>
  </si>
  <si>
    <t>SUN            0500</t>
    <phoneticPr fontId="3" type="noConversion"/>
  </si>
  <si>
    <t>SUN         1600</t>
    <phoneticPr fontId="3" type="noConversion"/>
  </si>
  <si>
    <t>21/Feb QINGDAO</t>
    <phoneticPr fontId="3" type="noConversion"/>
  </si>
  <si>
    <t>23/Feb SHANGHAI</t>
    <phoneticPr fontId="3" type="noConversion"/>
  </si>
  <si>
    <t>P/I NPX line</t>
    <phoneticPr fontId="3" type="noConversion"/>
  </si>
  <si>
    <t xml:space="preserve">      NPX: CNTAO-CNSHA-PHMNS-JPKOB-JPOSA-JPHKA-CNTAO-CNSHA  FULL CONTAINER WEEKLY SERVICE  </t>
    <phoneticPr fontId="3" type="noConversion"/>
  </si>
  <si>
    <t xml:space="preserve">      NPX: CNTAO-CNSHA-PHMNL-JPKOB-JPOSA-JPHKA-CNTAO-CNSHA  FULL CONTAINER WEEKLY SERVICE  </t>
    <phoneticPr fontId="3" type="noConversion"/>
  </si>
  <si>
    <t>SAT/SUN</t>
    <phoneticPr fontId="3" type="noConversion"/>
  </si>
  <si>
    <t>MON/MON</t>
    <phoneticPr fontId="3" type="noConversion"/>
  </si>
  <si>
    <t>NORDOCELOT</t>
    <phoneticPr fontId="3" type="noConversion"/>
  </si>
  <si>
    <t>SAN GIORGIO</t>
    <phoneticPr fontId="3" type="noConversion"/>
  </si>
  <si>
    <t>BLANK SAILING</t>
    <phoneticPr fontId="3" type="noConversion"/>
  </si>
  <si>
    <t>CMA CGM MAPUTO</t>
    <phoneticPr fontId="3" type="noConversion"/>
  </si>
  <si>
    <t>1CG6VS</t>
    <phoneticPr fontId="3" type="noConversion"/>
  </si>
  <si>
    <t>APL SAIPAN</t>
    <phoneticPr fontId="3" type="noConversion"/>
  </si>
  <si>
    <t>1CG6ZS</t>
    <phoneticPr fontId="3" type="noConversion"/>
  </si>
  <si>
    <t>CNC BANGKOK</t>
    <phoneticPr fontId="3" type="noConversion"/>
  </si>
  <si>
    <t>1CG73S</t>
    <phoneticPr fontId="3" type="noConversion"/>
  </si>
  <si>
    <t>1CG77S</t>
    <phoneticPr fontId="3" type="noConversion"/>
  </si>
  <si>
    <t>1CG7BS</t>
    <phoneticPr fontId="3" type="noConversion"/>
  </si>
  <si>
    <t>1CG7FS</t>
    <phoneticPr fontId="3" type="noConversion"/>
  </si>
  <si>
    <t>KICT: Kobe International Container Terminal # PC 15-17</t>
    <phoneticPr fontId="3" type="noConversion"/>
  </si>
  <si>
    <t>KICT: Kobe International Container Terminal # PC 15-17</t>
    <phoneticPr fontId="29" type="noConversion"/>
  </si>
  <si>
    <t>OMIT</t>
    <phoneticPr fontId="44" type="noConversion"/>
  </si>
  <si>
    <t>WED            0900</t>
    <phoneticPr fontId="3" type="noConversion"/>
  </si>
  <si>
    <t>WED         2100</t>
    <phoneticPr fontId="3" type="noConversion"/>
  </si>
  <si>
    <t>THU            0800</t>
    <phoneticPr fontId="3" type="noConversion"/>
  </si>
  <si>
    <t>THU    1600</t>
    <phoneticPr fontId="3" type="noConversion"/>
  </si>
  <si>
    <t>FRI            0001</t>
    <phoneticPr fontId="3" type="noConversion"/>
  </si>
  <si>
    <t>FRI       0800</t>
    <phoneticPr fontId="3" type="noConversion"/>
  </si>
  <si>
    <t>SUN          0800</t>
    <phoneticPr fontId="3" type="noConversion"/>
  </si>
  <si>
    <t>SUN         2200</t>
    <phoneticPr fontId="3" type="noConversion"/>
  </si>
  <si>
    <r>
      <t xml:space="preserve">BVX3: CNYTN-CNNSA-HKHKG-VNHPH-CNYTN-CNNSA-HKHKG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</si>
  <si>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MON        1500</t>
    <phoneticPr fontId="3" type="noConversion"/>
  </si>
  <si>
    <t>MON            0300</t>
    <phoneticPr fontId="3" type="noConversion"/>
  </si>
  <si>
    <t>TUE            1800</t>
    <phoneticPr fontId="3" type="noConversion"/>
  </si>
  <si>
    <t xml:space="preserve">WED        0300 </t>
    <phoneticPr fontId="3" type="noConversion"/>
  </si>
  <si>
    <t>FRI          0800</t>
    <phoneticPr fontId="3" type="noConversion"/>
  </si>
  <si>
    <t>FRI         2000</t>
    <phoneticPr fontId="3" type="noConversion"/>
  </si>
  <si>
    <r>
      <t xml:space="preserve">BDX: HKHKG--CNSHK--CNNSA--VNDAD--HKHKG--CNSHK--CNNSA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</si>
  <si>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Qinzhou</t>
    <phoneticPr fontId="3" type="noConversion"/>
  </si>
  <si>
    <t>Hong Kong</t>
    <phoneticPr fontId="3" type="noConversion"/>
  </si>
  <si>
    <t>Nansha</t>
    <phoneticPr fontId="3" type="noConversion"/>
  </si>
  <si>
    <r>
      <t xml:space="preserve">Nansha International Container Terminal (NICT) - </t>
    </r>
    <r>
      <rPr>
        <sz val="12"/>
        <rFont val="宋体"/>
        <family val="3"/>
        <charset val="134"/>
      </rPr>
      <t>广州港股份有限公司南沙集装箱码头分公司</t>
    </r>
    <phoneticPr fontId="3" type="noConversion"/>
  </si>
  <si>
    <t>Haiphong</t>
    <phoneticPr fontId="3" type="noConversion"/>
  </si>
  <si>
    <t>Nam Hai port</t>
    <phoneticPr fontId="3" type="noConversion"/>
  </si>
  <si>
    <t>Hongkong International Terminals (HIT)  from FAR EAST CHEER V.2208W</t>
    <phoneticPr fontId="3" type="noConversion"/>
  </si>
  <si>
    <t>2214W</t>
  </si>
  <si>
    <t>2214E</t>
  </si>
  <si>
    <t>2215W</t>
  </si>
  <si>
    <t>2215E</t>
  </si>
  <si>
    <t>S088</t>
    <phoneticPr fontId="3" type="noConversion"/>
  </si>
  <si>
    <t>S008</t>
    <phoneticPr fontId="3" type="noConversion"/>
  </si>
  <si>
    <t>S119</t>
    <phoneticPr fontId="3" type="noConversion"/>
  </si>
  <si>
    <t>2206W</t>
    <phoneticPr fontId="3" type="noConversion"/>
  </si>
  <si>
    <t>2206E</t>
    <phoneticPr fontId="3" type="noConversion"/>
  </si>
  <si>
    <t>2206W</t>
    <phoneticPr fontId="3" type="noConversion"/>
  </si>
  <si>
    <t>451W</t>
    <phoneticPr fontId="3" type="noConversion"/>
  </si>
  <si>
    <t>451E</t>
    <phoneticPr fontId="3" type="noConversion"/>
  </si>
  <si>
    <t>219E</t>
    <phoneticPr fontId="3" type="noConversion"/>
  </si>
  <si>
    <t>219W</t>
    <phoneticPr fontId="3" type="noConversion"/>
  </si>
  <si>
    <t>452W</t>
    <phoneticPr fontId="3" type="noConversion"/>
  </si>
  <si>
    <t>452E</t>
    <phoneticPr fontId="3" type="noConversion"/>
  </si>
  <si>
    <t>220W</t>
    <phoneticPr fontId="3" type="noConversion"/>
  </si>
  <si>
    <t>221E</t>
    <phoneticPr fontId="3" type="noConversion"/>
  </si>
  <si>
    <t>0QAB5S</t>
    <phoneticPr fontId="3" type="noConversion"/>
  </si>
  <si>
    <t>0QAB6N</t>
    <phoneticPr fontId="3" type="noConversion"/>
  </si>
  <si>
    <t>0QAB7S</t>
    <phoneticPr fontId="3" type="noConversion"/>
  </si>
  <si>
    <t>0QAB8N</t>
    <phoneticPr fontId="3" type="noConversion"/>
  </si>
  <si>
    <t>0XKAXS</t>
    <phoneticPr fontId="3" type="noConversion"/>
  </si>
  <si>
    <t>0XKAYN</t>
    <phoneticPr fontId="3" type="noConversion"/>
  </si>
  <si>
    <t>2205N</t>
    <phoneticPr fontId="3" type="noConversion"/>
  </si>
  <si>
    <t>2205S</t>
    <phoneticPr fontId="3" type="noConversion"/>
  </si>
  <si>
    <t>2206E</t>
    <phoneticPr fontId="3" type="noConversion"/>
  </si>
  <si>
    <t>BIENDONG FREIGHTER</t>
    <phoneticPr fontId="3" type="noConversion"/>
  </si>
  <si>
    <t>KHUNA BHUM</t>
    <phoneticPr fontId="3" type="noConversion"/>
  </si>
  <si>
    <t>008N</t>
    <phoneticPr fontId="3" type="noConversion"/>
  </si>
  <si>
    <t>346N</t>
    <phoneticPr fontId="3" type="noConversion"/>
  </si>
  <si>
    <t>343N</t>
    <phoneticPr fontId="3" type="noConversion"/>
  </si>
  <si>
    <t>009N</t>
    <phoneticPr fontId="3" type="noConversion"/>
  </si>
  <si>
    <t>347N</t>
    <phoneticPr fontId="3" type="noConversion"/>
  </si>
  <si>
    <t>344N</t>
    <phoneticPr fontId="3" type="noConversion"/>
  </si>
  <si>
    <t>BLANK SAILING</t>
    <phoneticPr fontId="3" type="noConversion"/>
  </si>
  <si>
    <r>
      <t xml:space="preserve">BVX3: CNQZH-HKHKG-CNNSA-VNHPH-CNQZH-HKHKG-CNNSA             </t>
    </r>
    <r>
      <rPr>
        <b/>
        <sz val="12"/>
        <rFont val="宋体"/>
        <family val="3"/>
        <charset val="134"/>
      </rPr>
      <t>湾越快航</t>
    </r>
    <phoneticPr fontId="3" type="noConversion"/>
  </si>
  <si>
    <t>香港(HIT)</t>
    <phoneticPr fontId="3" type="noConversion"/>
  </si>
  <si>
    <t>广州南沙(NICT)</t>
    <phoneticPr fontId="3" type="noConversion"/>
  </si>
  <si>
    <t>海防(NAM HAI PORT)</t>
    <phoneticPr fontId="3" type="noConversion"/>
  </si>
  <si>
    <t>QINZHOU</t>
    <phoneticPr fontId="3" type="noConversion"/>
  </si>
  <si>
    <t>NANSHA</t>
    <phoneticPr fontId="3" type="noConversion"/>
  </si>
  <si>
    <t>MON            0001</t>
    <phoneticPr fontId="3" type="noConversion"/>
  </si>
  <si>
    <t>MON    1200</t>
    <phoneticPr fontId="3" type="noConversion"/>
  </si>
  <si>
    <t>WED        1500</t>
    <phoneticPr fontId="3" type="noConversion"/>
  </si>
  <si>
    <t>THU        0300</t>
    <phoneticPr fontId="3" type="noConversion"/>
  </si>
  <si>
    <t>THU            1200</t>
    <phoneticPr fontId="3" type="noConversion"/>
  </si>
  <si>
    <t>THU    2200</t>
    <phoneticPr fontId="3" type="noConversion"/>
  </si>
  <si>
    <t>SAT          1800</t>
    <phoneticPr fontId="3" type="noConversion"/>
  </si>
  <si>
    <t>SUN         1200</t>
    <phoneticPr fontId="3" type="noConversion"/>
  </si>
  <si>
    <t>RATANA THIDA</t>
    <phoneticPr fontId="3" type="noConversion"/>
  </si>
  <si>
    <t>14/Feb XIAMEN</t>
    <phoneticPr fontId="44" type="noConversion"/>
  </si>
  <si>
    <t>16/Feb HKG(HIT)</t>
    <phoneticPr fontId="3" type="noConversion"/>
  </si>
  <si>
    <r>
      <t>0</t>
    </r>
    <r>
      <rPr>
        <b/>
        <sz val="9"/>
        <color rgb="FFFF0000"/>
        <rFont val="Times New Roman"/>
        <family val="1"/>
      </rPr>
      <t>KR</t>
    </r>
    <r>
      <rPr>
        <b/>
        <sz val="9"/>
        <rFont val="Times New Roman"/>
        <family val="1"/>
      </rPr>
      <t>N3W</t>
    </r>
    <phoneticPr fontId="3" type="noConversion"/>
  </si>
  <si>
    <t>OMIT</t>
    <phoneticPr fontId="3" type="noConversion"/>
  </si>
  <si>
    <t>SLIDE ONE WEEK</t>
    <phoneticPr fontId="3" type="noConversion"/>
  </si>
  <si>
    <t>0QAB9S</t>
    <phoneticPr fontId="3" type="noConversion"/>
  </si>
  <si>
    <t>0QABAN</t>
    <phoneticPr fontId="3" type="noConversion"/>
  </si>
  <si>
    <t>0QABBS</t>
    <phoneticPr fontId="3" type="noConversion"/>
  </si>
  <si>
    <t>0QABCN</t>
    <phoneticPr fontId="3" type="noConversion"/>
  </si>
  <si>
    <t>0QABDS</t>
    <phoneticPr fontId="3" type="noConversion"/>
  </si>
  <si>
    <t>0QABEN</t>
    <phoneticPr fontId="3" type="noConversion"/>
  </si>
  <si>
    <t>0QABFS</t>
    <phoneticPr fontId="3" type="noConversion"/>
  </si>
  <si>
    <t>0QABGN</t>
    <phoneticPr fontId="3" type="noConversion"/>
  </si>
  <si>
    <t>ANBIEN BAY</t>
    <phoneticPr fontId="3" type="noConversion"/>
  </si>
  <si>
    <t>22002N</t>
    <phoneticPr fontId="3" type="noConversion"/>
  </si>
  <si>
    <t>ANBIEN BAY</t>
    <phoneticPr fontId="3" type="noConversion"/>
  </si>
  <si>
    <t>0XKAZS</t>
    <phoneticPr fontId="3" type="noConversion"/>
  </si>
  <si>
    <t>0XKB0N</t>
    <phoneticPr fontId="3" type="noConversion"/>
  </si>
  <si>
    <t>22005S</t>
    <phoneticPr fontId="3" type="noConversion"/>
  </si>
  <si>
    <t>22005N</t>
    <phoneticPr fontId="3" type="noConversion"/>
  </si>
  <si>
    <t xml:space="preserve">      NCX: CNTXG-CNDLC-CNTAO-HKHKG-CNSHK--VNSGN-HKHKG-CNTXG  FULL CONTAINER WEEKLY SERVICE  </t>
    <phoneticPr fontId="3" type="noConversion"/>
  </si>
  <si>
    <t>HE JIN</t>
    <phoneticPr fontId="3" type="noConversion"/>
  </si>
  <si>
    <t>2204E</t>
    <phoneticPr fontId="3" type="noConversion"/>
  </si>
  <si>
    <t>P/I HHX2 line at HPH</t>
    <phoneticPr fontId="3" type="noConversion"/>
  </si>
  <si>
    <t>P/O HHX2 line and P/I HHX1 line at HPH</t>
    <phoneticPr fontId="3" type="noConversion"/>
  </si>
  <si>
    <t>P/I HHX1 line at HPH</t>
    <phoneticPr fontId="3" type="noConversion"/>
  </si>
  <si>
    <t>P/O HHX1 line and P/I HHX2 line at HPH</t>
    <phoneticPr fontId="3" type="noConversion"/>
  </si>
  <si>
    <t>DANUM 168</t>
    <phoneticPr fontId="3" type="noConversion"/>
  </si>
  <si>
    <t>2203E</t>
    <phoneticPr fontId="3" type="noConversion"/>
  </si>
  <si>
    <t>HE JIN</t>
    <phoneticPr fontId="3" type="noConversion"/>
  </si>
  <si>
    <t>2205W</t>
    <phoneticPr fontId="3" type="noConversion"/>
  </si>
  <si>
    <t>2205E</t>
    <phoneticPr fontId="3" type="noConversion"/>
  </si>
  <si>
    <t>2206E</t>
    <phoneticPr fontId="3" type="noConversion"/>
  </si>
  <si>
    <t>2207W</t>
    <phoneticPr fontId="3" type="noConversion"/>
  </si>
  <si>
    <t>2207E</t>
    <phoneticPr fontId="3" type="noConversion"/>
  </si>
  <si>
    <t>2204W</t>
    <phoneticPr fontId="3" type="noConversion"/>
  </si>
  <si>
    <t>2206W</t>
    <phoneticPr fontId="3" type="noConversion"/>
  </si>
  <si>
    <t>BLANK SAILING</t>
    <phoneticPr fontId="3" type="noConversion"/>
  </si>
  <si>
    <t>1CG6RS</t>
    <phoneticPr fontId="3" type="noConversion"/>
  </si>
  <si>
    <t>1CG6JS</t>
    <phoneticPr fontId="3" type="noConversion"/>
  </si>
  <si>
    <t>1CG7JS</t>
    <phoneticPr fontId="3" type="noConversion"/>
  </si>
  <si>
    <t>1CG7NS</t>
    <phoneticPr fontId="3" type="noConversion"/>
  </si>
  <si>
    <t>1CG7RS</t>
    <phoneticPr fontId="3" type="noConversion"/>
  </si>
  <si>
    <t>2216E</t>
  </si>
  <si>
    <t>2216W</t>
  </si>
  <si>
    <t>2206S</t>
    <phoneticPr fontId="3" type="noConversion"/>
  </si>
  <si>
    <t>2206N</t>
    <phoneticPr fontId="3" type="noConversion"/>
  </si>
  <si>
    <t>2206S</t>
    <phoneticPr fontId="3" type="noConversion"/>
  </si>
  <si>
    <t>CMA CGM WHITE SHARK</t>
  </si>
  <si>
    <t>CMA CGM CAIMEP</t>
    <phoneticPr fontId="3" type="noConversion"/>
  </si>
  <si>
    <t>TBN</t>
    <phoneticPr fontId="3" type="noConversion"/>
  </si>
  <si>
    <t>0KRO7W</t>
    <phoneticPr fontId="3" type="noConversion"/>
  </si>
  <si>
    <t>0KRO8E</t>
    <phoneticPr fontId="3" type="noConversion"/>
  </si>
  <si>
    <t>0KROBW</t>
    <phoneticPr fontId="3" type="noConversion"/>
  </si>
  <si>
    <t>0KROCE</t>
    <phoneticPr fontId="3" type="noConversion"/>
  </si>
  <si>
    <t>0KROFW</t>
    <phoneticPr fontId="3" type="noConversion"/>
  </si>
  <si>
    <t>0KROGE</t>
    <phoneticPr fontId="3" type="noConversion"/>
  </si>
  <si>
    <t>QINGDAO TOWER</t>
    <phoneticPr fontId="3" type="noConversion"/>
  </si>
  <si>
    <t>23/Feb YANTIAN</t>
    <phoneticPr fontId="44" type="noConversion"/>
  </si>
  <si>
    <t>24/Feb NANSHA</t>
    <phoneticPr fontId="44" type="noConversion"/>
  </si>
  <si>
    <t>2203S</t>
  </si>
  <si>
    <t>2203S</t>
    <phoneticPr fontId="3" type="noConversion"/>
  </si>
  <si>
    <t>2203N</t>
    <phoneticPr fontId="3" type="noConversion"/>
  </si>
  <si>
    <t>2204S</t>
    <phoneticPr fontId="3" type="noConversion"/>
  </si>
  <si>
    <t>2204N</t>
    <phoneticPr fontId="3" type="noConversion"/>
  </si>
  <si>
    <t>25/Feb HKG(HIT)</t>
    <phoneticPr fontId="44" type="noConversion"/>
  </si>
  <si>
    <t>0KRNSE</t>
    <phoneticPr fontId="3" type="noConversion"/>
  </si>
  <si>
    <t>0KRNJW</t>
    <phoneticPr fontId="3" type="noConversion"/>
  </si>
  <si>
    <t>0KRNKE</t>
    <phoneticPr fontId="3" type="noConversion"/>
  </si>
  <si>
    <t>0KRNRW</t>
    <phoneticPr fontId="3" type="noConversion"/>
  </si>
  <si>
    <t>CMA CGM PERTH</t>
    <phoneticPr fontId="3" type="noConversion"/>
  </si>
  <si>
    <t>CMA CGM WHITE SHARK</t>
    <phoneticPr fontId="3" type="noConversion"/>
  </si>
  <si>
    <t>0KROJW</t>
    <phoneticPr fontId="3" type="noConversion"/>
  </si>
  <si>
    <t>0KROKE</t>
    <phoneticPr fontId="3" type="noConversion"/>
  </si>
  <si>
    <t>OMIT</t>
    <phoneticPr fontId="3" type="noConversion"/>
  </si>
  <si>
    <t>OMIT</t>
    <phoneticPr fontId="3" type="noConversion"/>
  </si>
  <si>
    <t>Change vessel name in HKG</t>
    <phoneticPr fontId="3" type="noConversion"/>
  </si>
  <si>
    <t>2203S</t>
    <phoneticPr fontId="3" type="noConversion"/>
  </si>
  <si>
    <t>2203N</t>
    <phoneticPr fontId="3" type="noConversion"/>
  </si>
  <si>
    <t>22004N</t>
    <phoneticPr fontId="3" type="noConversion"/>
  </si>
  <si>
    <t>22004S</t>
    <phoneticPr fontId="3" type="noConversion"/>
  </si>
  <si>
    <t>2204S</t>
    <phoneticPr fontId="3" type="noConversion"/>
  </si>
  <si>
    <t>2204N</t>
    <phoneticPr fontId="3" type="noConversion"/>
  </si>
  <si>
    <t>2204S</t>
    <phoneticPr fontId="3" type="noConversion"/>
  </si>
  <si>
    <t>2204N</t>
    <phoneticPr fontId="3" type="noConversion"/>
  </si>
  <si>
    <t>VIMC DIAMOND</t>
    <phoneticPr fontId="3" type="noConversion"/>
  </si>
  <si>
    <t>P/O</t>
    <phoneticPr fontId="3" type="noConversion"/>
  </si>
  <si>
    <t>VIMC DIAMOND</t>
    <phoneticPr fontId="3" type="noConversion"/>
  </si>
  <si>
    <t>P/I at HPH</t>
    <phoneticPr fontId="3" type="noConversion"/>
  </si>
  <si>
    <r>
      <t xml:space="preserve">Guangxi Beibu-Gulf International Container Terminal (BGCT) - </t>
    </r>
    <r>
      <rPr>
        <sz val="12"/>
        <rFont val="宋体"/>
        <family val="3"/>
        <charset val="134"/>
      </rPr>
      <t>广西北部湾国际集装箱码头有限公司</t>
    </r>
    <phoneticPr fontId="3" type="noConversion"/>
  </si>
  <si>
    <t>钦州(BGCT)</t>
    <phoneticPr fontId="3" type="noConversion"/>
  </si>
  <si>
    <t>9/Mar QINZHOU</t>
    <phoneticPr fontId="44" type="noConversion"/>
  </si>
  <si>
    <t>11/Mar HKG</t>
    <phoneticPr fontId="44" type="noConversion"/>
  </si>
  <si>
    <t>12/Mar NANSHA</t>
    <phoneticPr fontId="44" type="noConversion"/>
  </si>
  <si>
    <t>4/Mar XMN</t>
    <phoneticPr fontId="44" type="noConversion"/>
  </si>
  <si>
    <t>3/Mar HKG</t>
    <phoneticPr fontId="44" type="noConversion"/>
  </si>
  <si>
    <t>MINNA</t>
    <phoneticPr fontId="3" type="noConversion"/>
  </si>
  <si>
    <t>15/Mar MNN</t>
    <phoneticPr fontId="3" type="noConversion"/>
  </si>
  <si>
    <t>30/Mar MNN</t>
    <phoneticPr fontId="3" type="noConversion"/>
  </si>
  <si>
    <t>2207S</t>
    <phoneticPr fontId="3" type="noConversion"/>
  </si>
  <si>
    <t>KUO LIN</t>
    <phoneticPr fontId="3" type="noConversion"/>
  </si>
  <si>
    <t>KUO LONG</t>
    <phoneticPr fontId="3" type="noConversion"/>
  </si>
  <si>
    <t>1CGZNS</t>
    <phoneticPr fontId="3" type="noConversion"/>
  </si>
  <si>
    <t>P/I at SHK</t>
    <phoneticPr fontId="3" type="noConversion"/>
  </si>
  <si>
    <t>P/O at SHK</t>
    <phoneticPr fontId="3" type="noConversion"/>
  </si>
  <si>
    <t>TBN</t>
    <phoneticPr fontId="3" type="noConversion"/>
  </si>
  <si>
    <t>1CGZLS</t>
    <phoneticPr fontId="3" type="noConversion"/>
  </si>
  <si>
    <t>KUO LONG</t>
    <phoneticPr fontId="3" type="noConversion"/>
  </si>
  <si>
    <t>TBN</t>
    <phoneticPr fontId="3" type="noConversion"/>
  </si>
  <si>
    <r>
      <t>(</t>
    </r>
    <r>
      <rPr>
        <sz val="12"/>
        <rFont val="宋体"/>
        <family val="3"/>
        <charset val="134"/>
      </rPr>
      <t>香椎</t>
    </r>
    <r>
      <rPr>
        <sz val="12"/>
        <rFont val="Times New Roman"/>
        <family val="1"/>
      </rPr>
      <t>) Kashii Container Terminal</t>
    </r>
    <phoneticPr fontId="3" type="noConversion"/>
  </si>
  <si>
    <t>7/Mar HPH</t>
    <phoneticPr fontId="46" type="noConversion"/>
  </si>
  <si>
    <t>OMIT</t>
    <phoneticPr fontId="46" type="noConversion"/>
  </si>
  <si>
    <t>OMIT</t>
    <phoneticPr fontId="46" type="noConversion"/>
  </si>
  <si>
    <t>13/Mar HPH(NHDV)</t>
    <phoneticPr fontId="46" type="noConversion"/>
  </si>
  <si>
    <t>P/O</t>
    <phoneticPr fontId="3" type="noConversion"/>
  </si>
  <si>
    <t>2/Mar HICT</t>
    <phoneticPr fontId="3" type="noConversion"/>
  </si>
  <si>
    <r>
      <t>EASLINE YANTAI (</t>
    </r>
    <r>
      <rPr>
        <b/>
        <sz val="9"/>
        <rFont val="宋体"/>
        <family val="3"/>
        <charset val="134"/>
      </rPr>
      <t>大通烟台</t>
    </r>
    <r>
      <rPr>
        <b/>
        <sz val="9"/>
        <rFont val="Times New Roman"/>
        <family val="1"/>
      </rPr>
      <t>)</t>
    </r>
    <phoneticPr fontId="32" type="noConversion"/>
  </si>
  <si>
    <t>2217E</t>
  </si>
  <si>
    <t>2217W</t>
  </si>
  <si>
    <t>2218E</t>
  </si>
  <si>
    <t>2218W</t>
  </si>
  <si>
    <t>2219E</t>
  </si>
  <si>
    <t>2219W</t>
  </si>
  <si>
    <t>2220E</t>
  </si>
  <si>
    <t>2220W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</si>
</sst>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0&quot;S&quot;"/>
    <numFmt numFmtId="177" formatCode="[$-409]d/mmm;@"/>
  </numFmts>
  <fonts count="49">
    <font>
      <sz val="12"/>
      <name val="宋体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3"/>
      <charset val="134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u/>
      <sz val="10"/>
      <name val="Times New Roman"/>
      <family val="1"/>
    </font>
    <font>
      <b/>
      <sz val="9"/>
      <name val="Times New Roman"/>
      <family val="1"/>
    </font>
    <font>
      <b/>
      <sz val="9"/>
      <name val="宋体"/>
      <family val="3"/>
      <charset val="134"/>
    </font>
    <font>
      <sz val="11"/>
      <name val="微软雅黑"/>
      <family val="2"/>
      <charset val="134"/>
    </font>
    <font>
      <b/>
      <u/>
      <sz val="10"/>
      <name val="Times New Roman"/>
      <family val="1"/>
    </font>
    <font>
      <sz val="9"/>
      <name val="Times New Roman"/>
      <family val="1"/>
    </font>
    <font>
      <sz val="11.25"/>
      <name val="微软雅黑"/>
      <family val="2"/>
      <charset val="134"/>
    </font>
    <font>
      <sz val="12"/>
      <name val="微软雅黑"/>
      <family val="2"/>
      <charset val="134"/>
    </font>
    <font>
      <sz val="12"/>
      <name val="新細明體"/>
      <family val="1"/>
    </font>
    <font>
      <b/>
      <sz val="18"/>
      <color indexed="10"/>
      <name val="微软雅黑"/>
      <family val="2"/>
      <charset val="134"/>
    </font>
    <font>
      <b/>
      <sz val="14"/>
      <color indexed="10"/>
      <name val="Arial"/>
      <family val="2"/>
    </font>
    <font>
      <sz val="12"/>
      <name val="바탕체"/>
      <family val="3"/>
    </font>
    <font>
      <b/>
      <sz val="16"/>
      <color indexed="10"/>
      <name val="微软雅黑"/>
      <family val="2"/>
      <charset val="134"/>
    </font>
    <font>
      <b/>
      <sz val="12"/>
      <color indexed="10"/>
      <name val="Arial"/>
      <family val="2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9"/>
      <color indexed="8"/>
      <name val="Times New Roman"/>
      <family val="1"/>
    </font>
    <font>
      <b/>
      <sz val="11"/>
      <color indexed="8"/>
      <name val="Calibri"/>
      <family val="2"/>
    </font>
    <font>
      <b/>
      <u/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name val="Calibri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9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000000"/>
      <name val="Calibri"/>
      <family val="2"/>
    </font>
    <font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b/>
      <sz val="10"/>
      <name val="Times New Roman"/>
      <family val="1"/>
    </font>
    <font>
      <sz val="9"/>
      <name val="微软雅黑"/>
      <family val="2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8"/>
      <name val="Times New Roman"/>
      <family val="1"/>
    </font>
    <font>
      <sz val="9"/>
      <name val="宋体"/>
      <family val="3"/>
      <charset val="134"/>
    </font>
    <font>
      <sz val="9"/>
      <color theme="1"/>
      <name val="Times New Roman"/>
      <family val="1"/>
    </font>
    <font>
      <b/>
      <sz val="10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177" fontId="0" fillId="0" borderId="0">
      <alignment vertical="center"/>
    </xf>
    <xf numFmtId="177" fontId="1" fillId="0" borderId="0">
      <alignment vertical="center"/>
    </xf>
    <xf numFmtId="177" fontId="1" fillId="0" borderId="0"/>
    <xf numFmtId="177" fontId="16" fillId="0" borderId="0"/>
    <xf numFmtId="177" fontId="19" fillId="0" borderId="0"/>
  </cellStyleXfs>
  <cellXfs count="495">
    <xf numFmtId="177" fontId="0" fillId="0" borderId="0" xfId="0">
      <alignment vertical="center"/>
    </xf>
    <xf numFmtId="177" fontId="2" fillId="0" borderId="0" xfId="0" applyFont="1" applyFill="1" applyAlignment="1">
      <alignment horizontal="center" vertical="center"/>
    </xf>
    <xf numFmtId="177" fontId="2" fillId="0" borderId="0" xfId="0" applyFont="1" applyFill="1" applyBorder="1" applyAlignment="1">
      <alignment vertical="center"/>
    </xf>
    <xf numFmtId="177" fontId="6" fillId="2" borderId="1" xfId="2" applyFont="1" applyFill="1" applyBorder="1" applyAlignment="1">
      <alignment horizontal="center" vertical="center"/>
    </xf>
    <xf numFmtId="177" fontId="7" fillId="2" borderId="1" xfId="2" applyFont="1" applyFill="1" applyBorder="1" applyAlignment="1">
      <alignment horizontal="center" vertical="center"/>
    </xf>
    <xf numFmtId="177" fontId="7" fillId="2" borderId="2" xfId="2" applyFont="1" applyFill="1" applyBorder="1" applyAlignment="1">
      <alignment horizontal="center" vertical="center"/>
    </xf>
    <xf numFmtId="177" fontId="7" fillId="2" borderId="3" xfId="2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7" fontId="7" fillId="0" borderId="1" xfId="2" applyFont="1" applyFill="1" applyBorder="1" applyAlignment="1">
      <alignment horizontal="center" vertical="center"/>
    </xf>
    <xf numFmtId="16" fontId="7" fillId="0" borderId="1" xfId="0" applyNumberFormat="1" applyFont="1" applyFill="1" applyBorder="1" applyAlignment="1">
      <alignment horizontal="center" vertical="center"/>
    </xf>
    <xf numFmtId="177" fontId="9" fillId="0" borderId="1" xfId="2" applyFont="1" applyFill="1" applyBorder="1" applyAlignment="1">
      <alignment horizontal="center" vertical="center"/>
    </xf>
    <xf numFmtId="177" fontId="9" fillId="0" borderId="1" xfId="0" applyFont="1" applyFill="1" applyBorder="1" applyAlignment="1">
      <alignment horizontal="center" vertical="center"/>
    </xf>
    <xf numFmtId="177" fontId="11" fillId="3" borderId="1" xfId="0" applyFont="1" applyFill="1" applyBorder="1" applyAlignment="1">
      <alignment horizontal="center" vertical="center"/>
    </xf>
    <xf numFmtId="177" fontId="11" fillId="3" borderId="1" xfId="0" applyFont="1" applyFill="1" applyBorder="1" applyAlignment="1">
      <alignment horizontal="left" vertical="center"/>
    </xf>
    <xf numFmtId="177" fontId="11" fillId="3" borderId="1" xfId="0" applyFont="1" applyFill="1" applyBorder="1">
      <alignment vertical="center"/>
    </xf>
    <xf numFmtId="177" fontId="0" fillId="0" borderId="0" xfId="0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/>
    </xf>
    <xf numFmtId="16" fontId="13" fillId="0" borderId="1" xfId="2" applyNumberFormat="1" applyFont="1" applyFill="1" applyBorder="1" applyAlignment="1">
      <alignment horizontal="center" vertical="center"/>
    </xf>
    <xf numFmtId="177" fontId="13" fillId="0" borderId="1" xfId="2" applyNumberFormat="1" applyFont="1" applyFill="1" applyBorder="1" applyAlignment="1">
      <alignment horizontal="center" vertical="center"/>
    </xf>
    <xf numFmtId="177" fontId="9" fillId="0" borderId="1" xfId="2" applyFont="1" applyFill="1" applyBorder="1" applyAlignment="1">
      <alignment horizontal="center"/>
    </xf>
    <xf numFmtId="177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16" fontId="13" fillId="0" borderId="0" xfId="0" applyNumberFormat="1" applyFont="1" applyFill="1" applyBorder="1" applyAlignment="1">
      <alignment horizontal="center" vertical="center"/>
    </xf>
    <xf numFmtId="177" fontId="13" fillId="0" borderId="0" xfId="0" applyNumberFormat="1" applyFont="1" applyFill="1" applyBorder="1" applyAlignment="1">
      <alignment horizontal="center" vertical="center"/>
    </xf>
    <xf numFmtId="177" fontId="7" fillId="4" borderId="0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 wrapText="1"/>
    </xf>
    <xf numFmtId="177" fontId="14" fillId="2" borderId="7" xfId="0" applyFont="1" applyFill="1" applyBorder="1" applyAlignment="1">
      <alignment horizontal="center"/>
    </xf>
    <xf numFmtId="177" fontId="2" fillId="2" borderId="1" xfId="0" applyFont="1" applyFill="1" applyBorder="1" applyAlignment="1">
      <alignment horizontal="center" vertical="center"/>
    </xf>
    <xf numFmtId="177" fontId="9" fillId="0" borderId="1" xfId="0" applyFont="1" applyFill="1" applyBorder="1" applyAlignment="1">
      <alignment vertical="center"/>
    </xf>
    <xf numFmtId="177" fontId="14" fillId="2" borderId="1" xfId="0" applyFont="1" applyFill="1" applyBorder="1" applyAlignment="1">
      <alignment wrapText="1"/>
    </xf>
    <xf numFmtId="177" fontId="14" fillId="2" borderId="1" xfId="0" applyFont="1" applyFill="1" applyBorder="1">
      <alignment vertical="center"/>
    </xf>
    <xf numFmtId="177" fontId="9" fillId="0" borderId="0" xfId="0" applyFont="1" applyFill="1" applyBorder="1" applyAlignment="1">
      <alignment vertical="center"/>
    </xf>
    <xf numFmtId="177" fontId="14" fillId="2" borderId="2" xfId="0" applyFont="1" applyFill="1" applyBorder="1" applyAlignment="1">
      <alignment wrapText="1"/>
    </xf>
    <xf numFmtId="177" fontId="17" fillId="0" borderId="0" xfId="0" applyFont="1" applyAlignment="1">
      <alignment vertical="center" wrapText="1"/>
    </xf>
    <xf numFmtId="177" fontId="17" fillId="0" borderId="0" xfId="0" applyFont="1" applyAlignment="1">
      <alignment vertical="center"/>
    </xf>
    <xf numFmtId="177" fontId="18" fillId="0" borderId="0" xfId="0" applyFont="1" applyAlignment="1">
      <alignment vertical="center"/>
    </xf>
    <xf numFmtId="177" fontId="2" fillId="0" borderId="0" xfId="0" applyFont="1" applyFill="1" applyAlignment="1">
      <alignment horizontal="left" vertical="center"/>
    </xf>
    <xf numFmtId="177" fontId="9" fillId="0" borderId="1" xfId="3" applyFont="1" applyFill="1" applyBorder="1" applyAlignment="1"/>
    <xf numFmtId="177" fontId="0" fillId="0" borderId="0" xfId="0" applyFill="1">
      <alignment vertical="center"/>
    </xf>
    <xf numFmtId="16" fontId="13" fillId="0" borderId="1" xfId="0" applyNumberFormat="1" applyFont="1" applyBorder="1" applyAlignment="1">
      <alignment horizontal="center" vertical="center"/>
    </xf>
    <xf numFmtId="177" fontId="12" fillId="4" borderId="5" xfId="0" applyFont="1" applyFill="1" applyBorder="1" applyAlignment="1">
      <alignment vertical="center"/>
    </xf>
    <xf numFmtId="177" fontId="11" fillId="0" borderId="1" xfId="0" applyFont="1" applyFill="1" applyBorder="1">
      <alignment vertical="center"/>
    </xf>
    <xf numFmtId="16" fontId="13" fillId="0" borderId="0" xfId="2" applyNumberFormat="1" applyFont="1" applyFill="1" applyBorder="1" applyAlignment="1">
      <alignment horizontal="center" vertical="center"/>
    </xf>
    <xf numFmtId="177" fontId="13" fillId="0" borderId="0" xfId="2" applyNumberFormat="1" applyFont="1" applyFill="1" applyBorder="1" applyAlignment="1">
      <alignment horizontal="center" vertical="center"/>
    </xf>
    <xf numFmtId="177" fontId="20" fillId="0" borderId="0" xfId="0" applyFont="1" applyAlignment="1">
      <alignment vertical="center" wrapText="1"/>
    </xf>
    <xf numFmtId="177" fontId="21" fillId="0" borderId="0" xfId="0" applyFont="1" applyAlignment="1">
      <alignment vertical="center"/>
    </xf>
    <xf numFmtId="177" fontId="9" fillId="0" borderId="1" xfId="3" applyFont="1" applyFill="1" applyBorder="1" applyAlignment="1">
      <alignment horizontal="left"/>
    </xf>
    <xf numFmtId="177" fontId="12" fillId="0" borderId="0" xfId="0" applyFont="1" applyFill="1" applyBorder="1" applyAlignment="1">
      <alignment vertical="center"/>
    </xf>
    <xf numFmtId="16" fontId="13" fillId="6" borderId="1" xfId="0" applyNumberFormat="1" applyFont="1" applyFill="1" applyBorder="1" applyAlignment="1">
      <alignment horizontal="center" vertical="center"/>
    </xf>
    <xf numFmtId="16" fontId="34" fillId="6" borderId="1" xfId="0" applyNumberFormat="1" applyFont="1" applyFill="1" applyBorder="1" applyAlignment="1">
      <alignment horizontal="center" vertical="center"/>
    </xf>
    <xf numFmtId="177" fontId="13" fillId="6" borderId="1" xfId="0" applyNumberFormat="1" applyFont="1" applyFill="1" applyBorder="1" applyAlignment="1">
      <alignment horizontal="center" vertical="center"/>
    </xf>
    <xf numFmtId="177" fontId="0" fillId="0" borderId="0" xfId="0" applyBorder="1">
      <alignment vertical="center"/>
    </xf>
    <xf numFmtId="177" fontId="14" fillId="8" borderId="1" xfId="0" applyFont="1" applyFill="1" applyBorder="1" applyAlignment="1">
      <alignment wrapText="1"/>
    </xf>
    <xf numFmtId="177" fontId="9" fillId="0" borderId="1" xfId="0" applyFont="1" applyFill="1" applyBorder="1" applyAlignment="1">
      <alignment horizontal="left" vertical="center"/>
    </xf>
    <xf numFmtId="16" fontId="34" fillId="6" borderId="1" xfId="2" applyNumberFormat="1" applyFont="1" applyFill="1" applyBorder="1" applyAlignment="1">
      <alignment horizontal="center" vertical="center"/>
    </xf>
    <xf numFmtId="177" fontId="24" fillId="0" borderId="1" xfId="3" applyFont="1" applyFill="1" applyBorder="1" applyAlignment="1">
      <alignment horizontal="left"/>
    </xf>
    <xf numFmtId="177" fontId="1" fillId="0" borderId="0" xfId="0" applyFont="1">
      <alignment vertical="center"/>
    </xf>
    <xf numFmtId="177" fontId="30" fillId="2" borderId="1" xfId="2" applyFont="1" applyFill="1" applyBorder="1" applyAlignment="1">
      <alignment horizontal="center" vertical="center"/>
    </xf>
    <xf numFmtId="177" fontId="2" fillId="0" borderId="0" xfId="0" applyFont="1">
      <alignment vertical="center"/>
    </xf>
    <xf numFmtId="177" fontId="11" fillId="2" borderId="1" xfId="0" applyFont="1" applyFill="1" applyBorder="1" applyAlignment="1">
      <alignment wrapText="1"/>
    </xf>
    <xf numFmtId="16" fontId="13" fillId="0" borderId="0" xfId="0" applyNumberFormat="1" applyFont="1" applyBorder="1" applyAlignment="1">
      <alignment horizontal="center" vertical="center"/>
    </xf>
    <xf numFmtId="177" fontId="7" fillId="0" borderId="9" xfId="0" applyFont="1" applyFill="1" applyBorder="1" applyAlignment="1">
      <alignment vertical="center"/>
    </xf>
    <xf numFmtId="177" fontId="7" fillId="0" borderId="0" xfId="0" applyFont="1" applyFill="1" applyBorder="1" applyAlignment="1">
      <alignment vertical="center"/>
    </xf>
    <xf numFmtId="177" fontId="8" fillId="8" borderId="4" xfId="0" applyNumberFormat="1" applyFont="1" applyFill="1" applyBorder="1" applyAlignment="1">
      <alignment horizontal="center" vertical="center" wrapText="1"/>
    </xf>
    <xf numFmtId="177" fontId="8" fillId="9" borderId="4" xfId="0" applyNumberFormat="1" applyFont="1" applyFill="1" applyBorder="1" applyAlignment="1">
      <alignment horizontal="center" vertical="center" wrapText="1"/>
    </xf>
    <xf numFmtId="16" fontId="35" fillId="6" borderId="1" xfId="0" applyNumberFormat="1" applyFont="1" applyFill="1" applyBorder="1" applyAlignment="1">
      <alignment horizontal="center" vertical="center"/>
    </xf>
    <xf numFmtId="16" fontId="13" fillId="6" borderId="1" xfId="2" applyNumberFormat="1" applyFont="1" applyFill="1" applyBorder="1" applyAlignment="1">
      <alignment horizontal="center" vertical="center"/>
    </xf>
    <xf numFmtId="176" fontId="9" fillId="6" borderId="1" xfId="0" applyNumberFormat="1" applyFont="1" applyFill="1" applyBorder="1" applyAlignment="1">
      <alignment horizontal="center" vertical="center"/>
    </xf>
    <xf numFmtId="177" fontId="9" fillId="6" borderId="1" xfId="0" applyFont="1" applyFill="1" applyBorder="1" applyAlignment="1">
      <alignment vertical="center"/>
    </xf>
    <xf numFmtId="177" fontId="33" fillId="6" borderId="1" xfId="3" applyFont="1" applyFill="1" applyBorder="1" applyAlignment="1">
      <alignment horizontal="left"/>
    </xf>
    <xf numFmtId="177" fontId="9" fillId="6" borderId="1" xfId="3" applyFont="1" applyFill="1" applyBorder="1" applyAlignment="1"/>
    <xf numFmtId="177" fontId="7" fillId="0" borderId="4" xfId="0" applyFont="1" applyFill="1" applyBorder="1" applyAlignment="1">
      <alignment horizontal="center" vertical="center"/>
    </xf>
    <xf numFmtId="177" fontId="9" fillId="6" borderId="1" xfId="3" applyFont="1" applyFill="1" applyBorder="1" applyAlignment="1">
      <alignment horizontal="left"/>
    </xf>
    <xf numFmtId="177" fontId="8" fillId="0" borderId="0" xfId="0" applyNumberFormat="1" applyFont="1" applyFill="1" applyBorder="1" applyAlignment="1">
      <alignment horizontal="center" vertical="center" wrapText="1"/>
    </xf>
    <xf numFmtId="177" fontId="4" fillId="0" borderId="0" xfId="0" applyFont="1" applyFill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7" fillId="2" borderId="7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center"/>
    </xf>
    <xf numFmtId="177" fontId="2" fillId="2" borderId="7" xfId="0" applyFont="1" applyFill="1" applyBorder="1" applyAlignment="1">
      <alignment horizontal="center" vertical="center"/>
    </xf>
    <xf numFmtId="16" fontId="13" fillId="0" borderId="0" xfId="3" applyNumberFormat="1" applyFont="1" applyFill="1" applyBorder="1" applyAlignment="1">
      <alignment horizontal="center" vertical="center"/>
    </xf>
    <xf numFmtId="177" fontId="1" fillId="0" borderId="9" xfId="0" applyFont="1" applyFill="1" applyBorder="1" applyAlignment="1">
      <alignment vertical="center"/>
    </xf>
    <xf numFmtId="177" fontId="2" fillId="0" borderId="0" xfId="0" applyFont="1" applyFill="1" applyBorder="1" applyAlignment="1">
      <alignment horizontal="center" vertical="center"/>
    </xf>
    <xf numFmtId="177" fontId="13" fillId="0" borderId="1" xfId="0" applyFont="1" applyFill="1" applyBorder="1" applyAlignment="1">
      <alignment horizontal="center" vertical="center"/>
    </xf>
    <xf numFmtId="177" fontId="7" fillId="2" borderId="3" xfId="0" applyFont="1" applyFill="1" applyBorder="1" applyAlignment="1">
      <alignment horizontal="center" vertical="center"/>
    </xf>
    <xf numFmtId="177" fontId="7" fillId="2" borderId="5" xfId="0" applyFont="1" applyFill="1" applyBorder="1" applyAlignment="1">
      <alignment horizontal="center" vertical="center"/>
    </xf>
    <xf numFmtId="177" fontId="13" fillId="6" borderId="1" xfId="0" applyFont="1" applyFill="1" applyBorder="1" applyAlignment="1">
      <alignment horizontal="center" vertical="center"/>
    </xf>
    <xf numFmtId="177" fontId="6" fillId="0" borderId="1" xfId="0" applyFont="1" applyFill="1" applyBorder="1" applyAlignment="1">
      <alignment horizontal="center" vertical="center"/>
    </xf>
    <xf numFmtId="177" fontId="7" fillId="0" borderId="1" xfId="0" applyFont="1" applyFill="1" applyBorder="1" applyAlignment="1">
      <alignment horizontal="center" vertical="center"/>
    </xf>
    <xf numFmtId="177" fontId="8" fillId="8" borderId="1" xfId="0" applyNumberFormat="1" applyFont="1" applyFill="1" applyBorder="1" applyAlignment="1">
      <alignment horizontal="center" vertical="center" wrapText="1"/>
    </xf>
    <xf numFmtId="177" fontId="34" fillId="6" borderId="1" xfId="2" applyNumberFormat="1" applyFont="1" applyFill="1" applyBorder="1" applyAlignment="1">
      <alignment horizontal="center" vertical="center"/>
    </xf>
    <xf numFmtId="16" fontId="9" fillId="0" borderId="1" xfId="0" applyNumberFormat="1" applyFont="1" applyFill="1" applyBorder="1" applyAlignment="1">
      <alignment horizontal="center" vertical="center"/>
    </xf>
    <xf numFmtId="177" fontId="33" fillId="6" borderId="1" xfId="0" applyFont="1" applyFill="1" applyBorder="1" applyAlignment="1">
      <alignment horizontal="center" vertical="center"/>
    </xf>
    <xf numFmtId="177" fontId="33" fillId="6" borderId="1" xfId="0" applyFont="1" applyFill="1" applyBorder="1" applyAlignment="1">
      <alignment vertical="center"/>
    </xf>
    <xf numFmtId="177" fontId="9" fillId="6" borderId="1" xfId="0" applyFont="1" applyFill="1" applyBorder="1" applyAlignment="1">
      <alignment horizontal="center" vertical="center"/>
    </xf>
    <xf numFmtId="177" fontId="9" fillId="6" borderId="1" xfId="0" applyFont="1" applyFill="1" applyBorder="1" applyAlignment="1">
      <alignment horizontal="left" vertical="center"/>
    </xf>
    <xf numFmtId="177" fontId="7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7" fontId="2" fillId="0" borderId="0" xfId="0" applyFont="1" applyFill="1" applyBorder="1" applyAlignment="1">
      <alignment horizontal="center" vertical="center"/>
    </xf>
    <xf numFmtId="177" fontId="33" fillId="0" borderId="1" xfId="3" applyFont="1" applyFill="1" applyBorder="1" applyAlignment="1">
      <alignment horizontal="center"/>
    </xf>
    <xf numFmtId="177" fontId="33" fillId="0" borderId="1" xfId="0" applyFont="1" applyFill="1" applyBorder="1" applyAlignment="1">
      <alignment horizontal="center" vertical="center"/>
    </xf>
    <xf numFmtId="176" fontId="33" fillId="6" borderId="1" xfId="0" applyNumberFormat="1" applyFont="1" applyFill="1" applyBorder="1" applyAlignment="1">
      <alignment horizontal="center" vertical="center"/>
    </xf>
    <xf numFmtId="176" fontId="33" fillId="0" borderId="1" xfId="0" applyNumberFormat="1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left" wrapText="1"/>
    </xf>
    <xf numFmtId="177" fontId="14" fillId="2" borderId="8" xfId="0" applyFont="1" applyFill="1" applyBorder="1" applyAlignment="1">
      <alignment horizontal="left" wrapText="1"/>
    </xf>
    <xf numFmtId="177" fontId="9" fillId="0" borderId="1" xfId="0" applyNumberFormat="1" applyFont="1" applyFill="1" applyBorder="1" applyAlignment="1">
      <alignment horizontal="center" vertical="center"/>
    </xf>
    <xf numFmtId="177" fontId="34" fillId="6" borderId="1" xfId="0" applyNumberFormat="1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34" fillId="6" borderId="1" xfId="0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33" fillId="6" borderId="1" xfId="3" applyFont="1" applyFill="1" applyBorder="1" applyAlignment="1"/>
    <xf numFmtId="16" fontId="34" fillId="6" borderId="1" xfId="0" applyNumberFormat="1" applyFont="1" applyFill="1" applyBorder="1" applyAlignment="1">
      <alignment horizontal="center" vertical="center" wrapText="1"/>
    </xf>
    <xf numFmtId="177" fontId="34" fillId="6" borderId="1" xfId="0" applyNumberFormat="1" applyFont="1" applyFill="1" applyBorder="1" applyAlignment="1">
      <alignment horizontal="center" vertical="center" wrapText="1"/>
    </xf>
    <xf numFmtId="177" fontId="7" fillId="2" borderId="1" xfId="0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center"/>
    </xf>
    <xf numFmtId="177" fontId="2" fillId="2" borderId="1" xfId="0" applyFont="1" applyFill="1" applyBorder="1" applyAlignment="1">
      <alignment horizontal="center" vertical="center"/>
    </xf>
    <xf numFmtId="177" fontId="33" fillId="6" borderId="1" xfId="0" applyFont="1" applyFill="1" applyBorder="1" applyAlignment="1">
      <alignment horizontal="left" vertical="center"/>
    </xf>
    <xf numFmtId="177" fontId="7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center"/>
    </xf>
    <xf numFmtId="177" fontId="7" fillId="2" borderId="1" xfId="0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center"/>
    </xf>
    <xf numFmtId="177" fontId="2" fillId="2" borderId="1" xfId="0" applyFont="1" applyFill="1" applyBorder="1" applyAlignment="1">
      <alignment horizontal="center" vertical="center"/>
    </xf>
    <xf numFmtId="177" fontId="13" fillId="0" borderId="1" xfId="0" applyFont="1" applyBorder="1" applyAlignment="1">
      <alignment horizontal="center" vertical="center"/>
    </xf>
    <xf numFmtId="177" fontId="9" fillId="0" borderId="1" xfId="0" applyFont="1" applyBorder="1" applyAlignment="1">
      <alignment horizontal="center" vertical="center"/>
    </xf>
    <xf numFmtId="177" fontId="7" fillId="0" borderId="4" xfId="0" applyFont="1" applyFill="1" applyBorder="1" applyAlignment="1">
      <alignment horizontal="center" vertical="center"/>
    </xf>
    <xf numFmtId="177" fontId="7" fillId="0" borderId="3" xfId="0" applyFont="1" applyFill="1" applyBorder="1" applyAlignment="1">
      <alignment horizontal="center" vertical="center"/>
    </xf>
    <xf numFmtId="177" fontId="12" fillId="4" borderId="6" xfId="0" applyFont="1" applyFill="1" applyBorder="1" applyAlignment="1">
      <alignment vertical="center"/>
    </xf>
    <xf numFmtId="16" fontId="13" fillId="0" borderId="1" xfId="3" applyNumberFormat="1" applyFont="1" applyFill="1" applyBorder="1" applyAlignment="1">
      <alignment horizontal="center" vertical="center"/>
    </xf>
    <xf numFmtId="176" fontId="9" fillId="0" borderId="0" xfId="2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horizontal="left" vertical="center"/>
    </xf>
    <xf numFmtId="177" fontId="0" fillId="0" borderId="0" xfId="0" applyNumberFormat="1">
      <alignment vertical="center"/>
    </xf>
    <xf numFmtId="177" fontId="2" fillId="0" borderId="0" xfId="0" applyFont="1" applyFill="1" applyBorder="1" applyAlignment="1">
      <alignment vertical="top" wrapText="1"/>
    </xf>
    <xf numFmtId="177" fontId="34" fillId="0" borderId="1" xfId="0" applyFont="1" applyFill="1" applyBorder="1" applyAlignment="1">
      <alignment horizontal="center" vertical="center"/>
    </xf>
    <xf numFmtId="177" fontId="13" fillId="0" borderId="0" xfId="0" applyFont="1" applyFill="1" applyBorder="1" applyAlignment="1">
      <alignment horizontal="center" vertical="center"/>
    </xf>
    <xf numFmtId="177" fontId="9" fillId="0" borderId="0" xfId="2" applyFont="1" applyFill="1" applyBorder="1" applyAlignment="1">
      <alignment horizontal="center" vertical="center"/>
    </xf>
    <xf numFmtId="177" fontId="9" fillId="0" borderId="1" xfId="2" applyNumberFormat="1" applyFont="1" applyFill="1" applyBorder="1" applyAlignment="1">
      <alignment horizontal="center"/>
    </xf>
    <xf numFmtId="176" fontId="9" fillId="0" borderId="1" xfId="2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6" fontId="45" fillId="6" borderId="1" xfId="0" applyNumberFormat="1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77" fontId="7" fillId="0" borderId="4" xfId="0" applyFont="1" applyFill="1" applyBorder="1" applyAlignment="1">
      <alignment horizontal="center" vertical="center"/>
    </xf>
    <xf numFmtId="177" fontId="7" fillId="0" borderId="3" xfId="0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13" fillId="6" borderId="1" xfId="0" applyFont="1" applyFill="1" applyBorder="1" applyAlignment="1">
      <alignment vertical="center"/>
    </xf>
    <xf numFmtId="176" fontId="9" fillId="0" borderId="1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6" fontId="9" fillId="0" borderId="1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9" fillId="6" borderId="1" xfId="2" applyNumberFormat="1" applyFont="1" applyFill="1" applyBorder="1" applyAlignment="1">
      <alignment horizontal="center"/>
    </xf>
    <xf numFmtId="177" fontId="6" fillId="2" borderId="1" xfId="2" applyFont="1" applyFill="1" applyBorder="1" applyAlignment="1">
      <alignment horizontal="center" vertical="center"/>
    </xf>
    <xf numFmtId="177" fontId="2" fillId="0" borderId="0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6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9" fillId="7" borderId="1" xfId="2" applyFont="1" applyFill="1" applyBorder="1" applyAlignment="1">
      <alignment horizont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9" fillId="7" borderId="1" xfId="3" applyFont="1" applyFill="1" applyBorder="1" applyAlignment="1">
      <alignment horizontal="left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10" borderId="1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7" fillId="0" borderId="4" xfId="0" applyFont="1" applyFill="1" applyBorder="1" applyAlignment="1">
      <alignment horizontal="center" vertical="center"/>
    </xf>
    <xf numFmtId="177" fontId="7" fillId="0" borderId="3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6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13" fillId="6" borderId="1" xfId="2" applyNumberFormat="1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6" fontId="13" fillId="6" borderId="1" xfId="0" applyNumberFormat="1" applyFont="1" applyFill="1" applyBorder="1" applyAlignment="1">
      <alignment horizontal="center" vertical="center"/>
    </xf>
    <xf numFmtId="16" fontId="13" fillId="6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7" fillId="0" borderId="4" xfId="0" applyFont="1" applyFill="1" applyBorder="1" applyAlignment="1">
      <alignment horizontal="center" vertical="center"/>
    </xf>
    <xf numFmtId="177" fontId="7" fillId="0" borderId="3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0" fillId="0" borderId="0" xfId="0" applyFill="1" applyBorder="1">
      <alignment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7" fillId="0" borderId="4" xfId="0" applyFont="1" applyFill="1" applyBorder="1" applyAlignment="1">
      <alignment horizontal="center" vertical="center"/>
    </xf>
    <xf numFmtId="177" fontId="7" fillId="0" borderId="3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34" fillId="0" borderId="1" xfId="0" applyNumberFormat="1" applyFont="1" applyFill="1" applyBorder="1" applyAlignment="1">
      <alignment horizontal="center" vertical="center"/>
    </xf>
    <xf numFmtId="177" fontId="9" fillId="0" borderId="4" xfId="0" applyFont="1" applyFill="1" applyBorder="1" applyAlignment="1">
      <alignment horizontal="left" vertical="center"/>
    </xf>
    <xf numFmtId="176" fontId="9" fillId="0" borderId="4" xfId="0" applyNumberFormat="1" applyFont="1" applyFill="1" applyBorder="1" applyAlignment="1">
      <alignment horizontal="center" vertical="center"/>
    </xf>
    <xf numFmtId="177" fontId="13" fillId="0" borderId="4" xfId="0" applyNumberFormat="1" applyFont="1" applyFill="1" applyBorder="1" applyAlignment="1">
      <alignment horizontal="center" vertical="center"/>
    </xf>
    <xf numFmtId="16" fontId="13" fillId="0" borderId="4" xfId="0" applyNumberFormat="1" applyFont="1" applyFill="1" applyBorder="1" applyAlignment="1">
      <alignment horizontal="center" vertical="center"/>
    </xf>
    <xf numFmtId="177" fontId="13" fillId="0" borderId="4" xfId="0" applyFont="1" applyBorder="1" applyAlignment="1">
      <alignment horizontal="center" vertical="center"/>
    </xf>
    <xf numFmtId="177" fontId="0" fillId="0" borderId="1" xfId="0" applyBorder="1">
      <alignment vertical="center"/>
    </xf>
    <xf numFmtId="177" fontId="7" fillId="2" borderId="4" xfId="0" applyFont="1" applyFill="1" applyBorder="1" applyAlignment="1">
      <alignment horizontal="center" vertical="center"/>
    </xf>
    <xf numFmtId="177" fontId="6" fillId="2" borderId="1" xfId="0" applyFont="1" applyFill="1" applyBorder="1" applyAlignment="1">
      <alignment horizontal="center" vertical="center"/>
    </xf>
    <xf numFmtId="177" fontId="7" fillId="2" borderId="1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24" fillId="6" borderId="1" xfId="3" applyFont="1" applyFill="1" applyBorder="1" applyAlignment="1">
      <alignment horizontal="left"/>
    </xf>
    <xf numFmtId="177" fontId="33" fillId="0" borderId="1" xfId="3" applyFont="1" applyFill="1" applyBorder="1" applyAlignment="1">
      <alignment horizontal="left"/>
    </xf>
    <xf numFmtId="177" fontId="9" fillId="7" borderId="1" xfId="0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77" fontId="9" fillId="11" borderId="1" xfId="3" applyFont="1" applyFill="1" applyBorder="1" applyAlignment="1">
      <alignment horizontal="left"/>
    </xf>
    <xf numFmtId="176" fontId="9" fillId="11" borderId="1" xfId="0" applyNumberFormat="1" applyFont="1" applyFill="1" applyBorder="1" applyAlignment="1">
      <alignment horizontal="center" vertical="center"/>
    </xf>
    <xf numFmtId="176" fontId="9" fillId="7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7" borderId="1" xfId="0" applyNumberFormat="1" applyFont="1" applyFill="1" applyBorder="1" applyAlignment="1">
      <alignment horizontal="center" vertical="center"/>
    </xf>
    <xf numFmtId="177" fontId="13" fillId="7" borderId="7" xfId="0" applyFont="1" applyFill="1" applyBorder="1" applyAlignment="1">
      <alignment vertical="center"/>
    </xf>
    <xf numFmtId="177" fontId="24" fillId="10" borderId="1" xfId="3" applyFont="1" applyFill="1" applyBorder="1" applyAlignment="1">
      <alignment horizontal="left"/>
    </xf>
    <xf numFmtId="177" fontId="9" fillId="10" borderId="1" xfId="0" applyFont="1" applyFill="1" applyBorder="1" applyAlignment="1">
      <alignment horizontal="center" vertical="center"/>
    </xf>
    <xf numFmtId="177" fontId="9" fillId="0" borderId="0" xfId="3" applyFont="1" applyFill="1" applyBorder="1" applyAlignment="1">
      <alignment horizontal="left"/>
    </xf>
    <xf numFmtId="16" fontId="13" fillId="0" borderId="14" xfId="0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7" fillId="7" borderId="7" xfId="0" applyNumberFormat="1" applyFont="1" applyFill="1" applyBorder="1" applyAlignment="1">
      <alignment horizontal="center" vertical="center"/>
    </xf>
    <xf numFmtId="16" fontId="7" fillId="7" borderId="8" xfId="0" applyNumberFormat="1" applyFont="1" applyFill="1" applyBorder="1" applyAlignment="1">
      <alignment horizontal="center" vertical="center"/>
    </xf>
    <xf numFmtId="177" fontId="2" fillId="0" borderId="7" xfId="0" applyFont="1" applyFill="1" applyBorder="1" applyAlignment="1">
      <alignment horizontal="left" vertical="center"/>
    </xf>
    <xf numFmtId="177" fontId="2" fillId="0" borderId="10" xfId="0" applyFont="1" applyFill="1" applyBorder="1" applyAlignment="1">
      <alignment horizontal="left" vertical="center"/>
    </xf>
    <xf numFmtId="177" fontId="2" fillId="0" borderId="8" xfId="0" applyFont="1" applyFill="1" applyBorder="1" applyAlignment="1">
      <alignment horizontal="left" vertical="center"/>
    </xf>
    <xf numFmtId="177" fontId="2" fillId="3" borderId="1" xfId="0" applyFont="1" applyFill="1" applyBorder="1" applyAlignment="1">
      <alignment horizontal="center" vertical="center"/>
    </xf>
    <xf numFmtId="177" fontId="2" fillId="3" borderId="7" xfId="0" applyFont="1" applyFill="1" applyBorder="1" applyAlignment="1">
      <alignment horizontal="left" vertical="center"/>
    </xf>
    <xf numFmtId="177" fontId="2" fillId="3" borderId="10" xfId="0" applyFont="1" applyFill="1" applyBorder="1" applyAlignment="1">
      <alignment horizontal="left" vertical="center"/>
    </xf>
    <xf numFmtId="177" fontId="2" fillId="3" borderId="8" xfId="0" applyFont="1" applyFill="1" applyBorder="1" applyAlignment="1">
      <alignment horizontal="left" vertical="center"/>
    </xf>
    <xf numFmtId="177" fontId="2" fillId="3" borderId="1" xfId="0" applyFont="1" applyFill="1" applyBorder="1" applyAlignment="1">
      <alignment horizontal="left" vertical="center"/>
    </xf>
    <xf numFmtId="177" fontId="7" fillId="2" borderId="4" xfId="2" applyFont="1" applyFill="1" applyBorder="1" applyAlignment="1">
      <alignment horizontal="center" vertical="center"/>
    </xf>
    <xf numFmtId="177" fontId="6" fillId="2" borderId="7" xfId="2" applyFont="1" applyFill="1" applyBorder="1" applyAlignment="1">
      <alignment horizontal="center" vertical="center"/>
    </xf>
    <xf numFmtId="177" fontId="6" fillId="2" borderId="8" xfId="2" applyFont="1" applyFill="1" applyBorder="1" applyAlignment="1">
      <alignment horizontal="center" vertical="center"/>
    </xf>
    <xf numFmtId="177" fontId="7" fillId="2" borderId="1" xfId="2" applyFont="1" applyFill="1" applyBorder="1" applyAlignment="1">
      <alignment horizontal="center" vertical="center"/>
    </xf>
    <xf numFmtId="177" fontId="6" fillId="2" borderId="1" xfId="2" applyFont="1" applyFill="1" applyBorder="1" applyAlignment="1">
      <alignment horizontal="center" vertical="center"/>
    </xf>
    <xf numFmtId="177" fontId="6" fillId="2" borderId="10" xfId="2" applyFont="1" applyFill="1" applyBorder="1" applyAlignment="1">
      <alignment horizontal="center" vertical="center"/>
    </xf>
    <xf numFmtId="177" fontId="7" fillId="2" borderId="2" xfId="2" applyFont="1" applyFill="1" applyBorder="1" applyAlignment="1">
      <alignment horizontal="center" vertical="center"/>
    </xf>
    <xf numFmtId="177" fontId="20" fillId="0" borderId="0" xfId="0" applyFont="1" applyAlignment="1">
      <alignment horizontal="center" vertical="center" wrapText="1"/>
    </xf>
    <xf numFmtId="177" fontId="21" fillId="0" borderId="0" xfId="0" applyFont="1" applyAlignment="1">
      <alignment horizontal="center" vertical="center"/>
    </xf>
    <xf numFmtId="177" fontId="7" fillId="2" borderId="7" xfId="2" applyFont="1" applyFill="1" applyBorder="1" applyAlignment="1">
      <alignment horizontal="center" vertical="center"/>
    </xf>
    <xf numFmtId="177" fontId="7" fillId="2" borderId="10" xfId="2" applyFont="1" applyFill="1" applyBorder="1" applyAlignment="1">
      <alignment horizontal="center" vertical="center"/>
    </xf>
    <xf numFmtId="177" fontId="4" fillId="5" borderId="11" xfId="0" applyFont="1" applyFill="1" applyBorder="1" applyAlignment="1">
      <alignment horizontal="left" vertical="center"/>
    </xf>
    <xf numFmtId="177" fontId="4" fillId="5" borderId="6" xfId="0" applyFont="1" applyFill="1" applyBorder="1" applyAlignment="1">
      <alignment horizontal="left" vertical="center"/>
    </xf>
    <xf numFmtId="177" fontId="7" fillId="2" borderId="8" xfId="2" applyFont="1" applyFill="1" applyBorder="1" applyAlignment="1">
      <alignment horizontal="center" vertical="center"/>
    </xf>
    <xf numFmtId="177" fontId="2" fillId="3" borderId="7" xfId="0" applyFont="1" applyFill="1" applyBorder="1" applyAlignment="1">
      <alignment horizontal="center" vertical="center"/>
    </xf>
    <xf numFmtId="177" fontId="2" fillId="3" borderId="10" xfId="0" applyFont="1" applyFill="1" applyBorder="1" applyAlignment="1">
      <alignment horizontal="center" vertical="center"/>
    </xf>
    <xf numFmtId="177" fontId="2" fillId="3" borderId="8" xfId="0" applyFont="1" applyFill="1" applyBorder="1" applyAlignment="1">
      <alignment horizontal="center" vertical="center"/>
    </xf>
    <xf numFmtId="16" fontId="35" fillId="6" borderId="7" xfId="0" applyNumberFormat="1" applyFont="1" applyFill="1" applyBorder="1" applyAlignment="1">
      <alignment horizontal="center" vertical="center"/>
    </xf>
    <xf numFmtId="16" fontId="35" fillId="6" borderId="10" xfId="0" applyNumberFormat="1" applyFont="1" applyFill="1" applyBorder="1" applyAlignment="1">
      <alignment horizontal="center" vertical="center"/>
    </xf>
    <xf numFmtId="16" fontId="35" fillId="6" borderId="8" xfId="0" applyNumberFormat="1" applyFont="1" applyFill="1" applyBorder="1" applyAlignment="1">
      <alignment horizontal="center" vertical="center"/>
    </xf>
    <xf numFmtId="177" fontId="17" fillId="0" borderId="0" xfId="0" applyFont="1" applyAlignment="1">
      <alignment horizontal="center" vertical="center" wrapText="1"/>
    </xf>
    <xf numFmtId="177" fontId="18" fillId="0" borderId="0" xfId="0" applyFont="1" applyAlignment="1">
      <alignment horizontal="center" vertical="center"/>
    </xf>
    <xf numFmtId="177" fontId="4" fillId="5" borderId="9" xfId="0" applyFont="1" applyFill="1" applyBorder="1" applyAlignment="1">
      <alignment horizontal="left" vertical="center"/>
    </xf>
    <xf numFmtId="177" fontId="4" fillId="5" borderId="0" xfId="0" applyFont="1" applyFill="1" applyBorder="1" applyAlignment="1">
      <alignment horizontal="left" vertical="center"/>
    </xf>
    <xf numFmtId="177" fontId="30" fillId="2" borderId="7" xfId="2" applyFont="1" applyFill="1" applyBorder="1" applyAlignment="1">
      <alignment horizontal="center" vertical="center"/>
    </xf>
    <xf numFmtId="177" fontId="30" fillId="2" borderId="8" xfId="2" applyFont="1" applyFill="1" applyBorder="1" applyAlignment="1">
      <alignment horizontal="center" vertical="center"/>
    </xf>
    <xf numFmtId="16" fontId="9" fillId="0" borderId="7" xfId="2" applyNumberFormat="1" applyFont="1" applyFill="1" applyBorder="1" applyAlignment="1">
      <alignment horizontal="right" vertical="center"/>
    </xf>
    <xf numFmtId="16" fontId="9" fillId="0" borderId="10" xfId="2" applyNumberFormat="1" applyFont="1" applyFill="1" applyBorder="1" applyAlignment="1">
      <alignment horizontal="right" vertical="center"/>
    </xf>
    <xf numFmtId="16" fontId="9" fillId="0" borderId="8" xfId="2" applyNumberFormat="1" applyFont="1" applyFill="1" applyBorder="1" applyAlignment="1">
      <alignment horizontal="right" vertical="center"/>
    </xf>
    <xf numFmtId="177" fontId="7" fillId="2" borderId="1" xfId="0" applyFont="1" applyFill="1" applyBorder="1" applyAlignment="1">
      <alignment horizontal="center" vertical="center"/>
    </xf>
    <xf numFmtId="177" fontId="7" fillId="2" borderId="4" xfId="0" applyFont="1" applyFill="1" applyBorder="1" applyAlignment="1">
      <alignment horizontal="center" vertical="center"/>
    </xf>
    <xf numFmtId="177" fontId="7" fillId="2" borderId="7" xfId="0" applyFont="1" applyFill="1" applyBorder="1" applyAlignment="1">
      <alignment horizontal="center" vertical="center"/>
    </xf>
    <xf numFmtId="177" fontId="7" fillId="2" borderId="10" xfId="0" applyFont="1" applyFill="1" applyBorder="1" applyAlignment="1">
      <alignment horizontal="center" vertical="center"/>
    </xf>
    <xf numFmtId="177" fontId="7" fillId="9" borderId="1" xfId="0" applyFont="1" applyFill="1" applyBorder="1" applyAlignment="1">
      <alignment horizontal="center" vertical="center"/>
    </xf>
    <xf numFmtId="177" fontId="7" fillId="2" borderId="8" xfId="0" applyFont="1" applyFill="1" applyBorder="1" applyAlignment="1">
      <alignment horizontal="center" vertical="center"/>
    </xf>
    <xf numFmtId="177" fontId="6" fillId="2" borderId="7" xfId="0" applyFont="1" applyFill="1" applyBorder="1" applyAlignment="1">
      <alignment horizontal="center" vertical="center"/>
    </xf>
    <xf numFmtId="177" fontId="6" fillId="2" borderId="8" xfId="0" applyFont="1" applyFill="1" applyBorder="1" applyAlignment="1">
      <alignment horizontal="center" vertical="center"/>
    </xf>
    <xf numFmtId="177" fontId="12" fillId="4" borderId="0" xfId="0" applyFont="1" applyFill="1" applyAlignment="1">
      <alignment horizontal="left" vertical="center"/>
    </xf>
    <xf numFmtId="177" fontId="12" fillId="4" borderId="0" xfId="0" applyFont="1" applyFill="1" applyBorder="1" applyAlignment="1">
      <alignment horizontal="left" vertical="center"/>
    </xf>
    <xf numFmtId="177" fontId="6" fillId="2" borderId="1" xfId="0" applyFont="1" applyFill="1" applyBorder="1" applyAlignment="1">
      <alignment horizontal="center" vertical="center"/>
    </xf>
    <xf numFmtId="177" fontId="6" fillId="9" borderId="1" xfId="0" applyFont="1" applyFill="1" applyBorder="1" applyAlignment="1">
      <alignment horizontal="center" vertical="center"/>
    </xf>
    <xf numFmtId="177" fontId="14" fillId="2" borderId="7" xfId="0" applyFont="1" applyFill="1" applyBorder="1" applyAlignment="1">
      <alignment horizontal="left" wrapText="1"/>
    </xf>
    <xf numFmtId="177" fontId="14" fillId="2" borderId="8" xfId="0" applyFont="1" applyFill="1" applyBorder="1" applyAlignment="1">
      <alignment horizontal="left" wrapText="1"/>
    </xf>
    <xf numFmtId="177" fontId="2" fillId="2" borderId="1" xfId="0" applyFont="1" applyFill="1" applyBorder="1" applyAlignment="1">
      <alignment horizontal="left" vertical="top" wrapText="1"/>
    </xf>
    <xf numFmtId="177" fontId="6" fillId="0" borderId="7" xfId="0" applyFont="1" applyFill="1" applyBorder="1" applyAlignment="1">
      <alignment horizontal="center" vertical="center"/>
    </xf>
    <xf numFmtId="177" fontId="6" fillId="0" borderId="8" xfId="0" applyFont="1" applyFill="1" applyBorder="1" applyAlignment="1">
      <alignment horizontal="center" vertical="center"/>
    </xf>
    <xf numFmtId="177" fontId="7" fillId="0" borderId="7" xfId="0" applyFont="1" applyFill="1" applyBorder="1" applyAlignment="1">
      <alignment horizontal="center" vertical="center"/>
    </xf>
    <xf numFmtId="177" fontId="7" fillId="0" borderId="8" xfId="0" applyFont="1" applyFill="1" applyBorder="1" applyAlignment="1">
      <alignment horizontal="center" vertical="center"/>
    </xf>
    <xf numFmtId="177" fontId="9" fillId="0" borderId="7" xfId="2" applyFont="1" applyFill="1" applyBorder="1" applyAlignment="1">
      <alignment horizontal="left"/>
    </xf>
    <xf numFmtId="177" fontId="9" fillId="0" borderId="10" xfId="2" applyFont="1" applyFill="1" applyBorder="1" applyAlignment="1">
      <alignment horizontal="left"/>
    </xf>
    <xf numFmtId="177" fontId="9" fillId="0" borderId="8" xfId="2" applyFont="1" applyFill="1" applyBorder="1" applyAlignment="1">
      <alignment horizontal="left"/>
    </xf>
    <xf numFmtId="16" fontId="9" fillId="6" borderId="7" xfId="2" applyNumberFormat="1" applyFont="1" applyFill="1" applyBorder="1" applyAlignment="1">
      <alignment horizontal="center" vertical="center"/>
    </xf>
    <xf numFmtId="16" fontId="9" fillId="6" borderId="10" xfId="2" applyNumberFormat="1" applyFont="1" applyFill="1" applyBorder="1" applyAlignment="1">
      <alignment horizontal="center" vertical="center"/>
    </xf>
    <xf numFmtId="16" fontId="9" fillId="6" borderId="8" xfId="2" applyNumberFormat="1" applyFont="1" applyFill="1" applyBorder="1" applyAlignment="1">
      <alignment horizontal="center" vertical="center"/>
    </xf>
    <xf numFmtId="16" fontId="9" fillId="6" borderId="7" xfId="0" applyNumberFormat="1" applyFont="1" applyFill="1" applyBorder="1" applyAlignment="1">
      <alignment horizontal="center" vertical="center"/>
    </xf>
    <xf numFmtId="16" fontId="9" fillId="6" borderId="10" xfId="0" applyNumberFormat="1" applyFont="1" applyFill="1" applyBorder="1" applyAlignment="1">
      <alignment horizontal="center" vertical="center"/>
    </xf>
    <xf numFmtId="16" fontId="9" fillId="6" borderId="8" xfId="0" applyNumberFormat="1" applyFont="1" applyFill="1" applyBorder="1" applyAlignment="1">
      <alignment horizontal="center" vertical="center"/>
    </xf>
    <xf numFmtId="16" fontId="9" fillId="0" borderId="7" xfId="0" applyNumberFormat="1" applyFont="1" applyFill="1" applyBorder="1" applyAlignment="1">
      <alignment horizontal="left" vertical="center"/>
    </xf>
    <xf numFmtId="16" fontId="9" fillId="0" borderId="10" xfId="0" applyNumberFormat="1" applyFont="1" applyFill="1" applyBorder="1" applyAlignment="1">
      <alignment horizontal="left" vertical="center"/>
    </xf>
    <xf numFmtId="16" fontId="9" fillId="0" borderId="8" xfId="0" applyNumberFormat="1" applyFont="1" applyFill="1" applyBorder="1" applyAlignment="1">
      <alignment horizontal="left" vertical="center"/>
    </xf>
    <xf numFmtId="177" fontId="15" fillId="2" borderId="1" xfId="0" applyFont="1" applyFill="1" applyBorder="1" applyAlignment="1">
      <alignment horizontal="left" vertical="center"/>
    </xf>
    <xf numFmtId="177" fontId="14" fillId="2" borderId="1" xfId="0" applyFont="1" applyFill="1" applyBorder="1" applyAlignment="1">
      <alignment horizontal="left" wrapText="1"/>
    </xf>
    <xf numFmtId="177" fontId="2" fillId="0" borderId="1" xfId="0" applyFont="1" applyFill="1" applyBorder="1" applyAlignment="1">
      <alignment horizontal="left" vertical="top" wrapText="1"/>
    </xf>
    <xf numFmtId="177" fontId="2" fillId="2" borderId="1" xfId="0" applyFont="1" applyFill="1" applyBorder="1" applyAlignment="1">
      <alignment horizontal="center" vertical="top" wrapText="1"/>
    </xf>
    <xf numFmtId="177" fontId="2" fillId="2" borderId="7" xfId="0" applyFont="1" applyFill="1" applyBorder="1" applyAlignment="1">
      <alignment horizontal="left" vertical="top" wrapText="1"/>
    </xf>
    <xf numFmtId="177" fontId="2" fillId="2" borderId="10" xfId="0" applyFont="1" applyFill="1" applyBorder="1" applyAlignment="1">
      <alignment horizontal="left" vertical="top" wrapText="1"/>
    </xf>
    <xf numFmtId="177" fontId="2" fillId="2" borderId="8" xfId="0" applyFont="1" applyFill="1" applyBorder="1" applyAlignment="1">
      <alignment horizontal="left" vertical="top" wrapText="1"/>
    </xf>
    <xf numFmtId="177" fontId="14" fillId="2" borderId="7" xfId="0" applyFont="1" applyFill="1" applyBorder="1" applyAlignment="1">
      <alignment horizontal="center"/>
    </xf>
    <xf numFmtId="177" fontId="14" fillId="2" borderId="8" xfId="0" applyFont="1" applyFill="1" applyBorder="1" applyAlignment="1">
      <alignment horizontal="center"/>
    </xf>
    <xf numFmtId="177" fontId="14" fillId="2" borderId="2" xfId="0" applyFont="1" applyFill="1" applyBorder="1" applyAlignment="1">
      <alignment horizontal="left" wrapText="1"/>
    </xf>
    <xf numFmtId="177" fontId="33" fillId="6" borderId="7" xfId="2" applyFont="1" applyFill="1" applyBorder="1" applyAlignment="1">
      <alignment horizontal="left"/>
    </xf>
    <xf numFmtId="177" fontId="33" fillId="6" borderId="10" xfId="2" applyFont="1" applyFill="1" applyBorder="1" applyAlignment="1">
      <alignment horizontal="left"/>
    </xf>
    <xf numFmtId="177" fontId="33" fillId="6" borderId="8" xfId="2" applyFont="1" applyFill="1" applyBorder="1" applyAlignment="1">
      <alignment horizontal="left"/>
    </xf>
    <xf numFmtId="177" fontId="7" fillId="9" borderId="4" xfId="0" applyFont="1" applyFill="1" applyBorder="1" applyAlignment="1">
      <alignment horizontal="center" vertical="center"/>
    </xf>
    <xf numFmtId="177" fontId="9" fillId="0" borderId="7" xfId="2" applyFont="1" applyFill="1" applyBorder="1" applyAlignment="1">
      <alignment horizontal="center" vertical="center"/>
    </xf>
    <xf numFmtId="177" fontId="9" fillId="0" borderId="10" xfId="2" applyFont="1" applyFill="1" applyBorder="1" applyAlignment="1">
      <alignment horizontal="center" vertical="center"/>
    </xf>
    <xf numFmtId="177" fontId="9" fillId="0" borderId="8" xfId="2" applyFont="1" applyFill="1" applyBorder="1" applyAlignment="1">
      <alignment horizontal="center" vertical="center"/>
    </xf>
    <xf numFmtId="177" fontId="4" fillId="4" borderId="11" xfId="0" applyFont="1" applyFill="1" applyBorder="1" applyAlignment="1">
      <alignment horizontal="left" vertical="center"/>
    </xf>
    <xf numFmtId="177" fontId="4" fillId="4" borderId="6" xfId="0" applyFont="1" applyFill="1" applyBorder="1" applyAlignment="1">
      <alignment horizontal="left" vertical="center"/>
    </xf>
    <xf numFmtId="16" fontId="13" fillId="6" borderId="7" xfId="0" applyNumberFormat="1" applyFont="1" applyFill="1" applyBorder="1" applyAlignment="1">
      <alignment horizontal="center" vertical="center"/>
    </xf>
    <xf numFmtId="16" fontId="13" fillId="6" borderId="8" xfId="0" applyNumberFormat="1" applyFont="1" applyFill="1" applyBorder="1" applyAlignment="1">
      <alignment horizontal="center" vertical="center"/>
    </xf>
    <xf numFmtId="177" fontId="4" fillId="4" borderId="7" xfId="0" applyFont="1" applyFill="1" applyBorder="1" applyAlignment="1">
      <alignment horizontal="left" vertical="center"/>
    </xf>
    <xf numFmtId="177" fontId="4" fillId="4" borderId="10" xfId="0" applyFont="1" applyFill="1" applyBorder="1" applyAlignment="1">
      <alignment horizontal="left" vertical="center"/>
    </xf>
    <xf numFmtId="177" fontId="4" fillId="4" borderId="8" xfId="0" applyFont="1" applyFill="1" applyBorder="1" applyAlignment="1">
      <alignment horizontal="left" vertical="center"/>
    </xf>
    <xf numFmtId="177" fontId="13" fillId="6" borderId="7" xfId="0" applyFont="1" applyFill="1" applyBorder="1" applyAlignment="1">
      <alignment horizontal="center" vertical="center"/>
    </xf>
    <xf numFmtId="177" fontId="13" fillId="6" borderId="8" xfId="0" applyFont="1" applyFill="1" applyBorder="1" applyAlignment="1">
      <alignment horizontal="center" vertical="center"/>
    </xf>
    <xf numFmtId="177" fontId="13" fillId="10" borderId="7" xfId="0" applyFont="1" applyFill="1" applyBorder="1" applyAlignment="1">
      <alignment horizontal="center" vertical="center"/>
    </xf>
    <xf numFmtId="177" fontId="13" fillId="10" borderId="8" xfId="0" applyFont="1" applyFill="1" applyBorder="1" applyAlignment="1">
      <alignment horizontal="center" vertical="center"/>
    </xf>
    <xf numFmtId="177" fontId="4" fillId="4" borderId="1" xfId="0" applyFont="1" applyFill="1" applyBorder="1" applyAlignment="1">
      <alignment horizontal="left" vertical="center"/>
    </xf>
    <xf numFmtId="16" fontId="13" fillId="7" borderId="7" xfId="0" applyNumberFormat="1" applyFont="1" applyFill="1" applyBorder="1" applyAlignment="1">
      <alignment horizontal="center" vertical="center"/>
    </xf>
    <xf numFmtId="16" fontId="13" fillId="7" borderId="8" xfId="0" applyNumberFormat="1" applyFont="1" applyFill="1" applyBorder="1" applyAlignment="1">
      <alignment horizontal="center" vertical="center"/>
    </xf>
    <xf numFmtId="16" fontId="13" fillId="10" borderId="7" xfId="0" applyNumberFormat="1" applyFont="1" applyFill="1" applyBorder="1" applyAlignment="1">
      <alignment horizontal="center" vertical="center"/>
    </xf>
    <xf numFmtId="16" fontId="13" fillId="10" borderId="8" xfId="0" applyNumberFormat="1" applyFont="1" applyFill="1" applyBorder="1" applyAlignment="1">
      <alignment horizontal="center" vertical="center"/>
    </xf>
    <xf numFmtId="177" fontId="13" fillId="0" borderId="7" xfId="0" applyFont="1" applyFill="1" applyBorder="1" applyAlignment="1">
      <alignment horizontal="center" vertical="center"/>
    </xf>
    <xf numFmtId="177" fontId="13" fillId="0" borderId="8" xfId="0" applyFont="1" applyFill="1" applyBorder="1" applyAlignment="1">
      <alignment horizontal="center" vertical="center"/>
    </xf>
    <xf numFmtId="16" fontId="13" fillId="0" borderId="7" xfId="0" applyNumberFormat="1" applyFont="1" applyFill="1" applyBorder="1" applyAlignment="1">
      <alignment horizontal="center" vertical="center"/>
    </xf>
    <xf numFmtId="16" fontId="13" fillId="0" borderId="8" xfId="0" applyNumberFormat="1" applyFont="1" applyFill="1" applyBorder="1" applyAlignment="1">
      <alignment horizontal="center" vertical="center"/>
    </xf>
    <xf numFmtId="177" fontId="13" fillId="7" borderId="7" xfId="0" applyFont="1" applyFill="1" applyBorder="1" applyAlignment="1">
      <alignment horizontal="center" vertical="center"/>
    </xf>
    <xf numFmtId="177" fontId="13" fillId="7" borderId="8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vertical="top" wrapText="1"/>
    </xf>
    <xf numFmtId="16" fontId="34" fillId="6" borderId="7" xfId="0" applyNumberFormat="1" applyFont="1" applyFill="1" applyBorder="1" applyAlignment="1">
      <alignment horizontal="center" vertical="center"/>
    </xf>
    <xf numFmtId="16" fontId="34" fillId="6" borderId="8" xfId="0" applyNumberFormat="1" applyFont="1" applyFill="1" applyBorder="1" applyAlignment="1">
      <alignment horizontal="center" vertical="center"/>
    </xf>
    <xf numFmtId="177" fontId="13" fillId="6" borderId="10" xfId="0" applyFont="1" applyFill="1" applyBorder="1" applyAlignment="1">
      <alignment horizontal="center" vertical="center"/>
    </xf>
    <xf numFmtId="177" fontId="1" fillId="2" borderId="1" xfId="0" applyFont="1" applyFill="1" applyBorder="1" applyAlignment="1">
      <alignment horizontal="center" vertical="center"/>
    </xf>
    <xf numFmtId="177" fontId="2" fillId="2" borderId="1" xfId="0" applyFont="1" applyFill="1" applyBorder="1" applyAlignment="1">
      <alignment horizontal="center" vertical="center"/>
    </xf>
    <xf numFmtId="16" fontId="34" fillId="6" borderId="7" xfId="2" applyNumberFormat="1" applyFont="1" applyFill="1" applyBorder="1" applyAlignment="1">
      <alignment horizontal="center" vertical="center"/>
    </xf>
    <xf numFmtId="16" fontId="34" fillId="6" borderId="8" xfId="2" applyNumberFormat="1" applyFont="1" applyFill="1" applyBorder="1" applyAlignment="1">
      <alignment horizontal="center" vertical="center"/>
    </xf>
    <xf numFmtId="16" fontId="13" fillId="6" borderId="7" xfId="2" applyNumberFormat="1" applyFont="1" applyFill="1" applyBorder="1" applyAlignment="1">
      <alignment horizontal="center" vertical="center"/>
    </xf>
    <xf numFmtId="16" fontId="13" fillId="6" borderId="8" xfId="2" applyNumberFormat="1" applyFont="1" applyFill="1" applyBorder="1" applyAlignment="1">
      <alignment horizontal="center" vertical="center"/>
    </xf>
    <xf numFmtId="177" fontId="2" fillId="8" borderId="1" xfId="0" applyFont="1" applyFill="1" applyBorder="1" applyAlignment="1">
      <alignment horizontal="left" vertical="top" wrapText="1"/>
    </xf>
    <xf numFmtId="177" fontId="12" fillId="4" borderId="1" xfId="0" applyFont="1" applyFill="1" applyBorder="1" applyAlignment="1">
      <alignment horizontal="left" vertical="center"/>
    </xf>
    <xf numFmtId="177" fontId="12" fillId="4" borderId="7" xfId="0" applyFont="1" applyFill="1" applyBorder="1" applyAlignment="1">
      <alignment horizontal="left" vertical="center"/>
    </xf>
    <xf numFmtId="177" fontId="1" fillId="2" borderId="7" xfId="0" applyFont="1" applyFill="1" applyBorder="1" applyAlignment="1">
      <alignment horizontal="center" vertical="center"/>
    </xf>
    <xf numFmtId="177" fontId="1" fillId="2" borderId="8" xfId="0" applyFont="1" applyFill="1" applyBorder="1" applyAlignment="1">
      <alignment horizontal="center" vertical="center"/>
    </xf>
    <xf numFmtId="16" fontId="13" fillId="0" borderId="10" xfId="0" applyNumberFormat="1" applyFont="1" applyFill="1" applyBorder="1" applyAlignment="1">
      <alignment horizontal="center" vertical="center"/>
    </xf>
    <xf numFmtId="177" fontId="12" fillId="4" borderId="11" xfId="0" applyFont="1" applyFill="1" applyBorder="1" applyAlignment="1">
      <alignment horizontal="left" vertical="center"/>
    </xf>
    <xf numFmtId="177" fontId="12" fillId="4" borderId="6" xfId="0" applyFont="1" applyFill="1" applyBorder="1" applyAlignment="1">
      <alignment horizontal="left" vertical="center"/>
    </xf>
    <xf numFmtId="177" fontId="12" fillId="4" borderId="10" xfId="0" applyFont="1" applyFill="1" applyBorder="1" applyAlignment="1">
      <alignment horizontal="left" vertical="center"/>
    </xf>
    <xf numFmtId="177" fontId="12" fillId="4" borderId="8" xfId="0" applyFont="1" applyFill="1" applyBorder="1" applyAlignment="1">
      <alignment horizontal="left" vertical="center"/>
    </xf>
    <xf numFmtId="177" fontId="7" fillId="0" borderId="0" xfId="0" applyFont="1" applyFill="1" applyBorder="1" applyAlignment="1">
      <alignment horizontal="center" vertical="center"/>
    </xf>
    <xf numFmtId="16" fontId="34" fillId="6" borderId="10" xfId="0" applyNumberFormat="1" applyFont="1" applyFill="1" applyBorder="1" applyAlignment="1">
      <alignment horizontal="center" vertical="center"/>
    </xf>
    <xf numFmtId="177" fontId="1" fillId="0" borderId="0" xfId="0" applyFont="1" applyFill="1" applyBorder="1" applyAlignment="1">
      <alignment horizontal="center" vertical="center"/>
    </xf>
    <xf numFmtId="177" fontId="2" fillId="0" borderId="0" xfId="0" applyFont="1" applyFill="1" applyBorder="1" applyAlignment="1">
      <alignment horizontal="center" vertical="center"/>
    </xf>
    <xf numFmtId="177" fontId="0" fillId="2" borderId="1" xfId="0" applyFill="1" applyBorder="1" applyAlignment="1">
      <alignment horizontal="center" vertical="center"/>
    </xf>
    <xf numFmtId="177" fontId="2" fillId="2" borderId="8" xfId="0" applyFont="1" applyFill="1" applyBorder="1" applyAlignment="1">
      <alignment horizontal="center" vertical="center"/>
    </xf>
    <xf numFmtId="177" fontId="13" fillId="6" borderId="7" xfId="0" applyNumberFormat="1" applyFont="1" applyFill="1" applyBorder="1" applyAlignment="1">
      <alignment horizontal="center" vertical="center"/>
    </xf>
    <xf numFmtId="177" fontId="13" fillId="6" borderId="10" xfId="0" applyNumberFormat="1" applyFont="1" applyFill="1" applyBorder="1" applyAlignment="1">
      <alignment horizontal="center" vertical="center"/>
    </xf>
    <xf numFmtId="177" fontId="13" fillId="6" borderId="8" xfId="0" applyNumberFormat="1" applyFont="1" applyFill="1" applyBorder="1" applyAlignment="1">
      <alignment horizontal="center" vertical="center"/>
    </xf>
    <xf numFmtId="16" fontId="13" fillId="6" borderId="7" xfId="0" applyNumberFormat="1" applyFont="1" applyFill="1" applyBorder="1" applyAlignment="1">
      <alignment horizontal="left" vertical="center"/>
    </xf>
    <xf numFmtId="16" fontId="13" fillId="6" borderId="10" xfId="0" applyNumberFormat="1" applyFont="1" applyFill="1" applyBorder="1" applyAlignment="1">
      <alignment horizontal="left" vertical="center"/>
    </xf>
    <xf numFmtId="16" fontId="13" fillId="6" borderId="8" xfId="0" applyNumberFormat="1" applyFont="1" applyFill="1" applyBorder="1" applyAlignment="1">
      <alignment horizontal="left" vertical="center"/>
    </xf>
    <xf numFmtId="177" fontId="2" fillId="2" borderId="1" xfId="0" applyFont="1" applyFill="1" applyBorder="1" applyAlignment="1">
      <alignment horizontal="center" vertical="top"/>
    </xf>
    <xf numFmtId="177" fontId="33" fillId="6" borderId="7" xfId="0" applyFont="1" applyFill="1" applyBorder="1" applyAlignment="1">
      <alignment horizontal="left" vertical="center"/>
    </xf>
    <xf numFmtId="177" fontId="33" fillId="6" borderId="10" xfId="0" applyFont="1" applyFill="1" applyBorder="1" applyAlignment="1">
      <alignment horizontal="left" vertical="center"/>
    </xf>
    <xf numFmtId="177" fontId="33" fillId="6" borderId="8" xfId="0" applyFont="1" applyFill="1" applyBorder="1" applyAlignment="1">
      <alignment horizontal="left" vertical="center"/>
    </xf>
    <xf numFmtId="177" fontId="7" fillId="0" borderId="4" xfId="0" applyFont="1" applyFill="1" applyBorder="1" applyAlignment="1">
      <alignment horizontal="center" vertical="center"/>
    </xf>
    <xf numFmtId="177" fontId="0" fillId="2" borderId="7" xfId="0" applyFill="1" applyBorder="1" applyAlignment="1">
      <alignment horizontal="center" vertical="center"/>
    </xf>
    <xf numFmtId="177" fontId="0" fillId="2" borderId="8" xfId="0" applyFill="1" applyBorder="1" applyAlignment="1">
      <alignment horizontal="center" vertical="center"/>
    </xf>
    <xf numFmtId="177" fontId="2" fillId="2" borderId="1" xfId="0" applyFont="1" applyFill="1" applyBorder="1" applyAlignment="1">
      <alignment horizontal="left" vertical="top"/>
    </xf>
    <xf numFmtId="177" fontId="2" fillId="2" borderId="13" xfId="0" applyFont="1" applyFill="1" applyBorder="1" applyAlignment="1">
      <alignment horizontal="left" vertical="top" wrapText="1"/>
    </xf>
    <xf numFmtId="177" fontId="2" fillId="2" borderId="2" xfId="0" applyFont="1" applyFill="1" applyBorder="1" applyAlignment="1">
      <alignment horizontal="left" vertical="top"/>
    </xf>
    <xf numFmtId="177" fontId="36" fillId="0" borderId="7" xfId="0" applyFont="1" applyBorder="1" applyAlignment="1">
      <alignment horizontal="left" vertical="center" wrapText="1"/>
    </xf>
    <xf numFmtId="177" fontId="36" fillId="0" borderId="10" xfId="0" applyFont="1" applyBorder="1" applyAlignment="1">
      <alignment horizontal="left" vertical="center" wrapText="1"/>
    </xf>
    <xf numFmtId="177" fontId="36" fillId="0" borderId="8" xfId="0" applyFont="1" applyBorder="1" applyAlignment="1">
      <alignment horizontal="left" vertical="center" wrapText="1"/>
    </xf>
    <xf numFmtId="177" fontId="7" fillId="0" borderId="3" xfId="0" applyFont="1" applyFill="1" applyBorder="1" applyAlignment="1">
      <alignment horizontal="center" vertical="center"/>
    </xf>
    <xf numFmtId="177" fontId="7" fillId="0" borderId="12" xfId="0" applyFont="1" applyFill="1" applyBorder="1" applyAlignment="1">
      <alignment horizontal="center" vertical="center"/>
    </xf>
    <xf numFmtId="177" fontId="42" fillId="0" borderId="0" xfId="0" applyFont="1" applyAlignment="1">
      <alignment horizontal="center" vertical="center"/>
    </xf>
    <xf numFmtId="177" fontId="2" fillId="2" borderId="10" xfId="0" applyFont="1" applyFill="1" applyBorder="1" applyAlignment="1">
      <alignment horizontal="center" vertical="center"/>
    </xf>
    <xf numFmtId="177" fontId="23" fillId="2" borderId="7" xfId="0" applyFont="1" applyFill="1" applyBorder="1" applyAlignment="1">
      <alignment horizontal="center" vertical="center"/>
    </xf>
    <xf numFmtId="177" fontId="2" fillId="0" borderId="1" xfId="0" applyFont="1" applyFill="1" applyBorder="1" applyAlignment="1">
      <alignment horizontal="left" vertical="center"/>
    </xf>
    <xf numFmtId="177" fontId="34" fillId="6" borderId="7" xfId="0" applyNumberFormat="1" applyFont="1" applyFill="1" applyBorder="1" applyAlignment="1">
      <alignment horizontal="center" vertical="center"/>
    </xf>
    <xf numFmtId="177" fontId="34" fillId="6" borderId="10" xfId="0" applyNumberFormat="1" applyFont="1" applyFill="1" applyBorder="1" applyAlignment="1">
      <alignment horizontal="center" vertical="center"/>
    </xf>
    <xf numFmtId="177" fontId="34" fillId="6" borderId="8" xfId="0" applyNumberFormat="1" applyFont="1" applyFill="1" applyBorder="1" applyAlignment="1">
      <alignment horizontal="center" vertical="center"/>
    </xf>
    <xf numFmtId="177" fontId="33" fillId="6" borderId="7" xfId="3" applyFont="1" applyFill="1" applyBorder="1" applyAlignment="1">
      <alignment horizontal="center"/>
    </xf>
    <xf numFmtId="177" fontId="33" fillId="6" borderId="10" xfId="3" applyFont="1" applyFill="1" applyBorder="1" applyAlignment="1">
      <alignment horizontal="center"/>
    </xf>
    <xf numFmtId="177" fontId="33" fillId="6" borderId="8" xfId="3" applyFont="1" applyFill="1" applyBorder="1" applyAlignment="1">
      <alignment horizontal="center"/>
    </xf>
    <xf numFmtId="177" fontId="35" fillId="2" borderId="7" xfId="0" applyFont="1" applyFill="1" applyBorder="1" applyAlignment="1">
      <alignment horizontal="center" vertical="center"/>
    </xf>
    <xf numFmtId="177" fontId="35" fillId="2" borderId="10" xfId="0" applyFont="1" applyFill="1" applyBorder="1" applyAlignment="1">
      <alignment horizontal="center" vertical="center"/>
    </xf>
    <xf numFmtId="16" fontId="33" fillId="0" borderId="7" xfId="0" applyNumberFormat="1" applyFont="1" applyFill="1" applyBorder="1" applyAlignment="1">
      <alignment horizontal="center" vertical="center"/>
    </xf>
    <xf numFmtId="16" fontId="33" fillId="0" borderId="10" xfId="0" applyNumberFormat="1" applyFont="1" applyFill="1" applyBorder="1" applyAlignment="1">
      <alignment horizontal="center" vertical="center"/>
    </xf>
    <xf numFmtId="16" fontId="33" fillId="0" borderId="8" xfId="0" applyNumberFormat="1" applyFont="1" applyFill="1" applyBorder="1" applyAlignment="1">
      <alignment horizontal="center" vertical="center"/>
    </xf>
    <xf numFmtId="177" fontId="4" fillId="2" borderId="7" xfId="0" applyFont="1" applyFill="1" applyBorder="1" applyAlignment="1">
      <alignment horizontal="left" vertical="top" wrapText="1"/>
    </xf>
    <xf numFmtId="177" fontId="4" fillId="2" borderId="10" xfId="0" applyFont="1" applyFill="1" applyBorder="1" applyAlignment="1">
      <alignment horizontal="left" vertical="top" wrapText="1"/>
    </xf>
    <xf numFmtId="177" fontId="4" fillId="2" borderId="8" xfId="0" applyFont="1" applyFill="1" applyBorder="1" applyAlignment="1">
      <alignment horizontal="left" vertical="top" wrapText="1"/>
    </xf>
    <xf numFmtId="177" fontId="9" fillId="0" borderId="7" xfId="0" applyNumberFormat="1" applyFont="1" applyFill="1" applyBorder="1" applyAlignment="1">
      <alignment horizontal="center" vertical="center"/>
    </xf>
    <xf numFmtId="177" fontId="9" fillId="0" borderId="10" xfId="0" applyNumberFormat="1" applyFont="1" applyFill="1" applyBorder="1" applyAlignment="1">
      <alignment horizontal="center" vertical="center"/>
    </xf>
    <xf numFmtId="177" fontId="9" fillId="0" borderId="8" xfId="0" applyNumberFormat="1" applyFont="1" applyFill="1" applyBorder="1" applyAlignment="1">
      <alignment horizontal="center" vertical="center"/>
    </xf>
    <xf numFmtId="16" fontId="9" fillId="0" borderId="7" xfId="0" applyNumberFormat="1" applyFont="1" applyFill="1" applyBorder="1" applyAlignment="1">
      <alignment horizontal="center" vertical="center"/>
    </xf>
    <xf numFmtId="16" fontId="9" fillId="0" borderId="10" xfId="0" applyNumberFormat="1" applyFont="1" applyFill="1" applyBorder="1" applyAlignment="1">
      <alignment horizontal="center" vertical="center"/>
    </xf>
    <xf numFmtId="16" fontId="9" fillId="0" borderId="8" xfId="0" applyNumberFormat="1" applyFont="1" applyFill="1" applyBorder="1" applyAlignment="1">
      <alignment horizontal="center" vertical="center"/>
    </xf>
    <xf numFmtId="177" fontId="0" fillId="2" borderId="8" xfId="0" applyFont="1" applyFill="1" applyBorder="1" applyAlignment="1">
      <alignment horizontal="center" vertical="center"/>
    </xf>
    <xf numFmtId="177" fontId="9" fillId="6" borderId="7" xfId="0" applyFont="1" applyFill="1" applyBorder="1" applyAlignment="1">
      <alignment horizontal="left" vertical="center"/>
    </xf>
    <xf numFmtId="177" fontId="9" fillId="6" borderId="10" xfId="0" applyFont="1" applyFill="1" applyBorder="1" applyAlignment="1">
      <alignment horizontal="left" vertical="center"/>
    </xf>
    <xf numFmtId="177" fontId="9" fillId="6" borderId="8" xfId="0" applyFont="1" applyFill="1" applyBorder="1" applyAlignment="1">
      <alignment horizontal="left" vertical="center"/>
    </xf>
    <xf numFmtId="177" fontId="12" fillId="4" borderId="6" xfId="0" applyFont="1" applyFill="1" applyBorder="1" applyAlignment="1">
      <alignment vertical="center"/>
    </xf>
    <xf numFmtId="16" fontId="33" fillId="6" borderId="7" xfId="0" applyNumberFormat="1" applyFont="1" applyFill="1" applyBorder="1" applyAlignment="1">
      <alignment horizontal="center" vertical="center"/>
    </xf>
    <xf numFmtId="16" fontId="33" fillId="6" borderId="10" xfId="0" applyNumberFormat="1" applyFont="1" applyFill="1" applyBorder="1" applyAlignment="1">
      <alignment horizontal="center" vertical="center"/>
    </xf>
    <xf numFmtId="16" fontId="33" fillId="6" borderId="8" xfId="0" applyNumberFormat="1" applyFont="1" applyFill="1" applyBorder="1" applyAlignment="1">
      <alignment horizontal="center" vertical="center"/>
    </xf>
    <xf numFmtId="177" fontId="34" fillId="6" borderId="7" xfId="0" applyFont="1" applyFill="1" applyBorder="1" applyAlignment="1">
      <alignment horizontal="left" vertical="center"/>
    </xf>
    <xf numFmtId="177" fontId="34" fillId="6" borderId="10" xfId="0" applyFont="1" applyFill="1" applyBorder="1" applyAlignment="1">
      <alignment horizontal="left" vertical="center"/>
    </xf>
    <xf numFmtId="177" fontId="34" fillId="6" borderId="8" xfId="0" applyFont="1" applyFill="1" applyBorder="1" applyAlignment="1">
      <alignment horizontal="left" vertical="center"/>
    </xf>
    <xf numFmtId="176" fontId="34" fillId="6" borderId="7" xfId="0" applyNumberFormat="1" applyFont="1" applyFill="1" applyBorder="1" applyAlignment="1">
      <alignment horizontal="center" vertical="center"/>
    </xf>
    <xf numFmtId="176" fontId="34" fillId="6" borderId="10" xfId="0" applyNumberFormat="1" applyFont="1" applyFill="1" applyBorder="1" applyAlignment="1">
      <alignment horizontal="center" vertical="center"/>
    </xf>
    <xf numFmtId="176" fontId="34" fillId="6" borderId="8" xfId="0" applyNumberFormat="1" applyFont="1" applyFill="1" applyBorder="1" applyAlignment="1">
      <alignment horizontal="center" vertical="center"/>
    </xf>
    <xf numFmtId="177" fontId="2" fillId="0" borderId="1" xfId="0" applyFont="1" applyFill="1" applyBorder="1" applyAlignment="1">
      <alignment vertical="center"/>
    </xf>
    <xf numFmtId="177" fontId="2" fillId="2" borderId="7" xfId="0" applyFont="1" applyFill="1" applyBorder="1" applyAlignment="1">
      <alignment horizontal="center" vertical="top" wrapText="1"/>
    </xf>
    <xf numFmtId="177" fontId="2" fillId="2" borderId="10" xfId="0" applyFont="1" applyFill="1" applyBorder="1" applyAlignment="1">
      <alignment horizontal="center" vertical="top" wrapText="1"/>
    </xf>
    <xf numFmtId="177" fontId="2" fillId="2" borderId="8" xfId="0" applyFont="1" applyFill="1" applyBorder="1" applyAlignment="1">
      <alignment horizontal="center" vertical="top" wrapText="1"/>
    </xf>
    <xf numFmtId="177" fontId="2" fillId="0" borderId="1" xfId="0" applyFont="1" applyFill="1" applyBorder="1" applyAlignment="1">
      <alignment vertical="top" wrapText="1"/>
    </xf>
    <xf numFmtId="177" fontId="2" fillId="0" borderId="7" xfId="0" applyFont="1" applyFill="1" applyBorder="1" applyAlignment="1">
      <alignment horizontal="left" vertical="top" wrapText="1"/>
    </xf>
    <xf numFmtId="177" fontId="2" fillId="0" borderId="10" xfId="0" applyFont="1" applyFill="1" applyBorder="1" applyAlignment="1">
      <alignment horizontal="left" vertical="top" wrapText="1"/>
    </xf>
    <xf numFmtId="177" fontId="2" fillId="0" borderId="8" xfId="0" applyFont="1" applyFill="1" applyBorder="1" applyAlignment="1">
      <alignment horizontal="left" vertical="top" wrapText="1"/>
    </xf>
    <xf numFmtId="177" fontId="39" fillId="0" borderId="7" xfId="0" applyNumberFormat="1" applyFont="1" applyFill="1" applyBorder="1" applyAlignment="1">
      <alignment horizontal="center" vertical="center"/>
    </xf>
    <xf numFmtId="177" fontId="39" fillId="0" borderId="10" xfId="0" applyNumberFormat="1" applyFont="1" applyFill="1" applyBorder="1" applyAlignment="1">
      <alignment horizontal="center" vertical="center"/>
    </xf>
    <xf numFmtId="177" fontId="39" fillId="0" borderId="8" xfId="0" applyNumberFormat="1" applyFont="1" applyFill="1" applyBorder="1" applyAlignment="1">
      <alignment horizontal="center" vertical="center"/>
    </xf>
    <xf numFmtId="177" fontId="34" fillId="6" borderId="7" xfId="0" applyFont="1" applyFill="1" applyBorder="1" applyAlignment="1">
      <alignment horizontal="center" vertical="center"/>
    </xf>
    <xf numFmtId="177" fontId="34" fillId="6" borderId="10" xfId="0" applyFont="1" applyFill="1" applyBorder="1" applyAlignment="1">
      <alignment horizontal="center" vertical="center"/>
    </xf>
    <xf numFmtId="177" fontId="34" fillId="6" borderId="8" xfId="0" applyFont="1" applyFill="1" applyBorder="1" applyAlignment="1">
      <alignment horizontal="center" vertical="center"/>
    </xf>
    <xf numFmtId="177" fontId="13" fillId="0" borderId="7" xfId="0" applyFont="1" applyBorder="1" applyAlignment="1">
      <alignment horizontal="center" vertical="center"/>
    </xf>
    <xf numFmtId="177" fontId="13" fillId="0" borderId="8" xfId="0" applyFont="1" applyBorder="1" applyAlignment="1">
      <alignment horizontal="center" vertical="center"/>
    </xf>
    <xf numFmtId="177" fontId="9" fillId="0" borderId="7" xfId="0" applyFont="1" applyFill="1" applyBorder="1" applyAlignment="1">
      <alignment horizontal="center" vertical="center"/>
    </xf>
    <xf numFmtId="177" fontId="9" fillId="0" borderId="10" xfId="0" applyFont="1" applyFill="1" applyBorder="1" applyAlignment="1">
      <alignment horizontal="center" vertical="center"/>
    </xf>
    <xf numFmtId="177" fontId="9" fillId="0" borderId="8" xfId="0" applyFont="1" applyFill="1" applyBorder="1" applyAlignment="1">
      <alignment horizontal="center" vertical="center"/>
    </xf>
    <xf numFmtId="177" fontId="35" fillId="6" borderId="7" xfId="0" applyNumberFormat="1" applyFont="1" applyFill="1" applyBorder="1" applyAlignment="1">
      <alignment horizontal="center" vertical="center"/>
    </xf>
    <xf numFmtId="177" fontId="35" fillId="6" borderId="10" xfId="0" applyNumberFormat="1" applyFont="1" applyFill="1" applyBorder="1" applyAlignment="1">
      <alignment horizontal="center" vertical="center"/>
    </xf>
    <xf numFmtId="177" fontId="35" fillId="6" borderId="8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left" vertical="center"/>
    </xf>
    <xf numFmtId="177" fontId="13" fillId="10" borderId="7" xfId="2" applyNumberFormat="1" applyFont="1" applyFill="1" applyBorder="1" applyAlignment="1">
      <alignment horizontal="center" vertical="center"/>
    </xf>
    <xf numFmtId="177" fontId="13" fillId="10" borderId="8" xfId="2" applyNumberFormat="1" applyFont="1" applyFill="1" applyBorder="1" applyAlignment="1">
      <alignment horizontal="center" vertical="center"/>
    </xf>
    <xf numFmtId="16" fontId="13" fillId="0" borderId="1" xfId="0" applyNumberFormat="1" applyFont="1" applyFill="1" applyBorder="1" applyAlignment="1">
      <alignment horizontal="center" vertical="center"/>
    </xf>
    <xf numFmtId="16" fontId="13" fillId="6" borderId="1" xfId="0" applyNumberFormat="1" applyFont="1" applyFill="1" applyBorder="1" applyAlignment="1">
      <alignment horizontal="center" vertical="center"/>
    </xf>
    <xf numFmtId="177" fontId="13" fillId="6" borderId="7" xfId="2" applyNumberFormat="1" applyFont="1" applyFill="1" applyBorder="1" applyAlignment="1">
      <alignment horizontal="center" vertical="center"/>
    </xf>
    <xf numFmtId="177" fontId="13" fillId="6" borderId="8" xfId="2" applyNumberFormat="1" applyFont="1" applyFill="1" applyBorder="1" applyAlignment="1">
      <alignment horizontal="center" vertical="center"/>
    </xf>
    <xf numFmtId="16" fontId="13" fillId="6" borderId="10" xfId="2" applyNumberFormat="1" applyFont="1" applyFill="1" applyBorder="1" applyAlignment="1">
      <alignment horizontal="center" vertical="center"/>
    </xf>
    <xf numFmtId="177" fontId="9" fillId="0" borderId="7" xfId="2" applyNumberFormat="1" applyFont="1" applyFill="1" applyBorder="1" applyAlignment="1">
      <alignment horizontal="center"/>
    </xf>
    <xf numFmtId="177" fontId="9" fillId="0" borderId="10" xfId="2" applyNumberFormat="1" applyFont="1" applyFill="1" applyBorder="1" applyAlignment="1">
      <alignment horizontal="center"/>
    </xf>
    <xf numFmtId="177" fontId="9" fillId="0" borderId="8" xfId="2" applyNumberFormat="1" applyFont="1" applyFill="1" applyBorder="1" applyAlignment="1">
      <alignment horizontal="center"/>
    </xf>
    <xf numFmtId="177" fontId="47" fillId="6" borderId="7" xfId="2" applyNumberFormat="1" applyFont="1" applyFill="1" applyBorder="1" applyAlignment="1">
      <alignment horizontal="center" vertical="center"/>
    </xf>
    <xf numFmtId="177" fontId="34" fillId="6" borderId="8" xfId="2" applyNumberFormat="1" applyFont="1" applyFill="1" applyBorder="1" applyAlignment="1">
      <alignment horizontal="center" vertical="center"/>
    </xf>
    <xf numFmtId="16" fontId="7" fillId="7" borderId="1" xfId="0" applyNumberFormat="1" applyFont="1" applyFill="1" applyBorder="1" applyAlignment="1">
      <alignment horizontal="center" vertical="center"/>
    </xf>
    <xf numFmtId="16" fontId="35" fillId="7" borderId="1" xfId="0" applyNumberFormat="1" applyFont="1" applyFill="1" applyBorder="1" applyAlignment="1">
      <alignment horizontal="center" vertical="center"/>
    </xf>
    <xf numFmtId="16" fontId="7" fillId="6" borderId="1" xfId="0" applyNumberFormat="1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_Sheet1" xfId="2"/>
    <cellStyle name="一般_2005-03-01 Long Term Schedule-China-1" xfId="3"/>
    <cellStyle name="표준_KIS2 LTS 200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8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2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0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1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2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3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4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5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6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8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3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0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1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2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3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4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5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6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8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4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0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1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0</xdr:col>
      <xdr:colOff>327660</xdr:colOff>
      <xdr:row>0</xdr:row>
      <xdr:rowOff>22860</xdr:rowOff>
    </xdr:from>
    <xdr:to>
      <xdr:col>0</xdr:col>
      <xdr:colOff>1447800</xdr:colOff>
      <xdr:row>0</xdr:row>
      <xdr:rowOff>579120</xdr:rowOff>
    </xdr:to>
    <xdr:pic>
      <xdr:nvPicPr>
        <xdr:cNvPr id="191252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" y="22860"/>
          <a:ext cx="112014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2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3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4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5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6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25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205740</xdr:colOff>
      <xdr:row>0</xdr:row>
      <xdr:rowOff>38100</xdr:rowOff>
    </xdr:from>
    <xdr:to>
      <xdr:col>0</xdr:col>
      <xdr:colOff>1325880</xdr:colOff>
      <xdr:row>1</xdr:row>
      <xdr:rowOff>30480</xdr:rowOff>
    </xdr:to>
    <xdr:pic>
      <xdr:nvPicPr>
        <xdr:cNvPr id="1848388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38100"/>
          <a:ext cx="1120140" cy="64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106680</xdr:colOff>
      <xdr:row>0</xdr:row>
      <xdr:rowOff>7620</xdr:rowOff>
    </xdr:from>
    <xdr:to>
      <xdr:col>0</xdr:col>
      <xdr:colOff>1432560</xdr:colOff>
      <xdr:row>0</xdr:row>
      <xdr:rowOff>617220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"/>
          <a:ext cx="13258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144780</xdr:colOff>
      <xdr:row>0</xdr:row>
      <xdr:rowOff>0</xdr:rowOff>
    </xdr:from>
    <xdr:to>
      <xdr:col>0</xdr:col>
      <xdr:colOff>1287780</xdr:colOff>
      <xdr:row>1</xdr:row>
      <xdr:rowOff>38100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0"/>
          <a:ext cx="11430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76200</xdr:rowOff>
    </xdr:from>
    <xdr:to>
      <xdr:col>0</xdr:col>
      <xdr:colOff>1165860</xdr:colOff>
      <xdr:row>0</xdr:row>
      <xdr:rowOff>617220</xdr:rowOff>
    </xdr:to>
    <xdr:pic>
      <xdr:nvPicPr>
        <xdr:cNvPr id="1849412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76200"/>
          <a:ext cx="11201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251460</xdr:colOff>
      <xdr:row>0</xdr:row>
      <xdr:rowOff>22860</xdr:rowOff>
    </xdr:from>
    <xdr:to>
      <xdr:col>0</xdr:col>
      <xdr:colOff>1242060</xdr:colOff>
      <xdr:row>0</xdr:row>
      <xdr:rowOff>586740</xdr:rowOff>
    </xdr:to>
    <xdr:pic>
      <xdr:nvPicPr>
        <xdr:cNvPr id="1851460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60" y="22860"/>
          <a:ext cx="9906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106680</xdr:colOff>
      <xdr:row>0</xdr:row>
      <xdr:rowOff>0</xdr:rowOff>
    </xdr:from>
    <xdr:to>
      <xdr:col>0</xdr:col>
      <xdr:colOff>1325880</xdr:colOff>
      <xdr:row>1</xdr:row>
      <xdr:rowOff>30480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0"/>
          <a:ext cx="121920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198120</xdr:colOff>
      <xdr:row>0</xdr:row>
      <xdr:rowOff>0</xdr:rowOff>
    </xdr:from>
    <xdr:to>
      <xdr:col>0</xdr:col>
      <xdr:colOff>1272540</xdr:colOff>
      <xdr:row>1</xdr:row>
      <xdr:rowOff>60960</xdr:rowOff>
    </xdr:to>
    <xdr:pic>
      <xdr:nvPicPr>
        <xdr:cNvPr id="3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0"/>
          <a:ext cx="1074420" cy="632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160020</xdr:colOff>
      <xdr:row>0</xdr:row>
      <xdr:rowOff>0</xdr:rowOff>
    </xdr:from>
    <xdr:to>
      <xdr:col>0</xdr:col>
      <xdr:colOff>1303020</xdr:colOff>
      <xdr:row>1</xdr:row>
      <xdr:rowOff>45720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0"/>
          <a:ext cx="114300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190500</xdr:colOff>
      <xdr:row>0</xdr:row>
      <xdr:rowOff>0</xdr:rowOff>
    </xdr:from>
    <xdr:to>
      <xdr:col>0</xdr:col>
      <xdr:colOff>1310640</xdr:colOff>
      <xdr:row>0</xdr:row>
      <xdr:rowOff>655320</xdr:rowOff>
    </xdr:to>
    <xdr:pic>
      <xdr:nvPicPr>
        <xdr:cNvPr id="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0"/>
          <a:ext cx="1120140" cy="655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0</xdr:rowOff>
    </xdr:from>
    <xdr:to>
      <xdr:col>0</xdr:col>
      <xdr:colOff>1219200</xdr:colOff>
      <xdr:row>1</xdr:row>
      <xdr:rowOff>129540</xdr:rowOff>
    </xdr:to>
    <xdr:pic>
      <xdr:nvPicPr>
        <xdr:cNvPr id="18414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1</xdr:row>
      <xdr:rowOff>129540</xdr:rowOff>
    </xdr:to>
    <xdr:pic>
      <xdr:nvPicPr>
        <xdr:cNvPr id="18414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1</xdr:row>
      <xdr:rowOff>129540</xdr:rowOff>
    </xdr:to>
    <xdr:pic>
      <xdr:nvPicPr>
        <xdr:cNvPr id="18414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1</xdr:row>
      <xdr:rowOff>129540</xdr:rowOff>
    </xdr:to>
    <xdr:pic>
      <xdr:nvPicPr>
        <xdr:cNvPr id="18414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236220</xdr:colOff>
      <xdr:row>0</xdr:row>
      <xdr:rowOff>68580</xdr:rowOff>
    </xdr:from>
    <xdr:to>
      <xdr:col>0</xdr:col>
      <xdr:colOff>1356360</xdr:colOff>
      <xdr:row>1</xdr:row>
      <xdr:rowOff>198120</xdr:rowOff>
    </xdr:to>
    <xdr:pic>
      <xdr:nvPicPr>
        <xdr:cNvPr id="18414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68580"/>
          <a:ext cx="1120140" cy="541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2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2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2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2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0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1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2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3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4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5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6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8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3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0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1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2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3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4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5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6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8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4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0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1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2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3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4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5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6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7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8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4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5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7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8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599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600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601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99060</xdr:colOff>
      <xdr:row>0</xdr:row>
      <xdr:rowOff>0</xdr:rowOff>
    </xdr:from>
    <xdr:to>
      <xdr:col>0</xdr:col>
      <xdr:colOff>1219200</xdr:colOff>
      <xdr:row>0</xdr:row>
      <xdr:rowOff>0</xdr:rowOff>
    </xdr:to>
    <xdr:pic>
      <xdr:nvPicPr>
        <xdr:cNvPr id="1913602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0"/>
          <a:ext cx="112014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absolute">
    <xdr:from>
      <xdr:col>0</xdr:col>
      <xdr:colOff>236220</xdr:colOff>
      <xdr:row>0</xdr:row>
      <xdr:rowOff>22860</xdr:rowOff>
    </xdr:from>
    <xdr:to>
      <xdr:col>0</xdr:col>
      <xdr:colOff>1280160</xdr:colOff>
      <xdr:row>1</xdr:row>
      <xdr:rowOff>30480</xdr:rowOff>
    </xdr:to>
    <xdr:pic>
      <xdr:nvPicPr>
        <xdr:cNvPr id="191360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220" y="22860"/>
          <a:ext cx="1043940" cy="601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129540</xdr:colOff>
      <xdr:row>0</xdr:row>
      <xdr:rowOff>60960</xdr:rowOff>
    </xdr:from>
    <xdr:to>
      <xdr:col>0</xdr:col>
      <xdr:colOff>1234440</xdr:colOff>
      <xdr:row>0</xdr:row>
      <xdr:rowOff>609600</xdr:rowOff>
    </xdr:to>
    <xdr:pic>
      <xdr:nvPicPr>
        <xdr:cNvPr id="1845316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60960"/>
          <a:ext cx="11049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83820</xdr:colOff>
      <xdr:row>0</xdr:row>
      <xdr:rowOff>0</xdr:rowOff>
    </xdr:from>
    <xdr:to>
      <xdr:col>0</xdr:col>
      <xdr:colOff>1181100</xdr:colOff>
      <xdr:row>0</xdr:row>
      <xdr:rowOff>609600</xdr:rowOff>
    </xdr:to>
    <xdr:pic>
      <xdr:nvPicPr>
        <xdr:cNvPr id="1374732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0"/>
          <a:ext cx="10972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0</xdr:row>
      <xdr:rowOff>0</xdr:rowOff>
    </xdr:from>
    <xdr:to>
      <xdr:col>0</xdr:col>
      <xdr:colOff>1173480</xdr:colOff>
      <xdr:row>1</xdr:row>
      <xdr:rowOff>7620</xdr:rowOff>
    </xdr:to>
    <xdr:pic>
      <xdr:nvPicPr>
        <xdr:cNvPr id="4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0"/>
          <a:ext cx="112776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15240</xdr:rowOff>
    </xdr:from>
    <xdr:to>
      <xdr:col>0</xdr:col>
      <xdr:colOff>1272540</xdr:colOff>
      <xdr:row>1</xdr:row>
      <xdr:rowOff>22860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5240"/>
          <a:ext cx="11201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91440</xdr:colOff>
      <xdr:row>0</xdr:row>
      <xdr:rowOff>0</xdr:rowOff>
    </xdr:from>
    <xdr:to>
      <xdr:col>0</xdr:col>
      <xdr:colOff>1173480</xdr:colOff>
      <xdr:row>1</xdr:row>
      <xdr:rowOff>7620</xdr:rowOff>
    </xdr:to>
    <xdr:pic>
      <xdr:nvPicPr>
        <xdr:cNvPr id="2" name="Picture 1" descr="ASL标志初稿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0"/>
          <a:ext cx="108204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102276</xdr:colOff>
      <xdr:row>0</xdr:row>
      <xdr:rowOff>0</xdr:rowOff>
    </xdr:from>
    <xdr:to>
      <xdr:col>0</xdr:col>
      <xdr:colOff>1257300</xdr:colOff>
      <xdr:row>1</xdr:row>
      <xdr:rowOff>15240</xdr:rowOff>
    </xdr:to>
    <xdr:pic>
      <xdr:nvPicPr>
        <xdr:cNvPr id="3" name="Picture 1" descr="ASL标志初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76" y="0"/>
          <a:ext cx="1155024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V41"/>
  <sheetViews>
    <sheetView tabSelected="1" topLeftCell="A4" zoomScaleNormal="100" workbookViewId="0">
      <selection activeCell="A21" sqref="A21"/>
    </sheetView>
  </sheetViews>
  <sheetFormatPr defaultRowHeight="15.6"/>
  <cols>
    <col min="1" max="1" width="28.8984375" customWidth="1"/>
    <col min="2" max="2" width="7.19921875" customWidth="1"/>
    <col min="3" max="22" width="6.69921875" customWidth="1"/>
  </cols>
  <sheetData>
    <row r="1" spans="1:256" ht="46.8" customHeight="1">
      <c r="B1" s="280" t="s">
        <v>50</v>
      </c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49"/>
      <c r="W1" s="38"/>
      <c r="X1" s="38"/>
      <c r="Y1" s="38"/>
      <c r="Z1" s="38"/>
      <c r="AA1" s="38"/>
      <c r="AB1" s="39"/>
    </row>
    <row r="2" spans="1:256" ht="17.100000000000001" customHeight="1">
      <c r="B2" s="281" t="s">
        <v>116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  <c r="V2" s="50"/>
      <c r="W2" s="40"/>
      <c r="X2" s="40"/>
      <c r="Y2" s="40"/>
      <c r="Z2" s="40"/>
      <c r="AA2" s="40"/>
      <c r="AB2" s="40"/>
    </row>
    <row r="3" spans="1:256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>
      <c r="A4" s="284" t="s">
        <v>110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</row>
    <row r="5" spans="1:256">
      <c r="A5" s="3" t="s">
        <v>1</v>
      </c>
      <c r="B5" s="3" t="s">
        <v>2</v>
      </c>
      <c r="C5" s="274" t="s">
        <v>105</v>
      </c>
      <c r="D5" s="275"/>
      <c r="E5" s="277" t="s">
        <v>67</v>
      </c>
      <c r="F5" s="277"/>
      <c r="G5" s="277" t="s">
        <v>68</v>
      </c>
      <c r="H5" s="277"/>
      <c r="I5" s="277" t="s">
        <v>69</v>
      </c>
      <c r="J5" s="277"/>
      <c r="K5" s="274" t="s">
        <v>70</v>
      </c>
      <c r="L5" s="278"/>
      <c r="M5" s="274" t="s">
        <v>71</v>
      </c>
      <c r="N5" s="278"/>
      <c r="O5" s="274" t="s">
        <v>72</v>
      </c>
      <c r="P5" s="278"/>
      <c r="Q5" s="3" t="s">
        <v>2</v>
      </c>
      <c r="R5" s="274" t="s">
        <v>106</v>
      </c>
      <c r="S5" s="275"/>
      <c r="T5" s="277" t="s">
        <v>67</v>
      </c>
      <c r="U5" s="277"/>
    </row>
    <row r="6" spans="1:256">
      <c r="A6" s="273" t="s">
        <v>3</v>
      </c>
      <c r="B6" s="273" t="s">
        <v>4</v>
      </c>
      <c r="C6" s="276" t="s">
        <v>79</v>
      </c>
      <c r="D6" s="276"/>
      <c r="E6" s="276" t="s">
        <v>73</v>
      </c>
      <c r="F6" s="276"/>
      <c r="G6" s="276" t="s">
        <v>74</v>
      </c>
      <c r="H6" s="276"/>
      <c r="I6" s="276" t="s">
        <v>75</v>
      </c>
      <c r="J6" s="276"/>
      <c r="K6" s="282" t="s">
        <v>76</v>
      </c>
      <c r="L6" s="283"/>
      <c r="M6" s="282" t="s">
        <v>77</v>
      </c>
      <c r="N6" s="283"/>
      <c r="O6" s="282" t="s">
        <v>78</v>
      </c>
      <c r="P6" s="283"/>
      <c r="Q6" s="4" t="s">
        <v>4</v>
      </c>
      <c r="R6" s="276" t="s">
        <v>79</v>
      </c>
      <c r="S6" s="276"/>
      <c r="T6" s="276" t="s">
        <v>73</v>
      </c>
      <c r="U6" s="276"/>
    </row>
    <row r="7" spans="1:256">
      <c r="A7" s="279"/>
      <c r="B7" s="279"/>
      <c r="C7" s="273" t="s">
        <v>5</v>
      </c>
      <c r="D7" s="273"/>
      <c r="E7" s="273" t="s">
        <v>5</v>
      </c>
      <c r="F7" s="273"/>
      <c r="G7" s="273" t="s">
        <v>5</v>
      </c>
      <c r="H7" s="273"/>
      <c r="I7" s="273" t="s">
        <v>5</v>
      </c>
      <c r="J7" s="273"/>
      <c r="K7" s="273" t="s">
        <v>5</v>
      </c>
      <c r="L7" s="273"/>
      <c r="M7" s="273" t="s">
        <v>5</v>
      </c>
      <c r="N7" s="273"/>
      <c r="O7" s="273" t="s">
        <v>5</v>
      </c>
      <c r="P7" s="273"/>
      <c r="Q7" s="6"/>
      <c r="R7" s="273" t="s">
        <v>5</v>
      </c>
      <c r="S7" s="273"/>
      <c r="T7" s="273" t="s">
        <v>5</v>
      </c>
      <c r="U7" s="273"/>
    </row>
    <row r="8" spans="1:256" ht="26.4">
      <c r="A8" s="5"/>
      <c r="B8" s="4"/>
      <c r="C8" s="7" t="s">
        <v>90</v>
      </c>
      <c r="D8" s="7" t="s">
        <v>91</v>
      </c>
      <c r="E8" s="7" t="s">
        <v>92</v>
      </c>
      <c r="F8" s="7" t="s">
        <v>93</v>
      </c>
      <c r="G8" s="7" t="s">
        <v>80</v>
      </c>
      <c r="H8" s="7" t="s">
        <v>81</v>
      </c>
      <c r="I8" s="7" t="s">
        <v>82</v>
      </c>
      <c r="J8" s="7" t="s">
        <v>83</v>
      </c>
      <c r="K8" s="7" t="s">
        <v>84</v>
      </c>
      <c r="L8" s="7" t="s">
        <v>85</v>
      </c>
      <c r="M8" s="7" t="s">
        <v>86</v>
      </c>
      <c r="N8" s="7" t="s">
        <v>87</v>
      </c>
      <c r="O8" s="7" t="s">
        <v>88</v>
      </c>
      <c r="P8" s="7" t="s">
        <v>89</v>
      </c>
      <c r="Q8" s="8"/>
      <c r="R8" s="7" t="s">
        <v>90</v>
      </c>
      <c r="S8" s="7" t="s">
        <v>91</v>
      </c>
      <c r="T8" s="7" t="s">
        <v>92</v>
      </c>
      <c r="U8" s="7" t="s">
        <v>93</v>
      </c>
    </row>
    <row r="9" spans="1:256" s="43" customFormat="1" hidden="1">
      <c r="A9" s="11" t="s">
        <v>272</v>
      </c>
      <c r="B9" s="149" t="s">
        <v>798</v>
      </c>
      <c r="C9" s="9">
        <v>44560</v>
      </c>
      <c r="D9" s="9">
        <v>44560</v>
      </c>
      <c r="E9" s="9">
        <v>44561</v>
      </c>
      <c r="F9" s="9">
        <v>44562</v>
      </c>
      <c r="G9" s="9">
        <v>44565</v>
      </c>
      <c r="H9" s="9">
        <v>44566</v>
      </c>
      <c r="I9" s="9">
        <v>44566</v>
      </c>
      <c r="J9" s="9">
        <v>44566</v>
      </c>
      <c r="K9" s="9">
        <v>44567</v>
      </c>
      <c r="L9" s="9">
        <v>44567</v>
      </c>
      <c r="M9" s="70" t="s">
        <v>56</v>
      </c>
      <c r="N9" s="70" t="s">
        <v>56</v>
      </c>
      <c r="O9" s="70" t="s">
        <v>56</v>
      </c>
      <c r="P9" s="70" t="s">
        <v>56</v>
      </c>
      <c r="Q9" s="11" t="s">
        <v>799</v>
      </c>
      <c r="R9" s="9">
        <v>44574</v>
      </c>
      <c r="S9" s="9">
        <v>44574</v>
      </c>
      <c r="T9" s="9">
        <v>44575</v>
      </c>
      <c r="U9" s="9">
        <v>44576</v>
      </c>
    </row>
    <row r="10" spans="1:256" s="43" customFormat="1" hidden="1">
      <c r="A10" s="11" t="s">
        <v>422</v>
      </c>
      <c r="B10" s="149" t="s">
        <v>800</v>
      </c>
      <c r="C10" s="9">
        <v>44567</v>
      </c>
      <c r="D10" s="9">
        <v>44567</v>
      </c>
      <c r="E10" s="9">
        <v>44568</v>
      </c>
      <c r="F10" s="9">
        <v>44569</v>
      </c>
      <c r="G10" s="9">
        <v>44572</v>
      </c>
      <c r="H10" s="9">
        <v>44573</v>
      </c>
      <c r="I10" s="9">
        <v>44573</v>
      </c>
      <c r="J10" s="9">
        <v>44573</v>
      </c>
      <c r="K10" s="9">
        <v>44574</v>
      </c>
      <c r="L10" s="9">
        <v>44574</v>
      </c>
      <c r="M10" s="70" t="s">
        <v>56</v>
      </c>
      <c r="N10" s="70" t="s">
        <v>56</v>
      </c>
      <c r="O10" s="70" t="s">
        <v>56</v>
      </c>
      <c r="P10" s="70" t="s">
        <v>56</v>
      </c>
      <c r="Q10" s="11" t="s">
        <v>801</v>
      </c>
      <c r="R10" s="9">
        <v>44581</v>
      </c>
      <c r="S10" s="9">
        <v>44581</v>
      </c>
      <c r="T10" s="9">
        <v>44582</v>
      </c>
      <c r="U10" s="9">
        <v>44583</v>
      </c>
    </row>
    <row r="11" spans="1:256" s="43" customFormat="1" hidden="1">
      <c r="A11" s="11" t="s">
        <v>272</v>
      </c>
      <c r="B11" s="156" t="s">
        <v>853</v>
      </c>
      <c r="C11" s="9">
        <v>44574</v>
      </c>
      <c r="D11" s="9">
        <v>44574</v>
      </c>
      <c r="E11" s="9">
        <v>44575</v>
      </c>
      <c r="F11" s="9">
        <v>44576</v>
      </c>
      <c r="G11" s="9">
        <v>44579</v>
      </c>
      <c r="H11" s="9">
        <v>44580</v>
      </c>
      <c r="I11" s="9">
        <v>44580</v>
      </c>
      <c r="J11" s="9">
        <v>44580</v>
      </c>
      <c r="K11" s="9">
        <v>44581</v>
      </c>
      <c r="L11" s="9">
        <v>44581</v>
      </c>
      <c r="M11" s="70" t="s">
        <v>56</v>
      </c>
      <c r="N11" s="70" t="s">
        <v>56</v>
      </c>
      <c r="O11" s="70" t="s">
        <v>56</v>
      </c>
      <c r="P11" s="70" t="s">
        <v>56</v>
      </c>
      <c r="Q11" s="11" t="s">
        <v>851</v>
      </c>
      <c r="R11" s="9">
        <v>44588</v>
      </c>
      <c r="S11" s="9">
        <v>44588</v>
      </c>
      <c r="T11" s="9">
        <v>44589</v>
      </c>
      <c r="U11" s="9">
        <v>44590</v>
      </c>
    </row>
    <row r="12" spans="1:256" s="43" customFormat="1" hidden="1">
      <c r="A12" s="11" t="s">
        <v>422</v>
      </c>
      <c r="B12" s="156" t="s">
        <v>854</v>
      </c>
      <c r="C12" s="9">
        <v>44581</v>
      </c>
      <c r="D12" s="9">
        <v>44581</v>
      </c>
      <c r="E12" s="9">
        <v>44582</v>
      </c>
      <c r="F12" s="9">
        <v>44583</v>
      </c>
      <c r="G12" s="9">
        <v>44586</v>
      </c>
      <c r="H12" s="9">
        <v>44587</v>
      </c>
      <c r="I12" s="9">
        <v>44587</v>
      </c>
      <c r="J12" s="9">
        <v>44587</v>
      </c>
      <c r="K12" s="9">
        <v>44588</v>
      </c>
      <c r="L12" s="9">
        <v>44588</v>
      </c>
      <c r="M12" s="70" t="s">
        <v>56</v>
      </c>
      <c r="N12" s="70" t="s">
        <v>56</v>
      </c>
      <c r="O12" s="70" t="s">
        <v>56</v>
      </c>
      <c r="P12" s="70" t="s">
        <v>56</v>
      </c>
      <c r="Q12" s="11" t="s">
        <v>852</v>
      </c>
      <c r="R12" s="263" t="s">
        <v>1200</v>
      </c>
      <c r="S12" s="264"/>
      <c r="T12" s="263" t="s">
        <v>1215</v>
      </c>
      <c r="U12" s="264"/>
    </row>
    <row r="13" spans="1:256" s="43" customFormat="1" hidden="1">
      <c r="A13" s="11" t="s">
        <v>272</v>
      </c>
      <c r="B13" s="140" t="s">
        <v>973</v>
      </c>
      <c r="C13" s="9">
        <v>44588</v>
      </c>
      <c r="D13" s="9">
        <v>44588</v>
      </c>
      <c r="E13" s="9">
        <v>44589</v>
      </c>
      <c r="F13" s="9">
        <v>44590</v>
      </c>
      <c r="G13" s="9">
        <v>44593</v>
      </c>
      <c r="H13" s="9">
        <v>44594</v>
      </c>
      <c r="I13" s="9">
        <v>44594</v>
      </c>
      <c r="J13" s="9">
        <v>44594</v>
      </c>
      <c r="K13" s="9">
        <v>44595</v>
      </c>
      <c r="L13" s="9">
        <v>44595</v>
      </c>
      <c r="M13" s="70" t="s">
        <v>56</v>
      </c>
      <c r="N13" s="70" t="s">
        <v>56</v>
      </c>
      <c r="O13" s="70" t="s">
        <v>56</v>
      </c>
      <c r="P13" s="70" t="s">
        <v>56</v>
      </c>
      <c r="Q13" s="25" t="s">
        <v>974</v>
      </c>
      <c r="R13" s="9">
        <v>44602</v>
      </c>
      <c r="S13" s="9">
        <v>44602</v>
      </c>
      <c r="T13" s="9">
        <v>44603</v>
      </c>
      <c r="U13" s="9">
        <v>44604</v>
      </c>
    </row>
    <row r="14" spans="1:256" s="43" customFormat="1" hidden="1">
      <c r="A14" s="11" t="s">
        <v>422</v>
      </c>
      <c r="B14" s="176" t="s">
        <v>975</v>
      </c>
      <c r="C14" s="263" t="s">
        <v>1200</v>
      </c>
      <c r="D14" s="264"/>
      <c r="E14" s="263" t="s">
        <v>1201</v>
      </c>
      <c r="F14" s="264"/>
      <c r="G14" s="9">
        <v>44600</v>
      </c>
      <c r="H14" s="9">
        <v>44601</v>
      </c>
      <c r="I14" s="9">
        <v>44601</v>
      </c>
      <c r="J14" s="9">
        <v>44601</v>
      </c>
      <c r="K14" s="9">
        <v>44602</v>
      </c>
      <c r="L14" s="9">
        <v>44602</v>
      </c>
      <c r="M14" s="70" t="s">
        <v>56</v>
      </c>
      <c r="N14" s="70" t="s">
        <v>56</v>
      </c>
      <c r="O14" s="70" t="s">
        <v>56</v>
      </c>
      <c r="P14" s="70" t="s">
        <v>56</v>
      </c>
      <c r="Q14" s="11" t="s">
        <v>977</v>
      </c>
      <c r="R14" s="9">
        <v>44609</v>
      </c>
      <c r="S14" s="9">
        <v>44609</v>
      </c>
      <c r="T14" s="9">
        <v>44610</v>
      </c>
      <c r="U14" s="9">
        <v>44611</v>
      </c>
    </row>
    <row r="15" spans="1:256" s="43" customFormat="1" hidden="1">
      <c r="A15" s="11" t="s">
        <v>272</v>
      </c>
      <c r="B15" s="176" t="s">
        <v>976</v>
      </c>
      <c r="C15" s="9">
        <v>44602</v>
      </c>
      <c r="D15" s="9">
        <v>44602</v>
      </c>
      <c r="E15" s="9">
        <v>44603</v>
      </c>
      <c r="F15" s="9">
        <v>44604</v>
      </c>
      <c r="G15" s="9">
        <v>44607</v>
      </c>
      <c r="H15" s="9">
        <v>44608</v>
      </c>
      <c r="I15" s="9">
        <v>44608</v>
      </c>
      <c r="J15" s="9">
        <v>44608</v>
      </c>
      <c r="K15" s="9">
        <v>44609</v>
      </c>
      <c r="L15" s="9">
        <v>44609</v>
      </c>
      <c r="M15" s="70" t="s">
        <v>56</v>
      </c>
      <c r="N15" s="70" t="s">
        <v>56</v>
      </c>
      <c r="O15" s="70" t="s">
        <v>56</v>
      </c>
      <c r="P15" s="70" t="s">
        <v>56</v>
      </c>
      <c r="Q15" s="11" t="s">
        <v>978</v>
      </c>
      <c r="R15" s="9">
        <v>44616</v>
      </c>
      <c r="S15" s="9">
        <v>44616</v>
      </c>
      <c r="T15" s="9">
        <v>44617</v>
      </c>
      <c r="U15" s="9">
        <v>44618</v>
      </c>
    </row>
    <row r="16" spans="1:256" s="43" customFormat="1">
      <c r="A16" s="11" t="s">
        <v>422</v>
      </c>
      <c r="B16" s="176" t="s">
        <v>1042</v>
      </c>
      <c r="C16" s="9">
        <v>44609</v>
      </c>
      <c r="D16" s="9">
        <v>44609</v>
      </c>
      <c r="E16" s="9">
        <v>44610</v>
      </c>
      <c r="F16" s="9">
        <v>44611</v>
      </c>
      <c r="G16" s="9">
        <v>44614</v>
      </c>
      <c r="H16" s="9">
        <v>44615</v>
      </c>
      <c r="I16" s="9">
        <v>44615</v>
      </c>
      <c r="J16" s="9">
        <v>44615</v>
      </c>
      <c r="K16" s="9">
        <v>44616</v>
      </c>
      <c r="L16" s="9">
        <v>44616</v>
      </c>
      <c r="M16" s="70" t="s">
        <v>56</v>
      </c>
      <c r="N16" s="70" t="s">
        <v>56</v>
      </c>
      <c r="O16" s="70" t="s">
        <v>56</v>
      </c>
      <c r="P16" s="70" t="s">
        <v>56</v>
      </c>
      <c r="Q16" s="11" t="s">
        <v>1044</v>
      </c>
      <c r="R16" s="9">
        <v>44623</v>
      </c>
      <c r="S16" s="9">
        <v>44623</v>
      </c>
      <c r="T16" s="9">
        <v>44624</v>
      </c>
      <c r="U16" s="9">
        <v>44625</v>
      </c>
    </row>
    <row r="17" spans="1:21" s="43" customFormat="1">
      <c r="A17" s="11" t="s">
        <v>272</v>
      </c>
      <c r="B17" s="176" t="s">
        <v>1043</v>
      </c>
      <c r="C17" s="9">
        <v>44616</v>
      </c>
      <c r="D17" s="9">
        <v>44616</v>
      </c>
      <c r="E17" s="9">
        <v>44617</v>
      </c>
      <c r="F17" s="9">
        <v>44618</v>
      </c>
      <c r="G17" s="9">
        <v>44621</v>
      </c>
      <c r="H17" s="9">
        <v>44622</v>
      </c>
      <c r="I17" s="9">
        <v>44622</v>
      </c>
      <c r="J17" s="9">
        <v>44622</v>
      </c>
      <c r="K17" s="9">
        <v>44623</v>
      </c>
      <c r="L17" s="9">
        <v>44623</v>
      </c>
      <c r="M17" s="70" t="s">
        <v>56</v>
      </c>
      <c r="N17" s="70" t="s">
        <v>56</v>
      </c>
      <c r="O17" s="70" t="s">
        <v>56</v>
      </c>
      <c r="P17" s="70" t="s">
        <v>56</v>
      </c>
      <c r="Q17" s="11" t="s">
        <v>1045</v>
      </c>
      <c r="R17" s="9">
        <v>44630</v>
      </c>
      <c r="S17" s="9">
        <v>44630</v>
      </c>
      <c r="T17" s="9">
        <v>44631</v>
      </c>
      <c r="U17" s="9">
        <v>44632</v>
      </c>
    </row>
    <row r="18" spans="1:21" s="43" customFormat="1">
      <c r="A18" s="11" t="s">
        <v>422</v>
      </c>
      <c r="B18" s="176" t="s">
        <v>1055</v>
      </c>
      <c r="C18" s="9">
        <v>44623</v>
      </c>
      <c r="D18" s="9">
        <v>44623</v>
      </c>
      <c r="E18" s="9">
        <v>44624</v>
      </c>
      <c r="F18" s="9">
        <v>44625</v>
      </c>
      <c r="G18" s="9">
        <v>44628</v>
      </c>
      <c r="H18" s="9">
        <v>44629</v>
      </c>
      <c r="I18" s="9">
        <v>44629</v>
      </c>
      <c r="J18" s="9">
        <v>44629</v>
      </c>
      <c r="K18" s="9">
        <v>44630</v>
      </c>
      <c r="L18" s="9">
        <v>44630</v>
      </c>
      <c r="M18" s="70" t="s">
        <v>56</v>
      </c>
      <c r="N18" s="70" t="s">
        <v>56</v>
      </c>
      <c r="O18" s="70" t="s">
        <v>56</v>
      </c>
      <c r="P18" s="70" t="s">
        <v>56</v>
      </c>
      <c r="Q18" s="11" t="s">
        <v>1056</v>
      </c>
      <c r="R18" s="9">
        <v>44637</v>
      </c>
      <c r="S18" s="9">
        <v>44637</v>
      </c>
      <c r="T18" s="9">
        <v>44638</v>
      </c>
      <c r="U18" s="9">
        <v>44639</v>
      </c>
    </row>
    <row r="19" spans="1:21" s="43" customFormat="1">
      <c r="A19" s="11" t="s">
        <v>272</v>
      </c>
      <c r="B19" s="176" t="s">
        <v>1202</v>
      </c>
      <c r="C19" s="9">
        <v>44630</v>
      </c>
      <c r="D19" s="9">
        <v>44630</v>
      </c>
      <c r="E19" s="9">
        <v>44631</v>
      </c>
      <c r="F19" s="9">
        <v>44632</v>
      </c>
      <c r="G19" s="9">
        <v>44635</v>
      </c>
      <c r="H19" s="9">
        <v>44636</v>
      </c>
      <c r="I19" s="9">
        <v>44636</v>
      </c>
      <c r="J19" s="9">
        <v>44636</v>
      </c>
      <c r="K19" s="9">
        <v>44637</v>
      </c>
      <c r="L19" s="9">
        <v>44637</v>
      </c>
      <c r="M19" s="70" t="s">
        <v>56</v>
      </c>
      <c r="N19" s="70" t="s">
        <v>56</v>
      </c>
      <c r="O19" s="70" t="s">
        <v>56</v>
      </c>
      <c r="P19" s="70" t="s">
        <v>56</v>
      </c>
      <c r="Q19" s="11" t="s">
        <v>1203</v>
      </c>
      <c r="R19" s="9">
        <v>44644</v>
      </c>
      <c r="S19" s="9">
        <v>44644</v>
      </c>
      <c r="T19" s="494">
        <v>44645</v>
      </c>
      <c r="U19" s="494" t="s">
        <v>1569</v>
      </c>
    </row>
    <row r="20" spans="1:21" s="43" customFormat="1">
      <c r="A20" s="11" t="s">
        <v>422</v>
      </c>
      <c r="B20" s="176" t="s">
        <v>1343</v>
      </c>
      <c r="C20" s="9">
        <v>44637</v>
      </c>
      <c r="D20" s="9">
        <v>44637</v>
      </c>
      <c r="E20" s="9">
        <v>44638</v>
      </c>
      <c r="F20" s="9">
        <v>44639</v>
      </c>
      <c r="G20" s="9">
        <v>44642</v>
      </c>
      <c r="H20" s="9">
        <v>44643</v>
      </c>
      <c r="I20" s="9">
        <v>44643</v>
      </c>
      <c r="J20" s="9">
        <v>44643</v>
      </c>
      <c r="K20" s="9">
        <v>44644</v>
      </c>
      <c r="L20" s="9">
        <v>44644</v>
      </c>
      <c r="M20" s="9">
        <v>44645</v>
      </c>
      <c r="N20" s="9">
        <v>44645</v>
      </c>
      <c r="O20" s="9">
        <v>44645</v>
      </c>
      <c r="P20" s="9">
        <v>44645</v>
      </c>
      <c r="Q20" s="11" t="s">
        <v>1344</v>
      </c>
      <c r="R20" s="9">
        <v>44651</v>
      </c>
      <c r="S20" s="9">
        <v>44651</v>
      </c>
      <c r="T20" s="9">
        <v>44652</v>
      </c>
      <c r="U20" s="9">
        <v>44653</v>
      </c>
    </row>
    <row r="21" spans="1:21" s="43" customFormat="1">
      <c r="A21" s="245" t="s">
        <v>1571</v>
      </c>
      <c r="B21" s="176" t="s">
        <v>1345</v>
      </c>
      <c r="C21" s="493" t="s">
        <v>56</v>
      </c>
      <c r="D21" s="493" t="s">
        <v>56</v>
      </c>
      <c r="E21" s="9">
        <v>44645</v>
      </c>
      <c r="F21" s="9">
        <v>44646</v>
      </c>
      <c r="G21" s="9">
        <v>44649</v>
      </c>
      <c r="H21" s="9">
        <v>44650</v>
      </c>
      <c r="I21" s="9">
        <v>44650</v>
      </c>
      <c r="J21" s="9">
        <v>44650</v>
      </c>
      <c r="K21" s="9">
        <v>44651</v>
      </c>
      <c r="L21" s="9">
        <v>44651</v>
      </c>
      <c r="M21" s="9">
        <v>44652</v>
      </c>
      <c r="N21" s="9">
        <v>44652</v>
      </c>
      <c r="O21" s="9">
        <v>44652</v>
      </c>
      <c r="P21" s="9">
        <v>44652</v>
      </c>
      <c r="Q21" s="11" t="s">
        <v>1346</v>
      </c>
      <c r="R21" s="9">
        <v>44658</v>
      </c>
      <c r="S21" s="9">
        <v>44658</v>
      </c>
      <c r="T21" s="9">
        <v>44659</v>
      </c>
      <c r="U21" s="9">
        <v>44660</v>
      </c>
    </row>
    <row r="22" spans="1:21" s="43" customFormat="1">
      <c r="A22" s="11" t="s">
        <v>422</v>
      </c>
      <c r="B22" s="176" t="s">
        <v>1405</v>
      </c>
      <c r="C22" s="9">
        <v>44651</v>
      </c>
      <c r="D22" s="9">
        <v>44651</v>
      </c>
      <c r="E22" s="9">
        <v>44652</v>
      </c>
      <c r="F22" s="9">
        <v>44653</v>
      </c>
      <c r="G22" s="9">
        <v>44656</v>
      </c>
      <c r="H22" s="9">
        <v>44657</v>
      </c>
      <c r="I22" s="9">
        <v>44657</v>
      </c>
      <c r="J22" s="9">
        <v>44657</v>
      </c>
      <c r="K22" s="9">
        <v>44658</v>
      </c>
      <c r="L22" s="9">
        <v>44658</v>
      </c>
      <c r="M22" s="9">
        <v>44659</v>
      </c>
      <c r="N22" s="9">
        <v>44659</v>
      </c>
      <c r="O22" s="9">
        <v>44659</v>
      </c>
      <c r="P22" s="9">
        <v>44659</v>
      </c>
      <c r="Q22" s="11" t="s">
        <v>1404</v>
      </c>
      <c r="R22" s="9">
        <v>44665</v>
      </c>
      <c r="S22" s="9">
        <v>44665</v>
      </c>
      <c r="T22" s="9">
        <v>44666</v>
      </c>
      <c r="U22" s="9">
        <v>44667</v>
      </c>
    </row>
    <row r="23" spans="1:21" s="43" customFormat="1">
      <c r="A23" s="245" t="s">
        <v>1571</v>
      </c>
      <c r="B23" s="176" t="s">
        <v>1407</v>
      </c>
      <c r="C23" s="9">
        <v>44658</v>
      </c>
      <c r="D23" s="9">
        <v>44658</v>
      </c>
      <c r="E23" s="9">
        <v>44659</v>
      </c>
      <c r="F23" s="9">
        <v>44660</v>
      </c>
      <c r="G23" s="9">
        <v>44663</v>
      </c>
      <c r="H23" s="9">
        <v>44664</v>
      </c>
      <c r="I23" s="9">
        <v>44664</v>
      </c>
      <c r="J23" s="9">
        <v>44664</v>
      </c>
      <c r="K23" s="9">
        <v>44665</v>
      </c>
      <c r="L23" s="9">
        <v>44665</v>
      </c>
      <c r="M23" s="9">
        <v>44666</v>
      </c>
      <c r="N23" s="9">
        <v>44666</v>
      </c>
      <c r="O23" s="9">
        <v>44666</v>
      </c>
      <c r="P23" s="9">
        <v>44666</v>
      </c>
      <c r="Q23" s="11" t="s">
        <v>1406</v>
      </c>
      <c r="R23" s="9">
        <v>44672</v>
      </c>
      <c r="S23" s="9">
        <v>44672</v>
      </c>
      <c r="T23" s="9">
        <v>44673</v>
      </c>
      <c r="U23" s="9">
        <v>44674</v>
      </c>
    </row>
    <row r="24" spans="1:21" s="43" customFormat="1">
      <c r="A24" s="11" t="s">
        <v>422</v>
      </c>
      <c r="B24" s="176" t="s">
        <v>1498</v>
      </c>
      <c r="C24" s="9">
        <v>44665</v>
      </c>
      <c r="D24" s="9">
        <v>44665</v>
      </c>
      <c r="E24" s="9">
        <v>44666</v>
      </c>
      <c r="F24" s="9">
        <v>44667</v>
      </c>
      <c r="G24" s="9">
        <v>44670</v>
      </c>
      <c r="H24" s="9">
        <v>44671</v>
      </c>
      <c r="I24" s="9">
        <v>44671</v>
      </c>
      <c r="J24" s="9">
        <v>44671</v>
      </c>
      <c r="K24" s="9">
        <v>44672</v>
      </c>
      <c r="L24" s="9">
        <v>44672</v>
      </c>
      <c r="M24" s="9">
        <v>44673</v>
      </c>
      <c r="N24" s="9">
        <v>44673</v>
      </c>
      <c r="O24" s="9">
        <v>44673</v>
      </c>
      <c r="P24" s="9">
        <v>44673</v>
      </c>
      <c r="Q24" s="11" t="s">
        <v>1499</v>
      </c>
      <c r="R24" s="9">
        <v>44679</v>
      </c>
      <c r="S24" s="9">
        <v>44679</v>
      </c>
      <c r="T24" s="9">
        <v>44680</v>
      </c>
      <c r="U24" s="9">
        <v>44681</v>
      </c>
    </row>
    <row r="25" spans="1:21" s="43" customFormat="1">
      <c r="A25" s="245" t="s">
        <v>1571</v>
      </c>
      <c r="B25" s="176" t="s">
        <v>1572</v>
      </c>
      <c r="C25" s="9">
        <v>44672</v>
      </c>
      <c r="D25" s="9">
        <v>44672</v>
      </c>
      <c r="E25" s="9">
        <v>44673</v>
      </c>
      <c r="F25" s="9">
        <v>44674</v>
      </c>
      <c r="G25" s="9">
        <v>44677</v>
      </c>
      <c r="H25" s="9">
        <v>44678</v>
      </c>
      <c r="I25" s="9">
        <v>44678</v>
      </c>
      <c r="J25" s="9">
        <v>44678</v>
      </c>
      <c r="K25" s="9">
        <v>44679</v>
      </c>
      <c r="L25" s="9">
        <v>44679</v>
      </c>
      <c r="M25" s="9">
        <v>44680</v>
      </c>
      <c r="N25" s="9">
        <v>44680</v>
      </c>
      <c r="O25" s="9">
        <v>44680</v>
      </c>
      <c r="P25" s="9">
        <v>44680</v>
      </c>
      <c r="Q25" s="11" t="s">
        <v>1573</v>
      </c>
      <c r="R25" s="9">
        <v>44686</v>
      </c>
      <c r="S25" s="9">
        <v>44686</v>
      </c>
      <c r="T25" s="492">
        <v>44687</v>
      </c>
      <c r="U25" s="492" t="s">
        <v>1569</v>
      </c>
    </row>
    <row r="26" spans="1:21" s="43" customFormat="1">
      <c r="A26" s="11" t="s">
        <v>422</v>
      </c>
      <c r="B26" s="176" t="s">
        <v>1574</v>
      </c>
      <c r="C26" s="9">
        <v>44679</v>
      </c>
      <c r="D26" s="9">
        <v>44679</v>
      </c>
      <c r="E26" s="9">
        <v>44680</v>
      </c>
      <c r="F26" s="9">
        <v>44681</v>
      </c>
      <c r="G26" s="9">
        <v>44684</v>
      </c>
      <c r="H26" s="9">
        <v>44685</v>
      </c>
      <c r="I26" s="9">
        <v>44685</v>
      </c>
      <c r="J26" s="9">
        <v>44685</v>
      </c>
      <c r="K26" s="9">
        <v>44686</v>
      </c>
      <c r="L26" s="9">
        <v>44686</v>
      </c>
      <c r="M26" s="9">
        <v>44687</v>
      </c>
      <c r="N26" s="9">
        <v>44687</v>
      </c>
      <c r="O26" s="9">
        <v>44687</v>
      </c>
      <c r="P26" s="9">
        <v>44687</v>
      </c>
      <c r="Q26" s="11" t="s">
        <v>1575</v>
      </c>
      <c r="R26" s="9">
        <v>44693</v>
      </c>
      <c r="S26" s="9">
        <v>44693</v>
      </c>
      <c r="T26" s="9">
        <v>44694</v>
      </c>
      <c r="U26" s="9">
        <v>44695</v>
      </c>
    </row>
    <row r="27" spans="1:21" s="43" customFormat="1">
      <c r="A27" s="11" t="s">
        <v>272</v>
      </c>
      <c r="B27" s="176" t="s">
        <v>1576</v>
      </c>
      <c r="C27" s="70" t="s">
        <v>56</v>
      </c>
      <c r="D27" s="70" t="s">
        <v>56</v>
      </c>
      <c r="E27" s="9">
        <v>44687</v>
      </c>
      <c r="F27" s="9">
        <v>44688</v>
      </c>
      <c r="G27" s="9">
        <v>44691</v>
      </c>
      <c r="H27" s="9">
        <v>44692</v>
      </c>
      <c r="I27" s="9">
        <v>44692</v>
      </c>
      <c r="J27" s="9">
        <v>44692</v>
      </c>
      <c r="K27" s="9">
        <v>44693</v>
      </c>
      <c r="L27" s="9">
        <v>44693</v>
      </c>
      <c r="M27" s="9">
        <v>44694</v>
      </c>
      <c r="N27" s="9">
        <v>44694</v>
      </c>
      <c r="O27" s="9">
        <v>44694</v>
      </c>
      <c r="P27" s="9">
        <v>44694</v>
      </c>
      <c r="Q27" s="11" t="s">
        <v>1577</v>
      </c>
      <c r="R27" s="9">
        <v>44700</v>
      </c>
      <c r="S27" s="9">
        <v>44700</v>
      </c>
      <c r="T27" s="9">
        <v>44701</v>
      </c>
      <c r="U27" s="9">
        <v>44702</v>
      </c>
    </row>
    <row r="28" spans="1:21" s="43" customFormat="1">
      <c r="A28" s="11" t="s">
        <v>422</v>
      </c>
      <c r="B28" s="176" t="s">
        <v>1578</v>
      </c>
      <c r="C28" s="9">
        <v>44693</v>
      </c>
      <c r="D28" s="9">
        <v>44693</v>
      </c>
      <c r="E28" s="9">
        <v>44694</v>
      </c>
      <c r="F28" s="9">
        <v>44695</v>
      </c>
      <c r="G28" s="9">
        <v>44698</v>
      </c>
      <c r="H28" s="9">
        <v>44699</v>
      </c>
      <c r="I28" s="9">
        <v>44699</v>
      </c>
      <c r="J28" s="9">
        <v>44699</v>
      </c>
      <c r="K28" s="9">
        <v>44700</v>
      </c>
      <c r="L28" s="9">
        <v>44700</v>
      </c>
      <c r="M28" s="9">
        <v>44701</v>
      </c>
      <c r="N28" s="9">
        <v>44701</v>
      </c>
      <c r="O28" s="9">
        <v>44701</v>
      </c>
      <c r="P28" s="9">
        <v>44701</v>
      </c>
      <c r="Q28" s="11" t="s">
        <v>1579</v>
      </c>
      <c r="R28" s="9">
        <v>44707</v>
      </c>
      <c r="S28" s="9">
        <v>44707</v>
      </c>
      <c r="T28" s="9">
        <v>44708</v>
      </c>
      <c r="U28" s="9">
        <v>44709</v>
      </c>
    </row>
    <row r="29" spans="1:21">
      <c r="J29" s="15"/>
      <c r="L29" s="15"/>
      <c r="N29" s="15"/>
      <c r="P29" s="15"/>
      <c r="Q29" s="15"/>
      <c r="R29" s="15"/>
      <c r="S29" s="15"/>
    </row>
    <row r="30" spans="1:21">
      <c r="A30" s="12" t="s">
        <v>94</v>
      </c>
      <c r="B30" s="268" t="s">
        <v>172</v>
      </c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</row>
    <row r="31" spans="1:21">
      <c r="A31" s="13" t="s">
        <v>284</v>
      </c>
      <c r="B31" s="269" t="s">
        <v>352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1"/>
      <c r="R31" s="2"/>
      <c r="S31" s="2"/>
    </row>
    <row r="32" spans="1:21">
      <c r="A32" s="13" t="s">
        <v>95</v>
      </c>
      <c r="B32" s="269" t="s">
        <v>620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1"/>
    </row>
    <row r="33" spans="1:20">
      <c r="A33" s="14" t="s">
        <v>96</v>
      </c>
      <c r="B33" s="272" t="s">
        <v>97</v>
      </c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2"/>
    </row>
    <row r="34" spans="1:20">
      <c r="A34" s="14" t="s">
        <v>98</v>
      </c>
      <c r="B34" s="272" t="s">
        <v>99</v>
      </c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T34" s="61"/>
    </row>
    <row r="35" spans="1:20">
      <c r="A35" s="14" t="s">
        <v>100</v>
      </c>
      <c r="B35" s="269" t="s">
        <v>101</v>
      </c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  <c r="N35" s="270"/>
      <c r="O35" s="270"/>
      <c r="P35" s="270"/>
      <c r="Q35" s="271"/>
    </row>
    <row r="36" spans="1:20">
      <c r="A36" s="14" t="s">
        <v>102</v>
      </c>
      <c r="B36" s="269" t="s">
        <v>1289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0"/>
      <c r="Q36" s="271"/>
    </row>
    <row r="37" spans="1:20">
      <c r="A37" s="46" t="s">
        <v>1288</v>
      </c>
      <c r="B37" s="265" t="s">
        <v>1378</v>
      </c>
      <c r="C37" s="266"/>
      <c r="D37" s="266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7"/>
    </row>
    <row r="38" spans="1:20">
      <c r="A38" s="46" t="s">
        <v>285</v>
      </c>
      <c r="B38" s="265" t="s">
        <v>103</v>
      </c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7"/>
    </row>
    <row r="41" spans="1:20">
      <c r="K41" s="61"/>
    </row>
  </sheetData>
  <mergeCells count="45">
    <mergeCell ref="T12:U12"/>
    <mergeCell ref="C14:D14"/>
    <mergeCell ref="E14:F14"/>
    <mergeCell ref="B1:U1"/>
    <mergeCell ref="B2:U2"/>
    <mergeCell ref="T5:U5"/>
    <mergeCell ref="T6:U6"/>
    <mergeCell ref="R6:S6"/>
    <mergeCell ref="C5:D5"/>
    <mergeCell ref="E5:F5"/>
    <mergeCell ref="K6:L6"/>
    <mergeCell ref="M6:N6"/>
    <mergeCell ref="O6:P6"/>
    <mergeCell ref="M5:N5"/>
    <mergeCell ref="G5:H5"/>
    <mergeCell ref="A4:U4"/>
    <mergeCell ref="A6:A7"/>
    <mergeCell ref="B6:B7"/>
    <mergeCell ref="C6:D6"/>
    <mergeCell ref="E6:F6"/>
    <mergeCell ref="C7:D7"/>
    <mergeCell ref="E7:F7"/>
    <mergeCell ref="T7:U7"/>
    <mergeCell ref="K7:L7"/>
    <mergeCell ref="R5:S5"/>
    <mergeCell ref="G7:H7"/>
    <mergeCell ref="I7:J7"/>
    <mergeCell ref="I6:J6"/>
    <mergeCell ref="I5:J5"/>
    <mergeCell ref="M7:N7"/>
    <mergeCell ref="O7:P7"/>
    <mergeCell ref="K5:L5"/>
    <mergeCell ref="O5:P5"/>
    <mergeCell ref="G6:H6"/>
    <mergeCell ref="R7:S7"/>
    <mergeCell ref="R12:S12"/>
    <mergeCell ref="B38:Q38"/>
    <mergeCell ref="B30:Q30"/>
    <mergeCell ref="B32:Q32"/>
    <mergeCell ref="B33:Q33"/>
    <mergeCell ref="B35:Q35"/>
    <mergeCell ref="B36:Q36"/>
    <mergeCell ref="B37:Q37"/>
    <mergeCell ref="B34:Q34"/>
    <mergeCell ref="B31:Q31"/>
  </mergeCells>
  <phoneticPr fontId="3" type="noConversion"/>
  <pageMargins left="0.75" right="0.75" top="1" bottom="1" header="0.5" footer="0.5"/>
  <pageSetup paperSize="9" scale="76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T45"/>
  <sheetViews>
    <sheetView topLeftCell="A13" zoomScaleNormal="100" workbookViewId="0">
      <selection activeCell="A23" sqref="A23:B24"/>
    </sheetView>
  </sheetViews>
  <sheetFormatPr defaultRowHeight="15.6"/>
  <cols>
    <col min="1" max="1" width="20.3984375" customWidth="1"/>
    <col min="2" max="19" width="7.5" customWidth="1"/>
  </cols>
  <sheetData>
    <row r="1" spans="1:254" ht="51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38"/>
      <c r="N1" s="38"/>
      <c r="O1" s="38"/>
      <c r="P1" s="38"/>
      <c r="Q1" s="38"/>
      <c r="R1" s="39"/>
    </row>
    <row r="2" spans="1:254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40"/>
      <c r="N2" s="40"/>
      <c r="O2" s="40"/>
      <c r="P2" s="40"/>
      <c r="Q2" s="40"/>
      <c r="R2" s="40"/>
    </row>
    <row r="3" spans="1:254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85"/>
      <c r="Q3" s="18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 hidden="1">
      <c r="A4" s="383" t="s">
        <v>187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4"/>
      <c r="P4" s="52"/>
      <c r="Q4" s="52"/>
      <c r="R4" s="52"/>
      <c r="S4" s="52"/>
    </row>
    <row r="5" spans="1:254" hidden="1">
      <c r="A5" s="162" t="s">
        <v>24</v>
      </c>
      <c r="B5" s="162" t="s">
        <v>25</v>
      </c>
      <c r="C5" s="376" t="s">
        <v>269</v>
      </c>
      <c r="D5" s="377"/>
      <c r="E5" s="385" t="s">
        <v>585</v>
      </c>
      <c r="F5" s="386"/>
      <c r="G5" s="376" t="s">
        <v>200</v>
      </c>
      <c r="H5" s="376"/>
      <c r="I5" s="162" t="s">
        <v>25</v>
      </c>
      <c r="J5" s="376" t="s">
        <v>113</v>
      </c>
      <c r="K5" s="377"/>
      <c r="L5" s="376" t="s">
        <v>200</v>
      </c>
      <c r="M5" s="376"/>
      <c r="N5" s="376" t="s">
        <v>269</v>
      </c>
      <c r="O5" s="377"/>
      <c r="P5" s="86"/>
      <c r="Q5" s="2"/>
      <c r="R5" s="2"/>
      <c r="S5" s="2"/>
    </row>
    <row r="6" spans="1:254" hidden="1">
      <c r="A6" s="161" t="s">
        <v>3</v>
      </c>
      <c r="B6" s="161" t="s">
        <v>4</v>
      </c>
      <c r="C6" s="302" t="s">
        <v>8</v>
      </c>
      <c r="D6" s="302"/>
      <c r="E6" s="304" t="s">
        <v>55</v>
      </c>
      <c r="F6" s="307"/>
      <c r="G6" s="302" t="s">
        <v>27</v>
      </c>
      <c r="H6" s="302"/>
      <c r="I6" s="161" t="s">
        <v>4</v>
      </c>
      <c r="J6" s="302" t="s">
        <v>133</v>
      </c>
      <c r="K6" s="302"/>
      <c r="L6" s="302" t="s">
        <v>27</v>
      </c>
      <c r="M6" s="302"/>
      <c r="N6" s="302" t="s">
        <v>8</v>
      </c>
      <c r="O6" s="302"/>
      <c r="P6" s="66"/>
      <c r="Q6" s="67"/>
      <c r="R6" s="67"/>
      <c r="S6" s="67"/>
    </row>
    <row r="7" spans="1:254" hidden="1">
      <c r="A7" s="161"/>
      <c r="B7" s="161"/>
      <c r="C7" s="302" t="s">
        <v>935</v>
      </c>
      <c r="D7" s="302"/>
      <c r="E7" s="302" t="s">
        <v>936</v>
      </c>
      <c r="F7" s="302"/>
      <c r="G7" s="302" t="s">
        <v>935</v>
      </c>
      <c r="H7" s="302"/>
      <c r="I7" s="161"/>
      <c r="J7" s="302" t="s">
        <v>936</v>
      </c>
      <c r="K7" s="302"/>
      <c r="L7" s="302" t="s">
        <v>937</v>
      </c>
      <c r="M7" s="302"/>
      <c r="N7" s="302" t="s">
        <v>938</v>
      </c>
      <c r="O7" s="302"/>
      <c r="P7" s="66"/>
      <c r="Q7" s="67"/>
      <c r="R7" s="67"/>
      <c r="S7" s="67"/>
    </row>
    <row r="8" spans="1:254" hidden="1">
      <c r="A8" s="60" t="s">
        <v>207</v>
      </c>
      <c r="B8" s="11" t="s">
        <v>941</v>
      </c>
      <c r="C8" s="163">
        <v>44549</v>
      </c>
      <c r="D8" s="163">
        <f>C8</f>
        <v>44549</v>
      </c>
      <c r="E8" s="163">
        <f t="shared" ref="E8" si="0">D8+1</f>
        <v>44550</v>
      </c>
      <c r="F8" s="163">
        <f>E8+1</f>
        <v>44551</v>
      </c>
      <c r="G8" s="163">
        <f>F8+5</f>
        <v>44556</v>
      </c>
      <c r="H8" s="163">
        <f t="shared" ref="H8" si="1">G8</f>
        <v>44556</v>
      </c>
      <c r="I8" s="96" t="s">
        <v>942</v>
      </c>
      <c r="J8" s="163">
        <f t="shared" ref="J8" si="2">H8+1</f>
        <v>44557</v>
      </c>
      <c r="K8" s="163">
        <f t="shared" ref="K8" si="3">J8+1</f>
        <v>44558</v>
      </c>
      <c r="L8" s="163">
        <f t="shared" ref="L8" si="4">K8+1</f>
        <v>44559</v>
      </c>
      <c r="M8" s="163">
        <f t="shared" ref="M8" si="5">L8</f>
        <v>44559</v>
      </c>
      <c r="N8" s="139">
        <f>M8+9</f>
        <v>44568</v>
      </c>
      <c r="O8" s="139">
        <f>N8</f>
        <v>44568</v>
      </c>
      <c r="P8" s="27"/>
      <c r="Q8" s="27"/>
      <c r="R8" s="65"/>
      <c r="S8" s="65"/>
    </row>
    <row r="9" spans="1:254" hidden="1">
      <c r="A9" s="60" t="s">
        <v>165</v>
      </c>
      <c r="B9" s="11" t="s">
        <v>943</v>
      </c>
      <c r="C9" s="163">
        <v>44556</v>
      </c>
      <c r="D9" s="163">
        <f>C9</f>
        <v>44556</v>
      </c>
      <c r="E9" s="163">
        <f t="shared" ref="E9:E10" si="6">D9+1</f>
        <v>44557</v>
      </c>
      <c r="F9" s="163">
        <f>E9+1</f>
        <v>44558</v>
      </c>
      <c r="G9" s="163">
        <f>F9+5</f>
        <v>44563</v>
      </c>
      <c r="H9" s="163">
        <f t="shared" ref="H9:H10" si="7">G9</f>
        <v>44563</v>
      </c>
      <c r="I9" s="96" t="s">
        <v>944</v>
      </c>
      <c r="J9" s="163">
        <f t="shared" ref="J9:J10" si="8">H9+1</f>
        <v>44564</v>
      </c>
      <c r="K9" s="163">
        <f t="shared" ref="K9:K10" si="9">J9+1</f>
        <v>44565</v>
      </c>
      <c r="L9" s="163">
        <f t="shared" ref="L9:L10" si="10">K9+1</f>
        <v>44566</v>
      </c>
      <c r="M9" s="163">
        <f t="shared" ref="M9:M10" si="11">L9</f>
        <v>44566</v>
      </c>
      <c r="N9" s="139">
        <f>M9+9</f>
        <v>44575</v>
      </c>
      <c r="O9" s="139">
        <f>N9</f>
        <v>44575</v>
      </c>
      <c r="P9" s="27"/>
      <c r="Q9" s="27"/>
      <c r="R9" s="65"/>
      <c r="S9" s="65"/>
    </row>
    <row r="10" spans="1:254" hidden="1">
      <c r="A10" s="60" t="s">
        <v>939</v>
      </c>
      <c r="B10" s="11" t="s">
        <v>945</v>
      </c>
      <c r="C10" s="163">
        <v>44563</v>
      </c>
      <c r="D10" s="163">
        <f t="shared" ref="D10:D12" si="12">C10</f>
        <v>44563</v>
      </c>
      <c r="E10" s="163">
        <f t="shared" si="6"/>
        <v>44564</v>
      </c>
      <c r="F10" s="163">
        <f t="shared" ref="F10:F12" si="13">E10+1</f>
        <v>44565</v>
      </c>
      <c r="G10" s="163">
        <f t="shared" ref="G10:G12" si="14">F10+5</f>
        <v>44570</v>
      </c>
      <c r="H10" s="163">
        <f t="shared" si="7"/>
        <v>44570</v>
      </c>
      <c r="I10" s="96" t="s">
        <v>946</v>
      </c>
      <c r="J10" s="163">
        <f t="shared" si="8"/>
        <v>44571</v>
      </c>
      <c r="K10" s="163">
        <f t="shared" si="9"/>
        <v>44572</v>
      </c>
      <c r="L10" s="163">
        <f t="shared" si="10"/>
        <v>44573</v>
      </c>
      <c r="M10" s="163">
        <f t="shared" si="11"/>
        <v>44573</v>
      </c>
      <c r="N10" s="139">
        <f t="shared" ref="N10:N12" si="15">M10+9</f>
        <v>44582</v>
      </c>
      <c r="O10" s="139">
        <f t="shared" ref="O10:O12" si="16">N10</f>
        <v>44582</v>
      </c>
      <c r="P10" s="65"/>
      <c r="Q10" s="65"/>
      <c r="R10" s="65"/>
      <c r="S10" s="65"/>
    </row>
    <row r="11" spans="1:254" hidden="1">
      <c r="A11" s="60" t="s">
        <v>940</v>
      </c>
      <c r="B11" s="11" t="s">
        <v>947</v>
      </c>
      <c r="C11" s="163">
        <v>44570</v>
      </c>
      <c r="D11" s="163">
        <f t="shared" si="12"/>
        <v>44570</v>
      </c>
      <c r="E11" s="163">
        <f t="shared" ref="E11:E12" si="17">D11+1</f>
        <v>44571</v>
      </c>
      <c r="F11" s="163">
        <f t="shared" si="13"/>
        <v>44572</v>
      </c>
      <c r="G11" s="163">
        <f t="shared" si="14"/>
        <v>44577</v>
      </c>
      <c r="H11" s="163">
        <f t="shared" ref="H11:H12" si="18">G11</f>
        <v>44577</v>
      </c>
      <c r="I11" s="96" t="s">
        <v>948</v>
      </c>
      <c r="J11" s="163">
        <f t="shared" ref="J11:J12" si="19">H11+1</f>
        <v>44578</v>
      </c>
      <c r="K11" s="163">
        <f t="shared" ref="K11:K12" si="20">J11+1</f>
        <v>44579</v>
      </c>
      <c r="L11" s="163">
        <f t="shared" ref="L11:L12" si="21">K11+1</f>
        <v>44580</v>
      </c>
      <c r="M11" s="163">
        <f t="shared" ref="M11:M12" si="22">L11</f>
        <v>44580</v>
      </c>
      <c r="N11" s="139">
        <f t="shared" si="15"/>
        <v>44589</v>
      </c>
      <c r="O11" s="139">
        <f t="shared" si="16"/>
        <v>44589</v>
      </c>
      <c r="P11" s="65"/>
      <c r="Q11" s="65"/>
      <c r="R11" s="65"/>
      <c r="S11" s="65"/>
    </row>
    <row r="12" spans="1:254" hidden="1">
      <c r="A12" s="51" t="s">
        <v>770</v>
      </c>
      <c r="B12" s="11" t="s">
        <v>949</v>
      </c>
      <c r="C12" s="163">
        <v>44577</v>
      </c>
      <c r="D12" s="163">
        <f t="shared" si="12"/>
        <v>44577</v>
      </c>
      <c r="E12" s="163">
        <f t="shared" si="17"/>
        <v>44578</v>
      </c>
      <c r="F12" s="163">
        <f t="shared" si="13"/>
        <v>44579</v>
      </c>
      <c r="G12" s="163">
        <f t="shared" si="14"/>
        <v>44584</v>
      </c>
      <c r="H12" s="163">
        <f t="shared" si="18"/>
        <v>44584</v>
      </c>
      <c r="I12" s="96" t="s">
        <v>950</v>
      </c>
      <c r="J12" s="163">
        <f t="shared" si="19"/>
        <v>44585</v>
      </c>
      <c r="K12" s="163">
        <f t="shared" si="20"/>
        <v>44586</v>
      </c>
      <c r="L12" s="163">
        <f t="shared" si="21"/>
        <v>44587</v>
      </c>
      <c r="M12" s="163">
        <f t="shared" si="22"/>
        <v>44587</v>
      </c>
      <c r="N12" s="139">
        <f t="shared" si="15"/>
        <v>44596</v>
      </c>
      <c r="O12" s="139">
        <f t="shared" si="16"/>
        <v>44596</v>
      </c>
      <c r="P12" s="65"/>
      <c r="Q12" s="65"/>
      <c r="R12" s="65"/>
      <c r="S12" s="65"/>
    </row>
    <row r="13" spans="1:254">
      <c r="A13" s="388" t="s">
        <v>909</v>
      </c>
      <c r="B13" s="389"/>
      <c r="C13" s="389"/>
      <c r="D13" s="389"/>
      <c r="E13" s="389"/>
      <c r="F13" s="389"/>
      <c r="G13" s="389"/>
      <c r="H13" s="389"/>
      <c r="I13" s="389"/>
      <c r="J13" s="389"/>
      <c r="K13" s="52"/>
      <c r="L13" s="52"/>
    </row>
    <row r="14" spans="1:254">
      <c r="A14" s="159" t="s">
        <v>24</v>
      </c>
      <c r="B14" s="159" t="s">
        <v>25</v>
      </c>
      <c r="C14" s="385" t="s">
        <v>585</v>
      </c>
      <c r="D14" s="386"/>
      <c r="E14" s="376" t="s">
        <v>269</v>
      </c>
      <c r="F14" s="377"/>
      <c r="G14" s="376" t="s">
        <v>200</v>
      </c>
      <c r="H14" s="376"/>
      <c r="I14" s="376" t="s">
        <v>113</v>
      </c>
      <c r="J14" s="377"/>
      <c r="K14" s="2"/>
      <c r="L14" s="2"/>
    </row>
    <row r="15" spans="1:254">
      <c r="A15" s="157" t="s">
        <v>3</v>
      </c>
      <c r="B15" s="157" t="s">
        <v>4</v>
      </c>
      <c r="C15" s="304" t="s">
        <v>55</v>
      </c>
      <c r="D15" s="307"/>
      <c r="E15" s="302" t="s">
        <v>8</v>
      </c>
      <c r="F15" s="302"/>
      <c r="G15" s="302" t="s">
        <v>27</v>
      </c>
      <c r="H15" s="302"/>
      <c r="I15" s="302" t="s">
        <v>133</v>
      </c>
      <c r="J15" s="302"/>
      <c r="K15" s="67"/>
      <c r="L15" s="67"/>
    </row>
    <row r="16" spans="1:254">
      <c r="A16" s="157"/>
      <c r="B16" s="157"/>
      <c r="C16" s="302" t="s">
        <v>1364</v>
      </c>
      <c r="D16" s="302"/>
      <c r="E16" s="302" t="s">
        <v>1365</v>
      </c>
      <c r="F16" s="302"/>
      <c r="G16" s="302" t="s">
        <v>935</v>
      </c>
      <c r="H16" s="302"/>
      <c r="I16" s="302" t="s">
        <v>936</v>
      </c>
      <c r="J16" s="302"/>
      <c r="K16" s="67"/>
      <c r="L16" s="67"/>
    </row>
    <row r="17" spans="1:19" hidden="1">
      <c r="A17" s="60" t="s">
        <v>808</v>
      </c>
      <c r="B17" s="11" t="s">
        <v>951</v>
      </c>
      <c r="C17" s="163"/>
      <c r="D17" s="163"/>
      <c r="E17" s="163"/>
      <c r="F17" s="163"/>
      <c r="G17" s="163"/>
      <c r="H17" s="163"/>
      <c r="I17" s="20"/>
      <c r="J17" s="20"/>
      <c r="K17" s="27"/>
      <c r="L17" s="27"/>
      <c r="M17" s="27"/>
      <c r="N17" s="85"/>
      <c r="O17" s="85"/>
      <c r="P17" s="65"/>
      <c r="Q17" s="65"/>
      <c r="R17" s="65"/>
      <c r="S17" s="65"/>
    </row>
    <row r="18" spans="1:19" hidden="1">
      <c r="A18" s="60" t="s">
        <v>1366</v>
      </c>
      <c r="B18" s="11" t="s">
        <v>952</v>
      </c>
      <c r="C18" s="163"/>
      <c r="D18" s="163"/>
      <c r="E18" s="163"/>
      <c r="F18" s="163"/>
      <c r="G18" s="163"/>
      <c r="H18" s="163"/>
      <c r="I18" s="163"/>
      <c r="J18" s="163"/>
      <c r="K18" s="27"/>
      <c r="L18" s="27"/>
      <c r="M18" s="27"/>
      <c r="N18" s="85"/>
      <c r="O18" s="85"/>
      <c r="P18" s="65"/>
      <c r="Q18" s="65"/>
      <c r="R18" s="65"/>
      <c r="S18" s="65"/>
    </row>
    <row r="19" spans="1:19" hidden="1">
      <c r="A19" s="60"/>
      <c r="B19" s="11"/>
      <c r="C19" s="368" t="s">
        <v>1368</v>
      </c>
      <c r="D19" s="387"/>
      <c r="E19" s="387"/>
      <c r="F19" s="387"/>
      <c r="G19" s="387"/>
      <c r="H19" s="387"/>
      <c r="I19" s="387"/>
      <c r="J19" s="369"/>
      <c r="K19" s="27"/>
      <c r="L19" s="27"/>
      <c r="M19" s="27"/>
      <c r="N19" s="85"/>
      <c r="O19" s="85"/>
      <c r="P19" s="65"/>
      <c r="Q19" s="65"/>
      <c r="R19" s="65"/>
      <c r="S19" s="65"/>
    </row>
    <row r="20" spans="1:19">
      <c r="A20" s="60" t="s">
        <v>207</v>
      </c>
      <c r="B20" s="11" t="s">
        <v>953</v>
      </c>
      <c r="C20" s="217">
        <v>44604</v>
      </c>
      <c r="D20" s="217">
        <f>C20+1</f>
        <v>44605</v>
      </c>
      <c r="E20" s="217">
        <f t="shared" ref="E20" si="23">D20+1</f>
        <v>44606</v>
      </c>
      <c r="F20" s="217">
        <f>E20</f>
        <v>44606</v>
      </c>
      <c r="G20" s="217">
        <f>F20+6</f>
        <v>44612</v>
      </c>
      <c r="H20" s="217">
        <f t="shared" ref="H20" si="24">G20</f>
        <v>44612</v>
      </c>
      <c r="I20" s="217">
        <f t="shared" ref="I20" si="25">G20+1</f>
        <v>44613</v>
      </c>
      <c r="J20" s="217">
        <f t="shared" ref="J20" si="26">I20+1</f>
        <v>44614</v>
      </c>
      <c r="K20" s="27"/>
      <c r="L20" s="27"/>
      <c r="M20" s="27"/>
      <c r="N20" s="85"/>
      <c r="O20" s="85"/>
      <c r="P20" s="65"/>
      <c r="Q20" s="65"/>
      <c r="R20" s="65"/>
      <c r="S20" s="65"/>
    </row>
    <row r="21" spans="1:19">
      <c r="A21" s="60" t="s">
        <v>165</v>
      </c>
      <c r="B21" s="11" t="s">
        <v>954</v>
      </c>
      <c r="C21" s="217">
        <v>44611</v>
      </c>
      <c r="D21" s="217">
        <f t="shared" ref="D21:D32" si="27">C21+1</f>
        <v>44612</v>
      </c>
      <c r="E21" s="217">
        <f t="shared" ref="E21:E22" si="28">D21+1</f>
        <v>44613</v>
      </c>
      <c r="F21" s="217">
        <f t="shared" ref="F21:F32" si="29">E21</f>
        <v>44613</v>
      </c>
      <c r="G21" s="217">
        <f t="shared" ref="G21:G32" si="30">F21+6</f>
        <v>44619</v>
      </c>
      <c r="H21" s="217">
        <f t="shared" ref="H21:H22" si="31">G21</f>
        <v>44619</v>
      </c>
      <c r="I21" s="217">
        <f t="shared" ref="I21:I22" si="32">G21+1</f>
        <v>44620</v>
      </c>
      <c r="J21" s="217">
        <f t="shared" ref="J21:J22" si="33">I21+1</f>
        <v>44621</v>
      </c>
      <c r="K21" s="27"/>
      <c r="L21" s="27"/>
      <c r="M21" s="27"/>
      <c r="N21" s="85"/>
      <c r="O21" s="85"/>
      <c r="P21" s="65"/>
      <c r="Q21" s="65"/>
      <c r="R21" s="65"/>
      <c r="S21" s="65"/>
    </row>
    <row r="22" spans="1:19">
      <c r="A22" s="243" t="s">
        <v>939</v>
      </c>
      <c r="B22" s="11" t="s">
        <v>955</v>
      </c>
      <c r="C22" s="231">
        <v>44618</v>
      </c>
      <c r="D22" s="231">
        <f t="shared" si="27"/>
        <v>44619</v>
      </c>
      <c r="E22" s="231">
        <f t="shared" si="28"/>
        <v>44620</v>
      </c>
      <c r="F22" s="231">
        <f t="shared" si="29"/>
        <v>44620</v>
      </c>
      <c r="G22" s="231">
        <f t="shared" si="30"/>
        <v>44626</v>
      </c>
      <c r="H22" s="231">
        <f t="shared" si="31"/>
        <v>44626</v>
      </c>
      <c r="I22" s="231">
        <f t="shared" si="32"/>
        <v>44627</v>
      </c>
      <c r="J22" s="231">
        <f t="shared" si="33"/>
        <v>44628</v>
      </c>
      <c r="K22" s="27"/>
      <c r="L22" s="27"/>
      <c r="M22" s="27"/>
      <c r="N22" s="85"/>
      <c r="O22" s="85"/>
      <c r="P22" s="65"/>
      <c r="Q22" s="65"/>
      <c r="R22" s="65"/>
      <c r="S22" s="65"/>
    </row>
    <row r="23" spans="1:19">
      <c r="A23" s="258" t="s">
        <v>1367</v>
      </c>
      <c r="B23" s="259" t="s">
        <v>1494</v>
      </c>
      <c r="C23" s="231">
        <v>44625</v>
      </c>
      <c r="D23" s="231">
        <f t="shared" si="27"/>
        <v>44626</v>
      </c>
      <c r="E23" s="231">
        <f t="shared" ref="E23:E31" si="34">D23+1</f>
        <v>44627</v>
      </c>
      <c r="F23" s="231">
        <f t="shared" si="29"/>
        <v>44627</v>
      </c>
      <c r="G23" s="231">
        <f t="shared" si="30"/>
        <v>44633</v>
      </c>
      <c r="H23" s="231">
        <f t="shared" ref="H23:H31" si="35">G23</f>
        <v>44633</v>
      </c>
      <c r="I23" s="231">
        <f t="shared" ref="I23:I31" si="36">G23+1</f>
        <v>44634</v>
      </c>
      <c r="J23" s="231">
        <f t="shared" ref="J23:J31" si="37">I23+1</f>
        <v>44635</v>
      </c>
      <c r="K23" s="27"/>
      <c r="L23" s="27"/>
      <c r="M23" s="27"/>
      <c r="N23" s="260"/>
      <c r="O23" s="25"/>
      <c r="P23" s="65"/>
      <c r="Q23" s="65"/>
      <c r="R23" s="65"/>
      <c r="S23" s="65"/>
    </row>
    <row r="24" spans="1:19">
      <c r="A24" s="193" t="s">
        <v>1369</v>
      </c>
      <c r="B24" s="245" t="s">
        <v>1493</v>
      </c>
      <c r="C24" s="231">
        <v>44632</v>
      </c>
      <c r="D24" s="231">
        <f t="shared" si="27"/>
        <v>44633</v>
      </c>
      <c r="E24" s="231">
        <f t="shared" si="34"/>
        <v>44634</v>
      </c>
      <c r="F24" s="231">
        <f t="shared" si="29"/>
        <v>44634</v>
      </c>
      <c r="G24" s="231">
        <f t="shared" si="30"/>
        <v>44640</v>
      </c>
      <c r="H24" s="231">
        <f t="shared" si="35"/>
        <v>44640</v>
      </c>
      <c r="I24" s="231">
        <f t="shared" si="36"/>
        <v>44641</v>
      </c>
      <c r="J24" s="231">
        <f t="shared" si="37"/>
        <v>44642</v>
      </c>
      <c r="K24" s="27"/>
      <c r="L24" s="27"/>
      <c r="M24" s="27"/>
      <c r="N24" s="85"/>
      <c r="O24" s="85"/>
      <c r="P24" s="65"/>
      <c r="Q24" s="65"/>
      <c r="R24" s="65"/>
      <c r="S24" s="65"/>
    </row>
    <row r="25" spans="1:19">
      <c r="A25" s="243" t="s">
        <v>1555</v>
      </c>
      <c r="B25" s="11" t="s">
        <v>1370</v>
      </c>
      <c r="C25" s="231">
        <v>44639</v>
      </c>
      <c r="D25" s="231">
        <f>C25+1</f>
        <v>44640</v>
      </c>
      <c r="E25" s="231">
        <f t="shared" si="34"/>
        <v>44641</v>
      </c>
      <c r="F25" s="231">
        <f>E25</f>
        <v>44641</v>
      </c>
      <c r="G25" s="261">
        <f>F25+2</f>
        <v>44643</v>
      </c>
      <c r="H25" s="231" t="s">
        <v>1559</v>
      </c>
      <c r="I25" s="231"/>
      <c r="J25" s="231"/>
      <c r="K25" s="27"/>
      <c r="L25" s="27"/>
      <c r="M25" s="27"/>
      <c r="N25" s="85"/>
      <c r="O25" s="85"/>
      <c r="P25" s="65"/>
      <c r="Q25" s="65"/>
      <c r="R25" s="65"/>
      <c r="S25" s="65"/>
    </row>
    <row r="26" spans="1:19">
      <c r="A26" s="243" t="s">
        <v>1556</v>
      </c>
      <c r="B26" s="99" t="s">
        <v>1557</v>
      </c>
      <c r="C26" s="255"/>
      <c r="D26" s="255"/>
      <c r="E26" s="255" t="s">
        <v>1558</v>
      </c>
      <c r="F26" s="255">
        <v>44644</v>
      </c>
      <c r="G26" s="255">
        <v>44647</v>
      </c>
      <c r="H26" s="255">
        <f t="shared" ref="H26" si="38">G26</f>
        <v>44647</v>
      </c>
      <c r="I26" s="255">
        <f t="shared" ref="I26" si="39">G26+1</f>
        <v>44648</v>
      </c>
      <c r="J26" s="255">
        <f t="shared" ref="J26" si="40">I26+1</f>
        <v>44649</v>
      </c>
      <c r="K26" s="27"/>
      <c r="L26" s="27"/>
      <c r="M26" s="27"/>
      <c r="N26" s="85"/>
      <c r="O26" s="85"/>
      <c r="P26" s="65"/>
      <c r="Q26" s="65"/>
      <c r="R26" s="65"/>
      <c r="S26" s="65"/>
    </row>
    <row r="27" spans="1:19">
      <c r="A27" s="51" t="s">
        <v>1371</v>
      </c>
      <c r="B27" s="11" t="s">
        <v>1372</v>
      </c>
      <c r="C27" s="231">
        <v>44646</v>
      </c>
      <c r="D27" s="231">
        <f t="shared" si="27"/>
        <v>44647</v>
      </c>
      <c r="E27" s="231">
        <f t="shared" si="34"/>
        <v>44648</v>
      </c>
      <c r="F27" s="231">
        <f t="shared" si="29"/>
        <v>44648</v>
      </c>
      <c r="G27" s="261">
        <f>F27+2</f>
        <v>44650</v>
      </c>
      <c r="H27" s="255" t="s">
        <v>1559</v>
      </c>
      <c r="I27" s="255"/>
      <c r="J27" s="255"/>
      <c r="K27" s="27"/>
      <c r="L27" s="27"/>
      <c r="M27" s="27"/>
      <c r="N27" s="85"/>
      <c r="O27" s="85"/>
      <c r="P27" s="65"/>
      <c r="Q27" s="65"/>
      <c r="R27" s="65"/>
      <c r="S27" s="65"/>
    </row>
    <row r="28" spans="1:19">
      <c r="A28" s="51" t="s">
        <v>1560</v>
      </c>
      <c r="B28" s="11" t="s">
        <v>1561</v>
      </c>
      <c r="C28" s="255"/>
      <c r="D28" s="255"/>
      <c r="E28" s="255" t="s">
        <v>1558</v>
      </c>
      <c r="F28" s="255">
        <v>44651</v>
      </c>
      <c r="G28" s="255">
        <v>44654</v>
      </c>
      <c r="H28" s="255">
        <f t="shared" ref="H28" si="41">G28</f>
        <v>44654</v>
      </c>
      <c r="I28" s="255">
        <f t="shared" ref="I28" si="42">G28+1</f>
        <v>44655</v>
      </c>
      <c r="J28" s="255">
        <f t="shared" ref="J28" si="43">I28+1</f>
        <v>44656</v>
      </c>
      <c r="K28" s="27"/>
      <c r="L28" s="27"/>
      <c r="M28" s="27"/>
      <c r="N28" s="85"/>
      <c r="O28" s="85"/>
      <c r="P28" s="65"/>
      <c r="Q28" s="65"/>
      <c r="R28" s="65"/>
      <c r="S28" s="65"/>
    </row>
    <row r="29" spans="1:19">
      <c r="A29" s="60" t="s">
        <v>207</v>
      </c>
      <c r="B29" s="11" t="s">
        <v>1374</v>
      </c>
      <c r="C29" s="231">
        <v>44653</v>
      </c>
      <c r="D29" s="231">
        <f>C29+1</f>
        <v>44654</v>
      </c>
      <c r="E29" s="231">
        <f t="shared" si="34"/>
        <v>44655</v>
      </c>
      <c r="F29" s="231">
        <f>E29</f>
        <v>44655</v>
      </c>
      <c r="G29" s="231">
        <f>F29+6</f>
        <v>44661</v>
      </c>
      <c r="H29" s="231">
        <f t="shared" si="35"/>
        <v>44661</v>
      </c>
      <c r="I29" s="231">
        <f t="shared" si="36"/>
        <v>44662</v>
      </c>
      <c r="J29" s="231">
        <f t="shared" si="37"/>
        <v>44663</v>
      </c>
      <c r="K29" s="27"/>
      <c r="L29" s="27"/>
      <c r="M29" s="27"/>
      <c r="N29" s="85"/>
      <c r="O29" s="85"/>
      <c r="P29" s="65"/>
      <c r="Q29" s="65"/>
      <c r="R29" s="65"/>
      <c r="S29" s="65"/>
    </row>
    <row r="30" spans="1:19">
      <c r="A30" s="60" t="s">
        <v>165</v>
      </c>
      <c r="B30" s="11" t="s">
        <v>1375</v>
      </c>
      <c r="C30" s="231">
        <v>44660</v>
      </c>
      <c r="D30" s="231">
        <f t="shared" si="27"/>
        <v>44661</v>
      </c>
      <c r="E30" s="231">
        <f t="shared" si="34"/>
        <v>44662</v>
      </c>
      <c r="F30" s="231">
        <f t="shared" si="29"/>
        <v>44662</v>
      </c>
      <c r="G30" s="231">
        <f t="shared" si="30"/>
        <v>44668</v>
      </c>
      <c r="H30" s="231">
        <f t="shared" si="35"/>
        <v>44668</v>
      </c>
      <c r="I30" s="231">
        <f t="shared" si="36"/>
        <v>44669</v>
      </c>
      <c r="J30" s="231">
        <f t="shared" si="37"/>
        <v>44670</v>
      </c>
      <c r="K30" s="27"/>
      <c r="L30" s="27"/>
      <c r="M30" s="27"/>
      <c r="N30" s="85"/>
      <c r="O30" s="85"/>
      <c r="P30" s="65"/>
      <c r="Q30" s="65"/>
      <c r="R30" s="65"/>
      <c r="S30" s="65"/>
    </row>
    <row r="31" spans="1:19">
      <c r="A31" s="51" t="s">
        <v>1373</v>
      </c>
      <c r="B31" s="11" t="s">
        <v>1376</v>
      </c>
      <c r="C31" s="231">
        <v>44667</v>
      </c>
      <c r="D31" s="231">
        <f t="shared" si="27"/>
        <v>44668</v>
      </c>
      <c r="E31" s="231">
        <f t="shared" si="34"/>
        <v>44669</v>
      </c>
      <c r="F31" s="231">
        <f t="shared" si="29"/>
        <v>44669</v>
      </c>
      <c r="G31" s="231">
        <f t="shared" si="30"/>
        <v>44675</v>
      </c>
      <c r="H31" s="231">
        <f t="shared" si="35"/>
        <v>44675</v>
      </c>
      <c r="I31" s="231">
        <f t="shared" si="36"/>
        <v>44676</v>
      </c>
      <c r="J31" s="231">
        <f t="shared" si="37"/>
        <v>44677</v>
      </c>
      <c r="K31" s="27"/>
      <c r="L31" s="27"/>
      <c r="M31" s="27"/>
      <c r="N31" s="85"/>
      <c r="O31" s="85"/>
      <c r="P31" s="65"/>
      <c r="Q31" s="65"/>
      <c r="R31" s="65"/>
      <c r="S31" s="65"/>
    </row>
    <row r="32" spans="1:19">
      <c r="A32" s="60" t="s">
        <v>1367</v>
      </c>
      <c r="B32" s="11" t="s">
        <v>1377</v>
      </c>
      <c r="C32" s="231">
        <v>44674</v>
      </c>
      <c r="D32" s="231">
        <f t="shared" si="27"/>
        <v>44675</v>
      </c>
      <c r="E32" s="231">
        <f t="shared" ref="E32:E34" si="44">D32+1</f>
        <v>44676</v>
      </c>
      <c r="F32" s="231">
        <f t="shared" si="29"/>
        <v>44676</v>
      </c>
      <c r="G32" s="231">
        <f t="shared" si="30"/>
        <v>44682</v>
      </c>
      <c r="H32" s="231">
        <f t="shared" ref="H32:H34" si="45">G32</f>
        <v>44682</v>
      </c>
      <c r="I32" s="231">
        <f t="shared" ref="I32:I34" si="46">G32+1</f>
        <v>44683</v>
      </c>
      <c r="J32" s="231">
        <f t="shared" ref="J32:J34" si="47">I32+1</f>
        <v>44684</v>
      </c>
      <c r="K32" s="27"/>
      <c r="L32" s="27"/>
      <c r="M32" s="27"/>
      <c r="N32" s="85"/>
      <c r="O32" s="85"/>
      <c r="P32" s="65"/>
      <c r="Q32" s="65"/>
      <c r="R32" s="65"/>
      <c r="S32" s="65"/>
    </row>
    <row r="33" spans="1:19">
      <c r="A33" s="51" t="s">
        <v>1369</v>
      </c>
      <c r="B33" s="11" t="s">
        <v>1495</v>
      </c>
      <c r="C33" s="231">
        <v>44681</v>
      </c>
      <c r="D33" s="231">
        <f t="shared" ref="D33:D35" si="48">C33+1</f>
        <v>44682</v>
      </c>
      <c r="E33" s="231">
        <f t="shared" si="44"/>
        <v>44683</v>
      </c>
      <c r="F33" s="231">
        <f t="shared" ref="F33:F35" si="49">E33</f>
        <v>44683</v>
      </c>
      <c r="G33" s="231">
        <f t="shared" ref="G33:G35" si="50">F33+6</f>
        <v>44689</v>
      </c>
      <c r="H33" s="231">
        <f t="shared" si="45"/>
        <v>44689</v>
      </c>
      <c r="I33" s="231">
        <f t="shared" si="46"/>
        <v>44690</v>
      </c>
      <c r="J33" s="231">
        <f t="shared" si="47"/>
        <v>44691</v>
      </c>
      <c r="K33" s="27"/>
      <c r="L33" s="27"/>
      <c r="M33" s="27"/>
      <c r="N33" s="85"/>
      <c r="O33" s="85"/>
      <c r="P33" s="65"/>
      <c r="Q33" s="65"/>
      <c r="R33" s="65"/>
      <c r="S33" s="65"/>
    </row>
    <row r="34" spans="1:19">
      <c r="A34" s="60" t="s">
        <v>1562</v>
      </c>
      <c r="B34" s="11" t="s">
        <v>1496</v>
      </c>
      <c r="C34" s="231">
        <v>44688</v>
      </c>
      <c r="D34" s="231">
        <f t="shared" si="48"/>
        <v>44689</v>
      </c>
      <c r="E34" s="231">
        <f t="shared" si="44"/>
        <v>44690</v>
      </c>
      <c r="F34" s="231">
        <f t="shared" si="49"/>
        <v>44690</v>
      </c>
      <c r="G34" s="231">
        <f t="shared" si="50"/>
        <v>44696</v>
      </c>
      <c r="H34" s="231">
        <f t="shared" si="45"/>
        <v>44696</v>
      </c>
      <c r="I34" s="231">
        <f t="shared" si="46"/>
        <v>44697</v>
      </c>
      <c r="J34" s="231">
        <f t="shared" si="47"/>
        <v>44698</v>
      </c>
      <c r="K34" s="27"/>
      <c r="L34" s="27"/>
      <c r="M34" s="27"/>
      <c r="N34" s="85"/>
      <c r="O34" s="85"/>
      <c r="P34" s="65"/>
      <c r="Q34" s="65"/>
      <c r="R34" s="65"/>
      <c r="S34" s="65"/>
    </row>
    <row r="35" spans="1:19">
      <c r="A35" s="51" t="s">
        <v>1563</v>
      </c>
      <c r="B35" s="11" t="s">
        <v>1497</v>
      </c>
      <c r="C35" s="231">
        <v>44695</v>
      </c>
      <c r="D35" s="231">
        <f t="shared" si="48"/>
        <v>44696</v>
      </c>
      <c r="E35" s="231">
        <f t="shared" ref="E35" si="51">D35+1</f>
        <v>44697</v>
      </c>
      <c r="F35" s="231">
        <f t="shared" si="49"/>
        <v>44697</v>
      </c>
      <c r="G35" s="231">
        <f t="shared" si="50"/>
        <v>44703</v>
      </c>
      <c r="H35" s="231">
        <f t="shared" ref="H35" si="52">G35</f>
        <v>44703</v>
      </c>
      <c r="I35" s="231">
        <f t="shared" ref="I35" si="53">G35+1</f>
        <v>44704</v>
      </c>
      <c r="J35" s="231">
        <f t="shared" ref="J35" si="54">I35+1</f>
        <v>44705</v>
      </c>
      <c r="K35" s="27"/>
      <c r="L35" s="27"/>
      <c r="M35" s="27"/>
      <c r="N35" s="85"/>
      <c r="O35" s="85"/>
      <c r="P35" s="65"/>
      <c r="Q35" s="65"/>
      <c r="R35" s="65"/>
      <c r="S35" s="65"/>
    </row>
    <row r="36" spans="1:19">
      <c r="A36" s="3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9" ht="16.2" customHeight="1">
      <c r="A37" s="31" t="s">
        <v>17</v>
      </c>
      <c r="B37" s="336" t="s">
        <v>28</v>
      </c>
      <c r="C37" s="336"/>
      <c r="D37" s="336"/>
      <c r="E37" s="336"/>
      <c r="F37" s="336"/>
      <c r="G37" s="336"/>
      <c r="H37" s="336"/>
      <c r="I37" s="336"/>
      <c r="J37" s="336"/>
      <c r="K37" s="336"/>
      <c r="L37" s="1"/>
      <c r="M37" s="1"/>
      <c r="N37" s="1"/>
      <c r="O37" s="1"/>
      <c r="P37" s="1"/>
      <c r="Q37" s="1"/>
    </row>
    <row r="38" spans="1:19" ht="16.2" hidden="1" customHeight="1">
      <c r="A38" s="57" t="s">
        <v>21</v>
      </c>
      <c r="B38" s="382" t="s">
        <v>212</v>
      </c>
      <c r="C38" s="382"/>
      <c r="D38" s="382"/>
      <c r="E38" s="382"/>
      <c r="F38" s="382"/>
      <c r="G38" s="382"/>
      <c r="H38" s="382"/>
      <c r="I38" s="382"/>
      <c r="J38" s="382"/>
      <c r="K38" s="382"/>
      <c r="L38" s="1"/>
      <c r="M38" s="1"/>
      <c r="N38" s="1"/>
      <c r="O38" s="1"/>
      <c r="P38" s="1"/>
      <c r="Q38" s="1"/>
      <c r="R38" s="1"/>
      <c r="S38" s="1"/>
    </row>
    <row r="39" spans="1:19" ht="16.2" customHeight="1">
      <c r="A39" s="57" t="s">
        <v>341</v>
      </c>
      <c r="B39" s="382" t="s">
        <v>342</v>
      </c>
      <c r="C39" s="382"/>
      <c r="D39" s="382"/>
      <c r="E39" s="382"/>
      <c r="F39" s="382"/>
      <c r="G39" s="382"/>
      <c r="H39" s="382"/>
      <c r="I39" s="382"/>
      <c r="J39" s="382"/>
      <c r="K39" s="382"/>
      <c r="L39" s="1"/>
      <c r="M39" s="1"/>
      <c r="N39" s="1"/>
      <c r="O39" s="1"/>
      <c r="P39" s="1"/>
      <c r="Q39" s="1"/>
      <c r="R39" s="1"/>
      <c r="S39" s="1"/>
    </row>
    <row r="40" spans="1:19" ht="16.2" customHeight="1">
      <c r="A40" s="35" t="s">
        <v>112</v>
      </c>
      <c r="B40" s="335" t="s">
        <v>286</v>
      </c>
      <c r="C40" s="335"/>
      <c r="D40" s="335"/>
      <c r="E40" s="335"/>
      <c r="F40" s="335"/>
      <c r="G40" s="335"/>
      <c r="H40" s="335"/>
      <c r="I40" s="335"/>
      <c r="J40" s="335"/>
      <c r="K40" s="335"/>
      <c r="L40" s="1"/>
      <c r="M40" s="1"/>
      <c r="N40" s="1"/>
      <c r="O40" s="1"/>
      <c r="P40" s="1"/>
      <c r="Q40" s="1"/>
      <c r="R40" s="1"/>
      <c r="S40" s="1"/>
    </row>
    <row r="41" spans="1:19" ht="16.2" customHeight="1">
      <c r="A41" s="35" t="s">
        <v>30</v>
      </c>
      <c r="B41" s="316" t="s">
        <v>167</v>
      </c>
      <c r="C41" s="316"/>
      <c r="D41" s="316"/>
      <c r="E41" s="316"/>
      <c r="F41" s="316"/>
      <c r="G41" s="316"/>
      <c r="H41" s="316"/>
      <c r="I41" s="316"/>
      <c r="J41" s="316"/>
      <c r="K41" s="316"/>
      <c r="L41" s="1"/>
      <c r="M41" s="1"/>
      <c r="N41" s="1"/>
      <c r="O41" s="1"/>
      <c r="P41" s="1"/>
      <c r="Q41" s="1"/>
    </row>
    <row r="42" spans="1:19" ht="16.2" customHeight="1">
      <c r="A42" s="35" t="s">
        <v>30</v>
      </c>
      <c r="B42" s="316" t="s">
        <v>168</v>
      </c>
      <c r="C42" s="316"/>
      <c r="D42" s="316"/>
      <c r="E42" s="316"/>
      <c r="F42" s="316"/>
      <c r="G42" s="316"/>
      <c r="H42" s="316"/>
      <c r="I42" s="316"/>
      <c r="J42" s="316"/>
      <c r="K42" s="316"/>
      <c r="L42" s="1"/>
      <c r="M42" s="1"/>
      <c r="N42" s="1"/>
      <c r="O42" s="1"/>
      <c r="P42" s="1"/>
      <c r="Q42" s="1"/>
    </row>
    <row r="43" spans="1:19" ht="16.2" customHeight="1">
      <c r="A43" s="34" t="s">
        <v>29</v>
      </c>
      <c r="B43" s="316" t="s">
        <v>169</v>
      </c>
      <c r="C43" s="316"/>
      <c r="D43" s="316"/>
      <c r="E43" s="316"/>
      <c r="F43" s="316"/>
      <c r="G43" s="316"/>
      <c r="H43" s="316"/>
      <c r="I43" s="316"/>
      <c r="J43" s="316"/>
      <c r="K43" s="316"/>
      <c r="L43" s="1"/>
      <c r="M43" s="1"/>
      <c r="N43" s="1"/>
      <c r="O43" s="1"/>
      <c r="P43" s="1"/>
      <c r="Q43" s="1"/>
    </row>
    <row r="44" spans="1:19" ht="16.2" customHeight="1">
      <c r="A44" s="34" t="s">
        <v>29</v>
      </c>
      <c r="B44" s="316" t="s">
        <v>170</v>
      </c>
      <c r="C44" s="316"/>
      <c r="D44" s="316"/>
      <c r="E44" s="316"/>
      <c r="F44" s="316"/>
      <c r="G44" s="316"/>
      <c r="H44" s="316"/>
      <c r="I44" s="316"/>
      <c r="J44" s="316"/>
      <c r="K44" s="316"/>
      <c r="L44" s="1"/>
      <c r="M44" s="1"/>
      <c r="N44" s="1"/>
      <c r="O44" s="1"/>
      <c r="P44" s="1"/>
      <c r="Q44" s="1"/>
    </row>
    <row r="45" spans="1:19" ht="16.2" customHeight="1">
      <c r="A45" s="34" t="s">
        <v>114</v>
      </c>
      <c r="B45" s="316" t="s">
        <v>171</v>
      </c>
      <c r="C45" s="316"/>
      <c r="D45" s="316"/>
      <c r="E45" s="316"/>
      <c r="F45" s="316"/>
      <c r="G45" s="316"/>
      <c r="H45" s="316"/>
      <c r="I45" s="316"/>
      <c r="J45" s="316"/>
      <c r="K45" s="316"/>
      <c r="L45" s="1"/>
      <c r="M45" s="1"/>
      <c r="N45" s="1"/>
      <c r="O45" s="1"/>
      <c r="P45" s="1"/>
      <c r="Q45" s="1"/>
    </row>
  </sheetData>
  <mergeCells count="44">
    <mergeCell ref="C19:J19"/>
    <mergeCell ref="B1:L1"/>
    <mergeCell ref="B2:L2"/>
    <mergeCell ref="C7:D7"/>
    <mergeCell ref="E7:F7"/>
    <mergeCell ref="G7:H7"/>
    <mergeCell ref="J7:K7"/>
    <mergeCell ref="L7:M7"/>
    <mergeCell ref="C16:D16"/>
    <mergeCell ref="E16:F16"/>
    <mergeCell ref="G16:H16"/>
    <mergeCell ref="I16:J16"/>
    <mergeCell ref="A13:J13"/>
    <mergeCell ref="C14:D14"/>
    <mergeCell ref="E14:F14"/>
    <mergeCell ref="G14:H14"/>
    <mergeCell ref="N7:O7"/>
    <mergeCell ref="A4:O4"/>
    <mergeCell ref="C5:D5"/>
    <mergeCell ref="E5:F5"/>
    <mergeCell ref="G5:H5"/>
    <mergeCell ref="J5:K5"/>
    <mergeCell ref="L5:M5"/>
    <mergeCell ref="N5:O5"/>
    <mergeCell ref="C6:D6"/>
    <mergeCell ref="E6:F6"/>
    <mergeCell ref="G6:H6"/>
    <mergeCell ref="J6:K6"/>
    <mergeCell ref="L6:M6"/>
    <mergeCell ref="N6:O6"/>
    <mergeCell ref="B39:K39"/>
    <mergeCell ref="B37:K37"/>
    <mergeCell ref="B38:K38"/>
    <mergeCell ref="B45:K45"/>
    <mergeCell ref="B40:K40"/>
    <mergeCell ref="B41:K41"/>
    <mergeCell ref="B42:K42"/>
    <mergeCell ref="B43:K43"/>
    <mergeCell ref="B44:K44"/>
    <mergeCell ref="I14:J14"/>
    <mergeCell ref="C15:D15"/>
    <mergeCell ref="E15:F15"/>
    <mergeCell ref="G15:H15"/>
    <mergeCell ref="I15:J15"/>
  </mergeCells>
  <phoneticPr fontId="3" type="noConversion"/>
  <pageMargins left="0.7" right="0.7" top="0.75" bottom="0.75" header="0.3" footer="0.3"/>
  <pageSetup paperSize="9" scale="71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V33"/>
  <sheetViews>
    <sheetView topLeftCell="A4" workbookViewId="0">
      <selection activeCell="E35" sqref="E35"/>
    </sheetView>
  </sheetViews>
  <sheetFormatPr defaultRowHeight="15.6"/>
  <cols>
    <col min="1" max="1" width="20.3984375" customWidth="1"/>
    <col min="2" max="21" width="7.5" customWidth="1"/>
  </cols>
  <sheetData>
    <row r="1" spans="1:256" ht="51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38"/>
      <c r="N1" s="38"/>
      <c r="O1" s="38"/>
      <c r="P1" s="38"/>
      <c r="Q1" s="38"/>
      <c r="R1" s="38"/>
      <c r="S1" s="38"/>
      <c r="T1" s="39"/>
    </row>
    <row r="2" spans="1:256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40"/>
      <c r="N2" s="40"/>
      <c r="O2" s="40"/>
      <c r="P2" s="40"/>
      <c r="Q2" s="40"/>
      <c r="R2" s="40"/>
      <c r="S2" s="40"/>
      <c r="T2" s="40"/>
    </row>
    <row r="3" spans="1:256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>
      <c r="A4" s="384" t="s">
        <v>186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1"/>
      <c r="M4" s="52"/>
      <c r="N4" s="52"/>
      <c r="O4" s="52"/>
      <c r="P4" s="52"/>
      <c r="Q4" s="52"/>
      <c r="R4" s="52"/>
      <c r="S4" s="52"/>
      <c r="T4" s="52"/>
    </row>
    <row r="5" spans="1:256">
      <c r="A5" s="84" t="s">
        <v>24</v>
      </c>
      <c r="B5" s="376" t="s">
        <v>113</v>
      </c>
      <c r="C5" s="377"/>
      <c r="D5" s="376" t="s">
        <v>113</v>
      </c>
      <c r="E5" s="377"/>
      <c r="F5" s="376" t="s">
        <v>134</v>
      </c>
      <c r="G5" s="377"/>
      <c r="H5" s="82" t="s">
        <v>25</v>
      </c>
      <c r="I5" s="376" t="s">
        <v>188</v>
      </c>
      <c r="J5" s="396"/>
      <c r="K5" s="385" t="s">
        <v>166</v>
      </c>
      <c r="L5" s="397"/>
      <c r="M5" s="394"/>
      <c r="N5" s="395"/>
      <c r="O5" s="394"/>
      <c r="P5" s="394"/>
      <c r="Q5" s="394"/>
      <c r="R5" s="395"/>
      <c r="S5" s="2"/>
      <c r="T5" s="2"/>
    </row>
    <row r="6" spans="1:256">
      <c r="A6" s="81" t="s">
        <v>3</v>
      </c>
      <c r="B6" s="302" t="s">
        <v>133</v>
      </c>
      <c r="C6" s="302"/>
      <c r="D6" s="302" t="s">
        <v>189</v>
      </c>
      <c r="E6" s="302"/>
      <c r="F6" s="302" t="s">
        <v>27</v>
      </c>
      <c r="G6" s="302"/>
      <c r="H6" s="80" t="s">
        <v>4</v>
      </c>
      <c r="I6" s="302" t="s">
        <v>55</v>
      </c>
      <c r="J6" s="302"/>
      <c r="K6" s="304" t="s">
        <v>8</v>
      </c>
      <c r="L6" s="307"/>
      <c r="M6" s="392"/>
      <c r="N6" s="392"/>
      <c r="O6" s="392"/>
      <c r="P6" s="392"/>
      <c r="Q6" s="392"/>
      <c r="R6" s="392"/>
      <c r="S6" s="67"/>
      <c r="T6" s="67"/>
    </row>
    <row r="7" spans="1:256">
      <c r="A7" s="81"/>
      <c r="B7" s="302" t="s">
        <v>190</v>
      </c>
      <c r="C7" s="302"/>
      <c r="D7" s="302" t="s">
        <v>191</v>
      </c>
      <c r="E7" s="302"/>
      <c r="F7" s="302" t="s">
        <v>185</v>
      </c>
      <c r="G7" s="302"/>
      <c r="H7" s="80"/>
      <c r="I7" s="302" t="s">
        <v>192</v>
      </c>
      <c r="J7" s="302"/>
      <c r="K7" s="302" t="s">
        <v>193</v>
      </c>
      <c r="L7" s="302"/>
      <c r="M7" s="392"/>
      <c r="N7" s="392"/>
      <c r="O7" s="392"/>
      <c r="P7" s="392"/>
      <c r="Q7" s="392"/>
      <c r="R7" s="392"/>
      <c r="S7" s="67"/>
      <c r="T7" s="67"/>
    </row>
    <row r="8" spans="1:256" hidden="1">
      <c r="A8" s="51" t="s">
        <v>211</v>
      </c>
      <c r="B8" s="20">
        <v>44535</v>
      </c>
      <c r="C8" s="20">
        <f t="shared" ref="C8:C11" si="0">B8+1</f>
        <v>44536</v>
      </c>
      <c r="D8" s="20">
        <f t="shared" ref="D8:F11" si="1">C8</f>
        <v>44536</v>
      </c>
      <c r="E8" s="20">
        <f t="shared" si="1"/>
        <v>44536</v>
      </c>
      <c r="F8" s="20">
        <f t="shared" si="1"/>
        <v>44536</v>
      </c>
      <c r="G8" s="20">
        <f t="shared" ref="G8:G11" si="2">F8+1</f>
        <v>44537</v>
      </c>
      <c r="H8" s="96" t="s">
        <v>703</v>
      </c>
      <c r="I8" s="20">
        <f t="shared" ref="I8" si="3">G8+9</f>
        <v>44546</v>
      </c>
      <c r="J8" s="20">
        <f t="shared" ref="J8" si="4">I8+1</f>
        <v>44547</v>
      </c>
      <c r="K8" s="20">
        <f t="shared" ref="K8" si="5">J8+1</f>
        <v>44548</v>
      </c>
      <c r="L8" s="20">
        <f t="shared" ref="L8:L11" si="6">K8+1</f>
        <v>44549</v>
      </c>
      <c r="M8" s="27"/>
      <c r="N8" s="27"/>
      <c r="O8" s="85"/>
      <c r="P8" s="85"/>
      <c r="Q8" s="65"/>
      <c r="R8" s="65"/>
      <c r="S8" s="65"/>
      <c r="T8" s="65"/>
    </row>
    <row r="9" spans="1:256" hidden="1">
      <c r="A9" s="51" t="s">
        <v>194</v>
      </c>
      <c r="B9" s="20">
        <v>44542</v>
      </c>
      <c r="C9" s="20">
        <f t="shared" si="0"/>
        <v>44543</v>
      </c>
      <c r="D9" s="20">
        <f t="shared" si="1"/>
        <v>44543</v>
      </c>
      <c r="E9" s="20">
        <f t="shared" si="1"/>
        <v>44543</v>
      </c>
      <c r="F9" s="20">
        <f t="shared" si="1"/>
        <v>44543</v>
      </c>
      <c r="G9" s="20">
        <f t="shared" si="2"/>
        <v>44544</v>
      </c>
      <c r="H9" s="96" t="s">
        <v>738</v>
      </c>
      <c r="I9" s="20">
        <f>G9+9</f>
        <v>44553</v>
      </c>
      <c r="J9" s="20">
        <f t="shared" ref="J9:K11" si="7">I9+1</f>
        <v>44554</v>
      </c>
      <c r="K9" s="20">
        <f t="shared" si="7"/>
        <v>44555</v>
      </c>
      <c r="L9" s="20">
        <f t="shared" si="6"/>
        <v>44556</v>
      </c>
      <c r="M9" s="27"/>
      <c r="N9" s="27"/>
      <c r="O9" s="85"/>
      <c r="P9" s="85"/>
      <c r="Q9" s="65"/>
      <c r="R9" s="65"/>
      <c r="S9" s="65"/>
      <c r="T9" s="65"/>
    </row>
    <row r="10" spans="1:256" hidden="1">
      <c r="A10" s="51" t="s">
        <v>437</v>
      </c>
      <c r="B10" s="20">
        <v>44549</v>
      </c>
      <c r="C10" s="20">
        <f t="shared" si="0"/>
        <v>44550</v>
      </c>
      <c r="D10" s="20">
        <f t="shared" si="1"/>
        <v>44550</v>
      </c>
      <c r="E10" s="20">
        <f t="shared" si="1"/>
        <v>44550</v>
      </c>
      <c r="F10" s="20">
        <f t="shared" si="1"/>
        <v>44550</v>
      </c>
      <c r="G10" s="20">
        <f t="shared" si="2"/>
        <v>44551</v>
      </c>
      <c r="H10" s="96" t="s">
        <v>739</v>
      </c>
      <c r="I10" s="20">
        <f>G10+9</f>
        <v>44560</v>
      </c>
      <c r="J10" s="20">
        <f t="shared" si="7"/>
        <v>44561</v>
      </c>
      <c r="K10" s="20">
        <f t="shared" si="7"/>
        <v>44562</v>
      </c>
      <c r="L10" s="20">
        <f t="shared" si="6"/>
        <v>44563</v>
      </c>
      <c r="M10" s="27"/>
      <c r="N10" s="27"/>
      <c r="O10" s="85"/>
      <c r="P10" s="85"/>
      <c r="Q10" s="65"/>
      <c r="R10" s="65"/>
      <c r="S10" s="65"/>
      <c r="T10" s="65"/>
    </row>
    <row r="11" spans="1:256" hidden="1">
      <c r="A11" s="51" t="s">
        <v>211</v>
      </c>
      <c r="B11" s="20">
        <v>44556</v>
      </c>
      <c r="C11" s="20">
        <f t="shared" si="0"/>
        <v>44557</v>
      </c>
      <c r="D11" s="20">
        <f t="shared" si="1"/>
        <v>44557</v>
      </c>
      <c r="E11" s="20">
        <f t="shared" si="1"/>
        <v>44557</v>
      </c>
      <c r="F11" s="20">
        <f t="shared" si="1"/>
        <v>44557</v>
      </c>
      <c r="G11" s="20">
        <f t="shared" si="2"/>
        <v>44558</v>
      </c>
      <c r="H11" s="96" t="s">
        <v>740</v>
      </c>
      <c r="I11" s="20">
        <f>G11+9</f>
        <v>44567</v>
      </c>
      <c r="J11" s="20">
        <f t="shared" si="7"/>
        <v>44568</v>
      </c>
      <c r="K11" s="20">
        <f t="shared" si="7"/>
        <v>44569</v>
      </c>
      <c r="L11" s="20">
        <f t="shared" si="6"/>
        <v>44570</v>
      </c>
      <c r="M11" s="27"/>
      <c r="N11" s="27"/>
      <c r="O11" s="85"/>
      <c r="P11" s="85"/>
      <c r="Q11" s="65"/>
      <c r="R11" s="65"/>
      <c r="S11" s="65"/>
      <c r="T11" s="65"/>
    </row>
    <row r="12" spans="1:256" hidden="1">
      <c r="A12" s="51" t="s">
        <v>194</v>
      </c>
      <c r="B12" s="20">
        <v>44563</v>
      </c>
      <c r="C12" s="20">
        <f t="shared" ref="C12:C16" si="8">B12+1</f>
        <v>44564</v>
      </c>
      <c r="D12" s="20">
        <f t="shared" ref="D12:D16" si="9">C12</f>
        <v>44564</v>
      </c>
      <c r="E12" s="20">
        <f t="shared" ref="E12:E16" si="10">D12</f>
        <v>44564</v>
      </c>
      <c r="F12" s="20">
        <f t="shared" ref="F12:F16" si="11">E12</f>
        <v>44564</v>
      </c>
      <c r="G12" s="20">
        <f t="shared" ref="G12:G16" si="12">F12+1</f>
        <v>44565</v>
      </c>
      <c r="H12" s="96" t="s">
        <v>911</v>
      </c>
      <c r="I12" s="20">
        <f t="shared" ref="I12:I16" si="13">G12+9</f>
        <v>44574</v>
      </c>
      <c r="J12" s="20">
        <f t="shared" ref="J12:J16" si="14">I12+1</f>
        <v>44575</v>
      </c>
      <c r="K12" s="20">
        <f t="shared" ref="K12:K16" si="15">J12+1</f>
        <v>44576</v>
      </c>
      <c r="L12" s="20">
        <f t="shared" ref="L12:L16" si="16">K12+1</f>
        <v>44577</v>
      </c>
      <c r="M12" s="27"/>
      <c r="N12" s="27"/>
      <c r="O12" s="85"/>
      <c r="P12" s="85"/>
      <c r="Q12" s="65"/>
      <c r="R12" s="65"/>
      <c r="S12" s="65"/>
      <c r="T12" s="65"/>
    </row>
    <row r="13" spans="1:256" hidden="1">
      <c r="A13" s="51" t="s">
        <v>437</v>
      </c>
      <c r="B13" s="20">
        <v>44570</v>
      </c>
      <c r="C13" s="20">
        <f t="shared" si="8"/>
        <v>44571</v>
      </c>
      <c r="D13" s="20">
        <f t="shared" si="9"/>
        <v>44571</v>
      </c>
      <c r="E13" s="20">
        <f t="shared" si="10"/>
        <v>44571</v>
      </c>
      <c r="F13" s="20">
        <f t="shared" si="11"/>
        <v>44571</v>
      </c>
      <c r="G13" s="20">
        <f t="shared" si="12"/>
        <v>44572</v>
      </c>
      <c r="H13" s="96" t="s">
        <v>912</v>
      </c>
      <c r="I13" s="20">
        <f t="shared" si="13"/>
        <v>44581</v>
      </c>
      <c r="J13" s="20">
        <f t="shared" si="14"/>
        <v>44582</v>
      </c>
      <c r="K13" s="20">
        <f t="shared" si="15"/>
        <v>44583</v>
      </c>
      <c r="L13" s="20">
        <f t="shared" si="16"/>
        <v>44584</v>
      </c>
      <c r="M13" s="27"/>
      <c r="N13" s="27"/>
      <c r="O13" s="85"/>
      <c r="P13" s="85"/>
      <c r="Q13" s="65"/>
      <c r="R13" s="65"/>
      <c r="S13" s="65"/>
      <c r="T13" s="65"/>
    </row>
    <row r="14" spans="1:256">
      <c r="A14" s="51" t="s">
        <v>211</v>
      </c>
      <c r="B14" s="20">
        <v>44577</v>
      </c>
      <c r="C14" s="20">
        <f t="shared" si="8"/>
        <v>44578</v>
      </c>
      <c r="D14" s="20">
        <f t="shared" si="9"/>
        <v>44578</v>
      </c>
      <c r="E14" s="20">
        <f t="shared" si="10"/>
        <v>44578</v>
      </c>
      <c r="F14" s="20">
        <f t="shared" si="11"/>
        <v>44578</v>
      </c>
      <c r="G14" s="20">
        <f t="shared" si="12"/>
        <v>44579</v>
      </c>
      <c r="H14" s="96" t="s">
        <v>913</v>
      </c>
      <c r="I14" s="20">
        <f t="shared" si="13"/>
        <v>44588</v>
      </c>
      <c r="J14" s="20">
        <f t="shared" si="14"/>
        <v>44589</v>
      </c>
      <c r="K14" s="20">
        <f t="shared" si="15"/>
        <v>44590</v>
      </c>
      <c r="L14" s="20">
        <f t="shared" si="16"/>
        <v>44591</v>
      </c>
      <c r="M14" s="27"/>
      <c r="N14" s="27"/>
      <c r="O14" s="85"/>
      <c r="P14" s="85"/>
      <c r="Q14" s="65"/>
      <c r="R14" s="65"/>
      <c r="S14" s="65"/>
      <c r="T14" s="65"/>
    </row>
    <row r="15" spans="1:256">
      <c r="A15" s="51"/>
      <c r="B15" s="373" t="s">
        <v>599</v>
      </c>
      <c r="C15" s="393"/>
      <c r="D15" s="393"/>
      <c r="E15" s="393"/>
      <c r="F15" s="393"/>
      <c r="G15" s="393"/>
      <c r="H15" s="393"/>
      <c r="I15" s="393"/>
      <c r="J15" s="393"/>
      <c r="K15" s="393"/>
      <c r="L15" s="374"/>
      <c r="M15" s="27"/>
      <c r="N15" s="27"/>
      <c r="O15" s="85"/>
      <c r="P15" s="85"/>
      <c r="Q15" s="65"/>
      <c r="R15" s="65"/>
      <c r="S15" s="65"/>
      <c r="T15" s="65"/>
    </row>
    <row r="16" spans="1:256">
      <c r="A16" s="51" t="s">
        <v>194</v>
      </c>
      <c r="B16" s="20">
        <v>44591</v>
      </c>
      <c r="C16" s="20">
        <f t="shared" si="8"/>
        <v>44592</v>
      </c>
      <c r="D16" s="20">
        <f t="shared" si="9"/>
        <v>44592</v>
      </c>
      <c r="E16" s="20">
        <f t="shared" si="10"/>
        <v>44592</v>
      </c>
      <c r="F16" s="20">
        <f t="shared" si="11"/>
        <v>44592</v>
      </c>
      <c r="G16" s="20">
        <f t="shared" si="12"/>
        <v>44593</v>
      </c>
      <c r="H16" s="96" t="s">
        <v>914</v>
      </c>
      <c r="I16" s="20">
        <f t="shared" si="13"/>
        <v>44602</v>
      </c>
      <c r="J16" s="20">
        <f t="shared" si="14"/>
        <v>44603</v>
      </c>
      <c r="K16" s="20">
        <f t="shared" si="15"/>
        <v>44604</v>
      </c>
      <c r="L16" s="20">
        <f t="shared" si="16"/>
        <v>44605</v>
      </c>
      <c r="M16" s="27"/>
      <c r="N16" s="27"/>
      <c r="O16" s="85"/>
      <c r="P16" s="85"/>
      <c r="Q16" s="65"/>
      <c r="R16" s="65"/>
      <c r="S16" s="65"/>
      <c r="T16" s="65"/>
    </row>
    <row r="17" spans="1:21">
      <c r="A17" s="51" t="s">
        <v>437</v>
      </c>
      <c r="B17" s="186">
        <v>44598</v>
      </c>
      <c r="C17" s="186">
        <f t="shared" ref="C17:C20" si="17">B17+1</f>
        <v>44599</v>
      </c>
      <c r="D17" s="186">
        <f t="shared" ref="D17:D20" si="18">C17</f>
        <v>44599</v>
      </c>
      <c r="E17" s="186">
        <f t="shared" ref="E17:E20" si="19">D17</f>
        <v>44599</v>
      </c>
      <c r="F17" s="186">
        <f t="shared" ref="F17:F20" si="20">E17</f>
        <v>44599</v>
      </c>
      <c r="G17" s="186">
        <f t="shared" ref="G17:G20" si="21">F17+1</f>
        <v>44600</v>
      </c>
      <c r="H17" s="96" t="s">
        <v>915</v>
      </c>
      <c r="I17" s="186">
        <f t="shared" ref="I17:I20" si="22">G17+9</f>
        <v>44609</v>
      </c>
      <c r="J17" s="186">
        <f t="shared" ref="J17:J20" si="23">I17+1</f>
        <v>44610</v>
      </c>
      <c r="K17" s="186">
        <f t="shared" ref="K17:K20" si="24">J17+1</f>
        <v>44611</v>
      </c>
      <c r="L17" s="186">
        <f t="shared" ref="L17:L20" si="25">K17+1</f>
        <v>44612</v>
      </c>
      <c r="M17" s="27"/>
      <c r="N17" s="27"/>
      <c r="O17" s="85"/>
      <c r="P17" s="85"/>
      <c r="Q17" s="65"/>
      <c r="R17" s="65"/>
      <c r="S17" s="65"/>
      <c r="T17" s="65"/>
    </row>
    <row r="18" spans="1:21">
      <c r="A18" s="51"/>
      <c r="B18" s="373" t="s">
        <v>213</v>
      </c>
      <c r="C18" s="393"/>
      <c r="D18" s="393"/>
      <c r="E18" s="393"/>
      <c r="F18" s="393"/>
      <c r="G18" s="393"/>
      <c r="H18" s="393"/>
      <c r="I18" s="393"/>
      <c r="J18" s="393"/>
      <c r="K18" s="393"/>
      <c r="L18" s="374"/>
      <c r="M18" s="27"/>
      <c r="N18" s="27"/>
      <c r="O18" s="85"/>
      <c r="P18" s="85"/>
      <c r="Q18" s="65"/>
      <c r="R18" s="65"/>
      <c r="S18" s="65"/>
      <c r="T18" s="65"/>
    </row>
    <row r="19" spans="1:21">
      <c r="A19" s="51" t="s">
        <v>194</v>
      </c>
      <c r="B19" s="222">
        <v>44612</v>
      </c>
      <c r="C19" s="222">
        <f t="shared" si="17"/>
        <v>44613</v>
      </c>
      <c r="D19" s="222">
        <f t="shared" si="18"/>
        <v>44613</v>
      </c>
      <c r="E19" s="222">
        <f t="shared" si="19"/>
        <v>44613</v>
      </c>
      <c r="F19" s="222">
        <f t="shared" si="20"/>
        <v>44613</v>
      </c>
      <c r="G19" s="222">
        <f t="shared" si="21"/>
        <v>44614</v>
      </c>
      <c r="H19" s="96" t="s">
        <v>1151</v>
      </c>
      <c r="I19" s="222">
        <f t="shared" si="22"/>
        <v>44623</v>
      </c>
      <c r="J19" s="222">
        <f t="shared" si="23"/>
        <v>44624</v>
      </c>
      <c r="K19" s="222">
        <f t="shared" si="24"/>
        <v>44625</v>
      </c>
      <c r="L19" s="222">
        <f t="shared" si="25"/>
        <v>44626</v>
      </c>
      <c r="M19" s="27"/>
      <c r="N19" s="27"/>
      <c r="O19" s="85"/>
      <c r="P19" s="85"/>
      <c r="Q19" s="65"/>
      <c r="R19" s="65"/>
      <c r="S19" s="65"/>
      <c r="T19" s="65"/>
    </row>
    <row r="20" spans="1:21">
      <c r="A20" s="51" t="s">
        <v>437</v>
      </c>
      <c r="B20" s="222">
        <v>44619</v>
      </c>
      <c r="C20" s="222">
        <f t="shared" si="17"/>
        <v>44620</v>
      </c>
      <c r="D20" s="222">
        <f t="shared" si="18"/>
        <v>44620</v>
      </c>
      <c r="E20" s="222">
        <f t="shared" si="19"/>
        <v>44620</v>
      </c>
      <c r="F20" s="222">
        <f t="shared" si="20"/>
        <v>44620</v>
      </c>
      <c r="G20" s="222">
        <f t="shared" si="21"/>
        <v>44621</v>
      </c>
      <c r="H20" s="96" t="s">
        <v>1150</v>
      </c>
      <c r="I20" s="222">
        <f t="shared" si="22"/>
        <v>44630</v>
      </c>
      <c r="J20" s="222">
        <f t="shared" si="23"/>
        <v>44631</v>
      </c>
      <c r="K20" s="222">
        <f t="shared" si="24"/>
        <v>44632</v>
      </c>
      <c r="L20" s="222">
        <f t="shared" si="25"/>
        <v>44633</v>
      </c>
      <c r="M20" s="27"/>
      <c r="N20" s="27"/>
      <c r="O20" s="85"/>
      <c r="P20" s="85"/>
      <c r="Q20" s="65"/>
      <c r="R20" s="65"/>
      <c r="S20" s="65"/>
      <c r="T20" s="65"/>
    </row>
    <row r="21" spans="1:21">
      <c r="A21" s="77" t="s">
        <v>1432</v>
      </c>
      <c r="B21" s="222">
        <v>44626</v>
      </c>
      <c r="C21" s="222">
        <f t="shared" ref="C21:C25" si="26">B21+1</f>
        <v>44627</v>
      </c>
      <c r="D21" s="222">
        <f t="shared" ref="D21:D25" si="27">C21</f>
        <v>44627</v>
      </c>
      <c r="E21" s="222">
        <f t="shared" ref="E21:E25" si="28">D21</f>
        <v>44627</v>
      </c>
      <c r="F21" s="222">
        <f t="shared" ref="F21:F25" si="29">E21</f>
        <v>44627</v>
      </c>
      <c r="G21" s="222">
        <f t="shared" ref="G21:G25" si="30">F21+1</f>
        <v>44628</v>
      </c>
      <c r="H21" s="96" t="s">
        <v>1433</v>
      </c>
      <c r="I21" s="222">
        <f t="shared" ref="I21:I25" si="31">G21+9</f>
        <v>44637</v>
      </c>
      <c r="J21" s="222">
        <f t="shared" ref="J21:J25" si="32">I21+1</f>
        <v>44638</v>
      </c>
      <c r="K21" s="222">
        <f t="shared" ref="K21:K25" si="33">J21+1</f>
        <v>44639</v>
      </c>
      <c r="L21" s="222">
        <f t="shared" ref="L21:L25" si="34">K21+1</f>
        <v>44640</v>
      </c>
      <c r="M21" s="27"/>
      <c r="N21" s="27"/>
      <c r="O21" s="85"/>
      <c r="P21" s="85"/>
      <c r="Q21" s="65"/>
      <c r="R21" s="65"/>
      <c r="S21" s="65"/>
      <c r="T21" s="65"/>
    </row>
    <row r="22" spans="1:21">
      <c r="A22" s="51" t="s">
        <v>194</v>
      </c>
      <c r="B22" s="222">
        <v>44633</v>
      </c>
      <c r="C22" s="222">
        <f t="shared" si="26"/>
        <v>44634</v>
      </c>
      <c r="D22" s="222">
        <f t="shared" si="27"/>
        <v>44634</v>
      </c>
      <c r="E22" s="222">
        <f t="shared" si="28"/>
        <v>44634</v>
      </c>
      <c r="F22" s="222">
        <f t="shared" si="29"/>
        <v>44634</v>
      </c>
      <c r="G22" s="222">
        <f t="shared" si="30"/>
        <v>44635</v>
      </c>
      <c r="H22" s="96" t="s">
        <v>1434</v>
      </c>
      <c r="I22" s="222">
        <f t="shared" si="31"/>
        <v>44644</v>
      </c>
      <c r="J22" s="222">
        <f t="shared" si="32"/>
        <v>44645</v>
      </c>
      <c r="K22" s="222">
        <f t="shared" si="33"/>
        <v>44646</v>
      </c>
      <c r="L22" s="222">
        <f t="shared" si="34"/>
        <v>44647</v>
      </c>
      <c r="M22" s="27"/>
      <c r="N22" s="27"/>
      <c r="O22" s="85"/>
      <c r="P22" s="85"/>
      <c r="Q22" s="65"/>
      <c r="R22" s="65"/>
      <c r="S22" s="65"/>
      <c r="T22" s="65"/>
    </row>
    <row r="23" spans="1:21">
      <c r="A23" s="51" t="s">
        <v>437</v>
      </c>
      <c r="B23" s="229">
        <v>44640</v>
      </c>
      <c r="C23" s="229">
        <f t="shared" si="26"/>
        <v>44641</v>
      </c>
      <c r="D23" s="229">
        <f t="shared" si="27"/>
        <v>44641</v>
      </c>
      <c r="E23" s="229">
        <f t="shared" si="28"/>
        <v>44641</v>
      </c>
      <c r="F23" s="229">
        <f t="shared" si="29"/>
        <v>44641</v>
      </c>
      <c r="G23" s="229">
        <f t="shared" si="30"/>
        <v>44642</v>
      </c>
      <c r="H23" s="96" t="s">
        <v>1435</v>
      </c>
      <c r="I23" s="229">
        <f t="shared" si="31"/>
        <v>44651</v>
      </c>
      <c r="J23" s="229">
        <f t="shared" si="32"/>
        <v>44652</v>
      </c>
      <c r="K23" s="229">
        <f t="shared" si="33"/>
        <v>44653</v>
      </c>
      <c r="L23" s="229">
        <f t="shared" si="34"/>
        <v>44654</v>
      </c>
      <c r="M23" s="27"/>
      <c r="N23" s="27"/>
      <c r="O23" s="85"/>
      <c r="P23" s="85"/>
      <c r="Q23" s="65"/>
      <c r="R23" s="65"/>
      <c r="S23" s="65"/>
      <c r="T23" s="65"/>
    </row>
    <row r="24" spans="1:21">
      <c r="A24" s="51" t="s">
        <v>1432</v>
      </c>
      <c r="B24" s="229">
        <v>44647</v>
      </c>
      <c r="C24" s="229">
        <f t="shared" si="26"/>
        <v>44648</v>
      </c>
      <c r="D24" s="229">
        <f t="shared" si="27"/>
        <v>44648</v>
      </c>
      <c r="E24" s="229">
        <f t="shared" si="28"/>
        <v>44648</v>
      </c>
      <c r="F24" s="229">
        <f t="shared" si="29"/>
        <v>44648</v>
      </c>
      <c r="G24" s="229">
        <f t="shared" si="30"/>
        <v>44649</v>
      </c>
      <c r="H24" s="96" t="s">
        <v>1436</v>
      </c>
      <c r="I24" s="229">
        <f t="shared" si="31"/>
        <v>44658</v>
      </c>
      <c r="J24" s="229">
        <f t="shared" si="32"/>
        <v>44659</v>
      </c>
      <c r="K24" s="229">
        <f t="shared" si="33"/>
        <v>44660</v>
      </c>
      <c r="L24" s="229">
        <f t="shared" si="34"/>
        <v>44661</v>
      </c>
      <c r="M24" s="27"/>
      <c r="N24" s="27"/>
      <c r="O24" s="85"/>
      <c r="P24" s="85"/>
      <c r="Q24" s="65"/>
      <c r="R24" s="65"/>
      <c r="S24" s="65"/>
      <c r="T24" s="65"/>
    </row>
    <row r="25" spans="1:21">
      <c r="A25" s="51" t="s">
        <v>194</v>
      </c>
      <c r="B25" s="229">
        <v>44654</v>
      </c>
      <c r="C25" s="229">
        <f t="shared" si="26"/>
        <v>44655</v>
      </c>
      <c r="D25" s="229">
        <f t="shared" si="27"/>
        <v>44655</v>
      </c>
      <c r="E25" s="229">
        <f t="shared" si="28"/>
        <v>44655</v>
      </c>
      <c r="F25" s="229">
        <f t="shared" si="29"/>
        <v>44655</v>
      </c>
      <c r="G25" s="229">
        <f t="shared" si="30"/>
        <v>44656</v>
      </c>
      <c r="H25" s="96" t="s">
        <v>1437</v>
      </c>
      <c r="I25" s="229">
        <f t="shared" si="31"/>
        <v>44665</v>
      </c>
      <c r="J25" s="229">
        <f t="shared" si="32"/>
        <v>44666</v>
      </c>
      <c r="K25" s="229">
        <f t="shared" si="33"/>
        <v>44667</v>
      </c>
      <c r="L25" s="229">
        <f t="shared" si="34"/>
        <v>44668</v>
      </c>
      <c r="M25" s="27"/>
      <c r="N25" s="27"/>
      <c r="O25" s="85"/>
      <c r="P25" s="85"/>
      <c r="Q25" s="65"/>
      <c r="R25" s="65"/>
      <c r="S25" s="65"/>
      <c r="T25" s="65"/>
    </row>
    <row r="26" spans="1:21">
      <c r="A26" s="51" t="s">
        <v>437</v>
      </c>
      <c r="B26" s="229">
        <v>44661</v>
      </c>
      <c r="C26" s="229">
        <f t="shared" ref="C26" si="35">B26+1</f>
        <v>44662</v>
      </c>
      <c r="D26" s="229">
        <f t="shared" ref="D26" si="36">C26</f>
        <v>44662</v>
      </c>
      <c r="E26" s="229">
        <f t="shared" ref="E26" si="37">D26</f>
        <v>44662</v>
      </c>
      <c r="F26" s="229">
        <f t="shared" ref="F26" si="38">E26</f>
        <v>44662</v>
      </c>
      <c r="G26" s="229">
        <f t="shared" ref="G26" si="39">F26+1</f>
        <v>44663</v>
      </c>
      <c r="H26" s="96" t="s">
        <v>1438</v>
      </c>
      <c r="I26" s="229">
        <f t="shared" ref="I26" si="40">G26+9</f>
        <v>44672</v>
      </c>
      <c r="J26" s="229">
        <f t="shared" ref="J26" si="41">I26+1</f>
        <v>44673</v>
      </c>
      <c r="K26" s="229">
        <f t="shared" ref="K26" si="42">J26+1</f>
        <v>44674</v>
      </c>
      <c r="L26" s="229">
        <f t="shared" ref="L26" si="43">K26+1</f>
        <v>44675</v>
      </c>
      <c r="M26" s="27"/>
      <c r="N26" s="27"/>
      <c r="O26" s="85"/>
      <c r="P26" s="85"/>
      <c r="Q26" s="65"/>
      <c r="R26" s="65"/>
      <c r="S26" s="65"/>
      <c r="T26" s="65"/>
    </row>
    <row r="27" spans="1:21">
      <c r="A27" s="36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21" ht="16.2">
      <c r="A28" s="83" t="s">
        <v>17</v>
      </c>
      <c r="B28" s="336" t="s">
        <v>28</v>
      </c>
      <c r="C28" s="336"/>
      <c r="D28" s="336"/>
      <c r="E28" s="336"/>
      <c r="F28" s="336"/>
      <c r="G28" s="336"/>
      <c r="H28" s="336"/>
      <c r="I28" s="336"/>
      <c r="J28" s="336"/>
      <c r="K28" s="336"/>
      <c r="L28" s="336"/>
      <c r="M28" s="1"/>
      <c r="N28" s="1"/>
      <c r="O28" s="87"/>
      <c r="P28" s="1"/>
      <c r="Q28" s="1"/>
      <c r="R28" s="1"/>
      <c r="S28" s="1"/>
    </row>
    <row r="29" spans="1:21" ht="16.2">
      <c r="A29" s="57" t="s">
        <v>21</v>
      </c>
      <c r="B29" s="382" t="s">
        <v>196</v>
      </c>
      <c r="C29" s="382"/>
      <c r="D29" s="382"/>
      <c r="E29" s="382"/>
      <c r="F29" s="382"/>
      <c r="G29" s="382"/>
      <c r="H29" s="382"/>
      <c r="I29" s="382"/>
      <c r="J29" s="382"/>
      <c r="K29" s="382"/>
      <c r="L29" s="382"/>
      <c r="M29" s="1"/>
      <c r="N29" s="1"/>
      <c r="O29" s="1"/>
      <c r="P29" s="1"/>
      <c r="Q29" s="1"/>
      <c r="R29" s="1"/>
      <c r="S29" s="1"/>
      <c r="T29" s="1"/>
      <c r="U29" s="1"/>
    </row>
    <row r="30" spans="1:21" ht="16.2">
      <c r="A30" s="35" t="s">
        <v>112</v>
      </c>
      <c r="B30" s="316" t="s">
        <v>54</v>
      </c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1"/>
      <c r="N30" s="1"/>
      <c r="O30" s="1"/>
      <c r="P30" s="1"/>
      <c r="Q30" s="1"/>
      <c r="R30" s="1"/>
      <c r="S30" s="1"/>
      <c r="T30" s="1"/>
      <c r="U30" s="1"/>
    </row>
    <row r="31" spans="1:21" ht="16.2">
      <c r="A31" s="35" t="s">
        <v>30</v>
      </c>
      <c r="B31" s="372" t="s">
        <v>167</v>
      </c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1"/>
      <c r="N31" s="1"/>
      <c r="O31" s="1"/>
      <c r="P31" s="1"/>
      <c r="Q31" s="1"/>
      <c r="R31" s="1"/>
      <c r="S31" s="1"/>
    </row>
    <row r="32" spans="1:21" ht="16.2">
      <c r="A32" s="35" t="s">
        <v>30</v>
      </c>
      <c r="B32" s="372" t="s">
        <v>197</v>
      </c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1"/>
      <c r="N32" s="1"/>
      <c r="O32" s="1"/>
      <c r="P32" s="1"/>
      <c r="Q32" s="1"/>
      <c r="R32" s="1"/>
      <c r="S32" s="1"/>
    </row>
    <row r="33" spans="1:19" ht="16.2">
      <c r="A33" s="34" t="s">
        <v>411</v>
      </c>
      <c r="B33" s="337" t="s">
        <v>170</v>
      </c>
      <c r="C33" s="338"/>
      <c r="D33" s="338"/>
      <c r="E33" s="338"/>
      <c r="F33" s="338"/>
      <c r="G33" s="338"/>
      <c r="H33" s="338"/>
      <c r="I33" s="338"/>
      <c r="J33" s="338"/>
      <c r="K33" s="338"/>
      <c r="L33" s="339"/>
      <c r="M33" s="1"/>
      <c r="N33" s="1"/>
      <c r="O33" s="1"/>
      <c r="P33" s="1"/>
      <c r="Q33" s="1"/>
      <c r="R33" s="1"/>
      <c r="S33" s="1"/>
    </row>
  </sheetData>
  <mergeCells count="35">
    <mergeCell ref="Q7:R7"/>
    <mergeCell ref="Q5:R5"/>
    <mergeCell ref="B6:C6"/>
    <mergeCell ref="D6:E6"/>
    <mergeCell ref="F6:G6"/>
    <mergeCell ref="I6:J6"/>
    <mergeCell ref="Q6:R6"/>
    <mergeCell ref="M6:N6"/>
    <mergeCell ref="O6:P6"/>
    <mergeCell ref="M5:N5"/>
    <mergeCell ref="O5:P5"/>
    <mergeCell ref="I5:J5"/>
    <mergeCell ref="K5:L5"/>
    <mergeCell ref="B33:L33"/>
    <mergeCell ref="B28:L28"/>
    <mergeCell ref="B29:L29"/>
    <mergeCell ref="M7:N7"/>
    <mergeCell ref="O7:P7"/>
    <mergeCell ref="B30:L30"/>
    <mergeCell ref="B31:L31"/>
    <mergeCell ref="B32:L32"/>
    <mergeCell ref="B15:L15"/>
    <mergeCell ref="B18:L18"/>
    <mergeCell ref="B1:L1"/>
    <mergeCell ref="B2:L2"/>
    <mergeCell ref="K6:L6"/>
    <mergeCell ref="B7:C7"/>
    <mergeCell ref="D7:E7"/>
    <mergeCell ref="F7:G7"/>
    <mergeCell ref="I7:J7"/>
    <mergeCell ref="K7:L7"/>
    <mergeCell ref="A4:L4"/>
    <mergeCell ref="B5:C5"/>
    <mergeCell ref="D5:E5"/>
    <mergeCell ref="F5:G5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34"/>
  <sheetViews>
    <sheetView topLeftCell="A4" workbookViewId="0">
      <selection activeCell="N28" sqref="N28"/>
    </sheetView>
  </sheetViews>
  <sheetFormatPr defaultRowHeight="15.6"/>
  <cols>
    <col min="1" max="1" width="19" customWidth="1"/>
    <col min="2" max="19" width="8.69921875" customWidth="1"/>
  </cols>
  <sheetData>
    <row r="1" spans="1:253" ht="45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38"/>
      <c r="S1" s="38"/>
    </row>
    <row r="2" spans="1:253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40"/>
      <c r="S2" s="40"/>
    </row>
    <row r="3" spans="1:253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</row>
    <row r="4" spans="1:253">
      <c r="A4" s="390" t="s">
        <v>420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  <c r="P4" s="390"/>
      <c r="Q4" s="390"/>
    </row>
    <row r="5" spans="1:253">
      <c r="A5" s="124" t="s">
        <v>24</v>
      </c>
      <c r="B5" s="124" t="s">
        <v>25</v>
      </c>
      <c r="C5" s="277" t="s">
        <v>419</v>
      </c>
      <c r="D5" s="277"/>
      <c r="E5" s="277" t="s">
        <v>405</v>
      </c>
      <c r="F5" s="277"/>
      <c r="G5" s="376" t="s">
        <v>404</v>
      </c>
      <c r="H5" s="377"/>
      <c r="I5" s="124" t="s">
        <v>25</v>
      </c>
      <c r="J5" s="376" t="s">
        <v>407</v>
      </c>
      <c r="K5" s="377"/>
      <c r="L5" s="376" t="s">
        <v>415</v>
      </c>
      <c r="M5" s="377"/>
      <c r="N5" s="277" t="s">
        <v>419</v>
      </c>
      <c r="O5" s="277"/>
      <c r="P5" s="277" t="s">
        <v>405</v>
      </c>
      <c r="Q5" s="277"/>
    </row>
    <row r="6" spans="1:253">
      <c r="A6" s="122" t="s">
        <v>3</v>
      </c>
      <c r="B6" s="122" t="s">
        <v>4</v>
      </c>
      <c r="C6" s="276" t="s">
        <v>363</v>
      </c>
      <c r="D6" s="276"/>
      <c r="E6" s="276" t="s">
        <v>230</v>
      </c>
      <c r="F6" s="276"/>
      <c r="G6" s="302" t="s">
        <v>27</v>
      </c>
      <c r="H6" s="302"/>
      <c r="I6" s="122" t="s">
        <v>4</v>
      </c>
      <c r="J6" s="302" t="s">
        <v>408</v>
      </c>
      <c r="K6" s="302"/>
      <c r="L6" s="302" t="s">
        <v>27</v>
      </c>
      <c r="M6" s="302"/>
      <c r="N6" s="276" t="s">
        <v>363</v>
      </c>
      <c r="O6" s="276"/>
      <c r="P6" s="276" t="s">
        <v>230</v>
      </c>
      <c r="Q6" s="276"/>
    </row>
    <row r="7" spans="1:253">
      <c r="A7" s="122"/>
      <c r="B7" s="122"/>
      <c r="C7" s="273" t="s">
        <v>401</v>
      </c>
      <c r="D7" s="273"/>
      <c r="E7" s="273" t="s">
        <v>402</v>
      </c>
      <c r="F7" s="273"/>
      <c r="G7" s="302" t="s">
        <v>403</v>
      </c>
      <c r="H7" s="302"/>
      <c r="I7" s="122"/>
      <c r="J7" s="302" t="s">
        <v>406</v>
      </c>
      <c r="K7" s="302"/>
      <c r="L7" s="302" t="s">
        <v>409</v>
      </c>
      <c r="M7" s="302"/>
      <c r="N7" s="273" t="s">
        <v>401</v>
      </c>
      <c r="O7" s="273"/>
      <c r="P7" s="273" t="s">
        <v>402</v>
      </c>
      <c r="Q7" s="273"/>
    </row>
    <row r="8" spans="1:253" hidden="1">
      <c r="A8" s="33" t="s">
        <v>659</v>
      </c>
      <c r="B8" s="19" t="s">
        <v>704</v>
      </c>
      <c r="C8" s="21">
        <v>44548</v>
      </c>
      <c r="D8" s="165">
        <f t="shared" ref="D8:D9" si="0">C8</f>
        <v>44548</v>
      </c>
      <c r="E8" s="21">
        <f t="shared" ref="E8:E9" si="1">D8+1</f>
        <v>44549</v>
      </c>
      <c r="F8" s="165">
        <f t="shared" ref="F8:F9" si="2">E8</f>
        <v>44549</v>
      </c>
      <c r="G8" s="165">
        <f t="shared" ref="G8:G9" si="3">F8+5</f>
        <v>44554</v>
      </c>
      <c r="H8" s="165">
        <f t="shared" ref="H8:H9" si="4">G8+1</f>
        <v>44555</v>
      </c>
      <c r="I8" s="19" t="s">
        <v>706</v>
      </c>
      <c r="J8" s="165">
        <f t="shared" ref="J8:J9" si="5">H8</f>
        <v>44555</v>
      </c>
      <c r="K8" s="165">
        <f t="shared" ref="K8:K9" si="6">J8+2</f>
        <v>44557</v>
      </c>
      <c r="L8" s="165">
        <f t="shared" ref="L8:M9" si="7">K8</f>
        <v>44557</v>
      </c>
      <c r="M8" s="165">
        <f t="shared" si="7"/>
        <v>44557</v>
      </c>
      <c r="N8" s="21">
        <f t="shared" ref="N8:N9" si="8">M8+5</f>
        <v>44562</v>
      </c>
      <c r="O8" s="21">
        <f t="shared" ref="O8:O9" si="9">N8</f>
        <v>44562</v>
      </c>
      <c r="P8" s="21">
        <f t="shared" ref="P8:P9" si="10">O8+1</f>
        <v>44563</v>
      </c>
      <c r="Q8" s="165">
        <f t="shared" ref="Q8:Q9" si="11">P8</f>
        <v>44563</v>
      </c>
    </row>
    <row r="9" spans="1:253" hidden="1">
      <c r="A9" s="33" t="s">
        <v>195</v>
      </c>
      <c r="B9" s="19" t="s">
        <v>705</v>
      </c>
      <c r="C9" s="21">
        <v>44555</v>
      </c>
      <c r="D9" s="165">
        <f t="shared" si="0"/>
        <v>44555</v>
      </c>
      <c r="E9" s="21">
        <f t="shared" si="1"/>
        <v>44556</v>
      </c>
      <c r="F9" s="165">
        <f t="shared" si="2"/>
        <v>44556</v>
      </c>
      <c r="G9" s="165">
        <f t="shared" si="3"/>
        <v>44561</v>
      </c>
      <c r="H9" s="165">
        <f t="shared" si="4"/>
        <v>44562</v>
      </c>
      <c r="I9" s="19" t="s">
        <v>707</v>
      </c>
      <c r="J9" s="165">
        <f t="shared" si="5"/>
        <v>44562</v>
      </c>
      <c r="K9" s="165">
        <f t="shared" si="6"/>
        <v>44564</v>
      </c>
      <c r="L9" s="165">
        <f t="shared" si="7"/>
        <v>44564</v>
      </c>
      <c r="M9" s="165">
        <f t="shared" si="7"/>
        <v>44564</v>
      </c>
      <c r="N9" s="21">
        <f t="shared" si="8"/>
        <v>44569</v>
      </c>
      <c r="O9" s="21">
        <f t="shared" si="9"/>
        <v>44569</v>
      </c>
      <c r="P9" s="21">
        <f t="shared" si="10"/>
        <v>44570</v>
      </c>
      <c r="Q9" s="165">
        <f t="shared" si="11"/>
        <v>44570</v>
      </c>
    </row>
    <row r="10" spans="1:253" hidden="1">
      <c r="A10" s="33" t="s">
        <v>659</v>
      </c>
      <c r="B10" s="19" t="s">
        <v>995</v>
      </c>
      <c r="C10" s="21">
        <v>44562</v>
      </c>
      <c r="D10" s="165">
        <f t="shared" ref="D10:D15" si="12">C10</f>
        <v>44562</v>
      </c>
      <c r="E10" s="21">
        <f t="shared" ref="E10:E15" si="13">D10+1</f>
        <v>44563</v>
      </c>
      <c r="F10" s="165">
        <f t="shared" ref="F10:F15" si="14">E10</f>
        <v>44563</v>
      </c>
      <c r="G10" s="165">
        <f t="shared" ref="G10:G15" si="15">F10+5</f>
        <v>44568</v>
      </c>
      <c r="H10" s="165">
        <f t="shared" ref="H10:H15" si="16">G10+1</f>
        <v>44569</v>
      </c>
      <c r="I10" s="19" t="s">
        <v>996</v>
      </c>
      <c r="J10" s="165">
        <f t="shared" ref="J10:J15" si="17">H10</f>
        <v>44569</v>
      </c>
      <c r="K10" s="165">
        <f t="shared" ref="K10:K15" si="18">J10+2</f>
        <v>44571</v>
      </c>
      <c r="L10" s="165">
        <f t="shared" ref="L10:L15" si="19">K10</f>
        <v>44571</v>
      </c>
      <c r="M10" s="165">
        <f t="shared" ref="M10:M15" si="20">L10</f>
        <v>44571</v>
      </c>
      <c r="N10" s="21">
        <f t="shared" ref="N10:N15" si="21">M10+5</f>
        <v>44576</v>
      </c>
      <c r="O10" s="21">
        <f t="shared" ref="O10:O15" si="22">N10</f>
        <v>44576</v>
      </c>
      <c r="P10" s="21">
        <f t="shared" ref="P10:P15" si="23">O10+1</f>
        <v>44577</v>
      </c>
      <c r="Q10" s="165">
        <f t="shared" ref="Q10:Q15" si="24">P10</f>
        <v>44577</v>
      </c>
    </row>
    <row r="11" spans="1:253" hidden="1">
      <c r="A11" s="33" t="s">
        <v>195</v>
      </c>
      <c r="B11" s="19" t="s">
        <v>997</v>
      </c>
      <c r="C11" s="21">
        <v>44569</v>
      </c>
      <c r="D11" s="165">
        <f t="shared" si="12"/>
        <v>44569</v>
      </c>
      <c r="E11" s="21">
        <f t="shared" si="13"/>
        <v>44570</v>
      </c>
      <c r="F11" s="165">
        <f t="shared" si="14"/>
        <v>44570</v>
      </c>
      <c r="G11" s="165">
        <f t="shared" si="15"/>
        <v>44575</v>
      </c>
      <c r="H11" s="165">
        <f t="shared" si="16"/>
        <v>44576</v>
      </c>
      <c r="I11" s="19" t="s">
        <v>998</v>
      </c>
      <c r="J11" s="165">
        <f t="shared" si="17"/>
        <v>44576</v>
      </c>
      <c r="K11" s="165">
        <f t="shared" si="18"/>
        <v>44578</v>
      </c>
      <c r="L11" s="165">
        <f t="shared" si="19"/>
        <v>44578</v>
      </c>
      <c r="M11" s="165">
        <f t="shared" si="20"/>
        <v>44578</v>
      </c>
      <c r="N11" s="21">
        <f t="shared" si="21"/>
        <v>44583</v>
      </c>
      <c r="O11" s="21">
        <f t="shared" si="22"/>
        <v>44583</v>
      </c>
      <c r="P11" s="21">
        <f t="shared" si="23"/>
        <v>44584</v>
      </c>
      <c r="Q11" s="165">
        <f t="shared" si="24"/>
        <v>44584</v>
      </c>
    </row>
    <row r="12" spans="1:253" hidden="1">
      <c r="A12" s="33" t="s">
        <v>659</v>
      </c>
      <c r="B12" s="19" t="s">
        <v>999</v>
      </c>
      <c r="C12" s="21">
        <v>44576</v>
      </c>
      <c r="D12" s="165">
        <f t="shared" si="12"/>
        <v>44576</v>
      </c>
      <c r="E12" s="21">
        <f t="shared" si="13"/>
        <v>44577</v>
      </c>
      <c r="F12" s="165">
        <f t="shared" si="14"/>
        <v>44577</v>
      </c>
      <c r="G12" s="165">
        <f t="shared" si="15"/>
        <v>44582</v>
      </c>
      <c r="H12" s="165">
        <f t="shared" si="16"/>
        <v>44583</v>
      </c>
      <c r="I12" s="19" t="s">
        <v>1000</v>
      </c>
      <c r="J12" s="165">
        <f t="shared" si="17"/>
        <v>44583</v>
      </c>
      <c r="K12" s="165">
        <f t="shared" si="18"/>
        <v>44585</v>
      </c>
      <c r="L12" s="165">
        <f t="shared" si="19"/>
        <v>44585</v>
      </c>
      <c r="M12" s="165">
        <f t="shared" si="20"/>
        <v>44585</v>
      </c>
      <c r="N12" s="21">
        <f t="shared" si="21"/>
        <v>44590</v>
      </c>
      <c r="O12" s="21">
        <f t="shared" si="22"/>
        <v>44590</v>
      </c>
      <c r="P12" s="21">
        <f t="shared" si="23"/>
        <v>44591</v>
      </c>
      <c r="Q12" s="165">
        <f t="shared" si="24"/>
        <v>44591</v>
      </c>
    </row>
    <row r="13" spans="1:253">
      <c r="A13" s="33" t="s">
        <v>195</v>
      </c>
      <c r="B13" s="19" t="s">
        <v>1001</v>
      </c>
      <c r="C13" s="21">
        <v>44583</v>
      </c>
      <c r="D13" s="165">
        <f t="shared" si="12"/>
        <v>44583</v>
      </c>
      <c r="E13" s="21">
        <f t="shared" si="13"/>
        <v>44584</v>
      </c>
      <c r="F13" s="165">
        <f t="shared" si="14"/>
        <v>44584</v>
      </c>
      <c r="G13" s="165">
        <f t="shared" si="15"/>
        <v>44589</v>
      </c>
      <c r="H13" s="165">
        <f t="shared" si="16"/>
        <v>44590</v>
      </c>
      <c r="I13" s="19" t="s">
        <v>1002</v>
      </c>
      <c r="J13" s="165">
        <f t="shared" si="17"/>
        <v>44590</v>
      </c>
      <c r="K13" s="165">
        <f t="shared" si="18"/>
        <v>44592</v>
      </c>
      <c r="L13" s="165">
        <f t="shared" si="19"/>
        <v>44592</v>
      </c>
      <c r="M13" s="165">
        <f t="shared" si="20"/>
        <v>44592</v>
      </c>
      <c r="N13" s="21">
        <f t="shared" si="21"/>
        <v>44597</v>
      </c>
      <c r="O13" s="21">
        <f t="shared" si="22"/>
        <v>44597</v>
      </c>
      <c r="P13" s="21">
        <f t="shared" si="23"/>
        <v>44598</v>
      </c>
      <c r="Q13" s="165">
        <f t="shared" si="24"/>
        <v>44598</v>
      </c>
    </row>
    <row r="14" spans="1:253">
      <c r="A14" s="33" t="s">
        <v>659</v>
      </c>
      <c r="B14" s="19" t="s">
        <v>1004</v>
      </c>
      <c r="C14" s="21">
        <v>44590</v>
      </c>
      <c r="D14" s="165">
        <f t="shared" si="12"/>
        <v>44590</v>
      </c>
      <c r="E14" s="21">
        <f t="shared" si="13"/>
        <v>44591</v>
      </c>
      <c r="F14" s="165">
        <f t="shared" si="14"/>
        <v>44591</v>
      </c>
      <c r="G14" s="165">
        <f t="shared" si="15"/>
        <v>44596</v>
      </c>
      <c r="H14" s="165">
        <f t="shared" si="16"/>
        <v>44597</v>
      </c>
      <c r="I14" s="19" t="s">
        <v>1003</v>
      </c>
      <c r="J14" s="165">
        <f t="shared" si="17"/>
        <v>44597</v>
      </c>
      <c r="K14" s="165">
        <f t="shared" si="18"/>
        <v>44599</v>
      </c>
      <c r="L14" s="165">
        <f t="shared" si="19"/>
        <v>44599</v>
      </c>
      <c r="M14" s="165">
        <f t="shared" si="20"/>
        <v>44599</v>
      </c>
      <c r="N14" s="21">
        <f t="shared" si="21"/>
        <v>44604</v>
      </c>
      <c r="O14" s="21">
        <f t="shared" si="22"/>
        <v>44604</v>
      </c>
      <c r="P14" s="21">
        <f t="shared" si="23"/>
        <v>44605</v>
      </c>
      <c r="Q14" s="165">
        <f t="shared" si="24"/>
        <v>44605</v>
      </c>
    </row>
    <row r="15" spans="1:253">
      <c r="A15" s="33" t="s">
        <v>195</v>
      </c>
      <c r="B15" s="19" t="s">
        <v>1005</v>
      </c>
      <c r="C15" s="21">
        <v>44597</v>
      </c>
      <c r="D15" s="186">
        <f t="shared" si="12"/>
        <v>44597</v>
      </c>
      <c r="E15" s="21">
        <f t="shared" si="13"/>
        <v>44598</v>
      </c>
      <c r="F15" s="186">
        <f t="shared" si="14"/>
        <v>44598</v>
      </c>
      <c r="G15" s="186">
        <f t="shared" si="15"/>
        <v>44603</v>
      </c>
      <c r="H15" s="186">
        <f t="shared" si="16"/>
        <v>44604</v>
      </c>
      <c r="I15" s="19" t="s">
        <v>1006</v>
      </c>
      <c r="J15" s="186">
        <f t="shared" si="17"/>
        <v>44604</v>
      </c>
      <c r="K15" s="186">
        <f t="shared" si="18"/>
        <v>44606</v>
      </c>
      <c r="L15" s="186">
        <f t="shared" si="19"/>
        <v>44606</v>
      </c>
      <c r="M15" s="186">
        <f t="shared" si="20"/>
        <v>44606</v>
      </c>
      <c r="N15" s="21">
        <f t="shared" si="21"/>
        <v>44611</v>
      </c>
      <c r="O15" s="21">
        <f t="shared" si="22"/>
        <v>44611</v>
      </c>
      <c r="P15" s="21">
        <f t="shared" si="23"/>
        <v>44612</v>
      </c>
      <c r="Q15" s="186">
        <f t="shared" si="24"/>
        <v>44612</v>
      </c>
    </row>
    <row r="16" spans="1:253">
      <c r="A16" s="33" t="s">
        <v>658</v>
      </c>
      <c r="B16" s="19" t="s">
        <v>1152</v>
      </c>
      <c r="C16" s="21">
        <v>44604</v>
      </c>
      <c r="D16" s="186">
        <f t="shared" ref="D16:D19" si="25">C16</f>
        <v>44604</v>
      </c>
      <c r="E16" s="21">
        <f t="shared" ref="E16:E19" si="26">D16+1</f>
        <v>44605</v>
      </c>
      <c r="F16" s="186">
        <f t="shared" ref="F16:F19" si="27">E16</f>
        <v>44605</v>
      </c>
      <c r="G16" s="186">
        <f t="shared" ref="G16:G19" si="28">F16+5</f>
        <v>44610</v>
      </c>
      <c r="H16" s="186">
        <f t="shared" ref="H16:H19" si="29">G16+1</f>
        <v>44611</v>
      </c>
      <c r="I16" s="19" t="s">
        <v>1153</v>
      </c>
      <c r="J16" s="256">
        <v>44625</v>
      </c>
      <c r="K16" s="256">
        <f t="shared" ref="K16:K19" si="30">J16+2</f>
        <v>44627</v>
      </c>
      <c r="L16" s="186">
        <f t="shared" ref="L16:L19" si="31">K16</f>
        <v>44627</v>
      </c>
      <c r="M16" s="186">
        <f t="shared" ref="M16:M19" si="32">L16</f>
        <v>44627</v>
      </c>
      <c r="N16" s="21">
        <f t="shared" ref="N16:N19" si="33">M16+5</f>
        <v>44632</v>
      </c>
      <c r="O16" s="21">
        <f t="shared" ref="O16:O19" si="34">N16</f>
        <v>44632</v>
      </c>
      <c r="P16" s="21">
        <f t="shared" ref="P16:P19" si="35">O16+1</f>
        <v>44633</v>
      </c>
      <c r="Q16" s="186">
        <f t="shared" ref="Q16:Q19" si="36">P16</f>
        <v>44633</v>
      </c>
    </row>
    <row r="17" spans="1:19">
      <c r="A17" s="33" t="s">
        <v>1454</v>
      </c>
      <c r="B17" s="19" t="s">
        <v>1155</v>
      </c>
      <c r="C17" s="398" t="s">
        <v>1439</v>
      </c>
      <c r="D17" s="399"/>
      <c r="E17" s="399"/>
      <c r="F17" s="399"/>
      <c r="G17" s="399"/>
      <c r="H17" s="400"/>
      <c r="I17" s="19" t="s">
        <v>1154</v>
      </c>
      <c r="J17" s="256">
        <v>44632</v>
      </c>
      <c r="K17" s="256">
        <f t="shared" si="30"/>
        <v>44634</v>
      </c>
      <c r="L17" s="186">
        <f t="shared" si="31"/>
        <v>44634</v>
      </c>
      <c r="M17" s="186">
        <f t="shared" si="32"/>
        <v>44634</v>
      </c>
      <c r="N17" s="21">
        <f t="shared" si="33"/>
        <v>44639</v>
      </c>
      <c r="O17" s="21">
        <f t="shared" si="34"/>
        <v>44639</v>
      </c>
      <c r="P17" s="21">
        <f t="shared" si="35"/>
        <v>44640</v>
      </c>
      <c r="Q17" s="186">
        <f t="shared" si="36"/>
        <v>44640</v>
      </c>
    </row>
    <row r="18" spans="1:19">
      <c r="A18" s="33"/>
      <c r="B18" s="19"/>
      <c r="C18" s="21"/>
      <c r="D18" s="186"/>
      <c r="E18" s="21"/>
      <c r="F18" s="186"/>
      <c r="G18" s="186"/>
      <c r="H18" s="186"/>
      <c r="I18" s="19"/>
      <c r="J18" s="186"/>
      <c r="K18" s="186"/>
      <c r="L18" s="186"/>
      <c r="M18" s="186"/>
      <c r="N18" s="21"/>
      <c r="O18" s="21"/>
      <c r="P18" s="21"/>
      <c r="Q18" s="186"/>
    </row>
    <row r="19" spans="1:19">
      <c r="A19" s="33"/>
      <c r="B19" s="19"/>
      <c r="C19" s="21"/>
      <c r="D19" s="222"/>
      <c r="E19" s="21"/>
      <c r="F19" s="222"/>
      <c r="G19" s="222"/>
      <c r="H19" s="222"/>
      <c r="I19" s="19"/>
      <c r="J19" s="222"/>
      <c r="K19" s="222"/>
      <c r="L19" s="222"/>
      <c r="M19" s="222"/>
      <c r="N19" s="21"/>
      <c r="O19" s="21"/>
      <c r="P19" s="21"/>
      <c r="Q19" s="222"/>
    </row>
    <row r="20" spans="1:19">
      <c r="A20" s="33" t="s">
        <v>658</v>
      </c>
      <c r="B20" s="19" t="s">
        <v>1156</v>
      </c>
      <c r="C20" s="21">
        <v>44632</v>
      </c>
      <c r="D20" s="222">
        <f t="shared" ref="D20:D23" si="37">C20</f>
        <v>44632</v>
      </c>
      <c r="E20" s="21">
        <f t="shared" ref="E20:E23" si="38">D20+1</f>
        <v>44633</v>
      </c>
      <c r="F20" s="222">
        <f t="shared" ref="F20:F23" si="39">E20</f>
        <v>44633</v>
      </c>
      <c r="G20" s="222">
        <f t="shared" ref="G20:G23" si="40">F20+5</f>
        <v>44638</v>
      </c>
      <c r="H20" s="222">
        <f t="shared" ref="H20:H23" si="41">G20+1</f>
        <v>44639</v>
      </c>
      <c r="I20" s="19" t="s">
        <v>1157</v>
      </c>
      <c r="J20" s="222">
        <f t="shared" ref="J20:J23" si="42">H20</f>
        <v>44639</v>
      </c>
      <c r="K20" s="222">
        <f t="shared" ref="K20:K23" si="43">J20+2</f>
        <v>44641</v>
      </c>
      <c r="L20" s="222">
        <f t="shared" ref="L20:L23" si="44">K20</f>
        <v>44641</v>
      </c>
      <c r="M20" s="222">
        <f t="shared" ref="M20:M23" si="45">L20</f>
        <v>44641</v>
      </c>
      <c r="N20" s="21">
        <f t="shared" ref="N20:N23" si="46">M20+5</f>
        <v>44646</v>
      </c>
      <c r="O20" s="21">
        <f t="shared" ref="O20:O23" si="47">N20</f>
        <v>44646</v>
      </c>
      <c r="P20" s="21">
        <f t="shared" ref="P20:P23" si="48">O20+1</f>
        <v>44647</v>
      </c>
      <c r="Q20" s="222">
        <f t="shared" ref="Q20:Q23" si="49">P20</f>
        <v>44647</v>
      </c>
    </row>
    <row r="21" spans="1:19">
      <c r="A21" s="33" t="s">
        <v>195</v>
      </c>
      <c r="B21" s="19" t="s">
        <v>1159</v>
      </c>
      <c r="C21" s="21">
        <v>44639</v>
      </c>
      <c r="D21" s="222">
        <f t="shared" si="37"/>
        <v>44639</v>
      </c>
      <c r="E21" s="21">
        <f t="shared" si="38"/>
        <v>44640</v>
      </c>
      <c r="F21" s="222">
        <f t="shared" si="39"/>
        <v>44640</v>
      </c>
      <c r="G21" s="222">
        <f t="shared" si="40"/>
        <v>44645</v>
      </c>
      <c r="H21" s="222">
        <f t="shared" si="41"/>
        <v>44646</v>
      </c>
      <c r="I21" s="19" t="s">
        <v>1158</v>
      </c>
      <c r="J21" s="222">
        <f t="shared" si="42"/>
        <v>44646</v>
      </c>
      <c r="K21" s="222">
        <f t="shared" si="43"/>
        <v>44648</v>
      </c>
      <c r="L21" s="222">
        <f t="shared" si="44"/>
        <v>44648</v>
      </c>
      <c r="M21" s="222">
        <f t="shared" si="45"/>
        <v>44648</v>
      </c>
      <c r="N21" s="21">
        <f t="shared" si="46"/>
        <v>44653</v>
      </c>
      <c r="O21" s="21">
        <f t="shared" si="47"/>
        <v>44653</v>
      </c>
      <c r="P21" s="21">
        <f t="shared" si="48"/>
        <v>44654</v>
      </c>
      <c r="Q21" s="222">
        <f t="shared" si="49"/>
        <v>44654</v>
      </c>
    </row>
    <row r="22" spans="1:19">
      <c r="A22" s="33" t="s">
        <v>658</v>
      </c>
      <c r="B22" s="19" t="s">
        <v>1414</v>
      </c>
      <c r="C22" s="21">
        <v>44646</v>
      </c>
      <c r="D22" s="222">
        <f t="shared" si="37"/>
        <v>44646</v>
      </c>
      <c r="E22" s="21">
        <f t="shared" si="38"/>
        <v>44647</v>
      </c>
      <c r="F22" s="222">
        <f t="shared" si="39"/>
        <v>44647</v>
      </c>
      <c r="G22" s="222">
        <f t="shared" si="40"/>
        <v>44652</v>
      </c>
      <c r="H22" s="222">
        <f t="shared" si="41"/>
        <v>44653</v>
      </c>
      <c r="I22" s="19" t="s">
        <v>1415</v>
      </c>
      <c r="J22" s="222">
        <f t="shared" si="42"/>
        <v>44653</v>
      </c>
      <c r="K22" s="222">
        <f t="shared" si="43"/>
        <v>44655</v>
      </c>
      <c r="L22" s="222">
        <f t="shared" si="44"/>
        <v>44655</v>
      </c>
      <c r="M22" s="222">
        <f t="shared" si="45"/>
        <v>44655</v>
      </c>
      <c r="N22" s="21">
        <f t="shared" si="46"/>
        <v>44660</v>
      </c>
      <c r="O22" s="21">
        <f t="shared" si="47"/>
        <v>44660</v>
      </c>
      <c r="P22" s="21">
        <f t="shared" si="48"/>
        <v>44661</v>
      </c>
      <c r="Q22" s="222">
        <f t="shared" si="49"/>
        <v>44661</v>
      </c>
    </row>
    <row r="23" spans="1:19">
      <c r="A23" s="33" t="s">
        <v>195</v>
      </c>
      <c r="B23" s="19" t="s">
        <v>1417</v>
      </c>
      <c r="C23" s="21">
        <v>44653</v>
      </c>
      <c r="D23" s="222">
        <f t="shared" si="37"/>
        <v>44653</v>
      </c>
      <c r="E23" s="21">
        <f t="shared" si="38"/>
        <v>44654</v>
      </c>
      <c r="F23" s="222">
        <f t="shared" si="39"/>
        <v>44654</v>
      </c>
      <c r="G23" s="222">
        <f t="shared" si="40"/>
        <v>44659</v>
      </c>
      <c r="H23" s="222">
        <f t="shared" si="41"/>
        <v>44660</v>
      </c>
      <c r="I23" s="19" t="s">
        <v>1416</v>
      </c>
      <c r="J23" s="222">
        <f t="shared" si="42"/>
        <v>44660</v>
      </c>
      <c r="K23" s="222">
        <f t="shared" si="43"/>
        <v>44662</v>
      </c>
      <c r="L23" s="222">
        <f t="shared" si="44"/>
        <v>44662</v>
      </c>
      <c r="M23" s="222">
        <f t="shared" si="45"/>
        <v>44662</v>
      </c>
      <c r="N23" s="21">
        <f t="shared" si="46"/>
        <v>44667</v>
      </c>
      <c r="O23" s="21">
        <f t="shared" si="47"/>
        <v>44667</v>
      </c>
      <c r="P23" s="21">
        <f t="shared" si="48"/>
        <v>44668</v>
      </c>
      <c r="Q23" s="222">
        <f t="shared" si="49"/>
        <v>44668</v>
      </c>
    </row>
    <row r="24" spans="1:19">
      <c r="A24" s="33" t="s">
        <v>658</v>
      </c>
      <c r="B24" s="19" t="s">
        <v>1418</v>
      </c>
      <c r="C24" s="21">
        <v>44660</v>
      </c>
      <c r="D24" s="262">
        <f t="shared" ref="D24:D25" si="50">C24</f>
        <v>44660</v>
      </c>
      <c r="E24" s="21">
        <f t="shared" ref="E24:E25" si="51">D24+1</f>
        <v>44661</v>
      </c>
      <c r="F24" s="262">
        <f t="shared" ref="F24:F25" si="52">E24</f>
        <v>44661</v>
      </c>
      <c r="G24" s="262">
        <f t="shared" ref="G24:G25" si="53">F24+5</f>
        <v>44666</v>
      </c>
      <c r="H24" s="262">
        <f t="shared" ref="H24:H25" si="54">G24+1</f>
        <v>44667</v>
      </c>
      <c r="I24" s="19" t="s">
        <v>1419</v>
      </c>
      <c r="J24" s="262">
        <f t="shared" ref="J24:J25" si="55">H24</f>
        <v>44667</v>
      </c>
      <c r="K24" s="262">
        <f t="shared" ref="K24:K25" si="56">J24+2</f>
        <v>44669</v>
      </c>
      <c r="L24" s="262">
        <f t="shared" ref="L24:L25" si="57">K24</f>
        <v>44669</v>
      </c>
      <c r="M24" s="262">
        <f t="shared" ref="M24:M25" si="58">L24</f>
        <v>44669</v>
      </c>
      <c r="N24" s="21">
        <f t="shared" ref="N24:N25" si="59">M24+5</f>
        <v>44674</v>
      </c>
      <c r="O24" s="21">
        <f t="shared" ref="O24:O25" si="60">N24</f>
        <v>44674</v>
      </c>
      <c r="P24" s="21">
        <f t="shared" ref="P24:P25" si="61">O24+1</f>
        <v>44675</v>
      </c>
      <c r="Q24" s="262">
        <f t="shared" ref="Q24:Q25" si="62">P24</f>
        <v>44675</v>
      </c>
    </row>
    <row r="25" spans="1:19">
      <c r="A25" s="33" t="s">
        <v>195</v>
      </c>
      <c r="B25" s="19" t="s">
        <v>1420</v>
      </c>
      <c r="C25" s="21">
        <v>44667</v>
      </c>
      <c r="D25" s="262">
        <f t="shared" si="50"/>
        <v>44667</v>
      </c>
      <c r="E25" s="21">
        <f t="shared" si="51"/>
        <v>44668</v>
      </c>
      <c r="F25" s="262">
        <f t="shared" si="52"/>
        <v>44668</v>
      </c>
      <c r="G25" s="262">
        <f t="shared" si="53"/>
        <v>44673</v>
      </c>
      <c r="H25" s="262">
        <f t="shared" si="54"/>
        <v>44674</v>
      </c>
      <c r="I25" s="19" t="s">
        <v>1421</v>
      </c>
      <c r="J25" s="262">
        <f t="shared" si="55"/>
        <v>44674</v>
      </c>
      <c r="K25" s="262">
        <f t="shared" si="56"/>
        <v>44676</v>
      </c>
      <c r="L25" s="262">
        <f t="shared" si="57"/>
        <v>44676</v>
      </c>
      <c r="M25" s="262">
        <f t="shared" si="58"/>
        <v>44676</v>
      </c>
      <c r="N25" s="21">
        <f t="shared" si="59"/>
        <v>44681</v>
      </c>
      <c r="O25" s="21">
        <f t="shared" si="60"/>
        <v>44681</v>
      </c>
      <c r="P25" s="21">
        <f t="shared" si="61"/>
        <v>44682</v>
      </c>
      <c r="Q25" s="262">
        <f t="shared" si="62"/>
        <v>44682</v>
      </c>
    </row>
    <row r="26" spans="1:19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ht="16.2">
      <c r="A27" s="123" t="s">
        <v>17</v>
      </c>
      <c r="B27" s="336" t="s">
        <v>410</v>
      </c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1"/>
      <c r="N27" s="1"/>
      <c r="O27" s="1"/>
      <c r="P27" s="1"/>
      <c r="Q27" s="1"/>
      <c r="R27" s="1"/>
      <c r="S27" s="1"/>
    </row>
    <row r="28" spans="1:19" ht="16.2">
      <c r="A28" s="34" t="s">
        <v>413</v>
      </c>
      <c r="B28" s="372" t="s">
        <v>417</v>
      </c>
      <c r="C28" s="372"/>
      <c r="D28" s="372"/>
      <c r="E28" s="372"/>
      <c r="F28" s="372"/>
      <c r="G28" s="372"/>
      <c r="H28" s="372"/>
      <c r="I28" s="372"/>
      <c r="J28" s="372"/>
      <c r="K28" s="372"/>
      <c r="L28" s="372"/>
      <c r="M28" s="1"/>
      <c r="N28" s="1"/>
      <c r="O28" s="1"/>
      <c r="P28" s="1"/>
      <c r="Q28" s="1"/>
      <c r="R28" s="1"/>
      <c r="S28" s="1"/>
    </row>
    <row r="29" spans="1:19" ht="16.2">
      <c r="A29" s="34" t="s">
        <v>414</v>
      </c>
      <c r="B29" s="372" t="s">
        <v>416</v>
      </c>
      <c r="C29" s="372"/>
      <c r="D29" s="372"/>
      <c r="E29" s="372"/>
      <c r="F29" s="372"/>
      <c r="G29" s="372"/>
      <c r="H29" s="372"/>
      <c r="I29" s="372"/>
      <c r="J29" s="372"/>
      <c r="K29" s="372"/>
      <c r="L29" s="372"/>
      <c r="M29" s="1"/>
      <c r="N29" s="1"/>
      <c r="O29" s="1"/>
      <c r="P29" s="1"/>
      <c r="Q29" s="1"/>
      <c r="R29" s="1"/>
      <c r="S29" s="1"/>
    </row>
    <row r="30" spans="1:19" ht="16.2">
      <c r="A30" s="34" t="s">
        <v>412</v>
      </c>
      <c r="B30" s="337" t="s">
        <v>418</v>
      </c>
      <c r="C30" s="338"/>
      <c r="D30" s="338"/>
      <c r="E30" s="338"/>
      <c r="F30" s="338"/>
      <c r="G30" s="338"/>
      <c r="H30" s="338"/>
      <c r="I30" s="338"/>
      <c r="J30" s="338"/>
      <c r="K30" s="338"/>
      <c r="L30" s="339"/>
      <c r="M30" s="1"/>
      <c r="N30" s="1"/>
      <c r="O30" s="1"/>
      <c r="P30" s="1"/>
      <c r="Q30" s="1"/>
      <c r="R30" s="1"/>
      <c r="S30" s="1"/>
    </row>
    <row r="31" spans="1:19" ht="16.2" customHeight="1">
      <c r="A31" s="35" t="s">
        <v>30</v>
      </c>
      <c r="B31" s="372" t="s">
        <v>167</v>
      </c>
      <c r="C31" s="372"/>
      <c r="D31" s="372"/>
      <c r="E31" s="372"/>
      <c r="F31" s="372"/>
      <c r="G31" s="372"/>
      <c r="H31" s="372"/>
      <c r="I31" s="372"/>
      <c r="J31" s="372"/>
      <c r="K31" s="372"/>
      <c r="L31" s="372"/>
      <c r="M31" s="1"/>
      <c r="N31" s="1"/>
      <c r="O31" s="1"/>
      <c r="P31" s="1"/>
      <c r="Q31" s="1"/>
      <c r="R31" s="1"/>
      <c r="S31" s="1"/>
    </row>
    <row r="32" spans="1:19" ht="16.2">
      <c r="A32" s="34" t="s">
        <v>412</v>
      </c>
      <c r="B32" s="372" t="s">
        <v>421</v>
      </c>
      <c r="C32" s="372"/>
      <c r="D32" s="372"/>
      <c r="E32" s="372"/>
      <c r="F32" s="372"/>
      <c r="G32" s="372"/>
      <c r="H32" s="372"/>
      <c r="I32" s="372"/>
      <c r="J32" s="372"/>
      <c r="K32" s="372"/>
      <c r="L32" s="372"/>
      <c r="M32" s="1"/>
      <c r="N32" s="1"/>
      <c r="O32" s="1"/>
      <c r="P32" s="1"/>
      <c r="Q32" s="1"/>
      <c r="R32" s="1"/>
      <c r="S32" s="1"/>
    </row>
    <row r="34" spans="2:2">
      <c r="B34" s="26"/>
    </row>
  </sheetData>
  <mergeCells count="31">
    <mergeCell ref="B32:L32"/>
    <mergeCell ref="B29:L29"/>
    <mergeCell ref="L5:M5"/>
    <mergeCell ref="N5:O5"/>
    <mergeCell ref="P5:Q5"/>
    <mergeCell ref="B30:L30"/>
    <mergeCell ref="B31:L31"/>
    <mergeCell ref="B28:L28"/>
    <mergeCell ref="G7:H7"/>
    <mergeCell ref="J7:K7"/>
    <mergeCell ref="L7:M7"/>
    <mergeCell ref="N7:O7"/>
    <mergeCell ref="C7:D7"/>
    <mergeCell ref="E7:F7"/>
    <mergeCell ref="C17:H17"/>
    <mergeCell ref="B1:Q1"/>
    <mergeCell ref="B2:Q2"/>
    <mergeCell ref="B27:L27"/>
    <mergeCell ref="P7:Q7"/>
    <mergeCell ref="C6:D6"/>
    <mergeCell ref="E6:F6"/>
    <mergeCell ref="G6:H6"/>
    <mergeCell ref="J6:K6"/>
    <mergeCell ref="L6:M6"/>
    <mergeCell ref="P6:Q6"/>
    <mergeCell ref="N6:O6"/>
    <mergeCell ref="A4:Q4"/>
    <mergeCell ref="C5:D5"/>
    <mergeCell ref="E5:F5"/>
    <mergeCell ref="G5:H5"/>
    <mergeCell ref="J5:K5"/>
  </mergeCells>
  <phoneticPr fontId="3" type="noConversion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IT42"/>
  <sheetViews>
    <sheetView topLeftCell="A4" zoomScaleNormal="100" workbookViewId="0">
      <selection activeCell="A29" sqref="A29"/>
    </sheetView>
  </sheetViews>
  <sheetFormatPr defaultRowHeight="15.6"/>
  <cols>
    <col min="1" max="1" width="19.8984375" customWidth="1"/>
    <col min="2" max="17" width="7.5" customWidth="1"/>
  </cols>
  <sheetData>
    <row r="1" spans="1:254" ht="51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38"/>
      <c r="S1" s="38"/>
      <c r="T1" s="39"/>
    </row>
    <row r="2" spans="1:254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40"/>
      <c r="S2" s="40"/>
      <c r="T2" s="40"/>
    </row>
    <row r="3" spans="1:254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>
      <c r="A4" s="390" t="s">
        <v>174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1:254">
      <c r="A5" s="32" t="s">
        <v>24</v>
      </c>
      <c r="B5" s="32" t="s">
        <v>25</v>
      </c>
      <c r="C5" s="396" t="s">
        <v>14</v>
      </c>
      <c r="D5" s="377"/>
      <c r="E5" s="32" t="s">
        <v>25</v>
      </c>
      <c r="F5" s="409" t="s">
        <v>32</v>
      </c>
      <c r="G5" s="410"/>
      <c r="H5" s="385" t="s">
        <v>33</v>
      </c>
      <c r="I5" s="386"/>
      <c r="J5" s="409" t="s">
        <v>60</v>
      </c>
      <c r="K5" s="410"/>
      <c r="L5" s="409" t="s">
        <v>52</v>
      </c>
      <c r="M5" s="410"/>
      <c r="N5" s="396" t="s">
        <v>14</v>
      </c>
      <c r="O5" s="377"/>
    </row>
    <row r="6" spans="1:254">
      <c r="A6" s="16" t="s">
        <v>3</v>
      </c>
      <c r="B6" s="16" t="s">
        <v>4</v>
      </c>
      <c r="C6" s="302" t="s">
        <v>11</v>
      </c>
      <c r="D6" s="302"/>
      <c r="E6" s="16" t="s">
        <v>4</v>
      </c>
      <c r="F6" s="304" t="s">
        <v>34</v>
      </c>
      <c r="G6" s="307"/>
      <c r="H6" s="304" t="s">
        <v>35</v>
      </c>
      <c r="I6" s="307"/>
      <c r="J6" s="304" t="s">
        <v>61</v>
      </c>
      <c r="K6" s="307"/>
      <c r="L6" s="304" t="s">
        <v>53</v>
      </c>
      <c r="M6" s="307"/>
      <c r="N6" s="302" t="s">
        <v>11</v>
      </c>
      <c r="O6" s="302"/>
    </row>
    <row r="7" spans="1:254">
      <c r="A7" s="17"/>
      <c r="B7" s="17"/>
      <c r="C7" s="408" t="s">
        <v>136</v>
      </c>
      <c r="D7" s="408"/>
      <c r="E7" s="76"/>
      <c r="F7" s="417" t="s">
        <v>132</v>
      </c>
      <c r="G7" s="418"/>
      <c r="H7" s="417" t="s">
        <v>137</v>
      </c>
      <c r="I7" s="418"/>
      <c r="J7" s="319" t="s">
        <v>138</v>
      </c>
      <c r="K7" s="320"/>
      <c r="L7" s="319" t="s">
        <v>139</v>
      </c>
      <c r="M7" s="320"/>
      <c r="N7" s="408" t="s">
        <v>140</v>
      </c>
      <c r="O7" s="408"/>
    </row>
    <row r="8" spans="1:254" hidden="1">
      <c r="A8" s="125" t="s">
        <v>759</v>
      </c>
      <c r="B8" s="19" t="s">
        <v>554</v>
      </c>
      <c r="C8" s="20">
        <v>44506</v>
      </c>
      <c r="D8" s="20">
        <f t="shared" ref="D8" si="0">C8</f>
        <v>44506</v>
      </c>
      <c r="E8" s="19" t="s">
        <v>555</v>
      </c>
      <c r="F8" s="21">
        <f t="shared" ref="F8" si="1">D8+10</f>
        <v>44516</v>
      </c>
      <c r="G8" s="20">
        <f t="shared" ref="G8" si="2">F8+1</f>
        <v>44517</v>
      </c>
      <c r="H8" s="53">
        <f t="shared" ref="H8" si="3">G8+1</f>
        <v>44518</v>
      </c>
      <c r="I8" s="53">
        <f t="shared" ref="I8" si="4">H8+1</f>
        <v>44519</v>
      </c>
      <c r="J8" s="401" t="s">
        <v>806</v>
      </c>
      <c r="K8" s="402"/>
      <c r="L8" s="402"/>
      <c r="M8" s="402"/>
      <c r="N8" s="402"/>
      <c r="O8" s="403"/>
      <c r="P8" s="56"/>
    </row>
    <row r="9" spans="1:254" hidden="1">
      <c r="A9" s="58" t="s">
        <v>309</v>
      </c>
      <c r="B9" s="19" t="s">
        <v>661</v>
      </c>
      <c r="C9" s="20">
        <v>44513</v>
      </c>
      <c r="D9" s="20">
        <f t="shared" ref="D9:D15" si="5">C9</f>
        <v>44513</v>
      </c>
      <c r="E9" s="19" t="s">
        <v>660</v>
      </c>
      <c r="F9" s="21">
        <f t="shared" ref="F9:F15" si="6">D9+10</f>
        <v>44523</v>
      </c>
      <c r="G9" s="20">
        <f t="shared" ref="G9:G15" si="7">F9+1</f>
        <v>44524</v>
      </c>
      <c r="H9" s="20">
        <f t="shared" ref="H9:H12" si="8">G9+1</f>
        <v>44525</v>
      </c>
      <c r="I9" s="20">
        <f t="shared" ref="I9:I12" si="9">H9+1</f>
        <v>44526</v>
      </c>
      <c r="J9" s="20">
        <f t="shared" ref="J9:J11" si="10">I9+13</f>
        <v>44539</v>
      </c>
      <c r="K9" s="20">
        <f t="shared" ref="K9:K11" si="11">J9</f>
        <v>44539</v>
      </c>
      <c r="L9" s="21">
        <f t="shared" ref="L9:L11" si="12">K9+1</f>
        <v>44540</v>
      </c>
      <c r="M9" s="21">
        <f t="shared" ref="M9:M11" si="13">L9+1</f>
        <v>44541</v>
      </c>
      <c r="N9" s="21">
        <f t="shared" ref="N9:N11" si="14">M9+1</f>
        <v>44542</v>
      </c>
      <c r="O9" s="21">
        <f t="shared" ref="O9:O11" si="15">N9+1</f>
        <v>44543</v>
      </c>
      <c r="P9" s="56"/>
    </row>
    <row r="10" spans="1:254" hidden="1">
      <c r="A10" s="58"/>
      <c r="B10" s="373" t="s">
        <v>785</v>
      </c>
      <c r="C10" s="393"/>
      <c r="D10" s="393"/>
      <c r="E10" s="393"/>
      <c r="F10" s="393"/>
      <c r="G10" s="393"/>
      <c r="H10" s="393"/>
      <c r="I10" s="393"/>
      <c r="J10" s="393"/>
      <c r="K10" s="393"/>
      <c r="L10" s="393"/>
      <c r="M10" s="393"/>
      <c r="N10" s="393"/>
      <c r="O10" s="374"/>
      <c r="P10" s="56"/>
    </row>
    <row r="11" spans="1:254" hidden="1">
      <c r="A11" s="58" t="s">
        <v>173</v>
      </c>
      <c r="B11" s="106" t="s">
        <v>775</v>
      </c>
      <c r="C11" s="20">
        <v>44527</v>
      </c>
      <c r="D11" s="20">
        <f t="shared" ref="D11" si="16">C11</f>
        <v>44527</v>
      </c>
      <c r="E11" s="106" t="s">
        <v>760</v>
      </c>
      <c r="F11" s="21">
        <v>44537</v>
      </c>
      <c r="G11" s="20">
        <f t="shared" si="7"/>
        <v>44538</v>
      </c>
      <c r="H11" s="20">
        <f t="shared" si="8"/>
        <v>44539</v>
      </c>
      <c r="I11" s="20">
        <f t="shared" si="9"/>
        <v>44540</v>
      </c>
      <c r="J11" s="20">
        <f t="shared" si="10"/>
        <v>44553</v>
      </c>
      <c r="K11" s="20">
        <f t="shared" si="11"/>
        <v>44553</v>
      </c>
      <c r="L11" s="21">
        <f t="shared" si="12"/>
        <v>44554</v>
      </c>
      <c r="M11" s="21">
        <f t="shared" si="13"/>
        <v>44555</v>
      </c>
      <c r="N11" s="21">
        <f t="shared" si="14"/>
        <v>44556</v>
      </c>
      <c r="O11" s="21">
        <f t="shared" si="15"/>
        <v>44557</v>
      </c>
      <c r="P11" s="56"/>
    </row>
    <row r="12" spans="1:254" hidden="1">
      <c r="A12" s="58" t="s">
        <v>921</v>
      </c>
      <c r="B12" s="19" t="s">
        <v>662</v>
      </c>
      <c r="C12" s="20">
        <v>44534</v>
      </c>
      <c r="D12" s="20">
        <f t="shared" si="5"/>
        <v>44534</v>
      </c>
      <c r="E12" s="19" t="s">
        <v>663</v>
      </c>
      <c r="F12" s="21">
        <f t="shared" si="6"/>
        <v>44544</v>
      </c>
      <c r="G12" s="20">
        <f t="shared" si="7"/>
        <v>44545</v>
      </c>
      <c r="H12" s="53">
        <f t="shared" si="8"/>
        <v>44546</v>
      </c>
      <c r="I12" s="53">
        <f t="shared" si="9"/>
        <v>44547</v>
      </c>
      <c r="J12" s="401" t="s">
        <v>806</v>
      </c>
      <c r="K12" s="402"/>
      <c r="L12" s="402"/>
      <c r="M12" s="402"/>
      <c r="N12" s="402"/>
      <c r="O12" s="403"/>
      <c r="P12" s="56"/>
    </row>
    <row r="13" spans="1:254" hidden="1">
      <c r="A13" s="58"/>
      <c r="B13" s="373" t="s">
        <v>213</v>
      </c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74"/>
      <c r="P13" s="56"/>
    </row>
    <row r="14" spans="1:254" hidden="1">
      <c r="A14" s="58"/>
      <c r="B14" s="373" t="s">
        <v>213</v>
      </c>
      <c r="C14" s="393"/>
      <c r="D14" s="393"/>
      <c r="E14" s="393"/>
      <c r="F14" s="393"/>
      <c r="G14" s="393"/>
      <c r="H14" s="393"/>
      <c r="I14" s="393"/>
      <c r="J14" s="393"/>
      <c r="K14" s="393"/>
      <c r="L14" s="393"/>
      <c r="M14" s="393"/>
      <c r="N14" s="393"/>
      <c r="O14" s="374"/>
      <c r="P14" s="56"/>
    </row>
    <row r="15" spans="1:254" hidden="1">
      <c r="A15" s="74" t="s">
        <v>922</v>
      </c>
      <c r="B15" s="19" t="s">
        <v>664</v>
      </c>
      <c r="C15" s="20">
        <v>44555</v>
      </c>
      <c r="D15" s="20">
        <f t="shared" si="5"/>
        <v>44555</v>
      </c>
      <c r="E15" s="19" t="s">
        <v>1224</v>
      </c>
      <c r="F15" s="21">
        <f t="shared" si="6"/>
        <v>44565</v>
      </c>
      <c r="G15" s="195">
        <f t="shared" si="7"/>
        <v>44566</v>
      </c>
      <c r="H15" s="405" t="s">
        <v>1225</v>
      </c>
      <c r="I15" s="406"/>
      <c r="J15" s="406"/>
      <c r="K15" s="406"/>
      <c r="L15" s="406"/>
      <c r="M15" s="406"/>
      <c r="N15" s="406"/>
      <c r="O15" s="407"/>
      <c r="P15" s="56"/>
    </row>
    <row r="16" spans="1:254" hidden="1">
      <c r="A16" s="58" t="s">
        <v>309</v>
      </c>
      <c r="B16" s="19" t="s">
        <v>761</v>
      </c>
      <c r="C16" s="20">
        <v>44562</v>
      </c>
      <c r="D16" s="20">
        <f t="shared" ref="D16:D18" si="17">C16</f>
        <v>44562</v>
      </c>
      <c r="E16" s="19" t="s">
        <v>762</v>
      </c>
      <c r="F16" s="21">
        <f t="shared" ref="F16:F18" si="18">D16+10</f>
        <v>44572</v>
      </c>
      <c r="G16" s="20">
        <f t="shared" ref="G16:G18" si="19">F16+1</f>
        <v>44573</v>
      </c>
      <c r="H16" s="20">
        <f t="shared" ref="H16:H18" si="20">G16+1</f>
        <v>44574</v>
      </c>
      <c r="I16" s="20">
        <f t="shared" ref="I16:I18" si="21">H16+1</f>
        <v>44575</v>
      </c>
      <c r="J16" s="54" t="s">
        <v>1286</v>
      </c>
      <c r="K16" s="54" t="s">
        <v>1286</v>
      </c>
      <c r="L16" s="111" t="s">
        <v>1287</v>
      </c>
      <c r="M16" s="111" t="s">
        <v>1287</v>
      </c>
      <c r="N16" s="21">
        <v>44591</v>
      </c>
      <c r="O16" s="21">
        <f t="shared" ref="O16:O18" si="22">N16+1</f>
        <v>44592</v>
      </c>
      <c r="P16" s="56"/>
    </row>
    <row r="17" spans="1:16" hidden="1">
      <c r="A17" s="58"/>
      <c r="B17" s="373" t="s">
        <v>213</v>
      </c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74"/>
      <c r="P17" s="56"/>
    </row>
    <row r="18" spans="1:16">
      <c r="A18" s="58" t="s">
        <v>923</v>
      </c>
      <c r="B18" s="19" t="s">
        <v>777</v>
      </c>
      <c r="C18" s="20">
        <v>44576</v>
      </c>
      <c r="D18" s="20">
        <f t="shared" si="17"/>
        <v>44576</v>
      </c>
      <c r="E18" s="19" t="s">
        <v>778</v>
      </c>
      <c r="F18" s="21">
        <f t="shared" si="18"/>
        <v>44586</v>
      </c>
      <c r="G18" s="20">
        <f t="shared" si="19"/>
        <v>44587</v>
      </c>
      <c r="H18" s="20">
        <f t="shared" si="20"/>
        <v>44588</v>
      </c>
      <c r="I18" s="20">
        <f t="shared" si="21"/>
        <v>44589</v>
      </c>
      <c r="J18" s="20">
        <f t="shared" ref="J18" si="23">I18+13</f>
        <v>44602</v>
      </c>
      <c r="K18" s="20">
        <f t="shared" ref="K18" si="24">J18</f>
        <v>44602</v>
      </c>
      <c r="L18" s="21">
        <f t="shared" ref="L18" si="25">K18+1</f>
        <v>44603</v>
      </c>
      <c r="M18" s="21">
        <f t="shared" ref="M18" si="26">L18+1</f>
        <v>44604</v>
      </c>
      <c r="N18" s="21">
        <f t="shared" ref="N18" si="27">M18+1</f>
        <v>44605</v>
      </c>
      <c r="O18" s="21">
        <f t="shared" si="22"/>
        <v>44606</v>
      </c>
      <c r="P18" s="56"/>
    </row>
    <row r="19" spans="1:16">
      <c r="A19" s="77" t="s">
        <v>920</v>
      </c>
      <c r="B19" s="19" t="s">
        <v>779</v>
      </c>
      <c r="C19" s="20">
        <v>44583</v>
      </c>
      <c r="D19" s="20">
        <f t="shared" ref="D19:D21" si="28">C19</f>
        <v>44583</v>
      </c>
      <c r="E19" s="19" t="s">
        <v>780</v>
      </c>
      <c r="F19" s="21">
        <f t="shared" ref="F19:F21" si="29">D19+10</f>
        <v>44593</v>
      </c>
      <c r="G19" s="20">
        <f t="shared" ref="G19:G21" si="30">F19+1</f>
        <v>44594</v>
      </c>
      <c r="H19" s="20">
        <f t="shared" ref="H19:H21" si="31">G19+1</f>
        <v>44595</v>
      </c>
      <c r="I19" s="20">
        <f t="shared" ref="I19:I21" si="32">H19+1</f>
        <v>44596</v>
      </c>
      <c r="J19" s="54" t="s">
        <v>208</v>
      </c>
      <c r="K19" s="54" t="s">
        <v>208</v>
      </c>
      <c r="L19" s="111" t="s">
        <v>208</v>
      </c>
      <c r="M19" s="111" t="s">
        <v>208</v>
      </c>
      <c r="N19" s="111" t="s">
        <v>208</v>
      </c>
      <c r="O19" s="111" t="s">
        <v>208</v>
      </c>
      <c r="P19" s="56"/>
    </row>
    <row r="20" spans="1:16">
      <c r="A20" s="100" t="s">
        <v>173</v>
      </c>
      <c r="B20" s="19" t="s">
        <v>781</v>
      </c>
      <c r="C20" s="20">
        <v>44590</v>
      </c>
      <c r="D20" s="20">
        <f t="shared" si="28"/>
        <v>44590</v>
      </c>
      <c r="E20" s="19" t="s">
        <v>782</v>
      </c>
      <c r="F20" s="21">
        <f t="shared" si="29"/>
        <v>44600</v>
      </c>
      <c r="G20" s="20">
        <f t="shared" si="30"/>
        <v>44601</v>
      </c>
      <c r="H20" s="20">
        <f t="shared" si="31"/>
        <v>44602</v>
      </c>
      <c r="I20" s="20">
        <f t="shared" si="32"/>
        <v>44603</v>
      </c>
      <c r="J20" s="20">
        <f t="shared" ref="J20:J21" si="33">I20+13</f>
        <v>44616</v>
      </c>
      <c r="K20" s="20">
        <f t="shared" ref="K20:K21" si="34">J20</f>
        <v>44616</v>
      </c>
      <c r="L20" s="21">
        <f t="shared" ref="L20:L21" si="35">K20+1</f>
        <v>44617</v>
      </c>
      <c r="M20" s="21">
        <f t="shared" ref="M20:M21" si="36">L20+1</f>
        <v>44618</v>
      </c>
      <c r="N20" s="21">
        <f t="shared" ref="N20:N21" si="37">M20+1</f>
        <v>44619</v>
      </c>
      <c r="O20" s="21">
        <f t="shared" ref="O20:O21" si="38">N20+1</f>
        <v>44620</v>
      </c>
      <c r="P20" s="56"/>
    </row>
    <row r="21" spans="1:16">
      <c r="A21" s="125" t="s">
        <v>1276</v>
      </c>
      <c r="B21" s="19" t="s">
        <v>783</v>
      </c>
      <c r="C21" s="20">
        <v>44597</v>
      </c>
      <c r="D21" s="20">
        <f t="shared" si="28"/>
        <v>44597</v>
      </c>
      <c r="E21" s="19" t="s">
        <v>784</v>
      </c>
      <c r="F21" s="21">
        <f t="shared" si="29"/>
        <v>44607</v>
      </c>
      <c r="G21" s="20">
        <f t="shared" si="30"/>
        <v>44608</v>
      </c>
      <c r="H21" s="20">
        <f t="shared" si="31"/>
        <v>44609</v>
      </c>
      <c r="I21" s="20">
        <f t="shared" si="32"/>
        <v>44610</v>
      </c>
      <c r="J21" s="20">
        <f t="shared" si="33"/>
        <v>44623</v>
      </c>
      <c r="K21" s="20">
        <f t="shared" si="34"/>
        <v>44623</v>
      </c>
      <c r="L21" s="21">
        <f t="shared" si="35"/>
        <v>44624</v>
      </c>
      <c r="M21" s="21">
        <f t="shared" si="36"/>
        <v>44625</v>
      </c>
      <c r="N21" s="21">
        <f t="shared" si="37"/>
        <v>44626</v>
      </c>
      <c r="O21" s="21">
        <f t="shared" si="38"/>
        <v>44627</v>
      </c>
      <c r="P21" s="56"/>
    </row>
    <row r="22" spans="1:16">
      <c r="A22" s="51"/>
      <c r="B22" s="19" t="s">
        <v>786</v>
      </c>
      <c r="C22" s="352" t="s">
        <v>213</v>
      </c>
      <c r="D22" s="353"/>
      <c r="E22" s="19" t="s">
        <v>787</v>
      </c>
      <c r="F22" s="398" t="s">
        <v>213</v>
      </c>
      <c r="G22" s="399"/>
      <c r="H22" s="399"/>
      <c r="I22" s="399"/>
      <c r="J22" s="399"/>
      <c r="K22" s="399"/>
      <c r="L22" s="399"/>
      <c r="M22" s="399"/>
      <c r="N22" s="399"/>
      <c r="O22" s="400"/>
      <c r="P22" s="56"/>
    </row>
    <row r="23" spans="1:16">
      <c r="A23" s="58"/>
      <c r="B23" s="19" t="s">
        <v>1160</v>
      </c>
      <c r="C23" s="352" t="s">
        <v>1492</v>
      </c>
      <c r="D23" s="353"/>
      <c r="E23" s="19" t="s">
        <v>1161</v>
      </c>
      <c r="F23" s="398" t="s">
        <v>1492</v>
      </c>
      <c r="G23" s="399"/>
      <c r="H23" s="399"/>
      <c r="I23" s="399"/>
      <c r="J23" s="399"/>
      <c r="K23" s="399"/>
      <c r="L23" s="399"/>
      <c r="M23" s="399"/>
      <c r="N23" s="399"/>
      <c r="O23" s="400"/>
      <c r="P23" s="56"/>
    </row>
    <row r="24" spans="1:16">
      <c r="A24" s="251" t="s">
        <v>1503</v>
      </c>
      <c r="B24" s="252" t="s">
        <v>1524</v>
      </c>
      <c r="C24" s="186">
        <v>44618</v>
      </c>
      <c r="D24" s="186">
        <f t="shared" ref="D24:D25" si="39">C24</f>
        <v>44618</v>
      </c>
      <c r="E24" s="252" t="s">
        <v>1521</v>
      </c>
      <c r="F24" s="21">
        <f t="shared" ref="F24:F25" si="40">D24+10</f>
        <v>44628</v>
      </c>
      <c r="G24" s="186">
        <f t="shared" ref="G24:G25" si="41">F24+1</f>
        <v>44629</v>
      </c>
      <c r="H24" s="186">
        <f t="shared" ref="H24:H25" si="42">G24+1</f>
        <v>44630</v>
      </c>
      <c r="I24" s="186">
        <f t="shared" ref="I24:I25" si="43">H24+1</f>
        <v>44631</v>
      </c>
      <c r="J24" s="186">
        <f t="shared" ref="J24:J25" si="44">I24+13</f>
        <v>44644</v>
      </c>
      <c r="K24" s="186">
        <f t="shared" ref="K24:K25" si="45">J24</f>
        <v>44644</v>
      </c>
      <c r="L24" s="21">
        <f t="shared" ref="L24:L25" si="46">K24+1</f>
        <v>44645</v>
      </c>
      <c r="M24" s="21">
        <f t="shared" ref="M24:M25" si="47">L24+1</f>
        <v>44646</v>
      </c>
      <c r="N24" s="21">
        <f t="shared" ref="N24:N25" si="48">M24+1</f>
        <v>44647</v>
      </c>
      <c r="O24" s="21">
        <f t="shared" ref="O24:O25" si="49">N24+1</f>
        <v>44648</v>
      </c>
      <c r="P24" s="56"/>
    </row>
    <row r="25" spans="1:16">
      <c r="A25" s="244" t="s">
        <v>650</v>
      </c>
      <c r="B25" s="19" t="s">
        <v>1162</v>
      </c>
      <c r="C25" s="186">
        <v>44625</v>
      </c>
      <c r="D25" s="186">
        <f t="shared" si="39"/>
        <v>44625</v>
      </c>
      <c r="E25" s="19" t="s">
        <v>1163</v>
      </c>
      <c r="F25" s="21">
        <f t="shared" si="40"/>
        <v>44635</v>
      </c>
      <c r="G25" s="186">
        <f t="shared" si="41"/>
        <v>44636</v>
      </c>
      <c r="H25" s="186">
        <f t="shared" si="42"/>
        <v>44637</v>
      </c>
      <c r="I25" s="186">
        <f t="shared" si="43"/>
        <v>44638</v>
      </c>
      <c r="J25" s="186">
        <f t="shared" si="44"/>
        <v>44651</v>
      </c>
      <c r="K25" s="186">
        <f t="shared" si="45"/>
        <v>44651</v>
      </c>
      <c r="L25" s="21">
        <f t="shared" si="46"/>
        <v>44652</v>
      </c>
      <c r="M25" s="21">
        <f t="shared" si="47"/>
        <v>44653</v>
      </c>
      <c r="N25" s="21">
        <f t="shared" si="48"/>
        <v>44654</v>
      </c>
      <c r="O25" s="21">
        <f t="shared" si="49"/>
        <v>44655</v>
      </c>
      <c r="P25" s="56"/>
    </row>
    <row r="26" spans="1:16">
      <c r="A26" s="193" t="s">
        <v>1525</v>
      </c>
      <c r="B26" s="253" t="s">
        <v>1522</v>
      </c>
      <c r="C26" s="186">
        <v>44632</v>
      </c>
      <c r="D26" s="186">
        <f t="shared" ref="D26:D29" si="50">C26</f>
        <v>44632</v>
      </c>
      <c r="E26" s="253" t="s">
        <v>1523</v>
      </c>
      <c r="F26" s="21">
        <f t="shared" ref="F26:F29" si="51">D26+10</f>
        <v>44642</v>
      </c>
      <c r="G26" s="186">
        <f t="shared" ref="G26:G29" si="52">F26+1</f>
        <v>44643</v>
      </c>
      <c r="H26" s="186">
        <f t="shared" ref="H26:H29" si="53">G26+1</f>
        <v>44644</v>
      </c>
      <c r="I26" s="186">
        <f t="shared" ref="I26:I29" si="54">H26+1</f>
        <v>44645</v>
      </c>
      <c r="J26" s="186">
        <f t="shared" ref="J26:J29" si="55">I26+13</f>
        <v>44658</v>
      </c>
      <c r="K26" s="186">
        <f t="shared" ref="K26:K29" si="56">J26</f>
        <v>44658</v>
      </c>
      <c r="L26" s="21">
        <f t="shared" ref="L26:L29" si="57">K26+1</f>
        <v>44659</v>
      </c>
      <c r="M26" s="21">
        <f t="shared" ref="M26:M29" si="58">L26+1</f>
        <v>44660</v>
      </c>
      <c r="N26" s="21">
        <f t="shared" ref="N26:N29" si="59">M26+1</f>
        <v>44661</v>
      </c>
      <c r="O26" s="21">
        <f t="shared" ref="O26:O29" si="60">N26+1</f>
        <v>44662</v>
      </c>
      <c r="P26" s="56"/>
    </row>
    <row r="27" spans="1:16">
      <c r="A27" s="58" t="s">
        <v>1504</v>
      </c>
      <c r="B27" s="19" t="s">
        <v>1164</v>
      </c>
      <c r="C27" s="246">
        <v>44639</v>
      </c>
      <c r="D27" s="246">
        <f t="shared" si="50"/>
        <v>44639</v>
      </c>
      <c r="E27" s="19" t="s">
        <v>1165</v>
      </c>
      <c r="F27" s="21">
        <f t="shared" si="51"/>
        <v>44649</v>
      </c>
      <c r="G27" s="246">
        <f t="shared" si="52"/>
        <v>44650</v>
      </c>
      <c r="H27" s="246">
        <f t="shared" si="53"/>
        <v>44651</v>
      </c>
      <c r="I27" s="246">
        <f t="shared" si="54"/>
        <v>44652</v>
      </c>
      <c r="J27" s="246">
        <f t="shared" si="55"/>
        <v>44665</v>
      </c>
      <c r="K27" s="246">
        <f t="shared" si="56"/>
        <v>44665</v>
      </c>
      <c r="L27" s="21">
        <f t="shared" si="57"/>
        <v>44666</v>
      </c>
      <c r="M27" s="21">
        <f t="shared" si="58"/>
        <v>44667</v>
      </c>
      <c r="N27" s="21">
        <f t="shared" si="59"/>
        <v>44668</v>
      </c>
      <c r="O27" s="21">
        <f t="shared" si="60"/>
        <v>44669</v>
      </c>
      <c r="P27" s="56"/>
    </row>
    <row r="28" spans="1:16">
      <c r="A28" s="58" t="s">
        <v>173</v>
      </c>
      <c r="B28" s="19" t="s">
        <v>1166</v>
      </c>
      <c r="C28" s="246">
        <v>44646</v>
      </c>
      <c r="D28" s="246">
        <f t="shared" si="50"/>
        <v>44646</v>
      </c>
      <c r="E28" s="19" t="s">
        <v>1167</v>
      </c>
      <c r="F28" s="21">
        <f t="shared" si="51"/>
        <v>44656</v>
      </c>
      <c r="G28" s="246">
        <f t="shared" si="52"/>
        <v>44657</v>
      </c>
      <c r="H28" s="246">
        <f t="shared" si="53"/>
        <v>44658</v>
      </c>
      <c r="I28" s="246">
        <f t="shared" si="54"/>
        <v>44659</v>
      </c>
      <c r="J28" s="246">
        <f t="shared" si="55"/>
        <v>44672</v>
      </c>
      <c r="K28" s="246">
        <f t="shared" si="56"/>
        <v>44672</v>
      </c>
      <c r="L28" s="21">
        <f t="shared" si="57"/>
        <v>44673</v>
      </c>
      <c r="M28" s="21">
        <f t="shared" si="58"/>
        <v>44674</v>
      </c>
      <c r="N28" s="21">
        <f t="shared" si="59"/>
        <v>44675</v>
      </c>
      <c r="O28" s="21">
        <f t="shared" si="60"/>
        <v>44676</v>
      </c>
      <c r="P28" s="56"/>
    </row>
    <row r="29" spans="1:16">
      <c r="A29" s="77" t="s">
        <v>1551</v>
      </c>
      <c r="B29" s="19" t="s">
        <v>1168</v>
      </c>
      <c r="C29" s="249">
        <v>44653</v>
      </c>
      <c r="D29" s="249">
        <f t="shared" si="50"/>
        <v>44653</v>
      </c>
      <c r="E29" s="19" t="s">
        <v>1169</v>
      </c>
      <c r="F29" s="21">
        <f t="shared" si="51"/>
        <v>44663</v>
      </c>
      <c r="G29" s="249">
        <f t="shared" si="52"/>
        <v>44664</v>
      </c>
      <c r="H29" s="249">
        <f t="shared" si="53"/>
        <v>44665</v>
      </c>
      <c r="I29" s="249">
        <f t="shared" si="54"/>
        <v>44666</v>
      </c>
      <c r="J29" s="249">
        <f t="shared" si="55"/>
        <v>44679</v>
      </c>
      <c r="K29" s="249">
        <f t="shared" si="56"/>
        <v>44679</v>
      </c>
      <c r="L29" s="21">
        <f t="shared" si="57"/>
        <v>44680</v>
      </c>
      <c r="M29" s="21">
        <f t="shared" si="58"/>
        <v>44681</v>
      </c>
      <c r="N29" s="21">
        <f t="shared" si="59"/>
        <v>44682</v>
      </c>
      <c r="O29" s="21">
        <f t="shared" si="60"/>
        <v>44683</v>
      </c>
      <c r="P29" s="56"/>
    </row>
    <row r="30" spans="1:16">
      <c r="A30" s="51" t="s">
        <v>1505</v>
      </c>
      <c r="B30" s="19" t="s">
        <v>1506</v>
      </c>
      <c r="C30" s="249">
        <v>44660</v>
      </c>
      <c r="D30" s="249">
        <f t="shared" ref="D30:D32" si="61">C30</f>
        <v>44660</v>
      </c>
      <c r="E30" s="19" t="s">
        <v>1507</v>
      </c>
      <c r="F30" s="21">
        <f t="shared" ref="F30:F32" si="62">D30+10</f>
        <v>44670</v>
      </c>
      <c r="G30" s="249">
        <f t="shared" ref="G30:G32" si="63">F30+1</f>
        <v>44671</v>
      </c>
      <c r="H30" s="249">
        <f t="shared" ref="H30:H32" si="64">G30+1</f>
        <v>44672</v>
      </c>
      <c r="I30" s="249">
        <f t="shared" ref="I30:I32" si="65">H30+1</f>
        <v>44673</v>
      </c>
      <c r="J30" s="249">
        <f t="shared" ref="J30:J32" si="66">I30+13</f>
        <v>44686</v>
      </c>
      <c r="K30" s="249">
        <f t="shared" ref="K30:K32" si="67">J30</f>
        <v>44686</v>
      </c>
      <c r="L30" s="21">
        <f t="shared" ref="L30:L32" si="68">K30+1</f>
        <v>44687</v>
      </c>
      <c r="M30" s="21">
        <f t="shared" ref="M30:M32" si="69">L30+1</f>
        <v>44688</v>
      </c>
      <c r="N30" s="21">
        <f t="shared" ref="N30:N32" si="70">M30+1</f>
        <v>44689</v>
      </c>
      <c r="O30" s="21">
        <f t="shared" ref="O30:O32" si="71">N30+1</f>
        <v>44690</v>
      </c>
      <c r="P30" s="56"/>
    </row>
    <row r="31" spans="1:16">
      <c r="A31" s="51" t="s">
        <v>1526</v>
      </c>
      <c r="B31" s="19" t="s">
        <v>1508</v>
      </c>
      <c r="C31" s="249">
        <v>44667</v>
      </c>
      <c r="D31" s="249">
        <f t="shared" si="61"/>
        <v>44667</v>
      </c>
      <c r="E31" s="19" t="s">
        <v>1509</v>
      </c>
      <c r="F31" s="21">
        <f t="shared" si="62"/>
        <v>44677</v>
      </c>
      <c r="G31" s="249">
        <f t="shared" si="63"/>
        <v>44678</v>
      </c>
      <c r="H31" s="249">
        <f t="shared" si="64"/>
        <v>44679</v>
      </c>
      <c r="I31" s="249">
        <f t="shared" si="65"/>
        <v>44680</v>
      </c>
      <c r="J31" s="249">
        <f t="shared" si="66"/>
        <v>44693</v>
      </c>
      <c r="K31" s="249">
        <f t="shared" si="67"/>
        <v>44693</v>
      </c>
      <c r="L31" s="21">
        <f t="shared" si="68"/>
        <v>44694</v>
      </c>
      <c r="M31" s="21">
        <f t="shared" si="69"/>
        <v>44695</v>
      </c>
      <c r="N31" s="21">
        <f t="shared" si="70"/>
        <v>44696</v>
      </c>
      <c r="O31" s="21">
        <f t="shared" si="71"/>
        <v>44697</v>
      </c>
      <c r="P31" s="56"/>
    </row>
    <row r="32" spans="1:16">
      <c r="A32" s="51" t="s">
        <v>1512</v>
      </c>
      <c r="B32" s="19" t="s">
        <v>1510</v>
      </c>
      <c r="C32" s="249">
        <v>44674</v>
      </c>
      <c r="D32" s="249">
        <f t="shared" si="61"/>
        <v>44674</v>
      </c>
      <c r="E32" s="19" t="s">
        <v>1511</v>
      </c>
      <c r="F32" s="21">
        <f t="shared" si="62"/>
        <v>44684</v>
      </c>
      <c r="G32" s="249">
        <f t="shared" si="63"/>
        <v>44685</v>
      </c>
      <c r="H32" s="249">
        <f t="shared" si="64"/>
        <v>44686</v>
      </c>
      <c r="I32" s="249">
        <f t="shared" si="65"/>
        <v>44687</v>
      </c>
      <c r="J32" s="249">
        <f t="shared" si="66"/>
        <v>44700</v>
      </c>
      <c r="K32" s="249">
        <f t="shared" si="67"/>
        <v>44700</v>
      </c>
      <c r="L32" s="21">
        <f t="shared" si="68"/>
        <v>44701</v>
      </c>
      <c r="M32" s="21">
        <f t="shared" si="69"/>
        <v>44702</v>
      </c>
      <c r="N32" s="21">
        <f t="shared" si="70"/>
        <v>44703</v>
      </c>
      <c r="O32" s="21">
        <f t="shared" si="71"/>
        <v>44704</v>
      </c>
      <c r="P32" s="56"/>
    </row>
    <row r="33" spans="1:25">
      <c r="A33" s="51" t="s">
        <v>1525</v>
      </c>
      <c r="B33" s="19" t="s">
        <v>1527</v>
      </c>
      <c r="C33" s="249">
        <v>44681</v>
      </c>
      <c r="D33" s="249">
        <f t="shared" ref="D33" si="72">C33</f>
        <v>44681</v>
      </c>
      <c r="E33" s="19" t="s">
        <v>1528</v>
      </c>
      <c r="F33" s="21">
        <f t="shared" ref="F33" si="73">D33+10</f>
        <v>44691</v>
      </c>
      <c r="G33" s="249">
        <f t="shared" ref="G33" si="74">F33+1</f>
        <v>44692</v>
      </c>
      <c r="H33" s="249">
        <f t="shared" ref="H33" si="75">G33+1</f>
        <v>44693</v>
      </c>
      <c r="I33" s="249">
        <f t="shared" ref="I33" si="76">H33+1</f>
        <v>44694</v>
      </c>
      <c r="J33" s="249">
        <f t="shared" ref="J33" si="77">I33+13</f>
        <v>44707</v>
      </c>
      <c r="K33" s="249">
        <f t="shared" ref="K33" si="78">J33</f>
        <v>44707</v>
      </c>
      <c r="L33" s="21">
        <f t="shared" ref="L33" si="79">K33+1</f>
        <v>44708</v>
      </c>
      <c r="M33" s="21">
        <f t="shared" ref="M33" si="80">L33+1</f>
        <v>44709</v>
      </c>
      <c r="N33" s="21">
        <f t="shared" ref="N33" si="81">M33+1</f>
        <v>44710</v>
      </c>
      <c r="O33" s="21">
        <f t="shared" ref="O33" si="82">N33+1</f>
        <v>44711</v>
      </c>
      <c r="P33" s="56"/>
    </row>
    <row r="34" spans="1:25">
      <c r="A34" s="3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25" ht="16.2">
      <c r="A35" s="31" t="s">
        <v>17</v>
      </c>
      <c r="B35" s="336" t="s">
        <v>107</v>
      </c>
      <c r="C35" s="404"/>
      <c r="D35" s="404"/>
      <c r="E35" s="404"/>
      <c r="F35" s="404"/>
      <c r="G35" s="404"/>
      <c r="H35" s="404"/>
      <c r="I35" s="40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6.2" customHeight="1">
      <c r="A36" s="37" t="s">
        <v>19</v>
      </c>
      <c r="B36" s="412" t="s">
        <v>201</v>
      </c>
      <c r="C36" s="413"/>
      <c r="D36" s="413"/>
      <c r="E36" s="413"/>
      <c r="F36" s="413"/>
      <c r="G36" s="413"/>
      <c r="H36" s="413"/>
      <c r="I36" s="41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6.2" customHeight="1">
      <c r="A37" s="35" t="s">
        <v>42</v>
      </c>
      <c r="B37" s="339" t="s">
        <v>58</v>
      </c>
      <c r="C37" s="411"/>
      <c r="D37" s="411"/>
      <c r="E37" s="411"/>
      <c r="F37" s="411"/>
      <c r="G37" s="411"/>
      <c r="H37" s="411"/>
      <c r="I37" s="41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6.2" customHeight="1">
      <c r="A38" s="35" t="s">
        <v>44</v>
      </c>
      <c r="B38" s="339" t="s">
        <v>295</v>
      </c>
      <c r="C38" s="411"/>
      <c r="D38" s="411"/>
      <c r="E38" s="411"/>
      <c r="F38" s="411"/>
      <c r="G38" s="411"/>
      <c r="H38" s="411"/>
      <c r="I38" s="41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6.2" hidden="1" customHeight="1">
      <c r="A39" s="35"/>
      <c r="B39" s="414" t="s">
        <v>135</v>
      </c>
      <c r="C39" s="415"/>
      <c r="D39" s="415"/>
      <c r="E39" s="415"/>
      <c r="F39" s="415"/>
      <c r="G39" s="415"/>
      <c r="H39" s="415"/>
      <c r="I39" s="41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6.2" customHeight="1">
      <c r="A40" s="34" t="s">
        <v>115</v>
      </c>
      <c r="B40" s="339" t="s">
        <v>57</v>
      </c>
      <c r="C40" s="411"/>
      <c r="D40" s="411"/>
      <c r="E40" s="411"/>
      <c r="F40" s="411"/>
      <c r="G40" s="411"/>
      <c r="H40" s="411"/>
      <c r="I40" s="41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6.2" customHeight="1">
      <c r="A41" s="35" t="s">
        <v>62</v>
      </c>
      <c r="B41" s="337" t="s">
        <v>108</v>
      </c>
      <c r="C41" s="338"/>
      <c r="D41" s="338"/>
      <c r="E41" s="338"/>
      <c r="F41" s="338"/>
      <c r="G41" s="338"/>
      <c r="H41" s="338"/>
      <c r="I41" s="339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6.2" customHeight="1">
      <c r="A42" s="35" t="s">
        <v>109</v>
      </c>
      <c r="B42" s="337" t="s">
        <v>353</v>
      </c>
      <c r="C42" s="338"/>
      <c r="D42" s="338"/>
      <c r="E42" s="338"/>
      <c r="F42" s="338"/>
      <c r="G42" s="338"/>
      <c r="H42" s="338"/>
      <c r="I42" s="339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</sheetData>
  <mergeCells count="40">
    <mergeCell ref="J8:O8"/>
    <mergeCell ref="H6:I6"/>
    <mergeCell ref="J6:K6"/>
    <mergeCell ref="L6:M6"/>
    <mergeCell ref="C7:D7"/>
    <mergeCell ref="F7:G7"/>
    <mergeCell ref="H7:I7"/>
    <mergeCell ref="J7:K7"/>
    <mergeCell ref="L7:M7"/>
    <mergeCell ref="F6:G6"/>
    <mergeCell ref="B42:I42"/>
    <mergeCell ref="B38:I38"/>
    <mergeCell ref="B40:I40"/>
    <mergeCell ref="B37:I37"/>
    <mergeCell ref="B36:I36"/>
    <mergeCell ref="B41:I41"/>
    <mergeCell ref="B39:I39"/>
    <mergeCell ref="B1:Q1"/>
    <mergeCell ref="B2:Q2"/>
    <mergeCell ref="N7:O7"/>
    <mergeCell ref="N6:O6"/>
    <mergeCell ref="A4:O4"/>
    <mergeCell ref="C5:D5"/>
    <mergeCell ref="F5:G5"/>
    <mergeCell ref="H5:I5"/>
    <mergeCell ref="J5:K5"/>
    <mergeCell ref="L5:M5"/>
    <mergeCell ref="N5:O5"/>
    <mergeCell ref="C6:D6"/>
    <mergeCell ref="B17:O17"/>
    <mergeCell ref="B10:O10"/>
    <mergeCell ref="J12:O12"/>
    <mergeCell ref="B13:O13"/>
    <mergeCell ref="B35:I35"/>
    <mergeCell ref="B14:O14"/>
    <mergeCell ref="H15:O15"/>
    <mergeCell ref="C23:D23"/>
    <mergeCell ref="F23:O23"/>
    <mergeCell ref="C22:D22"/>
    <mergeCell ref="F22:O22"/>
  </mergeCells>
  <phoneticPr fontId="3" type="noConversion"/>
  <pageMargins left="0.75" right="0.75" top="1" bottom="1" header="0.5" footer="0.5"/>
  <pageSetup paperSize="9" scale="77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64"/>
  <sheetViews>
    <sheetView topLeftCell="A3" zoomScaleNormal="100" workbookViewId="0">
      <selection activeCell="A43" sqref="A43:A44"/>
    </sheetView>
  </sheetViews>
  <sheetFormatPr defaultRowHeight="15.6"/>
  <cols>
    <col min="1" max="1" width="19.5" customWidth="1"/>
    <col min="2" max="15" width="9.5" customWidth="1"/>
    <col min="16" max="21" width="6.69921875" customWidth="1"/>
  </cols>
  <sheetData>
    <row r="1" spans="1:21" ht="46.8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38"/>
      <c r="Q1" s="38"/>
      <c r="R1" s="38"/>
      <c r="S1" s="38"/>
      <c r="T1" s="38"/>
      <c r="U1" s="38"/>
    </row>
    <row r="2" spans="1:21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40"/>
      <c r="Q2" s="40"/>
      <c r="R2" s="40"/>
      <c r="S2" s="40"/>
      <c r="T2" s="40"/>
      <c r="U2" s="40"/>
    </row>
    <row r="3" spans="1:21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52"/>
      <c r="Q3" s="52"/>
    </row>
    <row r="4" spans="1:21">
      <c r="A4" s="129" t="s">
        <v>24</v>
      </c>
      <c r="B4" s="129" t="s">
        <v>25</v>
      </c>
      <c r="C4" s="385" t="s">
        <v>483</v>
      </c>
      <c r="D4" s="420"/>
      <c r="E4" s="376" t="s">
        <v>184</v>
      </c>
      <c r="F4" s="377"/>
      <c r="G4" s="129" t="s">
        <v>25</v>
      </c>
      <c r="H4" s="409" t="s">
        <v>32</v>
      </c>
      <c r="I4" s="410"/>
      <c r="J4" s="385" t="s">
        <v>33</v>
      </c>
      <c r="K4" s="386"/>
      <c r="L4" s="421" t="s">
        <v>128</v>
      </c>
      <c r="M4" s="386"/>
      <c r="N4" s="377" t="s">
        <v>26</v>
      </c>
      <c r="O4" s="377"/>
    </row>
    <row r="5" spans="1:21">
      <c r="A5" s="128" t="s">
        <v>3</v>
      </c>
      <c r="B5" s="128" t="s">
        <v>4</v>
      </c>
      <c r="C5" s="304" t="s">
        <v>8</v>
      </c>
      <c r="D5" s="305"/>
      <c r="E5" s="302" t="s">
        <v>7</v>
      </c>
      <c r="F5" s="302"/>
      <c r="G5" s="128" t="s">
        <v>4</v>
      </c>
      <c r="H5" s="304" t="s">
        <v>34</v>
      </c>
      <c r="I5" s="307"/>
      <c r="J5" s="304" t="s">
        <v>35</v>
      </c>
      <c r="K5" s="307"/>
      <c r="L5" s="304" t="s">
        <v>36</v>
      </c>
      <c r="M5" s="307"/>
      <c r="N5" s="302" t="s">
        <v>8</v>
      </c>
      <c r="O5" s="302"/>
    </row>
    <row r="6" spans="1:21">
      <c r="A6" s="128" t="s">
        <v>37</v>
      </c>
      <c r="B6" s="89"/>
      <c r="C6" s="304" t="s">
        <v>39</v>
      </c>
      <c r="D6" s="305"/>
      <c r="E6" s="304" t="s">
        <v>59</v>
      </c>
      <c r="F6" s="305"/>
      <c r="G6" s="89"/>
      <c r="H6" s="304" t="s">
        <v>38</v>
      </c>
      <c r="I6" s="307"/>
      <c r="J6" s="304" t="s">
        <v>40</v>
      </c>
      <c r="K6" s="307"/>
      <c r="L6" s="429" t="s">
        <v>202</v>
      </c>
      <c r="M6" s="430"/>
      <c r="N6" s="303" t="s">
        <v>39</v>
      </c>
      <c r="O6" s="303"/>
    </row>
    <row r="7" spans="1:21" hidden="1">
      <c r="A7" s="51" t="s">
        <v>271</v>
      </c>
      <c r="B7" s="19" t="s">
        <v>391</v>
      </c>
      <c r="C7" s="21">
        <v>44387</v>
      </c>
      <c r="D7" s="21">
        <f t="shared" ref="D7:D8" si="0">C7</f>
        <v>44387</v>
      </c>
      <c r="E7" s="21">
        <f t="shared" ref="E7:E8" si="1">D7+1</f>
        <v>44388</v>
      </c>
      <c r="F7" s="20">
        <f t="shared" ref="F7:F8" si="2">E7+1</f>
        <v>44389</v>
      </c>
      <c r="G7" s="19" t="s">
        <v>392</v>
      </c>
      <c r="H7" s="20">
        <f t="shared" ref="H7:H8" si="3">F7+10</f>
        <v>44399</v>
      </c>
      <c r="I7" s="44">
        <f t="shared" ref="I7:I8" si="4">H7+1</f>
        <v>44400</v>
      </c>
      <c r="J7" s="20">
        <f t="shared" ref="J7:J8" si="5">I7+1</f>
        <v>44401</v>
      </c>
      <c r="K7" s="20">
        <f t="shared" ref="K7:K8" si="6">J7+1</f>
        <v>44402</v>
      </c>
      <c r="L7" s="20">
        <f t="shared" ref="L7:L8" si="7">K7+9</f>
        <v>44411</v>
      </c>
      <c r="M7" s="20">
        <f t="shared" ref="M7:M8" si="8">L7+1</f>
        <v>44412</v>
      </c>
      <c r="N7" s="20">
        <f t="shared" ref="N7:N8" si="9">M7+3</f>
        <v>44415</v>
      </c>
      <c r="O7" s="20">
        <f t="shared" ref="O7:O8" si="10">N7</f>
        <v>44415</v>
      </c>
    </row>
    <row r="8" spans="1:21" hidden="1">
      <c r="A8" s="51" t="s">
        <v>340</v>
      </c>
      <c r="B8" s="19" t="s">
        <v>393</v>
      </c>
      <c r="C8" s="21">
        <v>44394</v>
      </c>
      <c r="D8" s="21">
        <f t="shared" si="0"/>
        <v>44394</v>
      </c>
      <c r="E8" s="21">
        <f t="shared" si="1"/>
        <v>44395</v>
      </c>
      <c r="F8" s="20">
        <f t="shared" si="2"/>
        <v>44396</v>
      </c>
      <c r="G8" s="19" t="s">
        <v>394</v>
      </c>
      <c r="H8" s="20">
        <f t="shared" si="3"/>
        <v>44406</v>
      </c>
      <c r="I8" s="44">
        <f t="shared" si="4"/>
        <v>44407</v>
      </c>
      <c r="J8" s="20">
        <f t="shared" si="5"/>
        <v>44408</v>
      </c>
      <c r="K8" s="20">
        <f t="shared" si="6"/>
        <v>44409</v>
      </c>
      <c r="L8" s="20">
        <f t="shared" si="7"/>
        <v>44418</v>
      </c>
      <c r="M8" s="20">
        <f t="shared" si="8"/>
        <v>44419</v>
      </c>
      <c r="N8" s="20">
        <f t="shared" si="9"/>
        <v>44422</v>
      </c>
      <c r="O8" s="20">
        <f t="shared" si="10"/>
        <v>44422</v>
      </c>
    </row>
    <row r="9" spans="1:21" hidden="1">
      <c r="A9" s="119" t="s">
        <v>548</v>
      </c>
      <c r="B9" s="19" t="s">
        <v>395</v>
      </c>
      <c r="C9" s="423" t="s">
        <v>213</v>
      </c>
      <c r="D9" s="424"/>
      <c r="E9" s="424"/>
      <c r="F9" s="425"/>
      <c r="G9" s="19" t="s">
        <v>396</v>
      </c>
      <c r="H9" s="373" t="s">
        <v>549</v>
      </c>
      <c r="I9" s="393"/>
      <c r="J9" s="393"/>
      <c r="K9" s="393"/>
      <c r="L9" s="393"/>
      <c r="M9" s="393"/>
      <c r="N9" s="393"/>
      <c r="O9" s="374"/>
    </row>
    <row r="10" spans="1:21" hidden="1">
      <c r="A10" s="51" t="s">
        <v>205</v>
      </c>
      <c r="B10" s="19" t="s">
        <v>423</v>
      </c>
      <c r="C10" s="21">
        <v>44408</v>
      </c>
      <c r="D10" s="21">
        <f>C10</f>
        <v>44408</v>
      </c>
      <c r="E10" s="21">
        <f t="shared" ref="E10:F12" si="11">D10+1</f>
        <v>44409</v>
      </c>
      <c r="F10" s="20">
        <f t="shared" si="11"/>
        <v>44410</v>
      </c>
      <c r="G10" s="19" t="s">
        <v>424</v>
      </c>
      <c r="H10" s="20">
        <f>F10+10</f>
        <v>44420</v>
      </c>
      <c r="I10" s="44">
        <f t="shared" ref="I10:K12" si="12">H10+1</f>
        <v>44421</v>
      </c>
      <c r="J10" s="20">
        <f t="shared" si="12"/>
        <v>44422</v>
      </c>
      <c r="K10" s="20">
        <f t="shared" si="12"/>
        <v>44423</v>
      </c>
      <c r="L10" s="53">
        <f>K10+9</f>
        <v>44432</v>
      </c>
      <c r="M10" s="54" t="s">
        <v>582</v>
      </c>
      <c r="N10" s="20"/>
      <c r="O10" s="20"/>
    </row>
    <row r="11" spans="1:21" hidden="1">
      <c r="A11" s="77" t="s">
        <v>514</v>
      </c>
      <c r="B11" s="19" t="s">
        <v>425</v>
      </c>
      <c r="C11" s="21">
        <v>44415</v>
      </c>
      <c r="D11" s="21">
        <f>C11</f>
        <v>44415</v>
      </c>
      <c r="E11" s="21">
        <f t="shared" si="11"/>
        <v>44416</v>
      </c>
      <c r="F11" s="20">
        <f t="shared" si="11"/>
        <v>44417</v>
      </c>
      <c r="G11" s="19" t="s">
        <v>426</v>
      </c>
      <c r="H11" s="20">
        <f>F11+10</f>
        <v>44427</v>
      </c>
      <c r="I11" s="44">
        <f t="shared" si="12"/>
        <v>44428</v>
      </c>
      <c r="J11" s="20">
        <f t="shared" si="12"/>
        <v>44429</v>
      </c>
      <c r="K11" s="20">
        <f t="shared" si="12"/>
        <v>44430</v>
      </c>
      <c r="L11" s="54" t="s">
        <v>583</v>
      </c>
      <c r="M11" s="54" t="s">
        <v>583</v>
      </c>
      <c r="N11" s="20">
        <v>44443</v>
      </c>
      <c r="O11" s="20">
        <f>N11</f>
        <v>44443</v>
      </c>
    </row>
    <row r="12" spans="1:21" hidden="1">
      <c r="A12" s="51" t="s">
        <v>340</v>
      </c>
      <c r="B12" s="19" t="s">
        <v>427</v>
      </c>
      <c r="C12" s="21">
        <v>44422</v>
      </c>
      <c r="D12" s="21">
        <f>C12</f>
        <v>44422</v>
      </c>
      <c r="E12" s="21">
        <f t="shared" si="11"/>
        <v>44423</v>
      </c>
      <c r="F12" s="20">
        <f t="shared" si="11"/>
        <v>44424</v>
      </c>
      <c r="G12" s="19" t="s">
        <v>612</v>
      </c>
      <c r="H12" s="20">
        <f>F12+10</f>
        <v>44434</v>
      </c>
      <c r="I12" s="44">
        <f t="shared" si="12"/>
        <v>44435</v>
      </c>
      <c r="J12" s="20">
        <f t="shared" si="12"/>
        <v>44436</v>
      </c>
      <c r="K12" s="20">
        <f t="shared" si="12"/>
        <v>44437</v>
      </c>
      <c r="L12" s="20">
        <f>K12+9</f>
        <v>44446</v>
      </c>
      <c r="M12" s="20">
        <f>L12+1</f>
        <v>44447</v>
      </c>
      <c r="N12" s="54" t="s">
        <v>56</v>
      </c>
      <c r="O12" s="54" t="s">
        <v>56</v>
      </c>
    </row>
    <row r="13" spans="1:21" hidden="1">
      <c r="A13" s="42"/>
      <c r="B13" s="19" t="s">
        <v>611</v>
      </c>
      <c r="C13" s="423" t="s">
        <v>584</v>
      </c>
      <c r="D13" s="424"/>
      <c r="E13" s="424"/>
      <c r="F13" s="425"/>
      <c r="G13" s="19" t="s">
        <v>613</v>
      </c>
      <c r="H13" s="373" t="s">
        <v>584</v>
      </c>
      <c r="I13" s="393"/>
      <c r="J13" s="393"/>
      <c r="K13" s="393"/>
      <c r="L13" s="393"/>
      <c r="M13" s="393"/>
      <c r="N13" s="393"/>
      <c r="O13" s="374"/>
    </row>
    <row r="14" spans="1:21" hidden="1">
      <c r="A14" s="74" t="s">
        <v>600</v>
      </c>
      <c r="B14" s="72" t="s">
        <v>609</v>
      </c>
      <c r="C14" s="21">
        <v>44436</v>
      </c>
      <c r="D14" s="21">
        <f>C14</f>
        <v>44436</v>
      </c>
      <c r="E14" s="21">
        <f>D14+1</f>
        <v>44437</v>
      </c>
      <c r="F14" s="20">
        <f>E14+1</f>
        <v>44438</v>
      </c>
      <c r="G14" s="72" t="s">
        <v>610</v>
      </c>
      <c r="H14" s="20">
        <f>F14+10</f>
        <v>44448</v>
      </c>
      <c r="I14" s="44">
        <f t="shared" ref="I14:K24" si="13">H14+1</f>
        <v>44449</v>
      </c>
      <c r="J14" s="20">
        <f t="shared" si="13"/>
        <v>44450</v>
      </c>
      <c r="K14" s="20">
        <f t="shared" si="13"/>
        <v>44451</v>
      </c>
      <c r="L14" s="20">
        <f>K14+9</f>
        <v>44460</v>
      </c>
      <c r="M14" s="20">
        <f>L14+1</f>
        <v>44461</v>
      </c>
      <c r="N14" s="20">
        <f>M14+3</f>
        <v>44464</v>
      </c>
      <c r="O14" s="20">
        <f>N14</f>
        <v>44464</v>
      </c>
    </row>
    <row r="15" spans="1:21" hidden="1">
      <c r="A15" s="51" t="s">
        <v>514</v>
      </c>
      <c r="B15" s="19" t="s">
        <v>486</v>
      </c>
      <c r="C15" s="21">
        <v>44443</v>
      </c>
      <c r="D15" s="21">
        <f>C15</f>
        <v>44443</v>
      </c>
      <c r="E15" s="21">
        <f>D15+1</f>
        <v>44444</v>
      </c>
      <c r="F15" s="20">
        <f>E15+1</f>
        <v>44445</v>
      </c>
      <c r="G15" s="19" t="s">
        <v>487</v>
      </c>
      <c r="H15" s="20">
        <f>F15+10</f>
        <v>44455</v>
      </c>
      <c r="I15" s="44">
        <f t="shared" si="13"/>
        <v>44456</v>
      </c>
      <c r="J15" s="20">
        <f t="shared" si="13"/>
        <v>44457</v>
      </c>
      <c r="K15" s="20">
        <f t="shared" si="13"/>
        <v>44458</v>
      </c>
      <c r="L15" s="54" t="s">
        <v>56</v>
      </c>
      <c r="M15" s="54" t="s">
        <v>56</v>
      </c>
      <c r="N15" s="20">
        <v>44471</v>
      </c>
      <c r="O15" s="20">
        <f>N15</f>
        <v>44471</v>
      </c>
    </row>
    <row r="16" spans="1:21" hidden="1">
      <c r="A16" s="51" t="s">
        <v>340</v>
      </c>
      <c r="B16" s="19" t="s">
        <v>488</v>
      </c>
      <c r="C16" s="54" t="s">
        <v>56</v>
      </c>
      <c r="D16" s="54" t="s">
        <v>56</v>
      </c>
      <c r="E16" s="54" t="s">
        <v>56</v>
      </c>
      <c r="F16" s="54" t="s">
        <v>56</v>
      </c>
      <c r="G16" s="19" t="s">
        <v>489</v>
      </c>
      <c r="H16" s="20">
        <v>44462</v>
      </c>
      <c r="I16" s="44">
        <f t="shared" si="13"/>
        <v>44463</v>
      </c>
      <c r="J16" s="20">
        <f t="shared" si="13"/>
        <v>44464</v>
      </c>
      <c r="K16" s="20">
        <f t="shared" si="13"/>
        <v>44465</v>
      </c>
      <c r="L16" s="54" t="s">
        <v>56</v>
      </c>
      <c r="M16" s="54" t="s">
        <v>56</v>
      </c>
      <c r="N16" s="20">
        <v>44478</v>
      </c>
      <c r="O16" s="20">
        <f>N16</f>
        <v>44478</v>
      </c>
    </row>
    <row r="17" spans="1:15" hidden="1">
      <c r="A17" s="75" t="s">
        <v>650</v>
      </c>
      <c r="B17" s="19" t="s">
        <v>516</v>
      </c>
      <c r="C17" s="21">
        <v>44457</v>
      </c>
      <c r="D17" s="21">
        <f t="shared" ref="D17:D23" si="14">C17</f>
        <v>44457</v>
      </c>
      <c r="E17" s="21">
        <f t="shared" ref="E17:F23" si="15">D17+1</f>
        <v>44458</v>
      </c>
      <c r="F17" s="20">
        <f t="shared" si="15"/>
        <v>44459</v>
      </c>
      <c r="G17" s="19" t="s">
        <v>515</v>
      </c>
      <c r="H17" s="20">
        <f t="shared" ref="H17:H23" si="16">F17+10</f>
        <v>44469</v>
      </c>
      <c r="I17" s="44">
        <f t="shared" si="13"/>
        <v>44470</v>
      </c>
      <c r="J17" s="20">
        <f t="shared" si="13"/>
        <v>44471</v>
      </c>
      <c r="K17" s="20">
        <f t="shared" si="13"/>
        <v>44472</v>
      </c>
      <c r="L17" s="53">
        <f t="shared" ref="L17:L24" si="17">K17+9</f>
        <v>44481</v>
      </c>
      <c r="M17" s="54" t="s">
        <v>657</v>
      </c>
      <c r="N17" s="20"/>
      <c r="O17" s="20"/>
    </row>
    <row r="18" spans="1:15" hidden="1">
      <c r="A18" s="51" t="s">
        <v>600</v>
      </c>
      <c r="B18" s="19" t="s">
        <v>517</v>
      </c>
      <c r="C18" s="21">
        <v>44464</v>
      </c>
      <c r="D18" s="21">
        <f t="shared" si="14"/>
        <v>44464</v>
      </c>
      <c r="E18" s="21">
        <f t="shared" si="15"/>
        <v>44465</v>
      </c>
      <c r="F18" s="20">
        <f t="shared" si="15"/>
        <v>44466</v>
      </c>
      <c r="G18" s="19" t="s">
        <v>518</v>
      </c>
      <c r="H18" s="20">
        <f t="shared" si="16"/>
        <v>44476</v>
      </c>
      <c r="I18" s="44">
        <f t="shared" si="13"/>
        <v>44477</v>
      </c>
      <c r="J18" s="20">
        <f t="shared" si="13"/>
        <v>44478</v>
      </c>
      <c r="K18" s="20">
        <f t="shared" si="13"/>
        <v>44479</v>
      </c>
      <c r="L18" s="20">
        <f t="shared" si="17"/>
        <v>44488</v>
      </c>
      <c r="M18" s="20">
        <f t="shared" ref="M18:M24" si="18">L18+1</f>
        <v>44489</v>
      </c>
      <c r="N18" s="54" t="s">
        <v>56</v>
      </c>
      <c r="O18" s="54" t="s">
        <v>56</v>
      </c>
    </row>
    <row r="19" spans="1:15" hidden="1">
      <c r="A19" s="51" t="s">
        <v>514</v>
      </c>
      <c r="B19" s="19" t="s">
        <v>519</v>
      </c>
      <c r="C19" s="21">
        <v>44471</v>
      </c>
      <c r="D19" s="21">
        <f t="shared" si="14"/>
        <v>44471</v>
      </c>
      <c r="E19" s="21">
        <f t="shared" si="15"/>
        <v>44472</v>
      </c>
      <c r="F19" s="20">
        <f t="shared" si="15"/>
        <v>44473</v>
      </c>
      <c r="G19" s="19" t="s">
        <v>520</v>
      </c>
      <c r="H19" s="20">
        <f t="shared" si="16"/>
        <v>44483</v>
      </c>
      <c r="I19" s="44">
        <f t="shared" si="13"/>
        <v>44484</v>
      </c>
      <c r="J19" s="20">
        <f t="shared" si="13"/>
        <v>44485</v>
      </c>
      <c r="K19" s="20">
        <f t="shared" si="13"/>
        <v>44486</v>
      </c>
      <c r="L19" s="20">
        <f>K19+9</f>
        <v>44495</v>
      </c>
      <c r="M19" s="20">
        <f>L19+1</f>
        <v>44496</v>
      </c>
      <c r="N19" s="53">
        <v>44499</v>
      </c>
      <c r="O19" s="54" t="s">
        <v>734</v>
      </c>
    </row>
    <row r="20" spans="1:15" hidden="1">
      <c r="A20" s="51" t="s">
        <v>340</v>
      </c>
      <c r="B20" s="19" t="s">
        <v>521</v>
      </c>
      <c r="C20" s="21">
        <v>44478</v>
      </c>
      <c r="D20" s="21">
        <f t="shared" si="14"/>
        <v>44478</v>
      </c>
      <c r="E20" s="21">
        <f t="shared" si="15"/>
        <v>44479</v>
      </c>
      <c r="F20" s="20">
        <f t="shared" si="15"/>
        <v>44480</v>
      </c>
      <c r="G20" s="19" t="s">
        <v>522</v>
      </c>
      <c r="H20" s="20">
        <f t="shared" si="16"/>
        <v>44490</v>
      </c>
      <c r="I20" s="44">
        <f t="shared" si="13"/>
        <v>44491</v>
      </c>
      <c r="J20" s="20">
        <f t="shared" si="13"/>
        <v>44492</v>
      </c>
      <c r="K20" s="20">
        <f t="shared" si="13"/>
        <v>44493</v>
      </c>
      <c r="L20" s="20">
        <f t="shared" si="17"/>
        <v>44502</v>
      </c>
      <c r="M20" s="20">
        <f t="shared" si="18"/>
        <v>44503</v>
      </c>
      <c r="N20" s="54" t="s">
        <v>56</v>
      </c>
      <c r="O20" s="54" t="s">
        <v>56</v>
      </c>
    </row>
    <row r="21" spans="1:15" hidden="1">
      <c r="A21" s="74" t="s">
        <v>708</v>
      </c>
      <c r="B21" s="19" t="s">
        <v>601</v>
      </c>
      <c r="C21" s="21">
        <v>44485</v>
      </c>
      <c r="D21" s="21">
        <f t="shared" si="14"/>
        <v>44485</v>
      </c>
      <c r="E21" s="21">
        <f t="shared" si="15"/>
        <v>44486</v>
      </c>
      <c r="F21" s="20">
        <f t="shared" si="15"/>
        <v>44487</v>
      </c>
      <c r="G21" s="19" t="s">
        <v>602</v>
      </c>
      <c r="H21" s="20">
        <f t="shared" si="16"/>
        <v>44497</v>
      </c>
      <c r="I21" s="44">
        <f t="shared" si="13"/>
        <v>44498</v>
      </c>
      <c r="J21" s="20">
        <f t="shared" si="13"/>
        <v>44499</v>
      </c>
      <c r="K21" s="20">
        <f t="shared" si="13"/>
        <v>44500</v>
      </c>
      <c r="L21" s="20">
        <f t="shared" si="17"/>
        <v>44509</v>
      </c>
      <c r="M21" s="20">
        <f t="shared" si="18"/>
        <v>44510</v>
      </c>
      <c r="N21" s="53">
        <f t="shared" ref="N21" si="19">M21+3</f>
        <v>44513</v>
      </c>
      <c r="O21" s="54" t="s">
        <v>719</v>
      </c>
    </row>
    <row r="22" spans="1:15" hidden="1">
      <c r="A22" s="51" t="s">
        <v>600</v>
      </c>
      <c r="B22" s="19" t="s">
        <v>603</v>
      </c>
      <c r="C22" s="54" t="s">
        <v>56</v>
      </c>
      <c r="D22" s="54" t="s">
        <v>56</v>
      </c>
      <c r="E22" s="54" t="s">
        <v>56</v>
      </c>
      <c r="F22" s="54" t="s">
        <v>56</v>
      </c>
      <c r="G22" s="19" t="s">
        <v>604</v>
      </c>
      <c r="H22" s="20">
        <v>44504</v>
      </c>
      <c r="I22" s="44">
        <f t="shared" si="13"/>
        <v>44505</v>
      </c>
      <c r="J22" s="20">
        <f t="shared" si="13"/>
        <v>44506</v>
      </c>
      <c r="K22" s="20">
        <f t="shared" si="13"/>
        <v>44507</v>
      </c>
      <c r="L22" s="20">
        <f t="shared" si="17"/>
        <v>44516</v>
      </c>
      <c r="M22" s="20">
        <f t="shared" si="18"/>
        <v>44517</v>
      </c>
      <c r="N22" s="20">
        <f>M22+10</f>
        <v>44527</v>
      </c>
      <c r="O22" s="20">
        <f t="shared" ref="O22" si="20">N22</f>
        <v>44527</v>
      </c>
    </row>
    <row r="23" spans="1:15" hidden="1">
      <c r="A23" s="77" t="s">
        <v>720</v>
      </c>
      <c r="B23" s="19" t="s">
        <v>605</v>
      </c>
      <c r="C23" s="21">
        <v>44499</v>
      </c>
      <c r="D23" s="21">
        <f t="shared" si="14"/>
        <v>44499</v>
      </c>
      <c r="E23" s="21">
        <f t="shared" si="15"/>
        <v>44500</v>
      </c>
      <c r="F23" s="20">
        <f t="shared" si="15"/>
        <v>44501</v>
      </c>
      <c r="G23" s="19" t="s">
        <v>606</v>
      </c>
      <c r="H23" s="20">
        <f t="shared" si="16"/>
        <v>44511</v>
      </c>
      <c r="I23" s="44">
        <f t="shared" si="13"/>
        <v>44512</v>
      </c>
      <c r="J23" s="20">
        <f t="shared" si="13"/>
        <v>44513</v>
      </c>
      <c r="K23" s="20">
        <f t="shared" si="13"/>
        <v>44514</v>
      </c>
      <c r="L23" s="20">
        <f t="shared" si="17"/>
        <v>44523</v>
      </c>
      <c r="M23" s="20">
        <f t="shared" si="18"/>
        <v>44524</v>
      </c>
      <c r="N23" s="53">
        <v>44534</v>
      </c>
      <c r="O23" s="53" t="s">
        <v>810</v>
      </c>
    </row>
    <row r="24" spans="1:15" hidden="1">
      <c r="A24" s="51" t="s">
        <v>721</v>
      </c>
      <c r="B24" s="19" t="s">
        <v>607</v>
      </c>
      <c r="C24" s="54" t="s">
        <v>56</v>
      </c>
      <c r="D24" s="54" t="s">
        <v>56</v>
      </c>
      <c r="E24" s="54" t="s">
        <v>56</v>
      </c>
      <c r="F24" s="54" t="s">
        <v>56</v>
      </c>
      <c r="G24" s="19" t="s">
        <v>608</v>
      </c>
      <c r="H24" s="20">
        <v>44518</v>
      </c>
      <c r="I24" s="44">
        <f t="shared" si="13"/>
        <v>44519</v>
      </c>
      <c r="J24" s="20">
        <f t="shared" si="13"/>
        <v>44520</v>
      </c>
      <c r="K24" s="20">
        <f t="shared" si="13"/>
        <v>44521</v>
      </c>
      <c r="L24" s="20">
        <f t="shared" si="17"/>
        <v>44530</v>
      </c>
      <c r="M24" s="20">
        <f t="shared" si="18"/>
        <v>44531</v>
      </c>
      <c r="N24" s="20">
        <f>M24+10</f>
        <v>44541</v>
      </c>
      <c r="O24" s="20">
        <f t="shared" ref="O24" si="21">N24</f>
        <v>44541</v>
      </c>
    </row>
    <row r="25" spans="1:15" hidden="1">
      <c r="A25" s="74" t="s">
        <v>708</v>
      </c>
      <c r="B25" s="19" t="s">
        <v>709</v>
      </c>
      <c r="C25" s="21">
        <v>44513</v>
      </c>
      <c r="D25" s="21">
        <f>C25</f>
        <v>44513</v>
      </c>
      <c r="E25" s="21">
        <f t="shared" ref="E25:F25" si="22">D25+1</f>
        <v>44514</v>
      </c>
      <c r="F25" s="20">
        <f t="shared" si="22"/>
        <v>44515</v>
      </c>
      <c r="G25" s="19" t="s">
        <v>710</v>
      </c>
      <c r="H25" s="20">
        <f>F25+10</f>
        <v>44525</v>
      </c>
      <c r="I25" s="44">
        <f t="shared" ref="I25:K25" si="23">H25+1</f>
        <v>44526</v>
      </c>
      <c r="J25" s="20">
        <f t="shared" si="23"/>
        <v>44527</v>
      </c>
      <c r="K25" s="20">
        <f t="shared" si="23"/>
        <v>44528</v>
      </c>
      <c r="L25" s="53">
        <f>K25+9</f>
        <v>44537</v>
      </c>
      <c r="M25" s="53" t="s">
        <v>929</v>
      </c>
      <c r="N25" s="20"/>
      <c r="O25" s="20"/>
    </row>
    <row r="26" spans="1:15" hidden="1">
      <c r="A26" s="426" t="s">
        <v>776</v>
      </c>
      <c r="B26" s="427"/>
      <c r="C26" s="427"/>
      <c r="D26" s="427"/>
      <c r="E26" s="427"/>
      <c r="F26" s="427"/>
      <c r="G26" s="427"/>
      <c r="H26" s="427"/>
      <c r="I26" s="427"/>
      <c r="J26" s="427"/>
      <c r="K26" s="427"/>
      <c r="L26" s="427"/>
      <c r="M26" s="427"/>
      <c r="N26" s="427"/>
      <c r="O26" s="428"/>
    </row>
    <row r="27" spans="1:15" hidden="1">
      <c r="A27" s="51" t="s">
        <v>600</v>
      </c>
      <c r="B27" s="19" t="s">
        <v>711</v>
      </c>
      <c r="C27" s="21">
        <v>44527</v>
      </c>
      <c r="D27" s="21">
        <f t="shared" ref="D27:D31" si="24">C27</f>
        <v>44527</v>
      </c>
      <c r="E27" s="21">
        <f t="shared" ref="E27" si="25">D27+1</f>
        <v>44528</v>
      </c>
      <c r="F27" s="20">
        <f t="shared" ref="F27" si="26">E27+1</f>
        <v>44529</v>
      </c>
      <c r="G27" s="19" t="s">
        <v>712</v>
      </c>
      <c r="H27" s="20">
        <f t="shared" ref="H27" si="27">F27+10</f>
        <v>44539</v>
      </c>
      <c r="I27" s="44">
        <f t="shared" ref="I27:I32" si="28">H27+1</f>
        <v>44540</v>
      </c>
      <c r="J27" s="20">
        <f t="shared" ref="J27:J32" si="29">I27+1</f>
        <v>44541</v>
      </c>
      <c r="K27" s="20">
        <f t="shared" ref="K27:K32" si="30">J27+1</f>
        <v>44542</v>
      </c>
      <c r="L27" s="20">
        <f t="shared" ref="L27" si="31">K27+9</f>
        <v>44551</v>
      </c>
      <c r="M27" s="20">
        <f t="shared" ref="M27" si="32">L27+1</f>
        <v>44552</v>
      </c>
      <c r="N27" s="20">
        <f t="shared" ref="N27" si="33">M27+3</f>
        <v>44555</v>
      </c>
      <c r="O27" s="20">
        <f t="shared" ref="O27" si="34">N27</f>
        <v>44555</v>
      </c>
    </row>
    <row r="28" spans="1:15" hidden="1">
      <c r="A28" s="77" t="s">
        <v>807</v>
      </c>
      <c r="B28" s="19" t="s">
        <v>713</v>
      </c>
      <c r="C28" s="21">
        <v>44534</v>
      </c>
      <c r="D28" s="21">
        <f t="shared" si="24"/>
        <v>44534</v>
      </c>
      <c r="E28" s="21">
        <f t="shared" ref="E28:E31" si="35">D28+1</f>
        <v>44535</v>
      </c>
      <c r="F28" s="20">
        <f t="shared" ref="F28:F31" si="36">E28+1</f>
        <v>44536</v>
      </c>
      <c r="G28" s="19" t="s">
        <v>714</v>
      </c>
      <c r="H28" s="20">
        <f>F28+10</f>
        <v>44546</v>
      </c>
      <c r="I28" s="44">
        <f t="shared" si="28"/>
        <v>44547</v>
      </c>
      <c r="J28" s="20">
        <f t="shared" si="29"/>
        <v>44548</v>
      </c>
      <c r="K28" s="20">
        <f t="shared" si="30"/>
        <v>44549</v>
      </c>
      <c r="L28" s="20">
        <f t="shared" ref="L28:L32" si="37">K28+9</f>
        <v>44558</v>
      </c>
      <c r="M28" s="20">
        <f t="shared" ref="M28:M31" si="38">L28+1</f>
        <v>44559</v>
      </c>
      <c r="N28" s="54" t="s">
        <v>56</v>
      </c>
      <c r="O28" s="54" t="s">
        <v>56</v>
      </c>
    </row>
    <row r="29" spans="1:15" hidden="1">
      <c r="A29" s="51" t="s">
        <v>340</v>
      </c>
      <c r="B29" s="19" t="s">
        <v>749</v>
      </c>
      <c r="C29" s="21">
        <v>44541</v>
      </c>
      <c r="D29" s="21">
        <f t="shared" si="24"/>
        <v>44541</v>
      </c>
      <c r="E29" s="21">
        <f t="shared" si="35"/>
        <v>44542</v>
      </c>
      <c r="F29" s="20">
        <f t="shared" si="36"/>
        <v>44543</v>
      </c>
      <c r="G29" s="19" t="s">
        <v>715</v>
      </c>
      <c r="H29" s="20">
        <f t="shared" ref="H29" si="39">F29+10</f>
        <v>44553</v>
      </c>
      <c r="I29" s="44">
        <f t="shared" si="28"/>
        <v>44554</v>
      </c>
      <c r="J29" s="20">
        <f t="shared" si="29"/>
        <v>44555</v>
      </c>
      <c r="K29" s="20">
        <f t="shared" si="30"/>
        <v>44556</v>
      </c>
      <c r="L29" s="20">
        <f t="shared" si="37"/>
        <v>44565</v>
      </c>
      <c r="M29" s="20">
        <f t="shared" si="38"/>
        <v>44566</v>
      </c>
      <c r="N29" s="20">
        <f t="shared" ref="N29:N31" si="40">M29+3</f>
        <v>44569</v>
      </c>
      <c r="O29" s="20">
        <f t="shared" ref="O29:O31" si="41">N29</f>
        <v>44569</v>
      </c>
    </row>
    <row r="30" spans="1:15" hidden="1">
      <c r="A30" s="51" t="s">
        <v>708</v>
      </c>
      <c r="B30" s="19" t="s">
        <v>750</v>
      </c>
      <c r="C30" s="54" t="s">
        <v>56</v>
      </c>
      <c r="D30" s="54" t="s">
        <v>56</v>
      </c>
      <c r="E30" s="54" t="s">
        <v>56</v>
      </c>
      <c r="F30" s="54" t="s">
        <v>56</v>
      </c>
      <c r="G30" s="19" t="s">
        <v>751</v>
      </c>
      <c r="H30" s="20">
        <v>44560</v>
      </c>
      <c r="I30" s="44">
        <f t="shared" si="28"/>
        <v>44561</v>
      </c>
      <c r="J30" s="20">
        <f t="shared" si="29"/>
        <v>44562</v>
      </c>
      <c r="K30" s="20">
        <f t="shared" si="30"/>
        <v>44563</v>
      </c>
      <c r="L30" s="54" t="s">
        <v>56</v>
      </c>
      <c r="M30" s="54" t="s">
        <v>56</v>
      </c>
      <c r="N30" s="20">
        <v>44576</v>
      </c>
      <c r="O30" s="20">
        <f t="shared" si="41"/>
        <v>44576</v>
      </c>
    </row>
    <row r="31" spans="1:15" hidden="1">
      <c r="A31" s="51" t="s">
        <v>600</v>
      </c>
      <c r="B31" s="19" t="s">
        <v>753</v>
      </c>
      <c r="C31" s="21">
        <v>44555</v>
      </c>
      <c r="D31" s="21">
        <f t="shared" si="24"/>
        <v>44555</v>
      </c>
      <c r="E31" s="21">
        <f t="shared" si="35"/>
        <v>44556</v>
      </c>
      <c r="F31" s="20">
        <f t="shared" si="36"/>
        <v>44557</v>
      </c>
      <c r="G31" s="19" t="s">
        <v>752</v>
      </c>
      <c r="H31" s="20">
        <f t="shared" ref="H31" si="42">F31+10</f>
        <v>44567</v>
      </c>
      <c r="I31" s="44">
        <f t="shared" si="28"/>
        <v>44568</v>
      </c>
      <c r="J31" s="20">
        <f t="shared" si="29"/>
        <v>44569</v>
      </c>
      <c r="K31" s="20">
        <f t="shared" si="30"/>
        <v>44570</v>
      </c>
      <c r="L31" s="20">
        <f t="shared" si="37"/>
        <v>44579</v>
      </c>
      <c r="M31" s="20">
        <f t="shared" si="38"/>
        <v>44580</v>
      </c>
      <c r="N31" s="20">
        <f t="shared" si="40"/>
        <v>44583</v>
      </c>
      <c r="O31" s="20">
        <f t="shared" si="41"/>
        <v>44583</v>
      </c>
    </row>
    <row r="32" spans="1:15" hidden="1">
      <c r="A32" s="51" t="s">
        <v>807</v>
      </c>
      <c r="B32" s="19" t="s">
        <v>754</v>
      </c>
      <c r="C32" s="54" t="s">
        <v>56</v>
      </c>
      <c r="D32" s="54" t="s">
        <v>56</v>
      </c>
      <c r="E32" s="54" t="s">
        <v>56</v>
      </c>
      <c r="F32" s="54" t="s">
        <v>56</v>
      </c>
      <c r="G32" s="19" t="s">
        <v>755</v>
      </c>
      <c r="H32" s="20">
        <v>44574</v>
      </c>
      <c r="I32" s="44">
        <f t="shared" si="28"/>
        <v>44575</v>
      </c>
      <c r="J32" s="20">
        <f t="shared" si="29"/>
        <v>44576</v>
      </c>
      <c r="K32" s="20">
        <f t="shared" si="30"/>
        <v>44577</v>
      </c>
      <c r="L32" s="188">
        <f t="shared" si="37"/>
        <v>44586</v>
      </c>
      <c r="M32" s="54" t="s">
        <v>1185</v>
      </c>
      <c r="N32" s="20"/>
      <c r="O32" s="20"/>
    </row>
    <row r="33" spans="1:15" hidden="1">
      <c r="A33" s="51"/>
      <c r="B33" s="431" t="s">
        <v>1186</v>
      </c>
      <c r="C33" s="432"/>
      <c r="D33" s="432"/>
      <c r="E33" s="432"/>
      <c r="F33" s="432"/>
      <c r="G33" s="432"/>
      <c r="H33" s="432"/>
      <c r="I33" s="432"/>
      <c r="J33" s="432"/>
      <c r="K33" s="432"/>
      <c r="L33" s="432"/>
      <c r="M33" s="432"/>
      <c r="N33" s="432"/>
      <c r="O33" s="433"/>
    </row>
    <row r="34" spans="1:15">
      <c r="A34" s="51" t="s">
        <v>340</v>
      </c>
      <c r="B34" s="19" t="s">
        <v>756</v>
      </c>
      <c r="C34" s="21">
        <v>44576</v>
      </c>
      <c r="D34" s="21">
        <f t="shared" ref="D34" si="43">C34</f>
        <v>44576</v>
      </c>
      <c r="E34" s="21">
        <f t="shared" ref="E34" si="44">D34+1</f>
        <v>44577</v>
      </c>
      <c r="F34" s="191">
        <f t="shared" ref="F34" si="45">E34+1</f>
        <v>44578</v>
      </c>
      <c r="G34" s="19" t="s">
        <v>757</v>
      </c>
      <c r="H34" s="187">
        <v>44588</v>
      </c>
      <c r="I34" s="44">
        <f t="shared" ref="I34" si="46">H34+1</f>
        <v>44589</v>
      </c>
      <c r="J34" s="187">
        <f t="shared" ref="J34" si="47">I34+1</f>
        <v>44590</v>
      </c>
      <c r="K34" s="187">
        <f t="shared" ref="K34" si="48">J34+1</f>
        <v>44591</v>
      </c>
      <c r="L34" s="187">
        <f t="shared" ref="L34" si="49">K34+9</f>
        <v>44600</v>
      </c>
      <c r="M34" s="187">
        <f t="shared" ref="M34" si="50">L34+1</f>
        <v>44601</v>
      </c>
      <c r="N34" s="187">
        <f t="shared" ref="N34" si="51">M34+3</f>
        <v>44604</v>
      </c>
      <c r="O34" s="187">
        <f t="shared" ref="O34" si="52">N34</f>
        <v>44604</v>
      </c>
    </row>
    <row r="35" spans="1:15">
      <c r="A35" s="51" t="s">
        <v>708</v>
      </c>
      <c r="B35" s="19" t="s">
        <v>924</v>
      </c>
      <c r="C35" s="21">
        <v>44583</v>
      </c>
      <c r="D35" s="21">
        <f t="shared" ref="D35:D39" si="53">C35</f>
        <v>44583</v>
      </c>
      <c r="E35" s="21">
        <f t="shared" ref="E35:E39" si="54">D35+1</f>
        <v>44584</v>
      </c>
      <c r="F35" s="20">
        <f t="shared" ref="F35:F39" si="55">E35+1</f>
        <v>44585</v>
      </c>
      <c r="G35" s="19" t="s">
        <v>925</v>
      </c>
      <c r="H35" s="20">
        <v>44595</v>
      </c>
      <c r="I35" s="44">
        <f t="shared" ref="I35:I36" si="56">H35+1</f>
        <v>44596</v>
      </c>
      <c r="J35" s="20">
        <f t="shared" ref="J35:J36" si="57">I35+1</f>
        <v>44597</v>
      </c>
      <c r="K35" s="20">
        <f t="shared" ref="K35:K36" si="58">J35+1</f>
        <v>44598</v>
      </c>
      <c r="L35" s="20">
        <f t="shared" ref="L35:L36" si="59">K35+9</f>
        <v>44607</v>
      </c>
      <c r="M35" s="20">
        <f t="shared" ref="M35:M36" si="60">L35+1</f>
        <v>44608</v>
      </c>
      <c r="N35" s="232">
        <v>44618</v>
      </c>
      <c r="O35" s="232">
        <f t="shared" ref="O35:O36" si="61">N35</f>
        <v>44618</v>
      </c>
    </row>
    <row r="36" spans="1:15">
      <c r="A36" s="51" t="s">
        <v>600</v>
      </c>
      <c r="B36" s="19" t="s">
        <v>926</v>
      </c>
      <c r="C36" s="54" t="s">
        <v>56</v>
      </c>
      <c r="D36" s="54" t="s">
        <v>56</v>
      </c>
      <c r="E36" s="54" t="s">
        <v>56</v>
      </c>
      <c r="F36" s="54" t="s">
        <v>56</v>
      </c>
      <c r="G36" s="19" t="s">
        <v>927</v>
      </c>
      <c r="H36" s="187">
        <v>44602</v>
      </c>
      <c r="I36" s="44">
        <f t="shared" si="56"/>
        <v>44603</v>
      </c>
      <c r="J36" s="187">
        <f t="shared" si="57"/>
        <v>44604</v>
      </c>
      <c r="K36" s="187">
        <f t="shared" si="58"/>
        <v>44605</v>
      </c>
      <c r="L36" s="187">
        <f t="shared" si="59"/>
        <v>44614</v>
      </c>
      <c r="M36" s="187">
        <f t="shared" si="60"/>
        <v>44615</v>
      </c>
      <c r="N36" s="232">
        <v>44625</v>
      </c>
      <c r="O36" s="232">
        <f t="shared" si="61"/>
        <v>44625</v>
      </c>
    </row>
    <row r="37" spans="1:15">
      <c r="A37" s="77" t="s">
        <v>173</v>
      </c>
      <c r="B37" s="72" t="s">
        <v>1457</v>
      </c>
      <c r="C37" s="21">
        <v>44596</v>
      </c>
      <c r="D37" s="21">
        <f t="shared" ref="D37" si="62">C37</f>
        <v>44596</v>
      </c>
      <c r="E37" s="21">
        <f t="shared" ref="E37" si="63">D37+1</f>
        <v>44597</v>
      </c>
      <c r="F37" s="191">
        <f t="shared" ref="F37" si="64">E37+1</f>
        <v>44598</v>
      </c>
      <c r="G37" s="19"/>
      <c r="H37" s="187">
        <v>44605</v>
      </c>
      <c r="I37" s="44">
        <f t="shared" ref="I37:I43" si="65">H37+1</f>
        <v>44606</v>
      </c>
      <c r="J37" s="187">
        <f t="shared" ref="J37:J43" si="66">I37+1</f>
        <v>44607</v>
      </c>
      <c r="K37" s="187">
        <f t="shared" ref="K37:K43" si="67">J37+1</f>
        <v>44608</v>
      </c>
      <c r="L37" s="187"/>
      <c r="M37" s="187"/>
      <c r="N37" s="232"/>
      <c r="O37" s="232"/>
    </row>
    <row r="38" spans="1:15">
      <c r="A38" s="77" t="s">
        <v>1187</v>
      </c>
      <c r="B38" s="19"/>
      <c r="C38" s="21"/>
      <c r="D38" s="21"/>
      <c r="E38" s="21"/>
      <c r="F38" s="191"/>
      <c r="G38" s="19" t="s">
        <v>928</v>
      </c>
      <c r="H38" s="191">
        <v>44609</v>
      </c>
      <c r="I38" s="44">
        <f t="shared" ref="I38" si="68">H38+1</f>
        <v>44610</v>
      </c>
      <c r="J38" s="191">
        <f t="shared" ref="J38" si="69">I38+1</f>
        <v>44611</v>
      </c>
      <c r="K38" s="191">
        <f t="shared" ref="K38" si="70">J38+1</f>
        <v>44612</v>
      </c>
      <c r="L38" s="191">
        <f t="shared" ref="L38" si="71">K38+9</f>
        <v>44621</v>
      </c>
      <c r="M38" s="191">
        <f t="shared" ref="M38" si="72">L38+1</f>
        <v>44622</v>
      </c>
      <c r="N38" s="232">
        <v>44632</v>
      </c>
      <c r="O38" s="232">
        <f t="shared" ref="O38" si="73">N38</f>
        <v>44632</v>
      </c>
    </row>
    <row r="39" spans="1:15">
      <c r="A39" s="51" t="s">
        <v>340</v>
      </c>
      <c r="B39" s="72" t="s">
        <v>1277</v>
      </c>
      <c r="C39" s="21">
        <v>44604</v>
      </c>
      <c r="D39" s="21">
        <f t="shared" si="53"/>
        <v>44604</v>
      </c>
      <c r="E39" s="21">
        <f t="shared" si="54"/>
        <v>44605</v>
      </c>
      <c r="F39" s="186">
        <f t="shared" si="55"/>
        <v>44606</v>
      </c>
      <c r="G39" s="72" t="s">
        <v>1278</v>
      </c>
      <c r="H39" s="187">
        <v>44616</v>
      </c>
      <c r="I39" s="44">
        <f t="shared" si="65"/>
        <v>44617</v>
      </c>
      <c r="J39" s="187">
        <f t="shared" si="66"/>
        <v>44618</v>
      </c>
      <c r="K39" s="187">
        <f t="shared" si="67"/>
        <v>44619</v>
      </c>
      <c r="L39" s="54" t="s">
        <v>1458</v>
      </c>
      <c r="M39" s="54" t="s">
        <v>1458</v>
      </c>
      <c r="N39" s="232">
        <v>44639</v>
      </c>
      <c r="O39" s="232">
        <f t="shared" ref="O39:O43" si="74">N39</f>
        <v>44639</v>
      </c>
    </row>
    <row r="40" spans="1:15">
      <c r="A40" s="51"/>
      <c r="B40" s="19"/>
      <c r="C40" s="437" t="s">
        <v>1459</v>
      </c>
      <c r="D40" s="438"/>
      <c r="E40" s="438"/>
      <c r="F40" s="439"/>
      <c r="G40" s="19"/>
      <c r="H40" s="440" t="s">
        <v>1459</v>
      </c>
      <c r="I40" s="441"/>
      <c r="J40" s="441"/>
      <c r="K40" s="441"/>
      <c r="L40" s="441"/>
      <c r="M40" s="441"/>
      <c r="N40" s="441"/>
      <c r="O40" s="442"/>
    </row>
    <row r="41" spans="1:15">
      <c r="A41" s="51" t="s">
        <v>708</v>
      </c>
      <c r="B41" s="19" t="s">
        <v>1170</v>
      </c>
      <c r="C41" s="21">
        <v>44618</v>
      </c>
      <c r="D41" s="21">
        <f t="shared" ref="D41" si="75">C41</f>
        <v>44618</v>
      </c>
      <c r="E41" s="21">
        <f t="shared" ref="E41" si="76">D41+1</f>
        <v>44619</v>
      </c>
      <c r="F41" s="187">
        <f t="shared" ref="F41" si="77">E41+1</f>
        <v>44620</v>
      </c>
      <c r="G41" s="19" t="s">
        <v>1171</v>
      </c>
      <c r="H41" s="187">
        <v>44630</v>
      </c>
      <c r="I41" s="44">
        <f t="shared" si="65"/>
        <v>44631</v>
      </c>
      <c r="J41" s="187">
        <f t="shared" si="66"/>
        <v>44632</v>
      </c>
      <c r="K41" s="187">
        <f t="shared" si="67"/>
        <v>44633</v>
      </c>
      <c r="L41" s="187">
        <f t="shared" ref="L41:L43" si="78">K41+9</f>
        <v>44642</v>
      </c>
      <c r="M41" s="187">
        <f t="shared" ref="M41:M43" si="79">L41+1</f>
        <v>44643</v>
      </c>
      <c r="N41" s="187">
        <f t="shared" ref="N41:N43" si="80">M41+3</f>
        <v>44646</v>
      </c>
      <c r="O41" s="187">
        <f t="shared" si="74"/>
        <v>44646</v>
      </c>
    </row>
    <row r="42" spans="1:15">
      <c r="A42" s="51" t="s">
        <v>600</v>
      </c>
      <c r="B42" s="19" t="s">
        <v>1172</v>
      </c>
      <c r="C42" s="21">
        <v>44625</v>
      </c>
      <c r="D42" s="21">
        <f t="shared" ref="D42:D44" si="81">C42</f>
        <v>44625</v>
      </c>
      <c r="E42" s="21">
        <f t="shared" ref="E42:E44" si="82">D42+1</f>
        <v>44626</v>
      </c>
      <c r="F42" s="222">
        <f t="shared" ref="F42:F44" si="83">E42+1</f>
        <v>44627</v>
      </c>
      <c r="G42" s="19" t="s">
        <v>1173</v>
      </c>
      <c r="H42" s="222">
        <v>44637</v>
      </c>
      <c r="I42" s="44">
        <f t="shared" si="65"/>
        <v>44638</v>
      </c>
      <c r="J42" s="222">
        <f t="shared" si="66"/>
        <v>44639</v>
      </c>
      <c r="K42" s="222">
        <f t="shared" si="67"/>
        <v>44640</v>
      </c>
      <c r="L42" s="222">
        <f t="shared" si="78"/>
        <v>44649</v>
      </c>
      <c r="M42" s="222">
        <f t="shared" si="79"/>
        <v>44650</v>
      </c>
      <c r="N42" s="222">
        <f t="shared" si="80"/>
        <v>44653</v>
      </c>
      <c r="O42" s="222">
        <f t="shared" si="74"/>
        <v>44653</v>
      </c>
    </row>
    <row r="43" spans="1:15">
      <c r="A43" s="193" t="s">
        <v>721</v>
      </c>
      <c r="B43" s="19" t="s">
        <v>1174</v>
      </c>
      <c r="C43" s="21">
        <v>44632</v>
      </c>
      <c r="D43" s="21">
        <f t="shared" si="81"/>
        <v>44632</v>
      </c>
      <c r="E43" s="21">
        <f t="shared" si="82"/>
        <v>44633</v>
      </c>
      <c r="F43" s="222">
        <f t="shared" si="83"/>
        <v>44634</v>
      </c>
      <c r="G43" s="19" t="s">
        <v>1175</v>
      </c>
      <c r="H43" s="222">
        <v>44644</v>
      </c>
      <c r="I43" s="44">
        <f t="shared" si="65"/>
        <v>44645</v>
      </c>
      <c r="J43" s="222">
        <f t="shared" si="66"/>
        <v>44646</v>
      </c>
      <c r="K43" s="222">
        <f t="shared" si="67"/>
        <v>44647</v>
      </c>
      <c r="L43" s="222">
        <f t="shared" si="78"/>
        <v>44656</v>
      </c>
      <c r="M43" s="222">
        <f t="shared" si="79"/>
        <v>44657</v>
      </c>
      <c r="N43" s="222">
        <f t="shared" si="80"/>
        <v>44660</v>
      </c>
      <c r="O43" s="222">
        <f t="shared" si="74"/>
        <v>44660</v>
      </c>
    </row>
    <row r="44" spans="1:15">
      <c r="A44" s="193" t="s">
        <v>1187</v>
      </c>
      <c r="B44" s="19" t="s">
        <v>1176</v>
      </c>
      <c r="C44" s="21">
        <v>44639</v>
      </c>
      <c r="D44" s="21">
        <f t="shared" si="81"/>
        <v>44639</v>
      </c>
      <c r="E44" s="21">
        <f t="shared" si="82"/>
        <v>44640</v>
      </c>
      <c r="F44" s="222">
        <f t="shared" si="83"/>
        <v>44641</v>
      </c>
      <c r="G44" s="19" t="s">
        <v>1177</v>
      </c>
      <c r="H44" s="222">
        <v>44651</v>
      </c>
      <c r="I44" s="44">
        <f t="shared" ref="I44:I46" si="84">H44+1</f>
        <v>44652</v>
      </c>
      <c r="J44" s="222">
        <f t="shared" ref="J44:J46" si="85">I44+1</f>
        <v>44653</v>
      </c>
      <c r="K44" s="222">
        <f t="shared" ref="K44:K46" si="86">J44+1</f>
        <v>44654</v>
      </c>
      <c r="L44" s="222">
        <f t="shared" ref="L44:L46" si="87">K44+9</f>
        <v>44663</v>
      </c>
      <c r="M44" s="222">
        <f t="shared" ref="M44:M46" si="88">L44+1</f>
        <v>44664</v>
      </c>
      <c r="N44" s="222">
        <f t="shared" ref="N44:N46" si="89">M44+3</f>
        <v>44667</v>
      </c>
      <c r="O44" s="222">
        <f t="shared" ref="O44:O46" si="90">N44</f>
        <v>44667</v>
      </c>
    </row>
    <row r="45" spans="1:15">
      <c r="A45" s="51" t="s">
        <v>708</v>
      </c>
      <c r="B45" s="19" t="s">
        <v>1422</v>
      </c>
      <c r="C45" s="21">
        <v>44646</v>
      </c>
      <c r="D45" s="21">
        <f t="shared" ref="D45:D47" si="91">C45</f>
        <v>44646</v>
      </c>
      <c r="E45" s="21">
        <f t="shared" ref="E45:E47" si="92">D45+1</f>
        <v>44647</v>
      </c>
      <c r="F45" s="230">
        <f t="shared" ref="F45:F47" si="93">E45+1</f>
        <v>44648</v>
      </c>
      <c r="G45" s="19" t="s">
        <v>1423</v>
      </c>
      <c r="H45" s="230">
        <v>44658</v>
      </c>
      <c r="I45" s="44">
        <f t="shared" si="84"/>
        <v>44659</v>
      </c>
      <c r="J45" s="230">
        <f t="shared" si="85"/>
        <v>44660</v>
      </c>
      <c r="K45" s="230">
        <f t="shared" si="86"/>
        <v>44661</v>
      </c>
      <c r="L45" s="230">
        <f t="shared" si="87"/>
        <v>44670</v>
      </c>
      <c r="M45" s="230">
        <f t="shared" si="88"/>
        <v>44671</v>
      </c>
      <c r="N45" s="230">
        <f t="shared" si="89"/>
        <v>44674</v>
      </c>
      <c r="O45" s="230">
        <f t="shared" si="90"/>
        <v>44674</v>
      </c>
    </row>
    <row r="46" spans="1:15">
      <c r="A46" s="51" t="s">
        <v>600</v>
      </c>
      <c r="B46" s="19" t="s">
        <v>1424</v>
      </c>
      <c r="C46" s="21">
        <v>44653</v>
      </c>
      <c r="D46" s="21">
        <f t="shared" si="91"/>
        <v>44653</v>
      </c>
      <c r="E46" s="21">
        <f t="shared" si="92"/>
        <v>44654</v>
      </c>
      <c r="F46" s="230">
        <f t="shared" si="93"/>
        <v>44655</v>
      </c>
      <c r="G46" s="19" t="s">
        <v>1425</v>
      </c>
      <c r="H46" s="230">
        <v>44665</v>
      </c>
      <c r="I46" s="44">
        <f t="shared" si="84"/>
        <v>44666</v>
      </c>
      <c r="J46" s="230">
        <f t="shared" si="85"/>
        <v>44667</v>
      </c>
      <c r="K46" s="230">
        <f t="shared" si="86"/>
        <v>44668</v>
      </c>
      <c r="L46" s="230">
        <f t="shared" si="87"/>
        <v>44677</v>
      </c>
      <c r="M46" s="230">
        <f t="shared" si="88"/>
        <v>44678</v>
      </c>
      <c r="N46" s="230">
        <f t="shared" si="89"/>
        <v>44681</v>
      </c>
      <c r="O46" s="230">
        <f t="shared" si="90"/>
        <v>44681</v>
      </c>
    </row>
    <row r="47" spans="1:15">
      <c r="A47" s="51" t="s">
        <v>721</v>
      </c>
      <c r="B47" s="19" t="s">
        <v>1460</v>
      </c>
      <c r="C47" s="21">
        <v>44660</v>
      </c>
      <c r="D47" s="21">
        <f t="shared" si="91"/>
        <v>44660</v>
      </c>
      <c r="E47" s="21">
        <f t="shared" si="92"/>
        <v>44661</v>
      </c>
      <c r="F47" s="230">
        <f t="shared" si="93"/>
        <v>44662</v>
      </c>
      <c r="G47" s="19" t="s">
        <v>1461</v>
      </c>
      <c r="H47" s="230">
        <v>44672</v>
      </c>
      <c r="I47" s="44">
        <f t="shared" ref="I47:I50" si="94">H47+1</f>
        <v>44673</v>
      </c>
      <c r="J47" s="230">
        <f t="shared" ref="J47:J50" si="95">I47+1</f>
        <v>44674</v>
      </c>
      <c r="K47" s="230">
        <f t="shared" ref="K47:K50" si="96">J47+1</f>
        <v>44675</v>
      </c>
      <c r="L47" s="230">
        <f t="shared" ref="L47:L50" si="97">K47+9</f>
        <v>44684</v>
      </c>
      <c r="M47" s="230">
        <f t="shared" ref="M47:M50" si="98">L47+1</f>
        <v>44685</v>
      </c>
      <c r="N47" s="230">
        <f t="shared" ref="N47:N50" si="99">M47+3</f>
        <v>44688</v>
      </c>
      <c r="O47" s="230">
        <f t="shared" ref="O47:O50" si="100">N47</f>
        <v>44688</v>
      </c>
    </row>
    <row r="48" spans="1:15">
      <c r="A48" s="51" t="s">
        <v>1187</v>
      </c>
      <c r="B48" s="19" t="s">
        <v>1462</v>
      </c>
      <c r="C48" s="21">
        <v>44667</v>
      </c>
      <c r="D48" s="21">
        <f t="shared" ref="D48:D50" si="101">C48</f>
        <v>44667</v>
      </c>
      <c r="E48" s="21">
        <f t="shared" ref="E48:E50" si="102">D48+1</f>
        <v>44668</v>
      </c>
      <c r="F48" s="230">
        <f t="shared" ref="F48:F50" si="103">E48+1</f>
        <v>44669</v>
      </c>
      <c r="G48" s="19" t="s">
        <v>1463</v>
      </c>
      <c r="H48" s="230">
        <v>44679</v>
      </c>
      <c r="I48" s="44">
        <f t="shared" si="94"/>
        <v>44680</v>
      </c>
      <c r="J48" s="230">
        <f t="shared" si="95"/>
        <v>44681</v>
      </c>
      <c r="K48" s="230">
        <f t="shared" si="96"/>
        <v>44682</v>
      </c>
      <c r="L48" s="230">
        <f t="shared" si="97"/>
        <v>44691</v>
      </c>
      <c r="M48" s="230">
        <f t="shared" si="98"/>
        <v>44692</v>
      </c>
      <c r="N48" s="230">
        <f t="shared" si="99"/>
        <v>44695</v>
      </c>
      <c r="O48" s="230">
        <f t="shared" si="100"/>
        <v>44695</v>
      </c>
    </row>
    <row r="49" spans="1:21">
      <c r="A49" s="51" t="s">
        <v>708</v>
      </c>
      <c r="B49" s="19" t="s">
        <v>1464</v>
      </c>
      <c r="C49" s="21">
        <v>44674</v>
      </c>
      <c r="D49" s="21">
        <f t="shared" si="101"/>
        <v>44674</v>
      </c>
      <c r="E49" s="21">
        <f t="shared" si="102"/>
        <v>44675</v>
      </c>
      <c r="F49" s="230">
        <f t="shared" si="103"/>
        <v>44676</v>
      </c>
      <c r="G49" s="19" t="s">
        <v>1465</v>
      </c>
      <c r="H49" s="230">
        <v>44686</v>
      </c>
      <c r="I49" s="44">
        <f t="shared" si="94"/>
        <v>44687</v>
      </c>
      <c r="J49" s="230">
        <f t="shared" si="95"/>
        <v>44688</v>
      </c>
      <c r="K49" s="230">
        <f t="shared" si="96"/>
        <v>44689</v>
      </c>
      <c r="L49" s="230">
        <f t="shared" si="97"/>
        <v>44698</v>
      </c>
      <c r="M49" s="230">
        <f t="shared" si="98"/>
        <v>44699</v>
      </c>
      <c r="N49" s="230">
        <f t="shared" si="99"/>
        <v>44702</v>
      </c>
      <c r="O49" s="230">
        <f t="shared" si="100"/>
        <v>44702</v>
      </c>
    </row>
    <row r="50" spans="1:21">
      <c r="A50" s="51" t="s">
        <v>600</v>
      </c>
      <c r="B50" s="19" t="s">
        <v>1466</v>
      </c>
      <c r="C50" s="21">
        <v>44681</v>
      </c>
      <c r="D50" s="21">
        <f t="shared" si="101"/>
        <v>44681</v>
      </c>
      <c r="E50" s="21">
        <f t="shared" si="102"/>
        <v>44682</v>
      </c>
      <c r="F50" s="230">
        <f t="shared" si="103"/>
        <v>44683</v>
      </c>
      <c r="G50" s="19" t="s">
        <v>1467</v>
      </c>
      <c r="H50" s="230">
        <v>44693</v>
      </c>
      <c r="I50" s="44">
        <f t="shared" si="94"/>
        <v>44694</v>
      </c>
      <c r="J50" s="230">
        <f t="shared" si="95"/>
        <v>44695</v>
      </c>
      <c r="K50" s="230">
        <f t="shared" si="96"/>
        <v>44696</v>
      </c>
      <c r="L50" s="230">
        <f t="shared" si="97"/>
        <v>44705</v>
      </c>
      <c r="M50" s="230">
        <f t="shared" si="98"/>
        <v>44706</v>
      </c>
      <c r="N50" s="230">
        <f t="shared" si="99"/>
        <v>44709</v>
      </c>
      <c r="O50" s="230">
        <f t="shared" si="100"/>
        <v>44709</v>
      </c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6.2">
      <c r="A52" s="31" t="s">
        <v>17</v>
      </c>
      <c r="B52" s="336" t="s">
        <v>41</v>
      </c>
      <c r="C52" s="404"/>
      <c r="D52" s="404"/>
      <c r="E52" s="404"/>
      <c r="F52" s="404"/>
      <c r="G52" s="404"/>
      <c r="H52" s="404"/>
      <c r="I52" s="404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6.2" hidden="1" customHeight="1">
      <c r="A53" s="34" t="s">
        <v>131</v>
      </c>
      <c r="B53" s="339" t="s">
        <v>57</v>
      </c>
      <c r="C53" s="411"/>
      <c r="D53" s="411"/>
      <c r="E53" s="411"/>
      <c r="F53" s="411"/>
      <c r="G53" s="411"/>
      <c r="H53" s="411"/>
      <c r="I53" s="41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6.2" customHeight="1">
      <c r="A54" s="34" t="s">
        <v>484</v>
      </c>
      <c r="B54" s="434" t="s">
        <v>485</v>
      </c>
      <c r="C54" s="435"/>
      <c r="D54" s="435"/>
      <c r="E54" s="435"/>
      <c r="F54" s="435"/>
      <c r="G54" s="435"/>
      <c r="H54" s="435"/>
      <c r="I54" s="43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6.2" customHeight="1">
      <c r="A55" s="34" t="s">
        <v>293</v>
      </c>
      <c r="B55" s="337" t="s">
        <v>294</v>
      </c>
      <c r="C55" s="338"/>
      <c r="D55" s="338"/>
      <c r="E55" s="338"/>
      <c r="F55" s="338"/>
      <c r="G55" s="338"/>
      <c r="H55" s="338"/>
      <c r="I55" s="339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6.2" customHeight="1">
      <c r="A56" s="34" t="s">
        <v>22</v>
      </c>
      <c r="B56" s="339" t="s">
        <v>64</v>
      </c>
      <c r="C56" s="411"/>
      <c r="D56" s="411"/>
      <c r="E56" s="411"/>
      <c r="F56" s="411"/>
      <c r="G56" s="411"/>
      <c r="H56" s="411"/>
      <c r="I56" s="41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6.2" customHeight="1">
      <c r="A57" s="34" t="s">
        <v>66</v>
      </c>
      <c r="B57" s="337" t="s">
        <v>111</v>
      </c>
      <c r="C57" s="338"/>
      <c r="D57" s="338"/>
      <c r="E57" s="338"/>
      <c r="F57" s="338"/>
      <c r="G57" s="338"/>
      <c r="H57" s="338"/>
      <c r="I57" s="339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6.2" customHeight="1">
      <c r="A58" s="35" t="s">
        <v>42</v>
      </c>
      <c r="B58" s="339" t="s">
        <v>43</v>
      </c>
      <c r="C58" s="411"/>
      <c r="D58" s="411"/>
      <c r="E58" s="411"/>
      <c r="F58" s="411"/>
      <c r="G58" s="411"/>
      <c r="H58" s="411"/>
      <c r="I58" s="41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6.2" customHeight="1">
      <c r="A59" s="35" t="s">
        <v>44</v>
      </c>
      <c r="B59" s="339" t="s">
        <v>45</v>
      </c>
      <c r="C59" s="411"/>
      <c r="D59" s="411"/>
      <c r="E59" s="411"/>
      <c r="F59" s="411"/>
      <c r="G59" s="411"/>
      <c r="H59" s="411"/>
      <c r="I59" s="41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6.2" customHeight="1">
      <c r="A60" s="35" t="s">
        <v>129</v>
      </c>
      <c r="B60" s="337" t="s">
        <v>130</v>
      </c>
      <c r="C60" s="338"/>
      <c r="D60" s="338"/>
      <c r="E60" s="338"/>
      <c r="F60" s="338"/>
      <c r="G60" s="338"/>
      <c r="H60" s="338"/>
      <c r="I60" s="339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6.2" customHeight="1">
      <c r="A61" s="34" t="s">
        <v>46</v>
      </c>
      <c r="B61" s="339" t="s">
        <v>65</v>
      </c>
      <c r="C61" s="411"/>
      <c r="D61" s="411"/>
      <c r="E61" s="411"/>
      <c r="F61" s="411"/>
      <c r="G61" s="411"/>
      <c r="H61" s="411"/>
      <c r="I61" s="41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6.2" hidden="1" customHeight="1">
      <c r="A62" s="34" t="s">
        <v>47</v>
      </c>
      <c r="B62" s="422" t="s">
        <v>63</v>
      </c>
      <c r="C62" s="422"/>
      <c r="D62" s="422"/>
      <c r="E62" s="422"/>
      <c r="F62" s="422"/>
      <c r="G62" s="422"/>
      <c r="H62" s="422"/>
      <c r="I62" s="42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4" spans="1:21">
      <c r="A64" s="419" t="s">
        <v>477</v>
      </c>
      <c r="B64" s="419"/>
      <c r="C64" s="419"/>
      <c r="D64" s="419"/>
      <c r="E64" s="419"/>
      <c r="F64" s="419"/>
      <c r="G64" s="419"/>
      <c r="H64" s="419"/>
      <c r="I64" s="419"/>
      <c r="J64" s="419"/>
      <c r="K64" s="419"/>
      <c r="L64" s="419"/>
      <c r="M64" s="419"/>
      <c r="N64" s="419"/>
    </row>
  </sheetData>
  <mergeCells count="40">
    <mergeCell ref="B33:O33"/>
    <mergeCell ref="B53:I53"/>
    <mergeCell ref="B52:I52"/>
    <mergeCell ref="B60:I60"/>
    <mergeCell ref="B61:I61"/>
    <mergeCell ref="B54:I54"/>
    <mergeCell ref="B55:I55"/>
    <mergeCell ref="B56:I56"/>
    <mergeCell ref="B58:I58"/>
    <mergeCell ref="B57:I57"/>
    <mergeCell ref="B59:I59"/>
    <mergeCell ref="C40:F40"/>
    <mergeCell ref="H40:O40"/>
    <mergeCell ref="C13:F13"/>
    <mergeCell ref="H13:O13"/>
    <mergeCell ref="A26:O26"/>
    <mergeCell ref="L5:M5"/>
    <mergeCell ref="N5:O5"/>
    <mergeCell ref="C6:D6"/>
    <mergeCell ref="E6:F6"/>
    <mergeCell ref="H6:I6"/>
    <mergeCell ref="J6:K6"/>
    <mergeCell ref="L6:M6"/>
    <mergeCell ref="N6:O6"/>
    <mergeCell ref="A64:N64"/>
    <mergeCell ref="B1:O1"/>
    <mergeCell ref="B2:O2"/>
    <mergeCell ref="N4:O4"/>
    <mergeCell ref="C5:D5"/>
    <mergeCell ref="E5:F5"/>
    <mergeCell ref="H5:I5"/>
    <mergeCell ref="J5:K5"/>
    <mergeCell ref="C4:D4"/>
    <mergeCell ref="E4:F4"/>
    <mergeCell ref="H4:I4"/>
    <mergeCell ref="J4:K4"/>
    <mergeCell ref="L4:M4"/>
    <mergeCell ref="B62:I62"/>
    <mergeCell ref="C9:F9"/>
    <mergeCell ref="H9:O9"/>
  </mergeCells>
  <phoneticPr fontId="3" type="noConversion"/>
  <pageMargins left="0.75" right="0.75" top="1" bottom="1" header="0.5" footer="0.5"/>
  <pageSetup paperSize="9" scale="62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91"/>
  <sheetViews>
    <sheetView topLeftCell="A4" workbookViewId="0">
      <selection activeCell="I72" sqref="I72:J72"/>
    </sheetView>
  </sheetViews>
  <sheetFormatPr defaultRowHeight="15.6"/>
  <cols>
    <col min="1" max="1" width="19" customWidth="1"/>
    <col min="2" max="23" width="6.69921875" customWidth="1"/>
  </cols>
  <sheetData>
    <row r="1" spans="1:257" ht="45" customHeight="1">
      <c r="B1" s="293" t="s">
        <v>50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</row>
    <row r="2" spans="1:257" ht="17.100000000000001" customHeight="1">
      <c r="B2" s="294" t="s">
        <v>51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</row>
    <row r="3" spans="1:257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</row>
    <row r="4" spans="1:257">
      <c r="A4" s="447" t="s">
        <v>268</v>
      </c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</row>
    <row r="5" spans="1:257">
      <c r="A5" s="102" t="s">
        <v>24</v>
      </c>
      <c r="B5" s="102" t="s">
        <v>25</v>
      </c>
      <c r="C5" s="385" t="s">
        <v>215</v>
      </c>
      <c r="D5" s="410"/>
      <c r="E5" s="385" t="s">
        <v>256</v>
      </c>
      <c r="F5" s="410"/>
      <c r="G5" s="385" t="s">
        <v>216</v>
      </c>
      <c r="H5" s="410"/>
      <c r="I5" s="385" t="s">
        <v>206</v>
      </c>
      <c r="J5" s="410"/>
      <c r="K5" s="102" t="s">
        <v>25</v>
      </c>
      <c r="L5" s="376" t="s">
        <v>282</v>
      </c>
      <c r="M5" s="377"/>
      <c r="N5" s="376" t="s">
        <v>217</v>
      </c>
      <c r="O5" s="377"/>
      <c r="P5" s="376" t="s">
        <v>218</v>
      </c>
      <c r="Q5" s="377"/>
      <c r="R5" s="376" t="s">
        <v>219</v>
      </c>
      <c r="S5" s="377"/>
      <c r="T5" s="385" t="s">
        <v>220</v>
      </c>
      <c r="U5" s="443"/>
      <c r="V5" s="385" t="s">
        <v>215</v>
      </c>
      <c r="W5" s="410"/>
    </row>
    <row r="6" spans="1:257">
      <c r="A6" s="101" t="s">
        <v>3</v>
      </c>
      <c r="B6" s="101" t="s">
        <v>4</v>
      </c>
      <c r="C6" s="304" t="s">
        <v>214</v>
      </c>
      <c r="D6" s="307"/>
      <c r="E6" s="304" t="s">
        <v>53</v>
      </c>
      <c r="F6" s="307"/>
      <c r="G6" s="304" t="s">
        <v>73</v>
      </c>
      <c r="H6" s="307"/>
      <c r="I6" s="304" t="s">
        <v>224</v>
      </c>
      <c r="J6" s="307"/>
      <c r="K6" s="101" t="s">
        <v>4</v>
      </c>
      <c r="L6" s="302" t="s">
        <v>226</v>
      </c>
      <c r="M6" s="302"/>
      <c r="N6" s="302" t="s">
        <v>227</v>
      </c>
      <c r="O6" s="302"/>
      <c r="P6" s="302" t="s">
        <v>227</v>
      </c>
      <c r="Q6" s="302"/>
      <c r="R6" s="302" t="s">
        <v>230</v>
      </c>
      <c r="S6" s="302"/>
      <c r="T6" s="304" t="s">
        <v>231</v>
      </c>
      <c r="U6" s="307"/>
      <c r="V6" s="304" t="s">
        <v>214</v>
      </c>
      <c r="W6" s="307"/>
    </row>
    <row r="7" spans="1:257">
      <c r="A7" s="101"/>
      <c r="B7" s="101"/>
      <c r="C7" s="304" t="s">
        <v>221</v>
      </c>
      <c r="D7" s="307"/>
      <c r="E7" s="304" t="s">
        <v>222</v>
      </c>
      <c r="F7" s="307"/>
      <c r="G7" s="304" t="s">
        <v>223</v>
      </c>
      <c r="H7" s="307"/>
      <c r="I7" s="304" t="s">
        <v>225</v>
      </c>
      <c r="J7" s="307"/>
      <c r="K7" s="101"/>
      <c r="L7" s="304" t="s">
        <v>225</v>
      </c>
      <c r="M7" s="307"/>
      <c r="N7" s="304" t="s">
        <v>228</v>
      </c>
      <c r="O7" s="307"/>
      <c r="P7" s="304" t="s">
        <v>229</v>
      </c>
      <c r="Q7" s="307"/>
      <c r="R7" s="304" t="s">
        <v>228</v>
      </c>
      <c r="S7" s="307"/>
      <c r="T7" s="304" t="s">
        <v>59</v>
      </c>
      <c r="U7" s="307"/>
      <c r="V7" s="304" t="s">
        <v>221</v>
      </c>
      <c r="W7" s="307"/>
    </row>
    <row r="8" spans="1:257" hidden="1">
      <c r="A8" s="51" t="s">
        <v>232</v>
      </c>
      <c r="B8" s="19" t="s">
        <v>235</v>
      </c>
      <c r="C8" s="55" t="s">
        <v>237</v>
      </c>
      <c r="D8" s="53" t="s">
        <v>56</v>
      </c>
      <c r="E8" s="21">
        <v>44224</v>
      </c>
      <c r="F8" s="20">
        <f>E8</f>
        <v>44224</v>
      </c>
      <c r="G8" s="20">
        <v>44225</v>
      </c>
      <c r="H8" s="20">
        <f>G8+1</f>
        <v>44226</v>
      </c>
      <c r="I8" s="20">
        <v>44228</v>
      </c>
      <c r="J8" s="20">
        <v>44228</v>
      </c>
      <c r="K8" s="19" t="s">
        <v>235</v>
      </c>
      <c r="L8" s="20">
        <v>44237</v>
      </c>
      <c r="M8" s="20">
        <v>44237</v>
      </c>
      <c r="N8" s="21">
        <v>44234</v>
      </c>
      <c r="O8" s="21">
        <f>N8+1</f>
        <v>44235</v>
      </c>
      <c r="P8" s="21">
        <f>O8</f>
        <v>44235</v>
      </c>
      <c r="Q8" s="53" t="s">
        <v>203</v>
      </c>
      <c r="R8" s="21"/>
      <c r="S8" s="20"/>
      <c r="T8" s="21"/>
      <c r="U8" s="20"/>
      <c r="V8" s="21"/>
      <c r="W8" s="20"/>
    </row>
    <row r="9" spans="1:257" hidden="1">
      <c r="A9" s="33" t="s">
        <v>233</v>
      </c>
      <c r="B9" s="19"/>
      <c r="C9" s="21"/>
      <c r="D9" s="20"/>
      <c r="E9" s="21"/>
      <c r="F9" s="20"/>
      <c r="G9" s="20"/>
      <c r="H9" s="20"/>
      <c r="I9" s="20"/>
      <c r="J9" s="20"/>
      <c r="K9" s="19" t="s">
        <v>236</v>
      </c>
      <c r="L9" s="20">
        <v>44235</v>
      </c>
      <c r="M9" s="20">
        <f>L9+1</f>
        <v>44236</v>
      </c>
      <c r="N9" s="21">
        <f>M9+1</f>
        <v>44237</v>
      </c>
      <c r="O9" s="21">
        <f>N9+1</f>
        <v>44238</v>
      </c>
      <c r="P9" s="21">
        <f>O9</f>
        <v>44238</v>
      </c>
      <c r="Q9" s="20">
        <f>P9+1</f>
        <v>44239</v>
      </c>
      <c r="R9" s="21">
        <f>Q9+5</f>
        <v>44244</v>
      </c>
      <c r="S9" s="20">
        <f>R9+1</f>
        <v>44245</v>
      </c>
      <c r="T9" s="21">
        <f>S9+3</f>
        <v>44248</v>
      </c>
      <c r="U9" s="20">
        <f t="shared" ref="U9:W10" si="0">T9+1</f>
        <v>44249</v>
      </c>
      <c r="V9" s="21">
        <f t="shared" si="0"/>
        <v>44250</v>
      </c>
      <c r="W9" s="20">
        <f t="shared" si="0"/>
        <v>44251</v>
      </c>
    </row>
    <row r="10" spans="1:257" hidden="1">
      <c r="A10" s="58" t="s">
        <v>234</v>
      </c>
      <c r="B10" s="19" t="s">
        <v>238</v>
      </c>
      <c r="C10" s="55" t="s">
        <v>237</v>
      </c>
      <c r="D10" s="53" t="s">
        <v>56</v>
      </c>
      <c r="E10" s="21">
        <v>44231</v>
      </c>
      <c r="F10" s="20">
        <f>E10</f>
        <v>44231</v>
      </c>
      <c r="G10" s="20">
        <f>F10+2</f>
        <v>44233</v>
      </c>
      <c r="H10" s="20">
        <f>G10+1</f>
        <v>44234</v>
      </c>
      <c r="I10" s="20">
        <f>H10+1</f>
        <v>44235</v>
      </c>
      <c r="J10" s="20">
        <f>I10+1</f>
        <v>44236</v>
      </c>
      <c r="K10" s="19" t="s">
        <v>239</v>
      </c>
      <c r="L10" s="20">
        <f>J10+6</f>
        <v>44242</v>
      </c>
      <c r="M10" s="20">
        <f>L10+1</f>
        <v>44243</v>
      </c>
      <c r="N10" s="21">
        <f>M10+1</f>
        <v>44244</v>
      </c>
      <c r="O10" s="21">
        <f>N10+1</f>
        <v>44245</v>
      </c>
      <c r="P10" s="21">
        <f>O10</f>
        <v>44245</v>
      </c>
      <c r="Q10" s="20">
        <f>P10+1</f>
        <v>44246</v>
      </c>
      <c r="R10" s="21">
        <f>Q10+5</f>
        <v>44251</v>
      </c>
      <c r="S10" s="20">
        <f>R10+1</f>
        <v>44252</v>
      </c>
      <c r="T10" s="21">
        <f>S10+3</f>
        <v>44255</v>
      </c>
      <c r="U10" s="20">
        <f t="shared" si="0"/>
        <v>44256</v>
      </c>
      <c r="V10" s="21">
        <f t="shared" si="0"/>
        <v>44257</v>
      </c>
      <c r="W10" s="20">
        <f t="shared" si="0"/>
        <v>44258</v>
      </c>
    </row>
    <row r="11" spans="1:257" hidden="1">
      <c r="A11" s="104" t="s">
        <v>252</v>
      </c>
      <c r="B11" s="19"/>
      <c r="C11" s="21"/>
      <c r="D11" s="20"/>
      <c r="E11" s="21"/>
      <c r="F11" s="20"/>
      <c r="G11" s="20"/>
      <c r="H11" s="20"/>
      <c r="I11" s="20"/>
      <c r="J11" s="20"/>
      <c r="K11" s="19"/>
      <c r="L11" s="20"/>
      <c r="M11" s="20"/>
      <c r="N11" s="21"/>
      <c r="O11" s="21"/>
      <c r="P11" s="21"/>
      <c r="Q11" s="20"/>
      <c r="R11" s="21"/>
      <c r="S11" s="20"/>
      <c r="T11" s="21"/>
      <c r="U11" s="20"/>
      <c r="V11" s="21"/>
      <c r="W11" s="20"/>
    </row>
    <row r="12" spans="1:257" hidden="1">
      <c r="A12" s="105" t="s">
        <v>252</v>
      </c>
      <c r="B12" s="19"/>
      <c r="C12" s="21"/>
      <c r="D12" s="20"/>
      <c r="E12" s="21"/>
      <c r="F12" s="20"/>
      <c r="G12" s="20"/>
      <c r="H12" s="20"/>
      <c r="I12" s="20"/>
      <c r="J12" s="20"/>
      <c r="K12" s="19"/>
      <c r="L12" s="20"/>
      <c r="M12" s="20"/>
      <c r="N12" s="21"/>
      <c r="O12" s="21"/>
      <c r="P12" s="21"/>
      <c r="Q12" s="20"/>
      <c r="R12" s="21"/>
      <c r="S12" s="20"/>
      <c r="T12" s="21"/>
      <c r="U12" s="20"/>
      <c r="V12" s="21"/>
      <c r="W12" s="20"/>
    </row>
    <row r="13" spans="1:257" hidden="1">
      <c r="A13" s="33" t="s">
        <v>233</v>
      </c>
      <c r="B13" s="19" t="s">
        <v>240</v>
      </c>
      <c r="C13" s="21">
        <v>44250</v>
      </c>
      <c r="D13" s="20">
        <f>C13+1</f>
        <v>44251</v>
      </c>
      <c r="E13" s="21">
        <v>44252</v>
      </c>
      <c r="F13" s="20">
        <f>E13</f>
        <v>44252</v>
      </c>
      <c r="G13" s="20">
        <f>F13+2</f>
        <v>44254</v>
      </c>
      <c r="H13" s="20">
        <f t="shared" ref="H13:J14" si="1">G13+1</f>
        <v>44255</v>
      </c>
      <c r="I13" s="20">
        <f t="shared" si="1"/>
        <v>44256</v>
      </c>
      <c r="J13" s="20">
        <f t="shared" si="1"/>
        <v>44257</v>
      </c>
      <c r="K13" s="19" t="s">
        <v>241</v>
      </c>
      <c r="L13" s="54" t="s">
        <v>274</v>
      </c>
      <c r="M13" s="54" t="s">
        <v>275</v>
      </c>
      <c r="N13" s="21">
        <v>44265</v>
      </c>
      <c r="O13" s="21">
        <f>N13+1</f>
        <v>44266</v>
      </c>
      <c r="P13" s="21">
        <f t="shared" ref="P13:P32" si="2">O13</f>
        <v>44266</v>
      </c>
      <c r="Q13" s="20">
        <f t="shared" ref="Q13:Q32" si="3">P13+1</f>
        <v>44267</v>
      </c>
      <c r="R13" s="21">
        <f t="shared" ref="R13:R26" si="4">Q13+5</f>
        <v>44272</v>
      </c>
      <c r="S13" s="20">
        <f t="shared" ref="S13:S26" si="5">R13+1</f>
        <v>44273</v>
      </c>
      <c r="T13" s="21">
        <f>S13+3</f>
        <v>44276</v>
      </c>
      <c r="U13" s="20">
        <f>T13+1</f>
        <v>44277</v>
      </c>
      <c r="V13" s="54" t="s">
        <v>274</v>
      </c>
      <c r="W13" s="54" t="s">
        <v>275</v>
      </c>
    </row>
    <row r="14" spans="1:257" hidden="1">
      <c r="A14" s="58" t="s">
        <v>234</v>
      </c>
      <c r="B14" s="19" t="s">
        <v>242</v>
      </c>
      <c r="C14" s="21">
        <v>44257</v>
      </c>
      <c r="D14" s="20">
        <f>C14+1</f>
        <v>44258</v>
      </c>
      <c r="E14" s="21">
        <v>44259</v>
      </c>
      <c r="F14" s="20">
        <f>E14</f>
        <v>44259</v>
      </c>
      <c r="G14" s="20">
        <f>F14+2</f>
        <v>44261</v>
      </c>
      <c r="H14" s="20">
        <f t="shared" si="1"/>
        <v>44262</v>
      </c>
      <c r="I14" s="20">
        <f t="shared" si="1"/>
        <v>44263</v>
      </c>
      <c r="J14" s="20">
        <f t="shared" si="1"/>
        <v>44264</v>
      </c>
      <c r="K14" s="19" t="s">
        <v>243</v>
      </c>
      <c r="L14" s="20">
        <f t="shared" ref="L14:L20" si="6">J14+6</f>
        <v>44270</v>
      </c>
      <c r="M14" s="20">
        <f t="shared" ref="M14:N16" si="7">L14+1</f>
        <v>44271</v>
      </c>
      <c r="N14" s="21">
        <f t="shared" si="7"/>
        <v>44272</v>
      </c>
      <c r="O14" s="21">
        <f>N14+1</f>
        <v>44273</v>
      </c>
      <c r="P14" s="21">
        <f t="shared" si="2"/>
        <v>44273</v>
      </c>
      <c r="Q14" s="20">
        <f t="shared" si="3"/>
        <v>44274</v>
      </c>
      <c r="R14" s="21">
        <f t="shared" si="4"/>
        <v>44279</v>
      </c>
      <c r="S14" s="20">
        <f t="shared" si="5"/>
        <v>44280</v>
      </c>
      <c r="T14" s="21">
        <f>S14+3</f>
        <v>44283</v>
      </c>
      <c r="U14" s="20">
        <f>T14+1</f>
        <v>44284</v>
      </c>
      <c r="V14" s="21">
        <f>U14+1</f>
        <v>44285</v>
      </c>
      <c r="W14" s="20">
        <f>V14+1</f>
        <v>44286</v>
      </c>
    </row>
    <row r="15" spans="1:257" hidden="1">
      <c r="A15" s="51" t="s">
        <v>283</v>
      </c>
      <c r="B15" s="72" t="s">
        <v>276</v>
      </c>
      <c r="C15" s="21">
        <v>44264</v>
      </c>
      <c r="D15" s="20">
        <f>C15+1</f>
        <v>44265</v>
      </c>
      <c r="E15" s="21">
        <v>44266</v>
      </c>
      <c r="F15" s="20">
        <f>E15</f>
        <v>44266</v>
      </c>
      <c r="G15" s="20">
        <f>F15+2</f>
        <v>44268</v>
      </c>
      <c r="H15" s="20">
        <f t="shared" ref="H15:J18" si="8">G15+1</f>
        <v>44269</v>
      </c>
      <c r="I15" s="20">
        <f t="shared" si="8"/>
        <v>44270</v>
      </c>
      <c r="J15" s="20">
        <f t="shared" si="8"/>
        <v>44271</v>
      </c>
      <c r="K15" s="72" t="s">
        <v>277</v>
      </c>
      <c r="L15" s="20">
        <f t="shared" si="6"/>
        <v>44277</v>
      </c>
      <c r="M15" s="20">
        <f t="shared" si="7"/>
        <v>44278</v>
      </c>
      <c r="N15" s="21">
        <f t="shared" si="7"/>
        <v>44279</v>
      </c>
      <c r="O15" s="21">
        <f>N15+1</f>
        <v>44280</v>
      </c>
      <c r="P15" s="21">
        <f t="shared" si="2"/>
        <v>44280</v>
      </c>
      <c r="Q15" s="20">
        <f t="shared" si="3"/>
        <v>44281</v>
      </c>
      <c r="R15" s="21">
        <f t="shared" si="4"/>
        <v>44286</v>
      </c>
      <c r="S15" s="20">
        <f t="shared" si="5"/>
        <v>44287</v>
      </c>
      <c r="T15" s="21">
        <f>S15+3</f>
        <v>44290</v>
      </c>
      <c r="U15" s="20">
        <f>T15+1</f>
        <v>44291</v>
      </c>
      <c r="V15" s="21">
        <f>U15+1</f>
        <v>44292</v>
      </c>
      <c r="W15" s="20">
        <f>V15+1</f>
        <v>44293</v>
      </c>
    </row>
    <row r="16" spans="1:257" hidden="1">
      <c r="A16" s="73" t="s">
        <v>289</v>
      </c>
      <c r="B16" s="19" t="s">
        <v>246</v>
      </c>
      <c r="C16" s="110">
        <v>44274</v>
      </c>
      <c r="D16" s="96">
        <v>44274</v>
      </c>
      <c r="E16" s="110">
        <v>44273</v>
      </c>
      <c r="F16" s="96">
        <v>44273</v>
      </c>
      <c r="G16" s="20">
        <f>F16+2</f>
        <v>44275</v>
      </c>
      <c r="H16" s="20">
        <f t="shared" si="8"/>
        <v>44276</v>
      </c>
      <c r="I16" s="20">
        <f t="shared" si="8"/>
        <v>44277</v>
      </c>
      <c r="J16" s="20">
        <f t="shared" si="8"/>
        <v>44278</v>
      </c>
      <c r="K16" s="19" t="s">
        <v>245</v>
      </c>
      <c r="L16" s="20">
        <f t="shared" si="6"/>
        <v>44284</v>
      </c>
      <c r="M16" s="20">
        <f t="shared" si="7"/>
        <v>44285</v>
      </c>
      <c r="N16" s="21">
        <f t="shared" si="7"/>
        <v>44286</v>
      </c>
      <c r="O16" s="21">
        <f>N16+1</f>
        <v>44287</v>
      </c>
      <c r="P16" s="21">
        <f t="shared" si="2"/>
        <v>44287</v>
      </c>
      <c r="Q16" s="20">
        <f t="shared" si="3"/>
        <v>44288</v>
      </c>
      <c r="R16" s="21">
        <f t="shared" si="4"/>
        <v>44293</v>
      </c>
      <c r="S16" s="20">
        <f t="shared" si="5"/>
        <v>44294</v>
      </c>
      <c r="T16" s="21">
        <f>S16+3</f>
        <v>44297</v>
      </c>
      <c r="U16" s="20">
        <f>T16+1</f>
        <v>44298</v>
      </c>
      <c r="V16" s="21">
        <f>+U16+1</f>
        <v>44299</v>
      </c>
      <c r="W16" s="20">
        <f>V16+1</f>
        <v>44300</v>
      </c>
    </row>
    <row r="17" spans="1:23" hidden="1">
      <c r="A17" s="33" t="s">
        <v>233</v>
      </c>
      <c r="B17" s="19" t="s">
        <v>247</v>
      </c>
      <c r="C17" s="54" t="s">
        <v>274</v>
      </c>
      <c r="D17" s="54" t="s">
        <v>275</v>
      </c>
      <c r="E17" s="21">
        <v>44280</v>
      </c>
      <c r="F17" s="20">
        <f t="shared" ref="F17:F23" si="9">E17</f>
        <v>44280</v>
      </c>
      <c r="G17" s="20">
        <f>F17+2</f>
        <v>44282</v>
      </c>
      <c r="H17" s="20">
        <f t="shared" si="8"/>
        <v>44283</v>
      </c>
      <c r="I17" s="20">
        <f t="shared" si="8"/>
        <v>44284</v>
      </c>
      <c r="J17" s="20">
        <f t="shared" si="8"/>
        <v>44285</v>
      </c>
      <c r="K17" s="19" t="s">
        <v>244</v>
      </c>
      <c r="L17" s="20">
        <f t="shared" si="6"/>
        <v>44291</v>
      </c>
      <c r="M17" s="20">
        <f t="shared" ref="M17:O19" si="10">L17+1</f>
        <v>44292</v>
      </c>
      <c r="N17" s="21">
        <f t="shared" si="10"/>
        <v>44293</v>
      </c>
      <c r="O17" s="21">
        <f t="shared" si="10"/>
        <v>44294</v>
      </c>
      <c r="P17" s="21">
        <f t="shared" si="2"/>
        <v>44294</v>
      </c>
      <c r="Q17" s="20">
        <f t="shared" si="3"/>
        <v>44295</v>
      </c>
      <c r="R17" s="21">
        <f t="shared" si="4"/>
        <v>44300</v>
      </c>
      <c r="S17" s="20">
        <f t="shared" si="5"/>
        <v>44301</v>
      </c>
      <c r="T17" s="54" t="s">
        <v>56</v>
      </c>
      <c r="U17" s="54" t="s">
        <v>56</v>
      </c>
      <c r="V17" s="54" t="s">
        <v>56</v>
      </c>
      <c r="W17" s="54" t="s">
        <v>56</v>
      </c>
    </row>
    <row r="18" spans="1:23" hidden="1">
      <c r="A18" s="58" t="s">
        <v>234</v>
      </c>
      <c r="B18" s="19" t="s">
        <v>253</v>
      </c>
      <c r="C18" s="110">
        <v>44287</v>
      </c>
      <c r="D18" s="96">
        <v>44256</v>
      </c>
      <c r="E18" s="110">
        <v>44286</v>
      </c>
      <c r="F18" s="96">
        <f t="shared" si="9"/>
        <v>44286</v>
      </c>
      <c r="G18" s="20">
        <v>44289</v>
      </c>
      <c r="H18" s="20">
        <f t="shared" si="8"/>
        <v>44290</v>
      </c>
      <c r="I18" s="20">
        <f t="shared" si="8"/>
        <v>44291</v>
      </c>
      <c r="J18" s="20">
        <f t="shared" si="8"/>
        <v>44292</v>
      </c>
      <c r="K18" s="19" t="s">
        <v>254</v>
      </c>
      <c r="L18" s="20">
        <f t="shared" si="6"/>
        <v>44298</v>
      </c>
      <c r="M18" s="20">
        <f t="shared" si="10"/>
        <v>44299</v>
      </c>
      <c r="N18" s="21">
        <f t="shared" si="10"/>
        <v>44300</v>
      </c>
      <c r="O18" s="21">
        <f t="shared" si="10"/>
        <v>44301</v>
      </c>
      <c r="P18" s="21">
        <f t="shared" si="2"/>
        <v>44301</v>
      </c>
      <c r="Q18" s="20">
        <f t="shared" si="3"/>
        <v>44302</v>
      </c>
      <c r="R18" s="21">
        <f t="shared" si="4"/>
        <v>44307</v>
      </c>
      <c r="S18" s="20">
        <f t="shared" si="5"/>
        <v>44308</v>
      </c>
      <c r="T18" s="21">
        <f t="shared" ref="T18:T26" si="11">S18+3</f>
        <v>44311</v>
      </c>
      <c r="U18" s="20">
        <f t="shared" ref="U18:U26" si="12">T18+1</f>
        <v>44312</v>
      </c>
      <c r="V18" s="54" t="s">
        <v>56</v>
      </c>
      <c r="W18" s="54" t="s">
        <v>56</v>
      </c>
    </row>
    <row r="19" spans="1:23" hidden="1">
      <c r="A19" s="51" t="s">
        <v>273</v>
      </c>
      <c r="B19" s="19" t="s">
        <v>278</v>
      </c>
      <c r="C19" s="110">
        <v>44294</v>
      </c>
      <c r="D19" s="96">
        <v>44294</v>
      </c>
      <c r="E19" s="110">
        <v>44293</v>
      </c>
      <c r="F19" s="96">
        <f t="shared" si="9"/>
        <v>44293</v>
      </c>
      <c r="G19" s="20">
        <v>44296</v>
      </c>
      <c r="H19" s="20">
        <f t="shared" ref="H19:J23" si="13">G19+1</f>
        <v>44297</v>
      </c>
      <c r="I19" s="20">
        <f t="shared" si="13"/>
        <v>44298</v>
      </c>
      <c r="J19" s="20">
        <f t="shared" si="13"/>
        <v>44299</v>
      </c>
      <c r="K19" s="19" t="s">
        <v>279</v>
      </c>
      <c r="L19" s="20">
        <f t="shared" si="6"/>
        <v>44305</v>
      </c>
      <c r="M19" s="20">
        <f t="shared" si="10"/>
        <v>44306</v>
      </c>
      <c r="N19" s="21">
        <f t="shared" si="10"/>
        <v>44307</v>
      </c>
      <c r="O19" s="21">
        <f t="shared" si="10"/>
        <v>44308</v>
      </c>
      <c r="P19" s="21">
        <f t="shared" si="2"/>
        <v>44308</v>
      </c>
      <c r="Q19" s="20">
        <f t="shared" si="3"/>
        <v>44309</v>
      </c>
      <c r="R19" s="21">
        <f t="shared" si="4"/>
        <v>44314</v>
      </c>
      <c r="S19" s="20">
        <f t="shared" si="5"/>
        <v>44315</v>
      </c>
      <c r="T19" s="21">
        <f t="shared" si="11"/>
        <v>44318</v>
      </c>
      <c r="U19" s="20">
        <f t="shared" si="12"/>
        <v>44319</v>
      </c>
      <c r="V19" s="21">
        <f>+U19+1</f>
        <v>44320</v>
      </c>
      <c r="W19" s="20">
        <f>V19+1</f>
        <v>44321</v>
      </c>
    </row>
    <row r="20" spans="1:23" hidden="1">
      <c r="A20" s="33" t="s">
        <v>297</v>
      </c>
      <c r="B20" s="19" t="s">
        <v>280</v>
      </c>
      <c r="C20" s="21">
        <v>44299</v>
      </c>
      <c r="D20" s="20">
        <f>C20+1</f>
        <v>44300</v>
      </c>
      <c r="E20" s="21">
        <v>44301</v>
      </c>
      <c r="F20" s="20">
        <f t="shared" si="9"/>
        <v>44301</v>
      </c>
      <c r="G20" s="20">
        <f t="shared" ref="G20:G25" si="14">F20+2</f>
        <v>44303</v>
      </c>
      <c r="H20" s="20">
        <f t="shared" si="13"/>
        <v>44304</v>
      </c>
      <c r="I20" s="20">
        <f t="shared" si="13"/>
        <v>44305</v>
      </c>
      <c r="J20" s="20">
        <f t="shared" si="13"/>
        <v>44306</v>
      </c>
      <c r="K20" s="19" t="s">
        <v>281</v>
      </c>
      <c r="L20" s="20">
        <f t="shared" si="6"/>
        <v>44312</v>
      </c>
      <c r="M20" s="20">
        <f>L20+1</f>
        <v>44313</v>
      </c>
      <c r="N20" s="21">
        <f>M20+1</f>
        <v>44314</v>
      </c>
      <c r="O20" s="21">
        <f>N20+1</f>
        <v>44315</v>
      </c>
      <c r="P20" s="21">
        <f t="shared" si="2"/>
        <v>44315</v>
      </c>
      <c r="Q20" s="20">
        <f t="shared" si="3"/>
        <v>44316</v>
      </c>
      <c r="R20" s="21">
        <f t="shared" si="4"/>
        <v>44321</v>
      </c>
      <c r="S20" s="20">
        <f t="shared" si="5"/>
        <v>44322</v>
      </c>
      <c r="T20" s="21">
        <f t="shared" si="11"/>
        <v>44325</v>
      </c>
      <c r="U20" s="20">
        <f t="shared" si="12"/>
        <v>44326</v>
      </c>
      <c r="V20" s="21">
        <f>U20+1</f>
        <v>44327</v>
      </c>
      <c r="W20" s="20">
        <f>V20+1</f>
        <v>44328</v>
      </c>
    </row>
    <row r="21" spans="1:23" hidden="1">
      <c r="A21" s="33" t="s">
        <v>233</v>
      </c>
      <c r="B21" s="19" t="s">
        <v>298</v>
      </c>
      <c r="C21" s="54" t="s">
        <v>56</v>
      </c>
      <c r="D21" s="54" t="s">
        <v>56</v>
      </c>
      <c r="E21" s="21">
        <v>44308</v>
      </c>
      <c r="F21" s="20">
        <f t="shared" si="9"/>
        <v>44308</v>
      </c>
      <c r="G21" s="20">
        <f t="shared" si="14"/>
        <v>44310</v>
      </c>
      <c r="H21" s="20">
        <f t="shared" si="13"/>
        <v>44311</v>
      </c>
      <c r="I21" s="20">
        <f t="shared" si="13"/>
        <v>44312</v>
      </c>
      <c r="J21" s="20">
        <f t="shared" si="13"/>
        <v>44313</v>
      </c>
      <c r="K21" s="19" t="s">
        <v>299</v>
      </c>
      <c r="L21" s="54" t="s">
        <v>56</v>
      </c>
      <c r="M21" s="54" t="s">
        <v>56</v>
      </c>
      <c r="N21" s="21">
        <v>44321</v>
      </c>
      <c r="O21" s="21">
        <f t="shared" ref="O21:O32" si="15">N21+1</f>
        <v>44322</v>
      </c>
      <c r="P21" s="21">
        <f t="shared" si="2"/>
        <v>44322</v>
      </c>
      <c r="Q21" s="20">
        <f t="shared" si="3"/>
        <v>44323</v>
      </c>
      <c r="R21" s="21">
        <f t="shared" si="4"/>
        <v>44328</v>
      </c>
      <c r="S21" s="20">
        <f t="shared" si="5"/>
        <v>44329</v>
      </c>
      <c r="T21" s="21">
        <f t="shared" si="11"/>
        <v>44332</v>
      </c>
      <c r="U21" s="20">
        <f t="shared" si="12"/>
        <v>44333</v>
      </c>
      <c r="V21" s="21">
        <f>U21+1</f>
        <v>44334</v>
      </c>
      <c r="W21" s="20">
        <f>V21+1</f>
        <v>44335</v>
      </c>
    </row>
    <row r="22" spans="1:23" hidden="1">
      <c r="A22" s="58" t="s">
        <v>234</v>
      </c>
      <c r="B22" s="19" t="s">
        <v>300</v>
      </c>
      <c r="C22" s="54" t="s">
        <v>56</v>
      </c>
      <c r="D22" s="54" t="s">
        <v>56</v>
      </c>
      <c r="E22" s="21">
        <v>44315</v>
      </c>
      <c r="F22" s="20">
        <f t="shared" si="9"/>
        <v>44315</v>
      </c>
      <c r="G22" s="20">
        <f t="shared" si="14"/>
        <v>44317</v>
      </c>
      <c r="H22" s="20">
        <f t="shared" si="13"/>
        <v>44318</v>
      </c>
      <c r="I22" s="20">
        <f t="shared" si="13"/>
        <v>44319</v>
      </c>
      <c r="J22" s="20">
        <f t="shared" si="13"/>
        <v>44320</v>
      </c>
      <c r="K22" s="19" t="s">
        <v>301</v>
      </c>
      <c r="L22" s="54" t="s">
        <v>56</v>
      </c>
      <c r="M22" s="54" t="s">
        <v>56</v>
      </c>
      <c r="N22" s="21">
        <v>44328</v>
      </c>
      <c r="O22" s="21">
        <f t="shared" si="15"/>
        <v>44329</v>
      </c>
      <c r="P22" s="21">
        <f t="shared" si="2"/>
        <v>44329</v>
      </c>
      <c r="Q22" s="20">
        <f t="shared" si="3"/>
        <v>44330</v>
      </c>
      <c r="R22" s="21">
        <f t="shared" si="4"/>
        <v>44335</v>
      </c>
      <c r="S22" s="20">
        <f t="shared" si="5"/>
        <v>44336</v>
      </c>
      <c r="T22" s="21">
        <f t="shared" si="11"/>
        <v>44339</v>
      </c>
      <c r="U22" s="20">
        <f t="shared" si="12"/>
        <v>44340</v>
      </c>
      <c r="V22" s="21">
        <v>44343</v>
      </c>
      <c r="W22" s="20">
        <f>V22+1</f>
        <v>44344</v>
      </c>
    </row>
    <row r="23" spans="1:23" hidden="1">
      <c r="A23" s="51" t="s">
        <v>273</v>
      </c>
      <c r="B23" s="19" t="s">
        <v>302</v>
      </c>
      <c r="C23" s="21">
        <v>44320</v>
      </c>
      <c r="D23" s="20">
        <f>C23+1</f>
        <v>44321</v>
      </c>
      <c r="E23" s="21">
        <v>44322</v>
      </c>
      <c r="F23" s="20">
        <f t="shared" si="9"/>
        <v>44322</v>
      </c>
      <c r="G23" s="20">
        <f t="shared" si="14"/>
        <v>44324</v>
      </c>
      <c r="H23" s="20">
        <f t="shared" si="13"/>
        <v>44325</v>
      </c>
      <c r="I23" s="20">
        <f t="shared" si="13"/>
        <v>44326</v>
      </c>
      <c r="J23" s="20">
        <f t="shared" si="13"/>
        <v>44327</v>
      </c>
      <c r="K23" s="19" t="s">
        <v>303</v>
      </c>
      <c r="L23" s="20">
        <f>J23+6</f>
        <v>44333</v>
      </c>
      <c r="M23" s="20">
        <f>L23+1</f>
        <v>44334</v>
      </c>
      <c r="N23" s="21">
        <f>M23+1</f>
        <v>44335</v>
      </c>
      <c r="O23" s="21">
        <f t="shared" si="15"/>
        <v>44336</v>
      </c>
      <c r="P23" s="21">
        <f t="shared" si="2"/>
        <v>44336</v>
      </c>
      <c r="Q23" s="20">
        <f t="shared" si="3"/>
        <v>44337</v>
      </c>
      <c r="R23" s="21">
        <f t="shared" si="4"/>
        <v>44342</v>
      </c>
      <c r="S23" s="20">
        <f t="shared" si="5"/>
        <v>44343</v>
      </c>
      <c r="T23" s="21">
        <f t="shared" si="11"/>
        <v>44346</v>
      </c>
      <c r="U23" s="20">
        <f t="shared" si="12"/>
        <v>44347</v>
      </c>
      <c r="V23" s="111" t="s">
        <v>358</v>
      </c>
      <c r="W23" s="54" t="s">
        <v>359</v>
      </c>
    </row>
    <row r="24" spans="1:23" hidden="1">
      <c r="A24" s="33" t="s">
        <v>289</v>
      </c>
      <c r="B24" s="19" t="s">
        <v>304</v>
      </c>
      <c r="C24" s="110">
        <v>44330</v>
      </c>
      <c r="D24" s="96">
        <f>C24+1</f>
        <v>44331</v>
      </c>
      <c r="E24" s="110">
        <v>44329</v>
      </c>
      <c r="F24" s="96">
        <v>44330</v>
      </c>
      <c r="G24" s="20">
        <f t="shared" si="14"/>
        <v>44332</v>
      </c>
      <c r="H24" s="20">
        <f t="shared" ref="H24:H32" si="16">G24+1</f>
        <v>44333</v>
      </c>
      <c r="I24" s="20">
        <v>44335</v>
      </c>
      <c r="J24" s="20">
        <f t="shared" ref="J24:J36" si="17">I24+1</f>
        <v>44336</v>
      </c>
      <c r="K24" s="19" t="s">
        <v>305</v>
      </c>
      <c r="L24" s="54" t="s">
        <v>56</v>
      </c>
      <c r="M24" s="54" t="s">
        <v>56</v>
      </c>
      <c r="N24" s="21">
        <v>44342</v>
      </c>
      <c r="O24" s="21">
        <f t="shared" si="15"/>
        <v>44343</v>
      </c>
      <c r="P24" s="21">
        <f t="shared" si="2"/>
        <v>44343</v>
      </c>
      <c r="Q24" s="20">
        <f t="shared" si="3"/>
        <v>44344</v>
      </c>
      <c r="R24" s="21">
        <f t="shared" si="4"/>
        <v>44349</v>
      </c>
      <c r="S24" s="20">
        <f t="shared" si="5"/>
        <v>44350</v>
      </c>
      <c r="T24" s="21">
        <f t="shared" si="11"/>
        <v>44353</v>
      </c>
      <c r="U24" s="20">
        <f t="shared" si="12"/>
        <v>44354</v>
      </c>
      <c r="V24" s="111" t="s">
        <v>358</v>
      </c>
      <c r="W24" s="54" t="s">
        <v>359</v>
      </c>
    </row>
    <row r="25" spans="1:23" ht="36" hidden="1">
      <c r="A25" s="33" t="s">
        <v>233</v>
      </c>
      <c r="B25" s="19" t="s">
        <v>306</v>
      </c>
      <c r="C25" s="21">
        <v>44334</v>
      </c>
      <c r="D25" s="20">
        <f>C25+1</f>
        <v>44335</v>
      </c>
      <c r="E25" s="21">
        <v>44336</v>
      </c>
      <c r="F25" s="20">
        <f>E25</f>
        <v>44336</v>
      </c>
      <c r="G25" s="20">
        <f t="shared" si="14"/>
        <v>44338</v>
      </c>
      <c r="H25" s="20">
        <f t="shared" si="16"/>
        <v>44339</v>
      </c>
      <c r="I25" s="20">
        <f t="shared" ref="I25:I32" si="18">H25+1</f>
        <v>44340</v>
      </c>
      <c r="J25" s="20">
        <f t="shared" si="17"/>
        <v>44341</v>
      </c>
      <c r="K25" s="19" t="s">
        <v>307</v>
      </c>
      <c r="L25" s="54" t="s">
        <v>56</v>
      </c>
      <c r="M25" s="54" t="s">
        <v>56</v>
      </c>
      <c r="N25" s="21">
        <v>44349</v>
      </c>
      <c r="O25" s="21">
        <f t="shared" si="15"/>
        <v>44350</v>
      </c>
      <c r="P25" s="21">
        <f t="shared" si="2"/>
        <v>44350</v>
      </c>
      <c r="Q25" s="20">
        <f t="shared" si="3"/>
        <v>44351</v>
      </c>
      <c r="R25" s="21">
        <f t="shared" si="4"/>
        <v>44356</v>
      </c>
      <c r="S25" s="20">
        <f t="shared" si="5"/>
        <v>44357</v>
      </c>
      <c r="T25" s="21">
        <f t="shared" si="11"/>
        <v>44360</v>
      </c>
      <c r="U25" s="20">
        <f t="shared" si="12"/>
        <v>44361</v>
      </c>
      <c r="V25" s="121" t="s">
        <v>397</v>
      </c>
      <c r="W25" s="120" t="s">
        <v>398</v>
      </c>
    </row>
    <row r="26" spans="1:23" hidden="1">
      <c r="A26" s="58" t="s">
        <v>234</v>
      </c>
      <c r="B26" s="19" t="s">
        <v>334</v>
      </c>
      <c r="C26" s="110">
        <v>44343</v>
      </c>
      <c r="D26" s="96">
        <f>C26+1</f>
        <v>44344</v>
      </c>
      <c r="E26" s="110">
        <v>44341</v>
      </c>
      <c r="F26" s="96">
        <v>44342</v>
      </c>
      <c r="G26" s="20">
        <v>44345</v>
      </c>
      <c r="H26" s="20">
        <f t="shared" si="16"/>
        <v>44346</v>
      </c>
      <c r="I26" s="20">
        <f t="shared" si="18"/>
        <v>44347</v>
      </c>
      <c r="J26" s="20">
        <f t="shared" si="17"/>
        <v>44348</v>
      </c>
      <c r="K26" s="19" t="s">
        <v>335</v>
      </c>
      <c r="L26" s="20">
        <f>J26+6</f>
        <v>44354</v>
      </c>
      <c r="M26" s="20">
        <f>L26+1</f>
        <v>44355</v>
      </c>
      <c r="N26" s="21">
        <f>M26+1</f>
        <v>44356</v>
      </c>
      <c r="O26" s="21">
        <f t="shared" si="15"/>
        <v>44357</v>
      </c>
      <c r="P26" s="21">
        <f t="shared" si="2"/>
        <v>44357</v>
      </c>
      <c r="Q26" s="20">
        <f t="shared" si="3"/>
        <v>44358</v>
      </c>
      <c r="R26" s="21">
        <f t="shared" si="4"/>
        <v>44363</v>
      </c>
      <c r="S26" s="20">
        <f t="shared" si="5"/>
        <v>44364</v>
      </c>
      <c r="T26" s="21">
        <f t="shared" si="11"/>
        <v>44367</v>
      </c>
      <c r="U26" s="20">
        <f t="shared" si="12"/>
        <v>44368</v>
      </c>
      <c r="V26" s="111" t="s">
        <v>358</v>
      </c>
      <c r="W26" s="54" t="s">
        <v>359</v>
      </c>
    </row>
    <row r="27" spans="1:23" hidden="1">
      <c r="A27" s="51" t="s">
        <v>273</v>
      </c>
      <c r="B27" s="19" t="s">
        <v>336</v>
      </c>
      <c r="C27" s="111" t="s">
        <v>358</v>
      </c>
      <c r="D27" s="54" t="s">
        <v>359</v>
      </c>
      <c r="E27" s="21">
        <v>44350</v>
      </c>
      <c r="F27" s="20">
        <f t="shared" ref="F27:F36" si="19">E27</f>
        <v>44350</v>
      </c>
      <c r="G27" s="20">
        <f t="shared" ref="G27:G32" si="20">F27+2</f>
        <v>44352</v>
      </c>
      <c r="H27" s="20">
        <f t="shared" si="16"/>
        <v>44353</v>
      </c>
      <c r="I27" s="20">
        <f t="shared" si="18"/>
        <v>44354</v>
      </c>
      <c r="J27" s="20">
        <f t="shared" si="17"/>
        <v>44355</v>
      </c>
      <c r="K27" s="19" t="s">
        <v>337</v>
      </c>
      <c r="L27" s="54" t="s">
        <v>56</v>
      </c>
      <c r="M27" s="54" t="s">
        <v>56</v>
      </c>
      <c r="N27" s="21">
        <v>44363</v>
      </c>
      <c r="O27" s="21">
        <f t="shared" si="15"/>
        <v>44364</v>
      </c>
      <c r="P27" s="21">
        <f t="shared" si="2"/>
        <v>44364</v>
      </c>
      <c r="Q27" s="20">
        <f t="shared" si="3"/>
        <v>44365</v>
      </c>
      <c r="R27" s="111" t="s">
        <v>56</v>
      </c>
      <c r="S27" s="54" t="s">
        <v>56</v>
      </c>
      <c r="T27" s="111" t="s">
        <v>56</v>
      </c>
      <c r="U27" s="54" t="s">
        <v>56</v>
      </c>
      <c r="V27" s="111" t="s">
        <v>56</v>
      </c>
      <c r="W27" s="54" t="s">
        <v>56</v>
      </c>
    </row>
    <row r="28" spans="1:23" hidden="1">
      <c r="A28" s="33" t="s">
        <v>289</v>
      </c>
      <c r="B28" s="19" t="s">
        <v>338</v>
      </c>
      <c r="C28" s="111" t="s">
        <v>358</v>
      </c>
      <c r="D28" s="54" t="s">
        <v>359</v>
      </c>
      <c r="E28" s="21">
        <v>44357</v>
      </c>
      <c r="F28" s="20">
        <f t="shared" si="19"/>
        <v>44357</v>
      </c>
      <c r="G28" s="20">
        <f t="shared" si="20"/>
        <v>44359</v>
      </c>
      <c r="H28" s="20">
        <f t="shared" si="16"/>
        <v>44360</v>
      </c>
      <c r="I28" s="20">
        <f t="shared" si="18"/>
        <v>44361</v>
      </c>
      <c r="J28" s="20">
        <f t="shared" si="17"/>
        <v>44362</v>
      </c>
      <c r="K28" s="19" t="s">
        <v>339</v>
      </c>
      <c r="L28" s="54" t="s">
        <v>56</v>
      </c>
      <c r="M28" s="54" t="s">
        <v>56</v>
      </c>
      <c r="N28" s="21">
        <v>44370</v>
      </c>
      <c r="O28" s="21">
        <f t="shared" si="15"/>
        <v>44371</v>
      </c>
      <c r="P28" s="21">
        <f t="shared" si="2"/>
        <v>44371</v>
      </c>
      <c r="Q28" s="20">
        <f t="shared" si="3"/>
        <v>44372</v>
      </c>
      <c r="R28" s="21">
        <f>Q28+5</f>
        <v>44377</v>
      </c>
      <c r="S28" s="20">
        <f>R28+1</f>
        <v>44378</v>
      </c>
      <c r="T28" s="21">
        <f>S28+3</f>
        <v>44381</v>
      </c>
      <c r="U28" s="20">
        <f>T28+1</f>
        <v>44382</v>
      </c>
      <c r="V28" s="111" t="s">
        <v>56</v>
      </c>
      <c r="W28" s="54" t="s">
        <v>56</v>
      </c>
    </row>
    <row r="29" spans="1:23" hidden="1">
      <c r="A29" s="73" t="s">
        <v>428</v>
      </c>
      <c r="B29" s="72" t="s">
        <v>429</v>
      </c>
      <c r="C29" s="21">
        <v>44362</v>
      </c>
      <c r="D29" s="20">
        <f>C29+1</f>
        <v>44363</v>
      </c>
      <c r="E29" s="21">
        <v>44364</v>
      </c>
      <c r="F29" s="20">
        <f t="shared" si="19"/>
        <v>44364</v>
      </c>
      <c r="G29" s="20">
        <f t="shared" si="20"/>
        <v>44366</v>
      </c>
      <c r="H29" s="20">
        <f t="shared" si="16"/>
        <v>44367</v>
      </c>
      <c r="I29" s="20">
        <f t="shared" si="18"/>
        <v>44368</v>
      </c>
      <c r="J29" s="20">
        <f t="shared" si="17"/>
        <v>44369</v>
      </c>
      <c r="K29" s="72" t="s">
        <v>430</v>
      </c>
      <c r="L29" s="20">
        <f>J29+6</f>
        <v>44375</v>
      </c>
      <c r="M29" s="20">
        <f>L29+1</f>
        <v>44376</v>
      </c>
      <c r="N29" s="21">
        <f>M29+1</f>
        <v>44377</v>
      </c>
      <c r="O29" s="21">
        <f t="shared" si="15"/>
        <v>44378</v>
      </c>
      <c r="P29" s="21">
        <f t="shared" si="2"/>
        <v>44378</v>
      </c>
      <c r="Q29" s="20">
        <f t="shared" si="3"/>
        <v>44379</v>
      </c>
      <c r="R29" s="21">
        <f>Q29+5</f>
        <v>44384</v>
      </c>
      <c r="S29" s="20">
        <f>R29+1</f>
        <v>44385</v>
      </c>
      <c r="T29" s="21">
        <f>S29+3</f>
        <v>44388</v>
      </c>
      <c r="U29" s="20">
        <f>T29+1</f>
        <v>44389</v>
      </c>
      <c r="V29" s="21">
        <f>U29+1</f>
        <v>44390</v>
      </c>
      <c r="W29" s="20">
        <f>V29+1</f>
        <v>44391</v>
      </c>
    </row>
    <row r="30" spans="1:23" hidden="1">
      <c r="A30" s="58" t="s">
        <v>234</v>
      </c>
      <c r="B30" s="19" t="s">
        <v>346</v>
      </c>
      <c r="C30" s="111" t="s">
        <v>358</v>
      </c>
      <c r="D30" s="54" t="s">
        <v>359</v>
      </c>
      <c r="E30" s="21">
        <v>44371</v>
      </c>
      <c r="F30" s="20">
        <f t="shared" si="19"/>
        <v>44371</v>
      </c>
      <c r="G30" s="20">
        <f t="shared" si="20"/>
        <v>44373</v>
      </c>
      <c r="H30" s="20">
        <f t="shared" si="16"/>
        <v>44374</v>
      </c>
      <c r="I30" s="20">
        <f t="shared" si="18"/>
        <v>44375</v>
      </c>
      <c r="J30" s="20">
        <f t="shared" si="17"/>
        <v>44376</v>
      </c>
      <c r="K30" s="19" t="s">
        <v>347</v>
      </c>
      <c r="L30" s="54" t="s">
        <v>56</v>
      </c>
      <c r="M30" s="54" t="s">
        <v>56</v>
      </c>
      <c r="N30" s="21">
        <v>44384</v>
      </c>
      <c r="O30" s="21">
        <f t="shared" si="15"/>
        <v>44385</v>
      </c>
      <c r="P30" s="21">
        <f t="shared" si="2"/>
        <v>44385</v>
      </c>
      <c r="Q30" s="20">
        <f t="shared" si="3"/>
        <v>44386</v>
      </c>
      <c r="R30" s="21">
        <f>Q30+5</f>
        <v>44391</v>
      </c>
      <c r="S30" s="20">
        <f>R30+1</f>
        <v>44392</v>
      </c>
      <c r="T30" s="21">
        <f>S30+3</f>
        <v>44395</v>
      </c>
      <c r="U30" s="20">
        <f>T30+1</f>
        <v>44396</v>
      </c>
      <c r="V30" s="111" t="s">
        <v>56</v>
      </c>
      <c r="W30" s="54" t="s">
        <v>56</v>
      </c>
    </row>
    <row r="31" spans="1:23" hidden="1">
      <c r="A31" s="51" t="s">
        <v>273</v>
      </c>
      <c r="B31" s="19" t="s">
        <v>354</v>
      </c>
      <c r="C31" s="111" t="s">
        <v>56</v>
      </c>
      <c r="D31" s="54" t="s">
        <v>56</v>
      </c>
      <c r="E31" s="21">
        <v>44378</v>
      </c>
      <c r="F31" s="20">
        <f t="shared" si="19"/>
        <v>44378</v>
      </c>
      <c r="G31" s="20">
        <f t="shared" si="20"/>
        <v>44380</v>
      </c>
      <c r="H31" s="20">
        <f t="shared" si="16"/>
        <v>44381</v>
      </c>
      <c r="I31" s="20">
        <f t="shared" si="18"/>
        <v>44382</v>
      </c>
      <c r="J31" s="20">
        <f t="shared" si="17"/>
        <v>44383</v>
      </c>
      <c r="K31" s="19" t="s">
        <v>355</v>
      </c>
      <c r="L31" s="54" t="s">
        <v>56</v>
      </c>
      <c r="M31" s="54" t="s">
        <v>56</v>
      </c>
      <c r="N31" s="21">
        <v>44391</v>
      </c>
      <c r="O31" s="21">
        <f t="shared" si="15"/>
        <v>44392</v>
      </c>
      <c r="P31" s="21">
        <f t="shared" si="2"/>
        <v>44392</v>
      </c>
      <c r="Q31" s="20">
        <f t="shared" si="3"/>
        <v>44393</v>
      </c>
      <c r="R31" s="21">
        <f>Q31+5</f>
        <v>44398</v>
      </c>
      <c r="S31" s="20">
        <f>R31+1</f>
        <v>44399</v>
      </c>
      <c r="T31" s="21">
        <f>S31+3</f>
        <v>44402</v>
      </c>
      <c r="U31" s="20">
        <f>T31+1</f>
        <v>44403</v>
      </c>
      <c r="V31" s="111" t="s">
        <v>56</v>
      </c>
      <c r="W31" s="54" t="s">
        <v>56</v>
      </c>
    </row>
    <row r="32" spans="1:23" hidden="1">
      <c r="A32" s="33" t="s">
        <v>289</v>
      </c>
      <c r="B32" s="19" t="s">
        <v>356</v>
      </c>
      <c r="C32" s="111" t="s">
        <v>358</v>
      </c>
      <c r="D32" s="54" t="s">
        <v>209</v>
      </c>
      <c r="E32" s="21">
        <v>44385</v>
      </c>
      <c r="F32" s="20">
        <f t="shared" si="19"/>
        <v>44385</v>
      </c>
      <c r="G32" s="20">
        <f t="shared" si="20"/>
        <v>44387</v>
      </c>
      <c r="H32" s="20">
        <f t="shared" si="16"/>
        <v>44388</v>
      </c>
      <c r="I32" s="20">
        <f t="shared" si="18"/>
        <v>44389</v>
      </c>
      <c r="J32" s="20">
        <f t="shared" si="17"/>
        <v>44390</v>
      </c>
      <c r="K32" s="19" t="s">
        <v>357</v>
      </c>
      <c r="L32" s="54" t="s">
        <v>56</v>
      </c>
      <c r="M32" s="54" t="s">
        <v>56</v>
      </c>
      <c r="N32" s="21">
        <v>44398</v>
      </c>
      <c r="O32" s="21">
        <f t="shared" si="15"/>
        <v>44399</v>
      </c>
      <c r="P32" s="21">
        <f t="shared" si="2"/>
        <v>44399</v>
      </c>
      <c r="Q32" s="20">
        <f t="shared" si="3"/>
        <v>44400</v>
      </c>
      <c r="R32" s="21">
        <f>Q32+5</f>
        <v>44405</v>
      </c>
      <c r="S32" s="20">
        <f>R32+1</f>
        <v>44406</v>
      </c>
      <c r="T32" s="21">
        <f>S32+3</f>
        <v>44409</v>
      </c>
      <c r="U32" s="20">
        <f>T32+1</f>
        <v>44410</v>
      </c>
      <c r="V32" s="111" t="s">
        <v>56</v>
      </c>
      <c r="W32" s="54" t="s">
        <v>56</v>
      </c>
    </row>
    <row r="33" spans="1:23" hidden="1">
      <c r="A33" s="33" t="s">
        <v>428</v>
      </c>
      <c r="B33" s="72" t="s">
        <v>479</v>
      </c>
      <c r="C33" s="110">
        <v>44394</v>
      </c>
      <c r="D33" s="96">
        <v>44395</v>
      </c>
      <c r="E33" s="110">
        <v>44393</v>
      </c>
      <c r="F33" s="96">
        <f t="shared" si="19"/>
        <v>44393</v>
      </c>
      <c r="G33" s="111" t="s">
        <v>56</v>
      </c>
      <c r="H33" s="54" t="s">
        <v>56</v>
      </c>
      <c r="I33" s="20">
        <v>44398</v>
      </c>
      <c r="J33" s="20">
        <f t="shared" si="17"/>
        <v>44399</v>
      </c>
      <c r="K33" s="107" t="s">
        <v>480</v>
      </c>
      <c r="L33" s="448" t="s">
        <v>481</v>
      </c>
      <c r="M33" s="449"/>
      <c r="N33" s="449"/>
      <c r="O33" s="449"/>
      <c r="P33" s="449"/>
      <c r="Q33" s="449"/>
      <c r="R33" s="449"/>
      <c r="S33" s="449"/>
      <c r="T33" s="449"/>
      <c r="U33" s="449"/>
      <c r="V33" s="449"/>
      <c r="W33" s="450"/>
    </row>
    <row r="34" spans="1:23" hidden="1">
      <c r="A34" s="58" t="s">
        <v>234</v>
      </c>
      <c r="B34" s="19" t="s">
        <v>431</v>
      </c>
      <c r="C34" s="111" t="s">
        <v>56</v>
      </c>
      <c r="D34" s="54" t="s">
        <v>56</v>
      </c>
      <c r="E34" s="21">
        <v>44399</v>
      </c>
      <c r="F34" s="20">
        <f t="shared" si="19"/>
        <v>44399</v>
      </c>
      <c r="G34" s="20">
        <f>F34+2</f>
        <v>44401</v>
      </c>
      <c r="H34" s="20">
        <f t="shared" ref="H34:I36" si="21">G34+1</f>
        <v>44402</v>
      </c>
      <c r="I34" s="20">
        <f t="shared" si="21"/>
        <v>44403</v>
      </c>
      <c r="J34" s="20">
        <f t="shared" si="17"/>
        <v>44404</v>
      </c>
      <c r="K34" s="19" t="s">
        <v>432</v>
      </c>
      <c r="L34" s="111" t="s">
        <v>56</v>
      </c>
      <c r="M34" s="54" t="s">
        <v>56</v>
      </c>
      <c r="N34" s="21">
        <v>44412</v>
      </c>
      <c r="O34" s="21">
        <f>N34+1</f>
        <v>44413</v>
      </c>
      <c r="P34" s="21">
        <f>O34</f>
        <v>44413</v>
      </c>
      <c r="Q34" s="20">
        <f>P34+1</f>
        <v>44414</v>
      </c>
      <c r="R34" s="21">
        <f>Q34+5</f>
        <v>44419</v>
      </c>
      <c r="S34" s="20">
        <f>R34+1</f>
        <v>44420</v>
      </c>
      <c r="T34" s="21">
        <f>S34+3</f>
        <v>44423</v>
      </c>
      <c r="U34" s="20">
        <f>T34+1</f>
        <v>44424</v>
      </c>
      <c r="V34" s="111" t="s">
        <v>56</v>
      </c>
      <c r="W34" s="54" t="s">
        <v>56</v>
      </c>
    </row>
    <row r="35" spans="1:23" hidden="1">
      <c r="A35" s="51" t="s">
        <v>273</v>
      </c>
      <c r="B35" s="19" t="s">
        <v>433</v>
      </c>
      <c r="C35" s="111" t="s">
        <v>56</v>
      </c>
      <c r="D35" s="54" t="s">
        <v>56</v>
      </c>
      <c r="E35" s="21">
        <v>44406</v>
      </c>
      <c r="F35" s="20">
        <f t="shared" si="19"/>
        <v>44406</v>
      </c>
      <c r="G35" s="20">
        <f>F35+2</f>
        <v>44408</v>
      </c>
      <c r="H35" s="20">
        <f t="shared" si="21"/>
        <v>44409</v>
      </c>
      <c r="I35" s="20">
        <f t="shared" si="21"/>
        <v>44410</v>
      </c>
      <c r="J35" s="20">
        <f t="shared" si="17"/>
        <v>44411</v>
      </c>
      <c r="K35" s="19" t="s">
        <v>434</v>
      </c>
      <c r="L35" s="111" t="s">
        <v>56</v>
      </c>
      <c r="M35" s="54" t="s">
        <v>56</v>
      </c>
      <c r="N35" s="21">
        <v>44419</v>
      </c>
      <c r="O35" s="21">
        <f>N35+1</f>
        <v>44420</v>
      </c>
      <c r="P35" s="21">
        <f>O35</f>
        <v>44420</v>
      </c>
      <c r="Q35" s="20">
        <f>P35+1</f>
        <v>44421</v>
      </c>
      <c r="R35" s="21">
        <f>Q35+5</f>
        <v>44426</v>
      </c>
      <c r="S35" s="20">
        <f>R35+1</f>
        <v>44427</v>
      </c>
      <c r="T35" s="21">
        <f>S35+3</f>
        <v>44430</v>
      </c>
      <c r="U35" s="20">
        <f>T35+1</f>
        <v>44431</v>
      </c>
      <c r="V35" s="111" t="s">
        <v>56</v>
      </c>
      <c r="W35" s="54" t="s">
        <v>56</v>
      </c>
    </row>
    <row r="36" spans="1:23" hidden="1">
      <c r="A36" s="33" t="s">
        <v>289</v>
      </c>
      <c r="B36" s="19" t="s">
        <v>435</v>
      </c>
      <c r="C36" s="111" t="s">
        <v>56</v>
      </c>
      <c r="D36" s="54" t="s">
        <v>56</v>
      </c>
      <c r="E36" s="21">
        <v>44413</v>
      </c>
      <c r="F36" s="20">
        <f t="shared" si="19"/>
        <v>44413</v>
      </c>
      <c r="G36" s="20">
        <f>F36+2</f>
        <v>44415</v>
      </c>
      <c r="H36" s="20">
        <f t="shared" si="21"/>
        <v>44416</v>
      </c>
      <c r="I36" s="20">
        <f t="shared" si="21"/>
        <v>44417</v>
      </c>
      <c r="J36" s="20">
        <f t="shared" si="17"/>
        <v>44418</v>
      </c>
      <c r="K36" s="19" t="s">
        <v>436</v>
      </c>
      <c r="L36" s="111" t="s">
        <v>56</v>
      </c>
      <c r="M36" s="54" t="s">
        <v>56</v>
      </c>
      <c r="N36" s="21">
        <v>44426</v>
      </c>
      <c r="O36" s="21">
        <f>N36+1</f>
        <v>44427</v>
      </c>
      <c r="P36" s="21">
        <f>O36</f>
        <v>44427</v>
      </c>
      <c r="Q36" s="20">
        <f>P36+1</f>
        <v>44428</v>
      </c>
      <c r="R36" s="21">
        <f>Q36+5</f>
        <v>44433</v>
      </c>
      <c r="S36" s="20">
        <f>R36+1</f>
        <v>44434</v>
      </c>
      <c r="T36" s="21">
        <f>S36+3</f>
        <v>44437</v>
      </c>
      <c r="U36" s="20">
        <f>T36+1</f>
        <v>44438</v>
      </c>
      <c r="V36" s="21">
        <f>U36+1</f>
        <v>44439</v>
      </c>
      <c r="W36" s="20">
        <f>V36+1</f>
        <v>44440</v>
      </c>
    </row>
    <row r="37" spans="1:23" hidden="1">
      <c r="A37" s="97" t="s">
        <v>213</v>
      </c>
      <c r="B37" s="19"/>
      <c r="C37" s="21"/>
      <c r="D37" s="20"/>
      <c r="E37" s="21"/>
      <c r="F37" s="20"/>
      <c r="G37" s="20"/>
      <c r="H37" s="20"/>
      <c r="I37" s="20"/>
      <c r="J37" s="20"/>
      <c r="K37" s="19"/>
      <c r="L37" s="20"/>
      <c r="M37" s="20"/>
      <c r="N37" s="21"/>
      <c r="O37" s="21"/>
      <c r="P37" s="21"/>
      <c r="Q37" s="20"/>
      <c r="R37" s="21"/>
      <c r="S37" s="20"/>
      <c r="T37" s="21"/>
      <c r="U37" s="20"/>
      <c r="V37" s="21"/>
      <c r="W37" s="20"/>
    </row>
    <row r="38" spans="1:23" hidden="1">
      <c r="A38" s="58" t="s">
        <v>234</v>
      </c>
      <c r="B38" s="19" t="s">
        <v>456</v>
      </c>
      <c r="C38" s="111" t="s">
        <v>56</v>
      </c>
      <c r="D38" s="54" t="s">
        <v>56</v>
      </c>
      <c r="E38" s="21">
        <v>44434</v>
      </c>
      <c r="F38" s="20">
        <f>E38</f>
        <v>44434</v>
      </c>
      <c r="G38" s="20">
        <f>F38+2</f>
        <v>44436</v>
      </c>
      <c r="H38" s="20">
        <f t="shared" ref="H38:J41" si="22">G38+1</f>
        <v>44437</v>
      </c>
      <c r="I38" s="20">
        <f t="shared" si="22"/>
        <v>44438</v>
      </c>
      <c r="J38" s="20">
        <f t="shared" si="22"/>
        <v>44439</v>
      </c>
      <c r="K38" s="19" t="s">
        <v>457</v>
      </c>
      <c r="L38" s="111" t="s">
        <v>56</v>
      </c>
      <c r="M38" s="54" t="s">
        <v>56</v>
      </c>
      <c r="N38" s="21">
        <v>44447</v>
      </c>
      <c r="O38" s="21">
        <f>N38+1</f>
        <v>44448</v>
      </c>
      <c r="P38" s="21">
        <f>O38</f>
        <v>44448</v>
      </c>
      <c r="Q38" s="20">
        <f>P38+1</f>
        <v>44449</v>
      </c>
      <c r="R38" s="21">
        <f>Q38+5</f>
        <v>44454</v>
      </c>
      <c r="S38" s="20">
        <f>R38+1</f>
        <v>44455</v>
      </c>
      <c r="T38" s="21">
        <f>S38+3</f>
        <v>44458</v>
      </c>
      <c r="U38" s="20">
        <f>T38+1</f>
        <v>44459</v>
      </c>
      <c r="V38" s="21">
        <f>+U38+1</f>
        <v>44460</v>
      </c>
      <c r="W38" s="20">
        <f>V38+1</f>
        <v>44461</v>
      </c>
    </row>
    <row r="39" spans="1:23" hidden="1">
      <c r="A39" s="51" t="s">
        <v>273</v>
      </c>
      <c r="B39" s="19" t="s">
        <v>587</v>
      </c>
      <c r="C39" s="111" t="s">
        <v>56</v>
      </c>
      <c r="D39" s="54" t="s">
        <v>56</v>
      </c>
      <c r="E39" s="21">
        <v>44441</v>
      </c>
      <c r="F39" s="20">
        <f>E39</f>
        <v>44441</v>
      </c>
      <c r="G39" s="20">
        <f>F39+2</f>
        <v>44443</v>
      </c>
      <c r="H39" s="20">
        <f t="shared" si="22"/>
        <v>44444</v>
      </c>
      <c r="I39" s="20">
        <f t="shared" si="22"/>
        <v>44445</v>
      </c>
      <c r="J39" s="20">
        <f t="shared" si="22"/>
        <v>44446</v>
      </c>
      <c r="K39" s="19" t="s">
        <v>588</v>
      </c>
      <c r="L39" s="111" t="s">
        <v>56</v>
      </c>
      <c r="M39" s="54" t="s">
        <v>56</v>
      </c>
      <c r="N39" s="21">
        <v>44454</v>
      </c>
      <c r="O39" s="21">
        <f>N39+1</f>
        <v>44455</v>
      </c>
      <c r="P39" s="21">
        <f>O39</f>
        <v>44455</v>
      </c>
      <c r="Q39" s="20">
        <f>P39+1</f>
        <v>44456</v>
      </c>
      <c r="R39" s="21">
        <f>Q39+5</f>
        <v>44461</v>
      </c>
      <c r="S39" s="20">
        <f>R39+1</f>
        <v>44462</v>
      </c>
      <c r="T39" s="21">
        <f>S39+3</f>
        <v>44465</v>
      </c>
      <c r="U39" s="20">
        <f>T39+1</f>
        <v>44466</v>
      </c>
      <c r="V39" s="21">
        <f>U39+1</f>
        <v>44467</v>
      </c>
      <c r="W39" s="20">
        <f>V39+1</f>
        <v>44468</v>
      </c>
    </row>
    <row r="40" spans="1:23" hidden="1">
      <c r="A40" s="33" t="s">
        <v>289</v>
      </c>
      <c r="B40" s="19" t="s">
        <v>589</v>
      </c>
      <c r="C40" s="21">
        <v>44446</v>
      </c>
      <c r="D40" s="20">
        <f>C40+1</f>
        <v>44447</v>
      </c>
      <c r="E40" s="21">
        <v>44448</v>
      </c>
      <c r="F40" s="20">
        <f>E40</f>
        <v>44448</v>
      </c>
      <c r="G40" s="20">
        <f>F40+2</f>
        <v>44450</v>
      </c>
      <c r="H40" s="20">
        <f t="shared" si="22"/>
        <v>44451</v>
      </c>
      <c r="I40" s="20">
        <f t="shared" si="22"/>
        <v>44452</v>
      </c>
      <c r="J40" s="20">
        <f t="shared" si="22"/>
        <v>44453</v>
      </c>
      <c r="K40" s="19" t="s">
        <v>590</v>
      </c>
      <c r="L40" s="111" t="s">
        <v>56</v>
      </c>
      <c r="M40" s="54" t="s">
        <v>56</v>
      </c>
      <c r="N40" s="21">
        <v>44461</v>
      </c>
      <c r="O40" s="21">
        <f>N40+1</f>
        <v>44462</v>
      </c>
      <c r="P40" s="21">
        <f>O40</f>
        <v>44462</v>
      </c>
      <c r="Q40" s="20">
        <f>P40+1</f>
        <v>44463</v>
      </c>
      <c r="R40" s="21">
        <f>Q40+5</f>
        <v>44468</v>
      </c>
      <c r="S40" s="20">
        <f>R40+1</f>
        <v>44469</v>
      </c>
      <c r="T40" s="21">
        <f>S40+3</f>
        <v>44472</v>
      </c>
      <c r="U40" s="20">
        <f>T40+1</f>
        <v>44473</v>
      </c>
      <c r="V40" s="111" t="s">
        <v>56</v>
      </c>
      <c r="W40" s="54" t="s">
        <v>56</v>
      </c>
    </row>
    <row r="41" spans="1:23" hidden="1">
      <c r="A41" s="33" t="s">
        <v>428</v>
      </c>
      <c r="B41" s="106" t="s">
        <v>646</v>
      </c>
      <c r="C41" s="21">
        <v>44453</v>
      </c>
      <c r="D41" s="20">
        <f>C41+1</f>
        <v>44454</v>
      </c>
      <c r="E41" s="21">
        <v>44455</v>
      </c>
      <c r="F41" s="20">
        <f>E41</f>
        <v>44455</v>
      </c>
      <c r="G41" s="20">
        <f>F41+2</f>
        <v>44457</v>
      </c>
      <c r="H41" s="20">
        <f t="shared" si="22"/>
        <v>44458</v>
      </c>
      <c r="I41" s="20">
        <f t="shared" si="22"/>
        <v>44459</v>
      </c>
      <c r="J41" s="20">
        <f t="shared" si="22"/>
        <v>44460</v>
      </c>
      <c r="K41" s="106" t="s">
        <v>647</v>
      </c>
      <c r="L41" s="53">
        <f>J41+6</f>
        <v>44466</v>
      </c>
      <c r="M41" s="53">
        <f>L41+1</f>
        <v>44467</v>
      </c>
      <c r="N41" s="444" t="s">
        <v>671</v>
      </c>
      <c r="O41" s="445"/>
      <c r="P41" s="445"/>
      <c r="Q41" s="445"/>
      <c r="R41" s="445"/>
      <c r="S41" s="445"/>
      <c r="T41" s="445"/>
      <c r="U41" s="445"/>
      <c r="V41" s="445"/>
      <c r="W41" s="446"/>
    </row>
    <row r="42" spans="1:23" hidden="1">
      <c r="A42" s="98" t="s">
        <v>669</v>
      </c>
      <c r="B42" s="107"/>
      <c r="C42" s="21"/>
      <c r="D42" s="20"/>
      <c r="E42" s="21"/>
      <c r="F42" s="20"/>
      <c r="G42" s="20"/>
      <c r="H42" s="20"/>
      <c r="I42" s="20"/>
      <c r="J42" s="20"/>
      <c r="K42" s="19" t="s">
        <v>670</v>
      </c>
      <c r="L42" s="20"/>
      <c r="M42" s="20"/>
      <c r="N42" s="21">
        <v>44468</v>
      </c>
      <c r="O42" s="21">
        <f t="shared" ref="O42:O49" si="23">N42+1</f>
        <v>44469</v>
      </c>
      <c r="P42" s="21">
        <f t="shared" ref="P42:P49" si="24">O42</f>
        <v>44469</v>
      </c>
      <c r="Q42" s="20">
        <f t="shared" ref="Q42:Q49" si="25">P42+1</f>
        <v>44470</v>
      </c>
      <c r="R42" s="21">
        <f>Q42+5</f>
        <v>44475</v>
      </c>
      <c r="S42" s="20">
        <f>R42+1</f>
        <v>44476</v>
      </c>
      <c r="T42" s="21">
        <f>S42+3</f>
        <v>44479</v>
      </c>
      <c r="U42" s="20">
        <f t="shared" ref="U42:W45" si="26">T42+1</f>
        <v>44480</v>
      </c>
      <c r="V42" s="21">
        <f t="shared" si="26"/>
        <v>44481</v>
      </c>
      <c r="W42" s="20">
        <f t="shared" si="26"/>
        <v>44482</v>
      </c>
    </row>
    <row r="43" spans="1:23" hidden="1">
      <c r="A43" s="58" t="s">
        <v>234</v>
      </c>
      <c r="B43" s="19" t="s">
        <v>589</v>
      </c>
      <c r="C43" s="110">
        <v>44466</v>
      </c>
      <c r="D43" s="96">
        <v>44466</v>
      </c>
      <c r="E43" s="110">
        <v>44464</v>
      </c>
      <c r="F43" s="96">
        <v>44465</v>
      </c>
      <c r="G43" s="20">
        <f t="shared" ref="G43:G49" si="27">F43+2</f>
        <v>44467</v>
      </c>
      <c r="H43" s="20">
        <f t="shared" ref="H43:J49" si="28">G43+1</f>
        <v>44468</v>
      </c>
      <c r="I43" s="20">
        <f t="shared" si="28"/>
        <v>44469</v>
      </c>
      <c r="J43" s="20">
        <f t="shared" si="28"/>
        <v>44470</v>
      </c>
      <c r="K43" s="19" t="s">
        <v>591</v>
      </c>
      <c r="L43" s="20">
        <f>J43+6</f>
        <v>44476</v>
      </c>
      <c r="M43" s="20">
        <f>L43+1</f>
        <v>44477</v>
      </c>
      <c r="N43" s="21">
        <f>M43+1</f>
        <v>44478</v>
      </c>
      <c r="O43" s="21">
        <f t="shared" si="23"/>
        <v>44479</v>
      </c>
      <c r="P43" s="21">
        <f t="shared" si="24"/>
        <v>44479</v>
      </c>
      <c r="Q43" s="20">
        <f t="shared" si="25"/>
        <v>44480</v>
      </c>
      <c r="R43" s="21">
        <f>Q43+5</f>
        <v>44485</v>
      </c>
      <c r="S43" s="20">
        <f>R43+1</f>
        <v>44486</v>
      </c>
      <c r="T43" s="21">
        <f>S43+3</f>
        <v>44489</v>
      </c>
      <c r="U43" s="20">
        <f t="shared" si="26"/>
        <v>44490</v>
      </c>
      <c r="V43" s="21">
        <f t="shared" si="26"/>
        <v>44491</v>
      </c>
      <c r="W43" s="20">
        <f t="shared" si="26"/>
        <v>44492</v>
      </c>
    </row>
    <row r="44" spans="1:23" hidden="1">
      <c r="A44" s="51" t="s">
        <v>273</v>
      </c>
      <c r="B44" s="19" t="s">
        <v>592</v>
      </c>
      <c r="C44" s="21">
        <v>44467</v>
      </c>
      <c r="D44" s="20">
        <f>C44+1</f>
        <v>44468</v>
      </c>
      <c r="E44" s="21">
        <v>44469</v>
      </c>
      <c r="F44" s="20">
        <f t="shared" ref="F44:F49" si="29">E44</f>
        <v>44469</v>
      </c>
      <c r="G44" s="20">
        <f t="shared" si="27"/>
        <v>44471</v>
      </c>
      <c r="H44" s="20">
        <f t="shared" si="28"/>
        <v>44472</v>
      </c>
      <c r="I44" s="20">
        <f t="shared" si="28"/>
        <v>44473</v>
      </c>
      <c r="J44" s="20">
        <f t="shared" si="28"/>
        <v>44474</v>
      </c>
      <c r="K44" s="19" t="s">
        <v>593</v>
      </c>
      <c r="L44" s="111" t="s">
        <v>56</v>
      </c>
      <c r="M44" s="54" t="s">
        <v>56</v>
      </c>
      <c r="N44" s="21">
        <v>44482</v>
      </c>
      <c r="O44" s="21">
        <f t="shared" si="23"/>
        <v>44483</v>
      </c>
      <c r="P44" s="21">
        <f t="shared" si="24"/>
        <v>44483</v>
      </c>
      <c r="Q44" s="20">
        <f t="shared" si="25"/>
        <v>44484</v>
      </c>
      <c r="R44" s="21">
        <f>Q44+5</f>
        <v>44489</v>
      </c>
      <c r="S44" s="20">
        <f>R44+1</f>
        <v>44490</v>
      </c>
      <c r="T44" s="21">
        <f>S44+3</f>
        <v>44493</v>
      </c>
      <c r="U44" s="20">
        <f t="shared" si="26"/>
        <v>44494</v>
      </c>
      <c r="V44" s="21">
        <f t="shared" si="26"/>
        <v>44495</v>
      </c>
      <c r="W44" s="20">
        <f t="shared" si="26"/>
        <v>44496</v>
      </c>
    </row>
    <row r="45" spans="1:23" hidden="1">
      <c r="A45" s="33" t="s">
        <v>289</v>
      </c>
      <c r="B45" s="19" t="s">
        <v>594</v>
      </c>
      <c r="C45" s="111" t="s">
        <v>56</v>
      </c>
      <c r="D45" s="54" t="s">
        <v>56</v>
      </c>
      <c r="E45" s="21">
        <v>44476</v>
      </c>
      <c r="F45" s="20">
        <f t="shared" si="29"/>
        <v>44476</v>
      </c>
      <c r="G45" s="20">
        <f t="shared" si="27"/>
        <v>44478</v>
      </c>
      <c r="H45" s="20">
        <f t="shared" si="28"/>
        <v>44479</v>
      </c>
      <c r="I45" s="20">
        <f t="shared" si="28"/>
        <v>44480</v>
      </c>
      <c r="J45" s="20">
        <f t="shared" si="28"/>
        <v>44481</v>
      </c>
      <c r="K45" s="19" t="s">
        <v>595</v>
      </c>
      <c r="L45" s="20">
        <f>J45+6</f>
        <v>44487</v>
      </c>
      <c r="M45" s="20">
        <f t="shared" ref="M45:N47" si="30">L45+1</f>
        <v>44488</v>
      </c>
      <c r="N45" s="21">
        <f t="shared" si="30"/>
        <v>44489</v>
      </c>
      <c r="O45" s="21">
        <f t="shared" si="23"/>
        <v>44490</v>
      </c>
      <c r="P45" s="21">
        <f t="shared" si="24"/>
        <v>44490</v>
      </c>
      <c r="Q45" s="20">
        <f t="shared" si="25"/>
        <v>44491</v>
      </c>
      <c r="R45" s="21">
        <f>Q45+5</f>
        <v>44496</v>
      </c>
      <c r="S45" s="20">
        <f>R45+1</f>
        <v>44497</v>
      </c>
      <c r="T45" s="21">
        <f>S45+3</f>
        <v>44500</v>
      </c>
      <c r="U45" s="20">
        <f t="shared" si="26"/>
        <v>44501</v>
      </c>
      <c r="V45" s="21">
        <f t="shared" si="26"/>
        <v>44502</v>
      </c>
      <c r="W45" s="20">
        <f t="shared" si="26"/>
        <v>44503</v>
      </c>
    </row>
    <row r="46" spans="1:23" hidden="1">
      <c r="A46" s="33" t="s">
        <v>672</v>
      </c>
      <c r="B46" s="19" t="s">
        <v>648</v>
      </c>
      <c r="C46" s="21">
        <v>44481</v>
      </c>
      <c r="D46" s="20">
        <f>C46+1</f>
        <v>44482</v>
      </c>
      <c r="E46" s="21">
        <v>44483</v>
      </c>
      <c r="F46" s="20">
        <f t="shared" si="29"/>
        <v>44483</v>
      </c>
      <c r="G46" s="20">
        <f t="shared" si="27"/>
        <v>44485</v>
      </c>
      <c r="H46" s="20">
        <f t="shared" si="28"/>
        <v>44486</v>
      </c>
      <c r="I46" s="20">
        <f t="shared" si="28"/>
        <v>44487</v>
      </c>
      <c r="J46" s="20">
        <f t="shared" si="28"/>
        <v>44488</v>
      </c>
      <c r="K46" s="19" t="s">
        <v>649</v>
      </c>
      <c r="L46" s="20">
        <f>J46+6</f>
        <v>44494</v>
      </c>
      <c r="M46" s="20">
        <f t="shared" si="30"/>
        <v>44495</v>
      </c>
      <c r="N46" s="21">
        <f t="shared" si="30"/>
        <v>44496</v>
      </c>
      <c r="O46" s="21">
        <f t="shared" si="23"/>
        <v>44497</v>
      </c>
      <c r="P46" s="55">
        <f t="shared" si="24"/>
        <v>44497</v>
      </c>
      <c r="Q46" s="53">
        <f t="shared" si="25"/>
        <v>44498</v>
      </c>
      <c r="R46" s="451" t="s">
        <v>686</v>
      </c>
      <c r="S46" s="452"/>
      <c r="T46" s="452"/>
      <c r="U46" s="452"/>
      <c r="V46" s="452"/>
      <c r="W46" s="453"/>
    </row>
    <row r="47" spans="1:23" hidden="1">
      <c r="A47" s="33" t="s">
        <v>596</v>
      </c>
      <c r="B47" s="19" t="s">
        <v>597</v>
      </c>
      <c r="C47" s="21">
        <v>44488</v>
      </c>
      <c r="D47" s="20">
        <f>C47+1</f>
        <v>44489</v>
      </c>
      <c r="E47" s="21">
        <v>44490</v>
      </c>
      <c r="F47" s="20">
        <f t="shared" si="29"/>
        <v>44490</v>
      </c>
      <c r="G47" s="20">
        <f t="shared" si="27"/>
        <v>44492</v>
      </c>
      <c r="H47" s="20">
        <f t="shared" si="28"/>
        <v>44493</v>
      </c>
      <c r="I47" s="20">
        <f t="shared" si="28"/>
        <v>44494</v>
      </c>
      <c r="J47" s="20">
        <f t="shared" si="28"/>
        <v>44495</v>
      </c>
      <c r="K47" s="19" t="s">
        <v>598</v>
      </c>
      <c r="L47" s="20">
        <f>J47+6</f>
        <v>44501</v>
      </c>
      <c r="M47" s="20">
        <f t="shared" si="30"/>
        <v>44502</v>
      </c>
      <c r="N47" s="21">
        <f t="shared" si="30"/>
        <v>44503</v>
      </c>
      <c r="O47" s="21">
        <f t="shared" si="23"/>
        <v>44504</v>
      </c>
      <c r="P47" s="21">
        <f t="shared" si="24"/>
        <v>44504</v>
      </c>
      <c r="Q47" s="20">
        <f t="shared" si="25"/>
        <v>44505</v>
      </c>
      <c r="R47" s="21">
        <f>Q47+5</f>
        <v>44510</v>
      </c>
      <c r="S47" s="20">
        <f>R47+1</f>
        <v>44511</v>
      </c>
      <c r="T47" s="21">
        <f>S47+3</f>
        <v>44514</v>
      </c>
      <c r="U47" s="20">
        <f t="shared" ref="U47:W49" si="31">T47+1</f>
        <v>44515</v>
      </c>
      <c r="V47" s="111" t="s">
        <v>56</v>
      </c>
      <c r="W47" s="54" t="s">
        <v>56</v>
      </c>
    </row>
    <row r="48" spans="1:23" hidden="1">
      <c r="A48" s="51" t="s">
        <v>273</v>
      </c>
      <c r="B48" s="19" t="s">
        <v>642</v>
      </c>
      <c r="C48" s="110">
        <v>44498</v>
      </c>
      <c r="D48" s="96">
        <f>C48+1</f>
        <v>44499</v>
      </c>
      <c r="E48" s="110">
        <v>44497</v>
      </c>
      <c r="F48" s="96">
        <f t="shared" si="29"/>
        <v>44497</v>
      </c>
      <c r="G48" s="20">
        <v>44500</v>
      </c>
      <c r="H48" s="20">
        <f t="shared" si="28"/>
        <v>44501</v>
      </c>
      <c r="I48" s="20">
        <f t="shared" si="28"/>
        <v>44502</v>
      </c>
      <c r="J48" s="20">
        <f t="shared" si="28"/>
        <v>44503</v>
      </c>
      <c r="K48" s="19" t="s">
        <v>643</v>
      </c>
      <c r="L48" s="111" t="s">
        <v>56</v>
      </c>
      <c r="M48" s="54" t="s">
        <v>56</v>
      </c>
      <c r="N48" s="21">
        <v>44510</v>
      </c>
      <c r="O48" s="21">
        <f t="shared" si="23"/>
        <v>44511</v>
      </c>
      <c r="P48" s="21">
        <f t="shared" si="24"/>
        <v>44511</v>
      </c>
      <c r="Q48" s="20">
        <f t="shared" si="25"/>
        <v>44512</v>
      </c>
      <c r="R48" s="21">
        <f>Q48+5</f>
        <v>44517</v>
      </c>
      <c r="S48" s="20">
        <f>R48+1</f>
        <v>44518</v>
      </c>
      <c r="T48" s="21">
        <f>S48+3</f>
        <v>44521</v>
      </c>
      <c r="U48" s="20">
        <f t="shared" si="31"/>
        <v>44522</v>
      </c>
      <c r="V48" s="21">
        <f t="shared" si="31"/>
        <v>44523</v>
      </c>
      <c r="W48" s="20">
        <f t="shared" si="31"/>
        <v>44524</v>
      </c>
    </row>
    <row r="49" spans="1:23" hidden="1">
      <c r="A49" s="33" t="s">
        <v>730</v>
      </c>
      <c r="B49" s="19" t="s">
        <v>644</v>
      </c>
      <c r="C49" s="21">
        <v>44502</v>
      </c>
      <c r="D49" s="20">
        <f>C49+1</f>
        <v>44503</v>
      </c>
      <c r="E49" s="21">
        <v>44504</v>
      </c>
      <c r="F49" s="20">
        <f t="shared" si="29"/>
        <v>44504</v>
      </c>
      <c r="G49" s="20">
        <f t="shared" si="27"/>
        <v>44506</v>
      </c>
      <c r="H49" s="20">
        <f t="shared" si="28"/>
        <v>44507</v>
      </c>
      <c r="I49" s="20">
        <f t="shared" si="28"/>
        <v>44508</v>
      </c>
      <c r="J49" s="20">
        <f t="shared" si="28"/>
        <v>44509</v>
      </c>
      <c r="K49" s="19" t="s">
        <v>645</v>
      </c>
      <c r="L49" s="111" t="s">
        <v>56</v>
      </c>
      <c r="M49" s="54" t="s">
        <v>56</v>
      </c>
      <c r="N49" s="21">
        <v>44517</v>
      </c>
      <c r="O49" s="21">
        <f t="shared" si="23"/>
        <v>44518</v>
      </c>
      <c r="P49" s="21">
        <f t="shared" si="24"/>
        <v>44518</v>
      </c>
      <c r="Q49" s="20">
        <f t="shared" si="25"/>
        <v>44519</v>
      </c>
      <c r="R49" s="21">
        <f>Q49+5</f>
        <v>44524</v>
      </c>
      <c r="S49" s="20">
        <f>R49+1</f>
        <v>44525</v>
      </c>
      <c r="T49" s="21">
        <f>S49+3</f>
        <v>44528</v>
      </c>
      <c r="U49" s="20">
        <f t="shared" si="31"/>
        <v>44529</v>
      </c>
      <c r="V49" s="111" t="s">
        <v>56</v>
      </c>
      <c r="W49" s="54" t="s">
        <v>56</v>
      </c>
    </row>
    <row r="50" spans="1:23" hidden="1">
      <c r="A50" s="73"/>
      <c r="B50" s="454" t="s">
        <v>692</v>
      </c>
      <c r="C50" s="455"/>
      <c r="D50" s="455"/>
      <c r="E50" s="455"/>
      <c r="F50" s="455"/>
      <c r="G50" s="455"/>
      <c r="H50" s="455"/>
      <c r="I50" s="455"/>
      <c r="J50" s="455"/>
      <c r="K50" s="455"/>
      <c r="L50" s="455"/>
      <c r="M50" s="455"/>
      <c r="N50" s="455"/>
      <c r="O50" s="455"/>
      <c r="P50" s="455"/>
      <c r="Q50" s="455"/>
      <c r="R50" s="455"/>
      <c r="S50" s="455"/>
      <c r="T50" s="455"/>
      <c r="U50" s="455"/>
      <c r="V50" s="455"/>
      <c r="W50" s="456"/>
    </row>
    <row r="51" spans="1:23" hidden="1">
      <c r="A51" s="33" t="s">
        <v>596</v>
      </c>
      <c r="B51" s="19" t="s">
        <v>687</v>
      </c>
      <c r="C51" s="111" t="s">
        <v>56</v>
      </c>
      <c r="D51" s="54" t="s">
        <v>56</v>
      </c>
      <c r="E51" s="21">
        <v>44518</v>
      </c>
      <c r="F51" s="20">
        <f t="shared" ref="F51:F57" si="32">E51</f>
        <v>44518</v>
      </c>
      <c r="G51" s="20">
        <f t="shared" ref="G51:G57" si="33">F51+2</f>
        <v>44520</v>
      </c>
      <c r="H51" s="20">
        <f t="shared" ref="H51:J53" si="34">G51+1</f>
        <v>44521</v>
      </c>
      <c r="I51" s="20">
        <f t="shared" si="34"/>
        <v>44522</v>
      </c>
      <c r="J51" s="20">
        <f t="shared" si="34"/>
        <v>44523</v>
      </c>
      <c r="K51" s="19" t="s">
        <v>688</v>
      </c>
      <c r="L51" s="111" t="s">
        <v>56</v>
      </c>
      <c r="M51" s="54" t="s">
        <v>56</v>
      </c>
      <c r="N51" s="21">
        <v>44531</v>
      </c>
      <c r="O51" s="21">
        <f t="shared" ref="O51:O53" si="35">N51+1</f>
        <v>44532</v>
      </c>
      <c r="P51" s="21">
        <f t="shared" ref="P51:P57" si="36">O51</f>
        <v>44532</v>
      </c>
      <c r="Q51" s="20">
        <f t="shared" ref="Q51:Q57" si="37">P51+1</f>
        <v>44533</v>
      </c>
      <c r="R51" s="21">
        <f t="shared" ref="R51:R57" si="38">Q51+5</f>
        <v>44538</v>
      </c>
      <c r="S51" s="20">
        <f t="shared" ref="S51:S57" si="39">R51+1</f>
        <v>44539</v>
      </c>
      <c r="T51" s="21">
        <f t="shared" ref="T51:T57" si="40">S51+3</f>
        <v>44542</v>
      </c>
      <c r="U51" s="20">
        <f t="shared" ref="U51:W53" si="41">T51+1</f>
        <v>44543</v>
      </c>
      <c r="V51" s="111" t="s">
        <v>56</v>
      </c>
      <c r="W51" s="54" t="s">
        <v>56</v>
      </c>
    </row>
    <row r="52" spans="1:23" hidden="1">
      <c r="A52" s="51" t="s">
        <v>273</v>
      </c>
      <c r="B52" s="19" t="s">
        <v>689</v>
      </c>
      <c r="C52" s="21">
        <v>44523</v>
      </c>
      <c r="D52" s="20">
        <f t="shared" ref="D52" si="42">C52+1</f>
        <v>44524</v>
      </c>
      <c r="E52" s="21">
        <v>44525</v>
      </c>
      <c r="F52" s="20">
        <f t="shared" si="32"/>
        <v>44525</v>
      </c>
      <c r="G52" s="20">
        <f t="shared" si="33"/>
        <v>44527</v>
      </c>
      <c r="H52" s="20">
        <f t="shared" si="34"/>
        <v>44528</v>
      </c>
      <c r="I52" s="20">
        <f t="shared" si="34"/>
        <v>44529</v>
      </c>
      <c r="J52" s="20">
        <f t="shared" si="34"/>
        <v>44530</v>
      </c>
      <c r="K52" s="19" t="s">
        <v>690</v>
      </c>
      <c r="L52" s="111" t="s">
        <v>56</v>
      </c>
      <c r="M52" s="54" t="s">
        <v>56</v>
      </c>
      <c r="N52" s="21">
        <v>44538</v>
      </c>
      <c r="O52" s="21">
        <f t="shared" si="35"/>
        <v>44539</v>
      </c>
      <c r="P52" s="21">
        <f t="shared" si="36"/>
        <v>44539</v>
      </c>
      <c r="Q52" s="20">
        <f t="shared" si="37"/>
        <v>44540</v>
      </c>
      <c r="R52" s="21">
        <f t="shared" si="38"/>
        <v>44545</v>
      </c>
      <c r="S52" s="20">
        <f t="shared" si="39"/>
        <v>44546</v>
      </c>
      <c r="T52" s="21">
        <f t="shared" si="40"/>
        <v>44549</v>
      </c>
      <c r="U52" s="20">
        <f t="shared" si="41"/>
        <v>44550</v>
      </c>
      <c r="V52" s="21">
        <f t="shared" si="41"/>
        <v>44551</v>
      </c>
      <c r="W52" s="20">
        <f t="shared" si="41"/>
        <v>44552</v>
      </c>
    </row>
    <row r="53" spans="1:23" hidden="1">
      <c r="A53" s="33" t="s">
        <v>289</v>
      </c>
      <c r="B53" s="19" t="s">
        <v>687</v>
      </c>
      <c r="C53" s="111" t="s">
        <v>56</v>
      </c>
      <c r="D53" s="54" t="s">
        <v>56</v>
      </c>
      <c r="E53" s="21">
        <v>44532</v>
      </c>
      <c r="F53" s="20">
        <f t="shared" si="32"/>
        <v>44532</v>
      </c>
      <c r="G53" s="20">
        <f t="shared" si="33"/>
        <v>44534</v>
      </c>
      <c r="H53" s="20">
        <f t="shared" si="34"/>
        <v>44535</v>
      </c>
      <c r="I53" s="20">
        <f t="shared" si="34"/>
        <v>44536</v>
      </c>
      <c r="J53" s="20">
        <f t="shared" si="34"/>
        <v>44537</v>
      </c>
      <c r="K53" s="19" t="s">
        <v>691</v>
      </c>
      <c r="L53" s="111" t="s">
        <v>56</v>
      </c>
      <c r="M53" s="54" t="s">
        <v>56</v>
      </c>
      <c r="N53" s="21">
        <v>44545</v>
      </c>
      <c r="O53" s="21">
        <f t="shared" si="35"/>
        <v>44546</v>
      </c>
      <c r="P53" s="21">
        <f t="shared" si="36"/>
        <v>44546</v>
      </c>
      <c r="Q53" s="20">
        <f t="shared" si="37"/>
        <v>44547</v>
      </c>
      <c r="R53" s="21">
        <f t="shared" si="38"/>
        <v>44552</v>
      </c>
      <c r="S53" s="20">
        <f t="shared" si="39"/>
        <v>44553</v>
      </c>
      <c r="T53" s="21">
        <f t="shared" si="40"/>
        <v>44556</v>
      </c>
      <c r="U53" s="20">
        <f t="shared" si="41"/>
        <v>44557</v>
      </c>
      <c r="V53" s="111" t="s">
        <v>56</v>
      </c>
      <c r="W53" s="54" t="s">
        <v>56</v>
      </c>
    </row>
    <row r="54" spans="1:23" hidden="1">
      <c r="A54" s="73"/>
      <c r="B54" s="454" t="s">
        <v>692</v>
      </c>
      <c r="C54" s="455"/>
      <c r="D54" s="455"/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6"/>
    </row>
    <row r="55" spans="1:23" hidden="1">
      <c r="A55" s="33" t="s">
        <v>596</v>
      </c>
      <c r="B55" s="19" t="s">
        <v>722</v>
      </c>
      <c r="C55" s="111" t="s">
        <v>56</v>
      </c>
      <c r="D55" s="54" t="s">
        <v>56</v>
      </c>
      <c r="E55" s="21">
        <v>44546</v>
      </c>
      <c r="F55" s="20">
        <f t="shared" si="32"/>
        <v>44546</v>
      </c>
      <c r="G55" s="20">
        <f t="shared" si="33"/>
        <v>44548</v>
      </c>
      <c r="H55" s="20">
        <f>G55+1</f>
        <v>44549</v>
      </c>
      <c r="I55" s="20">
        <f>H55+1</f>
        <v>44550</v>
      </c>
      <c r="J55" s="20">
        <f>I55+1</f>
        <v>44551</v>
      </c>
      <c r="K55" s="19" t="s">
        <v>723</v>
      </c>
      <c r="L55" s="111" t="s">
        <v>56</v>
      </c>
      <c r="M55" s="54" t="s">
        <v>56</v>
      </c>
      <c r="N55" s="21">
        <v>44559</v>
      </c>
      <c r="O55" s="21">
        <f>N55+1</f>
        <v>44560</v>
      </c>
      <c r="P55" s="21">
        <f t="shared" si="36"/>
        <v>44560</v>
      </c>
      <c r="Q55" s="20">
        <f t="shared" si="37"/>
        <v>44561</v>
      </c>
      <c r="R55" s="21">
        <f t="shared" si="38"/>
        <v>44566</v>
      </c>
      <c r="S55" s="20">
        <f t="shared" si="39"/>
        <v>44567</v>
      </c>
      <c r="T55" s="21">
        <f t="shared" si="40"/>
        <v>44570</v>
      </c>
      <c r="U55" s="20">
        <f>T55+1</f>
        <v>44571</v>
      </c>
      <c r="V55" s="111" t="s">
        <v>56</v>
      </c>
      <c r="W55" s="54" t="s">
        <v>56</v>
      </c>
    </row>
    <row r="56" spans="1:23" hidden="1">
      <c r="A56" s="51" t="s">
        <v>273</v>
      </c>
      <c r="B56" s="19" t="s">
        <v>744</v>
      </c>
      <c r="C56" s="111" t="s">
        <v>56</v>
      </c>
      <c r="D56" s="54" t="s">
        <v>56</v>
      </c>
      <c r="E56" s="21">
        <v>44553</v>
      </c>
      <c r="F56" s="20">
        <f t="shared" si="32"/>
        <v>44553</v>
      </c>
      <c r="G56" s="20">
        <f t="shared" si="33"/>
        <v>44555</v>
      </c>
      <c r="H56" s="20">
        <f t="shared" ref="H56:H57" si="43">G56+1</f>
        <v>44556</v>
      </c>
      <c r="I56" s="20">
        <f t="shared" ref="I56:I57" si="44">H56+1</f>
        <v>44557</v>
      </c>
      <c r="J56" s="20">
        <f t="shared" ref="J56:J57" si="45">I56+1</f>
        <v>44558</v>
      </c>
      <c r="K56" s="19" t="s">
        <v>745</v>
      </c>
      <c r="L56" s="111" t="s">
        <v>56</v>
      </c>
      <c r="M56" s="54" t="s">
        <v>56</v>
      </c>
      <c r="N56" s="111" t="s">
        <v>56</v>
      </c>
      <c r="O56" s="54" t="s">
        <v>56</v>
      </c>
      <c r="P56" s="21">
        <v>44567</v>
      </c>
      <c r="Q56" s="20">
        <f t="shared" si="37"/>
        <v>44568</v>
      </c>
      <c r="R56" s="21">
        <f t="shared" si="38"/>
        <v>44573</v>
      </c>
      <c r="S56" s="20">
        <f t="shared" si="39"/>
        <v>44574</v>
      </c>
      <c r="T56" s="21">
        <f t="shared" si="40"/>
        <v>44577</v>
      </c>
      <c r="U56" s="20">
        <f t="shared" ref="U56:U57" si="46">T56+1</f>
        <v>44578</v>
      </c>
      <c r="V56" s="111" t="s">
        <v>56</v>
      </c>
      <c r="W56" s="54" t="s">
        <v>56</v>
      </c>
    </row>
    <row r="57" spans="1:23" hidden="1">
      <c r="A57" s="33" t="s">
        <v>289</v>
      </c>
      <c r="B57" s="19" t="s">
        <v>746</v>
      </c>
      <c r="C57" s="111" t="s">
        <v>56</v>
      </c>
      <c r="D57" s="54" t="s">
        <v>56</v>
      </c>
      <c r="E57" s="21">
        <v>44560</v>
      </c>
      <c r="F57" s="20">
        <f t="shared" si="32"/>
        <v>44560</v>
      </c>
      <c r="G57" s="20">
        <f t="shared" si="33"/>
        <v>44562</v>
      </c>
      <c r="H57" s="20">
        <f t="shared" si="43"/>
        <v>44563</v>
      </c>
      <c r="I57" s="20">
        <f t="shared" si="44"/>
        <v>44564</v>
      </c>
      <c r="J57" s="20">
        <f t="shared" si="45"/>
        <v>44565</v>
      </c>
      <c r="K57" s="19" t="s">
        <v>747</v>
      </c>
      <c r="L57" s="111" t="s">
        <v>56</v>
      </c>
      <c r="M57" s="54" t="s">
        <v>56</v>
      </c>
      <c r="N57" s="21">
        <v>44573</v>
      </c>
      <c r="O57" s="21">
        <f t="shared" ref="O57" si="47">N57+1</f>
        <v>44574</v>
      </c>
      <c r="P57" s="21">
        <f t="shared" si="36"/>
        <v>44574</v>
      </c>
      <c r="Q57" s="20">
        <f t="shared" si="37"/>
        <v>44575</v>
      </c>
      <c r="R57" s="21">
        <f t="shared" si="38"/>
        <v>44580</v>
      </c>
      <c r="S57" s="20">
        <f t="shared" si="39"/>
        <v>44581</v>
      </c>
      <c r="T57" s="21">
        <f t="shared" si="40"/>
        <v>44584</v>
      </c>
      <c r="U57" s="20">
        <f t="shared" si="46"/>
        <v>44585</v>
      </c>
      <c r="V57" s="111" t="s">
        <v>56</v>
      </c>
      <c r="W57" s="54" t="s">
        <v>56</v>
      </c>
    </row>
    <row r="58" spans="1:23" hidden="1">
      <c r="A58" s="73"/>
      <c r="B58" s="454" t="s">
        <v>1017</v>
      </c>
      <c r="C58" s="455"/>
      <c r="D58" s="455"/>
      <c r="E58" s="455"/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455"/>
      <c r="W58" s="456"/>
    </row>
    <row r="59" spans="1:23">
      <c r="A59" s="73" t="s">
        <v>1007</v>
      </c>
      <c r="B59" s="19" t="s">
        <v>788</v>
      </c>
      <c r="C59" s="423" t="s">
        <v>56</v>
      </c>
      <c r="D59" s="424"/>
      <c r="E59" s="424"/>
      <c r="F59" s="424"/>
      <c r="G59" s="424"/>
      <c r="H59" s="424"/>
      <c r="I59" s="424"/>
      <c r="J59" s="425"/>
      <c r="K59" s="19" t="s">
        <v>789</v>
      </c>
      <c r="L59" s="111" t="s">
        <v>56</v>
      </c>
      <c r="M59" s="54" t="s">
        <v>56</v>
      </c>
      <c r="N59" s="21">
        <v>44587</v>
      </c>
      <c r="O59" s="21">
        <f t="shared" ref="O59" si="48">N59+1</f>
        <v>44588</v>
      </c>
      <c r="P59" s="21">
        <f t="shared" ref="P59" si="49">O59</f>
        <v>44588</v>
      </c>
      <c r="Q59" s="20">
        <f t="shared" ref="Q59" si="50">P59+1</f>
        <v>44589</v>
      </c>
      <c r="R59" s="21">
        <f t="shared" ref="R59" si="51">Q59+5</f>
        <v>44594</v>
      </c>
      <c r="S59" s="20">
        <f t="shared" ref="S59" si="52">R59+1</f>
        <v>44595</v>
      </c>
      <c r="T59" s="21">
        <f t="shared" ref="T59" si="53">S59+3</f>
        <v>44598</v>
      </c>
      <c r="U59" s="20">
        <f t="shared" ref="U59" si="54">T59+1</f>
        <v>44599</v>
      </c>
      <c r="V59" s="21">
        <f t="shared" ref="V59" si="55">U59+1</f>
        <v>44600</v>
      </c>
      <c r="W59" s="186">
        <f t="shared" ref="W59" si="56">V59+1</f>
        <v>44601</v>
      </c>
    </row>
    <row r="60" spans="1:23">
      <c r="A60" s="33" t="s">
        <v>596</v>
      </c>
      <c r="B60" s="19" t="s">
        <v>790</v>
      </c>
      <c r="C60" s="111" t="s">
        <v>56</v>
      </c>
      <c r="D60" s="54" t="s">
        <v>56</v>
      </c>
      <c r="E60" s="21">
        <v>44581</v>
      </c>
      <c r="F60" s="165">
        <f t="shared" ref="F60:F61" si="57">E60</f>
        <v>44581</v>
      </c>
      <c r="G60" s="165">
        <f t="shared" ref="G60:G61" si="58">F60+2</f>
        <v>44583</v>
      </c>
      <c r="H60" s="165">
        <f t="shared" ref="H60:H61" si="59">G60+1</f>
        <v>44584</v>
      </c>
      <c r="I60" s="165">
        <f t="shared" ref="I60:I61" si="60">H60+1</f>
        <v>44585</v>
      </c>
      <c r="J60" s="165">
        <f t="shared" ref="J60:J61" si="61">I60+1</f>
        <v>44586</v>
      </c>
      <c r="K60" s="19" t="s">
        <v>1028</v>
      </c>
      <c r="L60" s="111" t="s">
        <v>56</v>
      </c>
      <c r="M60" s="54" t="s">
        <v>56</v>
      </c>
      <c r="N60" s="21">
        <v>44594</v>
      </c>
      <c r="O60" s="21">
        <f t="shared" ref="O60:O61" si="62">N60+1</f>
        <v>44595</v>
      </c>
      <c r="P60" s="21">
        <f t="shared" ref="P60:P61" si="63">O60</f>
        <v>44595</v>
      </c>
      <c r="Q60" s="165">
        <f t="shared" ref="Q60:Q61" si="64">P60+1</f>
        <v>44596</v>
      </c>
      <c r="R60" s="21">
        <f t="shared" ref="R60:R61" si="65">Q60+5</f>
        <v>44601</v>
      </c>
      <c r="S60" s="165">
        <f t="shared" ref="S60:S61" si="66">R60+1</f>
        <v>44602</v>
      </c>
      <c r="T60" s="21">
        <f t="shared" ref="T60:T61" si="67">S60+3</f>
        <v>44605</v>
      </c>
      <c r="U60" s="165">
        <f t="shared" ref="U60:U61" si="68">T60+1</f>
        <v>44606</v>
      </c>
      <c r="V60" s="111" t="s">
        <v>56</v>
      </c>
      <c r="W60" s="54" t="s">
        <v>56</v>
      </c>
    </row>
    <row r="61" spans="1:23">
      <c r="A61" s="51" t="s">
        <v>273</v>
      </c>
      <c r="B61" s="19" t="s">
        <v>790</v>
      </c>
      <c r="C61" s="111" t="s">
        <v>56</v>
      </c>
      <c r="D61" s="54" t="s">
        <v>56</v>
      </c>
      <c r="E61" s="21">
        <v>44588</v>
      </c>
      <c r="F61" s="165">
        <f t="shared" si="57"/>
        <v>44588</v>
      </c>
      <c r="G61" s="165">
        <f t="shared" si="58"/>
        <v>44590</v>
      </c>
      <c r="H61" s="165">
        <f t="shared" si="59"/>
        <v>44591</v>
      </c>
      <c r="I61" s="165">
        <f t="shared" si="60"/>
        <v>44592</v>
      </c>
      <c r="J61" s="165">
        <f t="shared" si="61"/>
        <v>44593</v>
      </c>
      <c r="K61" s="19" t="s">
        <v>797</v>
      </c>
      <c r="L61" s="111" t="s">
        <v>56</v>
      </c>
      <c r="M61" s="54" t="s">
        <v>56</v>
      </c>
      <c r="N61" s="21">
        <v>44601</v>
      </c>
      <c r="O61" s="21">
        <f t="shared" si="62"/>
        <v>44602</v>
      </c>
      <c r="P61" s="21">
        <f t="shared" si="63"/>
        <v>44602</v>
      </c>
      <c r="Q61" s="165">
        <f t="shared" si="64"/>
        <v>44603</v>
      </c>
      <c r="R61" s="21">
        <f t="shared" si="65"/>
        <v>44608</v>
      </c>
      <c r="S61" s="165">
        <f t="shared" si="66"/>
        <v>44609</v>
      </c>
      <c r="T61" s="21">
        <f t="shared" si="67"/>
        <v>44612</v>
      </c>
      <c r="U61" s="165">
        <f t="shared" si="68"/>
        <v>44613</v>
      </c>
      <c r="V61" s="111" t="s">
        <v>56</v>
      </c>
      <c r="W61" s="54" t="s">
        <v>56</v>
      </c>
    </row>
    <row r="62" spans="1:23">
      <c r="A62" s="33" t="s">
        <v>289</v>
      </c>
      <c r="B62" s="19" t="s">
        <v>790</v>
      </c>
      <c r="C62" s="111" t="s">
        <v>56</v>
      </c>
      <c r="D62" s="54" t="s">
        <v>56</v>
      </c>
      <c r="E62" s="21">
        <v>44595</v>
      </c>
      <c r="F62" s="165">
        <f t="shared" ref="F62:F67" si="69">E62</f>
        <v>44595</v>
      </c>
      <c r="G62" s="165">
        <f t="shared" ref="G62:G67" si="70">F62+2</f>
        <v>44597</v>
      </c>
      <c r="H62" s="165">
        <f t="shared" ref="H62:H67" si="71">G62+1</f>
        <v>44598</v>
      </c>
      <c r="I62" s="165">
        <f t="shared" ref="I62:I67" si="72">H62+1</f>
        <v>44599</v>
      </c>
      <c r="J62" s="165">
        <f t="shared" ref="J62:J67" si="73">I62+1</f>
        <v>44600</v>
      </c>
      <c r="K62" s="19" t="s">
        <v>797</v>
      </c>
      <c r="L62" s="111" t="s">
        <v>56</v>
      </c>
      <c r="M62" s="54" t="s">
        <v>56</v>
      </c>
      <c r="N62" s="21">
        <v>44608</v>
      </c>
      <c r="O62" s="21">
        <f t="shared" ref="O62:O68" si="74">N62+1</f>
        <v>44609</v>
      </c>
      <c r="P62" s="21">
        <f t="shared" ref="P62:P68" si="75">O62</f>
        <v>44609</v>
      </c>
      <c r="Q62" s="165">
        <f t="shared" ref="Q62:Q68" si="76">P62+1</f>
        <v>44610</v>
      </c>
      <c r="R62" s="21">
        <f t="shared" ref="R62:R68" si="77">Q62+5</f>
        <v>44615</v>
      </c>
      <c r="S62" s="165">
        <f t="shared" ref="S62:S68" si="78">R62+1</f>
        <v>44616</v>
      </c>
      <c r="T62" s="21">
        <f t="shared" ref="T62:T68" si="79">S62+3</f>
        <v>44619</v>
      </c>
      <c r="U62" s="165">
        <f t="shared" ref="U62:U68" si="80">T62+1</f>
        <v>44620</v>
      </c>
      <c r="V62" s="111" t="s">
        <v>56</v>
      </c>
      <c r="W62" s="54" t="s">
        <v>56</v>
      </c>
    </row>
    <row r="63" spans="1:23">
      <c r="A63" s="447" t="s">
        <v>268</v>
      </c>
      <c r="B63" s="447"/>
      <c r="C63" s="447"/>
      <c r="D63" s="447"/>
      <c r="E63" s="447"/>
      <c r="F63" s="447"/>
      <c r="G63" s="447"/>
      <c r="H63" s="447"/>
      <c r="I63" s="447"/>
      <c r="J63" s="447"/>
      <c r="K63" s="447"/>
      <c r="L63" s="447"/>
      <c r="M63" s="447"/>
      <c r="N63" s="447"/>
      <c r="O63" s="447"/>
      <c r="P63" s="447"/>
      <c r="Q63" s="447"/>
      <c r="R63" s="447"/>
      <c r="S63" s="447"/>
      <c r="T63" s="447"/>
      <c r="U63" s="447"/>
      <c r="V63" s="447"/>
      <c r="W63" s="447"/>
    </row>
    <row r="64" spans="1:23">
      <c r="A64" s="206" t="s">
        <v>24</v>
      </c>
      <c r="B64" s="206" t="s">
        <v>25</v>
      </c>
      <c r="C64" s="385" t="s">
        <v>215</v>
      </c>
      <c r="D64" s="410"/>
      <c r="E64" s="385" t="s">
        <v>256</v>
      </c>
      <c r="F64" s="410"/>
      <c r="G64" s="385" t="s">
        <v>216</v>
      </c>
      <c r="H64" s="410"/>
      <c r="I64" s="385" t="s">
        <v>1283</v>
      </c>
      <c r="J64" s="410"/>
      <c r="K64" s="206" t="s">
        <v>25</v>
      </c>
      <c r="L64" s="376" t="s">
        <v>282</v>
      </c>
      <c r="M64" s="377"/>
      <c r="N64" s="376" t="s">
        <v>217</v>
      </c>
      <c r="O64" s="377"/>
      <c r="P64" s="376" t="s">
        <v>218</v>
      </c>
      <c r="Q64" s="377"/>
      <c r="R64" s="376" t="s">
        <v>219</v>
      </c>
      <c r="S64" s="377"/>
      <c r="T64" s="385" t="s">
        <v>220</v>
      </c>
      <c r="U64" s="443"/>
      <c r="V64" s="385" t="s">
        <v>215</v>
      </c>
      <c r="W64" s="410"/>
    </row>
    <row r="65" spans="1:23">
      <c r="A65" s="205" t="s">
        <v>3</v>
      </c>
      <c r="B65" s="205" t="s">
        <v>4</v>
      </c>
      <c r="C65" s="304" t="s">
        <v>61</v>
      </c>
      <c r="D65" s="307"/>
      <c r="E65" s="304" t="s">
        <v>53</v>
      </c>
      <c r="F65" s="307"/>
      <c r="G65" s="304" t="s">
        <v>73</v>
      </c>
      <c r="H65" s="307"/>
      <c r="I65" s="304" t="s">
        <v>224</v>
      </c>
      <c r="J65" s="307"/>
      <c r="K65" s="205" t="s">
        <v>4</v>
      </c>
      <c r="L65" s="302" t="s">
        <v>226</v>
      </c>
      <c r="M65" s="302"/>
      <c r="N65" s="302" t="s">
        <v>227</v>
      </c>
      <c r="O65" s="302"/>
      <c r="P65" s="302" t="s">
        <v>227</v>
      </c>
      <c r="Q65" s="302"/>
      <c r="R65" s="302" t="s">
        <v>230</v>
      </c>
      <c r="S65" s="302"/>
      <c r="T65" s="304" t="s">
        <v>231</v>
      </c>
      <c r="U65" s="307"/>
      <c r="V65" s="304" t="s">
        <v>61</v>
      </c>
      <c r="W65" s="307"/>
    </row>
    <row r="66" spans="1:23">
      <c r="A66" s="205"/>
      <c r="B66" s="205"/>
      <c r="C66" s="304" t="s">
        <v>202</v>
      </c>
      <c r="D66" s="307"/>
      <c r="E66" s="304" t="s">
        <v>222</v>
      </c>
      <c r="F66" s="307"/>
      <c r="G66" s="304" t="s">
        <v>193</v>
      </c>
      <c r="H66" s="307"/>
      <c r="I66" s="304" t="s">
        <v>185</v>
      </c>
      <c r="J66" s="307"/>
      <c r="K66" s="205"/>
      <c r="L66" s="304" t="s">
        <v>185</v>
      </c>
      <c r="M66" s="307"/>
      <c r="N66" s="304" t="s">
        <v>228</v>
      </c>
      <c r="O66" s="307"/>
      <c r="P66" s="304" t="s">
        <v>192</v>
      </c>
      <c r="Q66" s="307"/>
      <c r="R66" s="304" t="s">
        <v>228</v>
      </c>
      <c r="S66" s="307"/>
      <c r="T66" s="304" t="s">
        <v>59</v>
      </c>
      <c r="U66" s="307"/>
      <c r="V66" s="304" t="s">
        <v>202</v>
      </c>
      <c r="W66" s="307"/>
    </row>
    <row r="67" spans="1:23">
      <c r="A67" s="33" t="s">
        <v>1007</v>
      </c>
      <c r="B67" s="19" t="s">
        <v>965</v>
      </c>
      <c r="C67" s="21">
        <v>44600</v>
      </c>
      <c r="D67" s="186">
        <f t="shared" ref="D67" si="81">C67+1</f>
        <v>44601</v>
      </c>
      <c r="E67" s="21">
        <v>44602</v>
      </c>
      <c r="F67" s="173">
        <f t="shared" si="69"/>
        <v>44602</v>
      </c>
      <c r="G67" s="173">
        <f t="shared" si="70"/>
        <v>44604</v>
      </c>
      <c r="H67" s="173">
        <f t="shared" si="71"/>
        <v>44605</v>
      </c>
      <c r="I67" s="173">
        <f t="shared" si="72"/>
        <v>44606</v>
      </c>
      <c r="J67" s="173">
        <f t="shared" si="73"/>
        <v>44607</v>
      </c>
      <c r="K67" s="19" t="s">
        <v>966</v>
      </c>
      <c r="L67" s="186">
        <f t="shared" ref="L67" si="82">J67+6</f>
        <v>44613</v>
      </c>
      <c r="M67" s="186">
        <f t="shared" ref="M67" si="83">L67+1</f>
        <v>44614</v>
      </c>
      <c r="N67" s="21">
        <v>44615</v>
      </c>
      <c r="O67" s="21">
        <f t="shared" si="74"/>
        <v>44616</v>
      </c>
      <c r="P67" s="21">
        <f t="shared" si="75"/>
        <v>44616</v>
      </c>
      <c r="Q67" s="173">
        <f t="shared" si="76"/>
        <v>44617</v>
      </c>
      <c r="R67" s="21">
        <f t="shared" si="77"/>
        <v>44622</v>
      </c>
      <c r="S67" s="173">
        <f t="shared" si="78"/>
        <v>44623</v>
      </c>
      <c r="T67" s="21">
        <f t="shared" si="79"/>
        <v>44626</v>
      </c>
      <c r="U67" s="173">
        <f t="shared" si="80"/>
        <v>44627</v>
      </c>
      <c r="V67" s="21">
        <f t="shared" ref="V67" si="84">U67+1</f>
        <v>44628</v>
      </c>
      <c r="W67" s="173">
        <f t="shared" ref="W67" si="85">V67+1</f>
        <v>44629</v>
      </c>
    </row>
    <row r="68" spans="1:23">
      <c r="A68" s="33" t="s">
        <v>596</v>
      </c>
      <c r="B68" s="19" t="s">
        <v>931</v>
      </c>
      <c r="C68" s="111" t="s">
        <v>56</v>
      </c>
      <c r="D68" s="54" t="s">
        <v>56</v>
      </c>
      <c r="E68" s="21">
        <v>44609</v>
      </c>
      <c r="F68" s="189">
        <f t="shared" ref="F68:F70" si="86">E68</f>
        <v>44609</v>
      </c>
      <c r="G68" s="189">
        <f t="shared" ref="G68:G70" si="87">F68+2</f>
        <v>44611</v>
      </c>
      <c r="H68" s="189">
        <f t="shared" ref="H68:H70" si="88">G68+1</f>
        <v>44612</v>
      </c>
      <c r="I68" s="189">
        <f t="shared" ref="I68:I70" si="89">H68+1</f>
        <v>44613</v>
      </c>
      <c r="J68" s="189">
        <f t="shared" ref="J68:J70" si="90">I68+1</f>
        <v>44614</v>
      </c>
      <c r="K68" s="19" t="s">
        <v>934</v>
      </c>
      <c r="L68" s="111" t="s">
        <v>56</v>
      </c>
      <c r="M68" s="54" t="s">
        <v>56</v>
      </c>
      <c r="N68" s="21">
        <v>44622</v>
      </c>
      <c r="O68" s="21">
        <f t="shared" si="74"/>
        <v>44623</v>
      </c>
      <c r="P68" s="21">
        <f t="shared" si="75"/>
        <v>44623</v>
      </c>
      <c r="Q68" s="189">
        <f t="shared" si="76"/>
        <v>44624</v>
      </c>
      <c r="R68" s="21">
        <f t="shared" si="77"/>
        <v>44629</v>
      </c>
      <c r="S68" s="189">
        <f t="shared" si="78"/>
        <v>44630</v>
      </c>
      <c r="T68" s="21">
        <f t="shared" si="79"/>
        <v>44633</v>
      </c>
      <c r="U68" s="189">
        <f t="shared" si="80"/>
        <v>44634</v>
      </c>
      <c r="V68" s="111" t="s">
        <v>56</v>
      </c>
      <c r="W68" s="54" t="s">
        <v>56</v>
      </c>
    </row>
    <row r="69" spans="1:23">
      <c r="A69" s="51" t="s">
        <v>273</v>
      </c>
      <c r="B69" s="19" t="s">
        <v>1029</v>
      </c>
      <c r="C69" s="111" t="s">
        <v>56</v>
      </c>
      <c r="D69" s="54" t="s">
        <v>56</v>
      </c>
      <c r="E69" s="21">
        <v>44616</v>
      </c>
      <c r="F69" s="189">
        <f t="shared" si="86"/>
        <v>44616</v>
      </c>
      <c r="G69" s="189">
        <f t="shared" si="87"/>
        <v>44618</v>
      </c>
      <c r="H69" s="189">
        <f t="shared" si="88"/>
        <v>44619</v>
      </c>
      <c r="I69" s="189">
        <f t="shared" si="89"/>
        <v>44620</v>
      </c>
      <c r="J69" s="189">
        <f t="shared" si="90"/>
        <v>44621</v>
      </c>
      <c r="K69" s="19" t="s">
        <v>1030</v>
      </c>
      <c r="L69" s="111" t="s">
        <v>56</v>
      </c>
      <c r="M69" s="54" t="s">
        <v>56</v>
      </c>
      <c r="N69" s="21">
        <v>44629</v>
      </c>
      <c r="O69" s="21">
        <f t="shared" ref="O69:O70" si="91">N69+1</f>
        <v>44630</v>
      </c>
      <c r="P69" s="21">
        <f t="shared" ref="P69:P70" si="92">O69</f>
        <v>44630</v>
      </c>
      <c r="Q69" s="189">
        <f t="shared" ref="Q69:Q70" si="93">P69+1</f>
        <v>44631</v>
      </c>
      <c r="R69" s="21">
        <f t="shared" ref="R69:R70" si="94">Q69+5</f>
        <v>44636</v>
      </c>
      <c r="S69" s="189">
        <f t="shared" ref="S69:S70" si="95">R69+1</f>
        <v>44637</v>
      </c>
      <c r="T69" s="21">
        <f t="shared" ref="T69:T70" si="96">S69+3</f>
        <v>44640</v>
      </c>
      <c r="U69" s="189">
        <f t="shared" ref="U69:U70" si="97">T69+1</f>
        <v>44641</v>
      </c>
      <c r="V69" s="21">
        <f t="shared" ref="V69:V70" si="98">U69+1</f>
        <v>44642</v>
      </c>
      <c r="W69" s="189">
        <f t="shared" ref="W69:W70" si="99">V69+1</f>
        <v>44643</v>
      </c>
    </row>
    <row r="70" spans="1:23">
      <c r="A70" s="33" t="s">
        <v>289</v>
      </c>
      <c r="B70" s="19" t="s">
        <v>1178</v>
      </c>
      <c r="C70" s="111" t="s">
        <v>56</v>
      </c>
      <c r="D70" s="54" t="s">
        <v>56</v>
      </c>
      <c r="E70" s="21">
        <v>44623</v>
      </c>
      <c r="F70" s="189">
        <f t="shared" si="86"/>
        <v>44623</v>
      </c>
      <c r="G70" s="189">
        <f t="shared" si="87"/>
        <v>44625</v>
      </c>
      <c r="H70" s="189">
        <f t="shared" si="88"/>
        <v>44626</v>
      </c>
      <c r="I70" s="189">
        <f t="shared" si="89"/>
        <v>44627</v>
      </c>
      <c r="J70" s="189">
        <f t="shared" si="90"/>
        <v>44628</v>
      </c>
      <c r="K70" s="19" t="s">
        <v>1179</v>
      </c>
      <c r="L70" s="111" t="s">
        <v>56</v>
      </c>
      <c r="M70" s="54" t="s">
        <v>56</v>
      </c>
      <c r="N70" s="21">
        <v>44636</v>
      </c>
      <c r="O70" s="21">
        <f t="shared" si="91"/>
        <v>44637</v>
      </c>
      <c r="P70" s="21">
        <f t="shared" si="92"/>
        <v>44637</v>
      </c>
      <c r="Q70" s="189">
        <f t="shared" si="93"/>
        <v>44638</v>
      </c>
      <c r="R70" s="21">
        <f t="shared" si="94"/>
        <v>44643</v>
      </c>
      <c r="S70" s="189">
        <f t="shared" si="95"/>
        <v>44644</v>
      </c>
      <c r="T70" s="21">
        <f t="shared" si="96"/>
        <v>44647</v>
      </c>
      <c r="U70" s="189">
        <f t="shared" si="97"/>
        <v>44648</v>
      </c>
      <c r="V70" s="21">
        <f t="shared" si="98"/>
        <v>44649</v>
      </c>
      <c r="W70" s="189">
        <f t="shared" si="99"/>
        <v>44650</v>
      </c>
    </row>
    <row r="71" spans="1:23">
      <c r="A71" s="33" t="s">
        <v>1007</v>
      </c>
      <c r="B71" s="19" t="s">
        <v>1180</v>
      </c>
      <c r="C71" s="21">
        <v>44628</v>
      </c>
      <c r="D71" s="189">
        <f>C71+1</f>
        <v>44629</v>
      </c>
      <c r="E71" s="21">
        <v>44630</v>
      </c>
      <c r="F71" s="189">
        <f t="shared" ref="F71:F72" si="100">E71</f>
        <v>44630</v>
      </c>
      <c r="G71" s="189">
        <f t="shared" ref="G71:G72" si="101">F71+2</f>
        <v>44632</v>
      </c>
      <c r="H71" s="189">
        <f t="shared" ref="H71:H72" si="102">G71+1</f>
        <v>44633</v>
      </c>
      <c r="I71" s="189">
        <f t="shared" ref="I71" si="103">H71+1</f>
        <v>44634</v>
      </c>
      <c r="J71" s="189">
        <f t="shared" ref="J71" si="104">I71+1</f>
        <v>44635</v>
      </c>
      <c r="K71" s="19" t="s">
        <v>1181</v>
      </c>
      <c r="L71" s="111" t="s">
        <v>56</v>
      </c>
      <c r="M71" s="54" t="s">
        <v>56</v>
      </c>
      <c r="N71" s="21">
        <v>44643</v>
      </c>
      <c r="O71" s="21">
        <f>N71+1</f>
        <v>44644</v>
      </c>
      <c r="P71" s="21">
        <f>O71</f>
        <v>44644</v>
      </c>
      <c r="Q71" s="189">
        <f>P71+1</f>
        <v>44645</v>
      </c>
      <c r="R71" s="21">
        <f>Q71+5</f>
        <v>44650</v>
      </c>
      <c r="S71" s="189">
        <f>R71+1</f>
        <v>44651</v>
      </c>
      <c r="T71" s="21">
        <f>S71+3</f>
        <v>44654</v>
      </c>
      <c r="U71" s="189">
        <f>T71+1</f>
        <v>44655</v>
      </c>
      <c r="V71" s="21">
        <f>U71+1</f>
        <v>44656</v>
      </c>
      <c r="W71" s="189">
        <f>V71+1</f>
        <v>44657</v>
      </c>
    </row>
    <row r="72" spans="1:23">
      <c r="A72" s="33" t="s">
        <v>596</v>
      </c>
      <c r="B72" s="19" t="s">
        <v>1198</v>
      </c>
      <c r="C72" s="111" t="s">
        <v>56</v>
      </c>
      <c r="D72" s="54" t="s">
        <v>56</v>
      </c>
      <c r="E72" s="21">
        <v>44637</v>
      </c>
      <c r="F72" s="203">
        <f t="shared" si="100"/>
        <v>44637</v>
      </c>
      <c r="G72" s="203">
        <f t="shared" si="101"/>
        <v>44639</v>
      </c>
      <c r="H72" s="203">
        <f t="shared" si="102"/>
        <v>44640</v>
      </c>
      <c r="I72" s="111" t="s">
        <v>56</v>
      </c>
      <c r="J72" s="54" t="s">
        <v>56</v>
      </c>
      <c r="K72" s="19" t="s">
        <v>1199</v>
      </c>
      <c r="L72" s="111" t="s">
        <v>56</v>
      </c>
      <c r="M72" s="54" t="s">
        <v>56</v>
      </c>
      <c r="N72" s="21">
        <v>44650</v>
      </c>
      <c r="O72" s="21">
        <f t="shared" ref="O72" si="105">N72+1</f>
        <v>44651</v>
      </c>
      <c r="P72" s="21">
        <f t="shared" ref="P72" si="106">O72</f>
        <v>44651</v>
      </c>
      <c r="Q72" s="203">
        <f t="shared" ref="Q72" si="107">P72+1</f>
        <v>44652</v>
      </c>
      <c r="R72" s="21">
        <f t="shared" ref="R72" si="108">Q72+5</f>
        <v>44657</v>
      </c>
      <c r="S72" s="203">
        <f t="shared" ref="S72" si="109">R72+1</f>
        <v>44658</v>
      </c>
      <c r="T72" s="21">
        <f t="shared" ref="T72" si="110">S72+3</f>
        <v>44661</v>
      </c>
      <c r="U72" s="203">
        <f t="shared" ref="U72" si="111">T72+1</f>
        <v>44662</v>
      </c>
      <c r="V72" s="21">
        <f t="shared" ref="V72" si="112">U72+1</f>
        <v>44663</v>
      </c>
      <c r="W72" s="203">
        <f t="shared" ref="W72" si="113">V72+1</f>
        <v>44664</v>
      </c>
    </row>
    <row r="73" spans="1:23">
      <c r="A73" s="51" t="s">
        <v>273</v>
      </c>
      <c r="B73" s="19" t="s">
        <v>1260</v>
      </c>
      <c r="C73" s="21">
        <v>44642</v>
      </c>
      <c r="D73" s="250">
        <f>C73+1</f>
        <v>44643</v>
      </c>
      <c r="E73" s="21">
        <v>44644</v>
      </c>
      <c r="F73" s="250">
        <f t="shared" ref="F73:F75" si="114">E73</f>
        <v>44644</v>
      </c>
      <c r="G73" s="250">
        <f t="shared" ref="G73:G75" si="115">F73+2</f>
        <v>44646</v>
      </c>
      <c r="H73" s="250">
        <f t="shared" ref="H73:H75" si="116">G73+1</f>
        <v>44647</v>
      </c>
      <c r="I73" s="250">
        <f t="shared" ref="I73:I75" si="117">H73+1</f>
        <v>44648</v>
      </c>
      <c r="J73" s="250">
        <f t="shared" ref="J73:J75" si="118">I73+1</f>
        <v>44649</v>
      </c>
      <c r="K73" s="19" t="s">
        <v>1261</v>
      </c>
      <c r="L73" s="111" t="s">
        <v>56</v>
      </c>
      <c r="M73" s="54" t="s">
        <v>56</v>
      </c>
      <c r="N73" s="21">
        <v>44657</v>
      </c>
      <c r="O73" s="21">
        <f>N73+1</f>
        <v>44658</v>
      </c>
      <c r="P73" s="21">
        <f>O73</f>
        <v>44658</v>
      </c>
      <c r="Q73" s="250">
        <f>P73+1</f>
        <v>44659</v>
      </c>
      <c r="R73" s="21">
        <f>Q73+5</f>
        <v>44664</v>
      </c>
      <c r="S73" s="250">
        <f>R73+1</f>
        <v>44665</v>
      </c>
      <c r="T73" s="21">
        <f>S73+3</f>
        <v>44668</v>
      </c>
      <c r="U73" s="250">
        <f>T73+1</f>
        <v>44669</v>
      </c>
      <c r="V73" s="21">
        <f>U73+1</f>
        <v>44670</v>
      </c>
      <c r="W73" s="250">
        <f>V73+1</f>
        <v>44671</v>
      </c>
    </row>
    <row r="74" spans="1:23">
      <c r="A74" s="33" t="s">
        <v>289</v>
      </c>
      <c r="B74" s="19" t="s">
        <v>1532</v>
      </c>
      <c r="C74" s="21">
        <v>44649</v>
      </c>
      <c r="D74" s="250">
        <f t="shared" ref="D74:D77" si="119">C74+1</f>
        <v>44650</v>
      </c>
      <c r="E74" s="21">
        <v>44651</v>
      </c>
      <c r="F74" s="250">
        <f t="shared" si="114"/>
        <v>44651</v>
      </c>
      <c r="G74" s="250">
        <f t="shared" si="115"/>
        <v>44653</v>
      </c>
      <c r="H74" s="250">
        <f t="shared" si="116"/>
        <v>44654</v>
      </c>
      <c r="I74" s="250">
        <f t="shared" si="117"/>
        <v>44655</v>
      </c>
      <c r="J74" s="250">
        <f t="shared" si="118"/>
        <v>44656</v>
      </c>
      <c r="K74" s="19" t="s">
        <v>1533</v>
      </c>
      <c r="L74" s="250">
        <f t="shared" ref="L74:L77" si="120">J74+6</f>
        <v>44662</v>
      </c>
      <c r="M74" s="250">
        <f t="shared" ref="M74:O75" si="121">L74+1</f>
        <v>44663</v>
      </c>
      <c r="N74" s="21">
        <f t="shared" si="121"/>
        <v>44664</v>
      </c>
      <c r="O74" s="21">
        <f t="shared" si="121"/>
        <v>44665</v>
      </c>
      <c r="P74" s="21">
        <f t="shared" ref="P74:P77" si="122">O74</f>
        <v>44665</v>
      </c>
      <c r="Q74" s="250">
        <f t="shared" ref="Q74:Q77" si="123">P74+1</f>
        <v>44666</v>
      </c>
      <c r="R74" s="21">
        <f t="shared" ref="R74:R77" si="124">Q74+5</f>
        <v>44671</v>
      </c>
      <c r="S74" s="250">
        <f t="shared" ref="S74:S77" si="125">R74+1</f>
        <v>44672</v>
      </c>
      <c r="T74" s="21">
        <f t="shared" ref="T74:T77" si="126">S74+3</f>
        <v>44675</v>
      </c>
      <c r="U74" s="250">
        <f t="shared" ref="U74:W75" si="127">T74+1</f>
        <v>44676</v>
      </c>
      <c r="V74" s="21">
        <f t="shared" si="127"/>
        <v>44677</v>
      </c>
      <c r="W74" s="250">
        <f t="shared" si="127"/>
        <v>44678</v>
      </c>
    </row>
    <row r="75" spans="1:23">
      <c r="A75" s="33" t="s">
        <v>1007</v>
      </c>
      <c r="B75" s="19" t="s">
        <v>1535</v>
      </c>
      <c r="C75" s="21">
        <v>44656</v>
      </c>
      <c r="D75" s="250">
        <f t="shared" si="119"/>
        <v>44657</v>
      </c>
      <c r="E75" s="21">
        <v>44658</v>
      </c>
      <c r="F75" s="250">
        <f t="shared" si="114"/>
        <v>44658</v>
      </c>
      <c r="G75" s="250">
        <f t="shared" si="115"/>
        <v>44660</v>
      </c>
      <c r="H75" s="250">
        <f t="shared" si="116"/>
        <v>44661</v>
      </c>
      <c r="I75" s="250">
        <f t="shared" si="117"/>
        <v>44662</v>
      </c>
      <c r="J75" s="250">
        <f t="shared" si="118"/>
        <v>44663</v>
      </c>
      <c r="K75" s="19" t="s">
        <v>1534</v>
      </c>
      <c r="L75" s="250">
        <f t="shared" si="120"/>
        <v>44669</v>
      </c>
      <c r="M75" s="250">
        <f t="shared" si="121"/>
        <v>44670</v>
      </c>
      <c r="N75" s="21">
        <f t="shared" si="121"/>
        <v>44671</v>
      </c>
      <c r="O75" s="21">
        <f t="shared" si="121"/>
        <v>44672</v>
      </c>
      <c r="P75" s="21">
        <f t="shared" si="122"/>
        <v>44672</v>
      </c>
      <c r="Q75" s="250">
        <f t="shared" si="123"/>
        <v>44673</v>
      </c>
      <c r="R75" s="21">
        <f t="shared" si="124"/>
        <v>44678</v>
      </c>
      <c r="S75" s="250">
        <f t="shared" si="125"/>
        <v>44679</v>
      </c>
      <c r="T75" s="21">
        <f t="shared" si="126"/>
        <v>44682</v>
      </c>
      <c r="U75" s="250">
        <f t="shared" si="127"/>
        <v>44683</v>
      </c>
      <c r="V75" s="21">
        <f t="shared" si="127"/>
        <v>44684</v>
      </c>
      <c r="W75" s="250">
        <f t="shared" si="127"/>
        <v>44685</v>
      </c>
    </row>
    <row r="76" spans="1:23">
      <c r="A76" s="33" t="s">
        <v>596</v>
      </c>
      <c r="B76" s="19" t="s">
        <v>1536</v>
      </c>
      <c r="C76" s="21">
        <v>44663</v>
      </c>
      <c r="D76" s="250">
        <f t="shared" si="119"/>
        <v>44664</v>
      </c>
      <c r="E76" s="21">
        <v>44665</v>
      </c>
      <c r="F76" s="250">
        <f t="shared" ref="F76:F77" si="128">E76</f>
        <v>44665</v>
      </c>
      <c r="G76" s="250">
        <f t="shared" ref="G76:G77" si="129">F76+2</f>
        <v>44667</v>
      </c>
      <c r="H76" s="250">
        <f t="shared" ref="H76:H77" si="130">G76+1</f>
        <v>44668</v>
      </c>
      <c r="I76" s="250">
        <f t="shared" ref="I76:I77" si="131">H76+1</f>
        <v>44669</v>
      </c>
      <c r="J76" s="250">
        <f t="shared" ref="J76:J77" si="132">I76+1</f>
        <v>44670</v>
      </c>
      <c r="K76" s="19" t="s">
        <v>1537</v>
      </c>
      <c r="L76" s="250">
        <f t="shared" si="120"/>
        <v>44676</v>
      </c>
      <c r="M76" s="250">
        <f t="shared" ref="M76:O76" si="133">L76+1</f>
        <v>44677</v>
      </c>
      <c r="N76" s="21">
        <f t="shared" si="133"/>
        <v>44678</v>
      </c>
      <c r="O76" s="21">
        <f t="shared" si="133"/>
        <v>44679</v>
      </c>
      <c r="P76" s="21">
        <f t="shared" si="122"/>
        <v>44679</v>
      </c>
      <c r="Q76" s="250">
        <f t="shared" si="123"/>
        <v>44680</v>
      </c>
      <c r="R76" s="21">
        <f t="shared" si="124"/>
        <v>44685</v>
      </c>
      <c r="S76" s="250">
        <f t="shared" si="125"/>
        <v>44686</v>
      </c>
      <c r="T76" s="21">
        <f t="shared" si="126"/>
        <v>44689</v>
      </c>
      <c r="U76" s="250">
        <f t="shared" ref="U76:W76" si="134">T76+1</f>
        <v>44690</v>
      </c>
      <c r="V76" s="21">
        <f t="shared" si="134"/>
        <v>44691</v>
      </c>
      <c r="W76" s="250">
        <f t="shared" si="134"/>
        <v>44692</v>
      </c>
    </row>
    <row r="77" spans="1:23">
      <c r="A77" s="51" t="s">
        <v>273</v>
      </c>
      <c r="B77" s="19" t="s">
        <v>1538</v>
      </c>
      <c r="C77" s="21">
        <v>44670</v>
      </c>
      <c r="D77" s="250">
        <f t="shared" si="119"/>
        <v>44671</v>
      </c>
      <c r="E77" s="21">
        <v>44672</v>
      </c>
      <c r="F77" s="250">
        <f t="shared" si="128"/>
        <v>44672</v>
      </c>
      <c r="G77" s="250">
        <f t="shared" si="129"/>
        <v>44674</v>
      </c>
      <c r="H77" s="250">
        <f t="shared" si="130"/>
        <v>44675</v>
      </c>
      <c r="I77" s="250">
        <f t="shared" si="131"/>
        <v>44676</v>
      </c>
      <c r="J77" s="250">
        <f t="shared" si="132"/>
        <v>44677</v>
      </c>
      <c r="K77" s="19" t="s">
        <v>1539</v>
      </c>
      <c r="L77" s="250">
        <f t="shared" si="120"/>
        <v>44683</v>
      </c>
      <c r="M77" s="250">
        <f t="shared" ref="M77:O77" si="135">L77+1</f>
        <v>44684</v>
      </c>
      <c r="N77" s="21">
        <f t="shared" si="135"/>
        <v>44685</v>
      </c>
      <c r="O77" s="21">
        <f t="shared" si="135"/>
        <v>44686</v>
      </c>
      <c r="P77" s="21">
        <f t="shared" si="122"/>
        <v>44686</v>
      </c>
      <c r="Q77" s="250">
        <f t="shared" si="123"/>
        <v>44687</v>
      </c>
      <c r="R77" s="21">
        <f t="shared" si="124"/>
        <v>44692</v>
      </c>
      <c r="S77" s="250">
        <f t="shared" si="125"/>
        <v>44693</v>
      </c>
      <c r="T77" s="21">
        <f t="shared" si="126"/>
        <v>44696</v>
      </c>
      <c r="U77" s="250">
        <f t="shared" ref="U77:W77" si="136">T77+1</f>
        <v>44697</v>
      </c>
      <c r="V77" s="21">
        <f t="shared" si="136"/>
        <v>44698</v>
      </c>
      <c r="W77" s="250">
        <f t="shared" si="136"/>
        <v>44699</v>
      </c>
    </row>
    <row r="78" spans="1:2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6.2" customHeight="1">
      <c r="A79" s="130" t="s">
        <v>17</v>
      </c>
      <c r="B79" s="458" t="s">
        <v>505</v>
      </c>
      <c r="C79" s="459"/>
      <c r="D79" s="459"/>
      <c r="E79" s="459"/>
      <c r="F79" s="459"/>
      <c r="G79" s="459"/>
      <c r="H79" s="459"/>
      <c r="I79" s="459"/>
      <c r="J79" s="459"/>
      <c r="K79" s="459"/>
      <c r="L79" s="46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6.2">
      <c r="A80" s="34" t="s">
        <v>248</v>
      </c>
      <c r="B80" s="372" t="s">
        <v>249</v>
      </c>
      <c r="C80" s="372"/>
      <c r="D80" s="372"/>
      <c r="E80" s="372"/>
      <c r="F80" s="372"/>
      <c r="G80" s="372"/>
      <c r="H80" s="372"/>
      <c r="I80" s="372"/>
      <c r="J80" s="372"/>
      <c r="K80" s="372"/>
      <c r="L80" s="372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6.2">
      <c r="A81" s="34" t="s">
        <v>250</v>
      </c>
      <c r="B81" s="461" t="s">
        <v>251</v>
      </c>
      <c r="C81" s="461"/>
      <c r="D81" s="461"/>
      <c r="E81" s="461"/>
      <c r="F81" s="461"/>
      <c r="G81" s="461"/>
      <c r="H81" s="461"/>
      <c r="I81" s="461"/>
      <c r="J81" s="461"/>
      <c r="K81" s="461"/>
      <c r="L81" s="461"/>
      <c r="M81" s="1"/>
      <c r="N81" s="1"/>
      <c r="O81" s="1"/>
      <c r="P81" s="1"/>
      <c r="Q81" s="1"/>
      <c r="R81" s="1"/>
      <c r="S81" s="1"/>
      <c r="T81" s="1"/>
      <c r="U81" s="103"/>
      <c r="V81" s="1"/>
      <c r="W81" s="103"/>
    </row>
    <row r="82" spans="1:23" ht="16.2">
      <c r="A82" s="34" t="s">
        <v>73</v>
      </c>
      <c r="B82" s="462" t="s">
        <v>255</v>
      </c>
      <c r="C82" s="463"/>
      <c r="D82" s="463"/>
      <c r="E82" s="463"/>
      <c r="F82" s="463"/>
      <c r="G82" s="463"/>
      <c r="H82" s="463"/>
      <c r="I82" s="463"/>
      <c r="J82" s="463"/>
      <c r="K82" s="463"/>
      <c r="L82" s="464"/>
      <c r="M82" s="1"/>
      <c r="N82" s="1"/>
      <c r="O82" s="1"/>
      <c r="P82" s="1"/>
      <c r="Q82" s="1"/>
      <c r="R82" s="1"/>
      <c r="S82" s="1"/>
      <c r="T82" s="1"/>
      <c r="U82" s="103"/>
      <c r="V82" s="1"/>
      <c r="W82" s="103"/>
    </row>
    <row r="83" spans="1:23" ht="16.2">
      <c r="A83" s="34" t="s">
        <v>55</v>
      </c>
      <c r="B83" s="372" t="s">
        <v>257</v>
      </c>
      <c r="C83" s="372"/>
      <c r="D83" s="372"/>
      <c r="E83" s="372"/>
      <c r="F83" s="372"/>
      <c r="G83" s="372"/>
      <c r="H83" s="372"/>
      <c r="I83" s="372"/>
      <c r="J83" s="372"/>
      <c r="K83" s="372"/>
      <c r="L83" s="372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6.2">
      <c r="A84" s="34" t="s">
        <v>1285</v>
      </c>
      <c r="B84" s="337" t="s">
        <v>1284</v>
      </c>
      <c r="C84" s="338"/>
      <c r="D84" s="338"/>
      <c r="E84" s="338"/>
      <c r="F84" s="338"/>
      <c r="G84" s="338"/>
      <c r="H84" s="338"/>
      <c r="I84" s="338"/>
      <c r="J84" s="338"/>
      <c r="K84" s="338"/>
      <c r="L84" s="339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6.2">
      <c r="A85" s="34" t="s">
        <v>258</v>
      </c>
      <c r="B85" s="372" t="s">
        <v>259</v>
      </c>
      <c r="C85" s="372"/>
      <c r="D85" s="372"/>
      <c r="E85" s="372"/>
      <c r="F85" s="372"/>
      <c r="G85" s="372"/>
      <c r="H85" s="372"/>
      <c r="I85" s="372"/>
      <c r="J85" s="372"/>
      <c r="K85" s="372"/>
      <c r="L85" s="372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6.2">
      <c r="A86" s="35" t="s">
        <v>260</v>
      </c>
      <c r="B86" s="372" t="s">
        <v>261</v>
      </c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6.2">
      <c r="A87" s="35" t="s">
        <v>262</v>
      </c>
      <c r="B87" s="372" t="s">
        <v>263</v>
      </c>
      <c r="C87" s="372"/>
      <c r="D87" s="372"/>
      <c r="E87" s="372"/>
      <c r="F87" s="372"/>
      <c r="G87" s="372"/>
      <c r="H87" s="372"/>
      <c r="I87" s="372"/>
      <c r="J87" s="372"/>
      <c r="K87" s="372"/>
      <c r="L87" s="372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6.2">
      <c r="A88" s="34" t="s">
        <v>265</v>
      </c>
      <c r="B88" s="372" t="s">
        <v>264</v>
      </c>
      <c r="C88" s="372"/>
      <c r="D88" s="372"/>
      <c r="E88" s="372"/>
      <c r="F88" s="372"/>
      <c r="G88" s="372"/>
      <c r="H88" s="372"/>
      <c r="I88" s="372"/>
      <c r="J88" s="372"/>
      <c r="K88" s="372"/>
      <c r="L88" s="372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6.2">
      <c r="A89" s="34" t="s">
        <v>266</v>
      </c>
      <c r="B89" s="457" t="s">
        <v>267</v>
      </c>
      <c r="C89" s="457"/>
      <c r="D89" s="457"/>
      <c r="E89" s="457"/>
      <c r="F89" s="457"/>
      <c r="G89" s="457"/>
      <c r="H89" s="457"/>
      <c r="I89" s="457"/>
      <c r="J89" s="457"/>
      <c r="K89" s="457"/>
      <c r="L89" s="457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1" spans="1:23">
      <c r="B91" s="26"/>
    </row>
  </sheetData>
  <mergeCells count="82">
    <mergeCell ref="R46:W46"/>
    <mergeCell ref="B50:W50"/>
    <mergeCell ref="B88:L88"/>
    <mergeCell ref="B89:L89"/>
    <mergeCell ref="B79:L79"/>
    <mergeCell ref="B80:L80"/>
    <mergeCell ref="B81:L81"/>
    <mergeCell ref="B82:L82"/>
    <mergeCell ref="B83:L83"/>
    <mergeCell ref="B85:L85"/>
    <mergeCell ref="B54:W54"/>
    <mergeCell ref="B58:W58"/>
    <mergeCell ref="C59:J59"/>
    <mergeCell ref="A63:W63"/>
    <mergeCell ref="C64:D64"/>
    <mergeCell ref="E64:F64"/>
    <mergeCell ref="V7:W7"/>
    <mergeCell ref="L7:M7"/>
    <mergeCell ref="L6:M6"/>
    <mergeCell ref="B86:L86"/>
    <mergeCell ref="B87:L87"/>
    <mergeCell ref="L33:W33"/>
    <mergeCell ref="V6:W6"/>
    <mergeCell ref="C7:D7"/>
    <mergeCell ref="E7:F7"/>
    <mergeCell ref="G7:H7"/>
    <mergeCell ref="T6:U6"/>
    <mergeCell ref="T7:U7"/>
    <mergeCell ref="C6:D6"/>
    <mergeCell ref="E6:F6"/>
    <mergeCell ref="G6:H6"/>
    <mergeCell ref="I6:J6"/>
    <mergeCell ref="N6:O6"/>
    <mergeCell ref="P6:Q6"/>
    <mergeCell ref="R6:S6"/>
    <mergeCell ref="I7:J7"/>
    <mergeCell ref="N7:O7"/>
    <mergeCell ref="P7:Q7"/>
    <mergeCell ref="R7:S7"/>
    <mergeCell ref="N64:O64"/>
    <mergeCell ref="P64:Q64"/>
    <mergeCell ref="N41:W41"/>
    <mergeCell ref="B1:W1"/>
    <mergeCell ref="B2:W2"/>
    <mergeCell ref="A4:W4"/>
    <mergeCell ref="C5:D5"/>
    <mergeCell ref="E5:F5"/>
    <mergeCell ref="G5:H5"/>
    <mergeCell ref="I5:J5"/>
    <mergeCell ref="L5:M5"/>
    <mergeCell ref="N5:O5"/>
    <mergeCell ref="P5:Q5"/>
    <mergeCell ref="V5:W5"/>
    <mergeCell ref="T5:U5"/>
    <mergeCell ref="R5:S5"/>
    <mergeCell ref="R64:S64"/>
    <mergeCell ref="T64:U64"/>
    <mergeCell ref="V64:W64"/>
    <mergeCell ref="C65:D65"/>
    <mergeCell ref="E65:F65"/>
    <mergeCell ref="G65:H65"/>
    <mergeCell ref="I65:J65"/>
    <mergeCell ref="L65:M65"/>
    <mergeCell ref="N65:O65"/>
    <mergeCell ref="P65:Q65"/>
    <mergeCell ref="R65:S65"/>
    <mergeCell ref="T65:U65"/>
    <mergeCell ref="V65:W65"/>
    <mergeCell ref="G64:H64"/>
    <mergeCell ref="I64:J64"/>
    <mergeCell ref="L64:M64"/>
    <mergeCell ref="V66:W66"/>
    <mergeCell ref="C66:D66"/>
    <mergeCell ref="E66:F66"/>
    <mergeCell ref="G66:H66"/>
    <mergeCell ref="I66:J66"/>
    <mergeCell ref="L66:M66"/>
    <mergeCell ref="B84:L84"/>
    <mergeCell ref="N66:O66"/>
    <mergeCell ref="P66:Q66"/>
    <mergeCell ref="R66:S66"/>
    <mergeCell ref="T66:U66"/>
  </mergeCells>
  <phoneticPr fontId="3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63"/>
  <sheetViews>
    <sheetView topLeftCell="A15" workbookViewId="0">
      <selection activeCell="P60" sqref="P60"/>
    </sheetView>
  </sheetViews>
  <sheetFormatPr defaultRowHeight="15.6"/>
  <cols>
    <col min="1" max="1" width="19" customWidth="1"/>
    <col min="2" max="19" width="8.69921875" customWidth="1"/>
  </cols>
  <sheetData>
    <row r="1" spans="1:242" ht="45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242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</row>
    <row r="3" spans="1:242" ht="19.8" customHeight="1">
      <c r="A3" s="41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</row>
    <row r="4" spans="1:242" hidden="1">
      <c r="A4" s="447" t="s">
        <v>464</v>
      </c>
      <c r="B4" s="447"/>
      <c r="C4" s="447"/>
      <c r="D4" s="447"/>
      <c r="E4" s="447"/>
      <c r="F4" s="447"/>
    </row>
    <row r="5" spans="1:242" hidden="1">
      <c r="A5" s="127" t="s">
        <v>24</v>
      </c>
      <c r="B5" s="127" t="s">
        <v>25</v>
      </c>
      <c r="C5" s="376" t="s">
        <v>290</v>
      </c>
      <c r="D5" s="377"/>
      <c r="E5" s="385" t="s">
        <v>473</v>
      </c>
      <c r="F5" s="410"/>
    </row>
    <row r="6" spans="1:242" hidden="1">
      <c r="A6" s="126" t="s">
        <v>3</v>
      </c>
      <c r="B6" s="126" t="s">
        <v>4</v>
      </c>
      <c r="C6" s="304" t="s">
        <v>291</v>
      </c>
      <c r="D6" s="307"/>
      <c r="E6" s="304" t="s">
        <v>270</v>
      </c>
      <c r="F6" s="307"/>
    </row>
    <row r="7" spans="1:242" hidden="1">
      <c r="A7" s="126"/>
      <c r="B7" s="126"/>
      <c r="C7" s="304" t="s">
        <v>466</v>
      </c>
      <c r="D7" s="307"/>
      <c r="E7" s="304" t="s">
        <v>348</v>
      </c>
      <c r="F7" s="307"/>
    </row>
    <row r="8" spans="1:242" hidden="1">
      <c r="A8" s="58" t="s">
        <v>465</v>
      </c>
      <c r="B8" s="19" t="s">
        <v>474</v>
      </c>
      <c r="C8" s="21">
        <v>44376</v>
      </c>
      <c r="D8" s="20">
        <f>C8</f>
        <v>44376</v>
      </c>
      <c r="E8" s="54" t="s">
        <v>478</v>
      </c>
      <c r="F8" s="54" t="str">
        <f>E8</f>
        <v>OMIT</v>
      </c>
    </row>
    <row r="9" spans="1:242" hidden="1">
      <c r="A9" s="473" t="s">
        <v>467</v>
      </c>
      <c r="B9" s="474"/>
      <c r="C9" s="474"/>
      <c r="D9" s="474"/>
      <c r="E9" s="474"/>
      <c r="F9" s="475"/>
    </row>
    <row r="10" spans="1:242" hidden="1">
      <c r="A10" s="58" t="s">
        <v>468</v>
      </c>
      <c r="B10" s="19" t="s">
        <v>469</v>
      </c>
      <c r="C10" s="21">
        <v>44390</v>
      </c>
      <c r="D10" s="20">
        <f>C10</f>
        <v>44390</v>
      </c>
      <c r="E10" s="54" t="s">
        <v>478</v>
      </c>
      <c r="F10" s="54" t="str">
        <f>E10</f>
        <v>OMIT</v>
      </c>
    </row>
    <row r="11" spans="1:242" hidden="1">
      <c r="A11" s="100" t="s">
        <v>476</v>
      </c>
      <c r="B11" s="19" t="s">
        <v>470</v>
      </c>
      <c r="C11" s="21">
        <v>44397</v>
      </c>
      <c r="D11" s="20">
        <f>C11</f>
        <v>44397</v>
      </c>
      <c r="E11" s="54" t="s">
        <v>478</v>
      </c>
      <c r="F11" s="54" t="str">
        <f>E11</f>
        <v>OMIT</v>
      </c>
    </row>
    <row r="12" spans="1:242" hidden="1">
      <c r="A12" s="58" t="s">
        <v>465</v>
      </c>
      <c r="B12" s="19" t="s">
        <v>471</v>
      </c>
      <c r="C12" s="21">
        <v>44404</v>
      </c>
      <c r="D12" s="20">
        <f>C12</f>
        <v>44404</v>
      </c>
      <c r="E12" s="20">
        <f>D12+4</f>
        <v>44408</v>
      </c>
      <c r="F12" s="20">
        <f>E12</f>
        <v>44408</v>
      </c>
    </row>
    <row r="13" spans="1:242" hidden="1">
      <c r="A13" s="58"/>
      <c r="B13" s="465" t="s">
        <v>547</v>
      </c>
      <c r="C13" s="466"/>
      <c r="D13" s="466"/>
      <c r="E13" s="466"/>
      <c r="F13" s="467"/>
    </row>
    <row r="14" spans="1:242" hidden="1">
      <c r="A14" s="58" t="s">
        <v>468</v>
      </c>
      <c r="B14" s="19" t="s">
        <v>472</v>
      </c>
      <c r="C14" s="21">
        <v>44418</v>
      </c>
      <c r="D14" s="20">
        <f>C14</f>
        <v>44418</v>
      </c>
      <c r="E14" s="20">
        <f>D14+4</f>
        <v>44422</v>
      </c>
      <c r="F14" s="20">
        <f>E14</f>
        <v>44422</v>
      </c>
    </row>
    <row r="15" spans="1:242">
      <c r="A15" s="390" t="s">
        <v>1475</v>
      </c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</row>
    <row r="16" spans="1:242">
      <c r="A16" s="133" t="s">
        <v>24</v>
      </c>
      <c r="B16" s="133" t="s">
        <v>25</v>
      </c>
      <c r="C16" s="385" t="s">
        <v>504</v>
      </c>
      <c r="D16" s="410"/>
      <c r="E16" s="385" t="s">
        <v>495</v>
      </c>
      <c r="F16" s="410"/>
      <c r="G16" s="385" t="s">
        <v>496</v>
      </c>
      <c r="H16" s="410"/>
      <c r="I16" s="385" t="s">
        <v>497</v>
      </c>
      <c r="J16" s="410"/>
      <c r="K16" s="385" t="s">
        <v>498</v>
      </c>
      <c r="L16" s="410"/>
      <c r="M16" s="133" t="s">
        <v>25</v>
      </c>
      <c r="N16" s="376" t="s">
        <v>290</v>
      </c>
      <c r="O16" s="377"/>
      <c r="P16" s="385" t="s">
        <v>497</v>
      </c>
      <c r="Q16" s="410"/>
      <c r="R16" s="385" t="s">
        <v>504</v>
      </c>
      <c r="S16" s="410"/>
    </row>
    <row r="17" spans="1:19">
      <c r="A17" s="131" t="s">
        <v>3</v>
      </c>
      <c r="B17" s="131" t="s">
        <v>4</v>
      </c>
      <c r="C17" s="304" t="s">
        <v>499</v>
      </c>
      <c r="D17" s="307"/>
      <c r="E17" s="304" t="s">
        <v>500</v>
      </c>
      <c r="F17" s="307"/>
      <c r="G17" s="304" t="s">
        <v>501</v>
      </c>
      <c r="H17" s="307"/>
      <c r="I17" s="304" t="s">
        <v>502</v>
      </c>
      <c r="J17" s="307"/>
      <c r="K17" s="304" t="s">
        <v>503</v>
      </c>
      <c r="L17" s="307"/>
      <c r="M17" s="131" t="s">
        <v>4</v>
      </c>
      <c r="N17" s="304" t="s">
        <v>291</v>
      </c>
      <c r="O17" s="307"/>
      <c r="P17" s="304" t="s">
        <v>502</v>
      </c>
      <c r="Q17" s="307"/>
      <c r="R17" s="304" t="s">
        <v>499</v>
      </c>
      <c r="S17" s="307"/>
    </row>
    <row r="18" spans="1:19">
      <c r="A18" s="131"/>
      <c r="B18" s="131"/>
      <c r="C18" s="304" t="s">
        <v>562</v>
      </c>
      <c r="D18" s="307"/>
      <c r="E18" s="304" t="s">
        <v>563</v>
      </c>
      <c r="F18" s="307"/>
      <c r="G18" s="304" t="s">
        <v>564</v>
      </c>
      <c r="H18" s="307"/>
      <c r="I18" s="304" t="s">
        <v>565</v>
      </c>
      <c r="J18" s="307"/>
      <c r="K18" s="304" t="s">
        <v>566</v>
      </c>
      <c r="L18" s="307"/>
      <c r="M18" s="131"/>
      <c r="N18" s="304" t="s">
        <v>567</v>
      </c>
      <c r="O18" s="307"/>
      <c r="P18" s="304" t="s">
        <v>563</v>
      </c>
      <c r="Q18" s="307"/>
      <c r="R18" s="304" t="s">
        <v>568</v>
      </c>
      <c r="S18" s="307"/>
    </row>
    <row r="19" spans="1:19" hidden="1">
      <c r="A19" s="100" t="s">
        <v>578</v>
      </c>
      <c r="B19" s="72" t="s">
        <v>558</v>
      </c>
      <c r="C19" s="21">
        <v>44436</v>
      </c>
      <c r="D19" s="20">
        <f>C19</f>
        <v>44436</v>
      </c>
      <c r="E19" s="20">
        <f t="shared" ref="E19:G20" si="0">D19+1</f>
        <v>44437</v>
      </c>
      <c r="F19" s="20">
        <f t="shared" si="0"/>
        <v>44438</v>
      </c>
      <c r="G19" s="134">
        <f t="shared" si="0"/>
        <v>44439</v>
      </c>
      <c r="H19" s="134">
        <f>G19</f>
        <v>44439</v>
      </c>
      <c r="I19" s="134">
        <f>H19+5</f>
        <v>44444</v>
      </c>
      <c r="J19" s="134">
        <f>I19</f>
        <v>44444</v>
      </c>
      <c r="K19" s="134">
        <f>J19+1</f>
        <v>44445</v>
      </c>
      <c r="L19" s="134">
        <f>K19</f>
        <v>44445</v>
      </c>
      <c r="M19" s="135" t="s">
        <v>559</v>
      </c>
      <c r="N19" s="91">
        <f>L19+3</f>
        <v>44448</v>
      </c>
      <c r="O19" s="115" t="s">
        <v>640</v>
      </c>
      <c r="P19" s="134"/>
      <c r="Q19" s="134"/>
      <c r="R19" s="134"/>
      <c r="S19" s="134"/>
    </row>
    <row r="20" spans="1:19" hidden="1">
      <c r="A20" s="58" t="s">
        <v>556</v>
      </c>
      <c r="B20" s="19" t="s">
        <v>560</v>
      </c>
      <c r="C20" s="21">
        <v>44443</v>
      </c>
      <c r="D20" s="20">
        <f>C20</f>
        <v>44443</v>
      </c>
      <c r="E20" s="20">
        <f t="shared" si="0"/>
        <v>44444</v>
      </c>
      <c r="F20" s="20">
        <f t="shared" si="0"/>
        <v>44445</v>
      </c>
      <c r="G20" s="134">
        <f t="shared" si="0"/>
        <v>44446</v>
      </c>
      <c r="H20" s="134">
        <f>G20</f>
        <v>44446</v>
      </c>
      <c r="I20" s="134">
        <f>H20+5</f>
        <v>44451</v>
      </c>
      <c r="J20" s="134">
        <f>I20</f>
        <v>44451</v>
      </c>
      <c r="K20" s="134">
        <f>J20+1</f>
        <v>44452</v>
      </c>
      <c r="L20" s="134">
        <f>K20</f>
        <v>44452</v>
      </c>
      <c r="M20" s="19" t="s">
        <v>561</v>
      </c>
      <c r="N20" s="134">
        <f>L20+3</f>
        <v>44455</v>
      </c>
      <c r="O20" s="134">
        <f>N20+1</f>
        <v>44456</v>
      </c>
      <c r="P20" s="134">
        <f>O20+2</f>
        <v>44458</v>
      </c>
      <c r="Q20" s="134">
        <f>P20+1</f>
        <v>44459</v>
      </c>
      <c r="R20" s="134">
        <f>Q20+5</f>
        <v>44464</v>
      </c>
      <c r="S20" s="134">
        <f>R20</f>
        <v>44464</v>
      </c>
    </row>
    <row r="21" spans="1:19" hidden="1">
      <c r="A21" s="58" t="s">
        <v>557</v>
      </c>
      <c r="B21" s="19" t="s">
        <v>574</v>
      </c>
      <c r="C21" s="21">
        <v>44450</v>
      </c>
      <c r="D21" s="20">
        <f t="shared" ref="D21:D28" si="1">C21</f>
        <v>44450</v>
      </c>
      <c r="E21" s="20">
        <f t="shared" ref="E21:E28" si="2">D21+1</f>
        <v>44451</v>
      </c>
      <c r="F21" s="20">
        <f t="shared" ref="F21:F28" si="3">E21+1</f>
        <v>44452</v>
      </c>
      <c r="G21" s="134">
        <f t="shared" ref="G21:G28" si="4">F21+1</f>
        <v>44453</v>
      </c>
      <c r="H21" s="134">
        <f t="shared" ref="H21:H28" si="5">G21</f>
        <v>44453</v>
      </c>
      <c r="I21" s="134">
        <f t="shared" ref="I21:I28" si="6">H21+5</f>
        <v>44458</v>
      </c>
      <c r="J21" s="134">
        <f t="shared" ref="J21:J28" si="7">I21</f>
        <v>44458</v>
      </c>
      <c r="K21" s="134">
        <f t="shared" ref="K21:K28" si="8">J21+1</f>
        <v>44459</v>
      </c>
      <c r="L21" s="134">
        <f t="shared" ref="L21:L28" si="9">K21</f>
        <v>44459</v>
      </c>
      <c r="M21" s="19" t="s">
        <v>455</v>
      </c>
      <c r="N21" s="134">
        <f t="shared" ref="N21:N28" si="10">L21+3</f>
        <v>44462</v>
      </c>
      <c r="O21" s="134">
        <f t="shared" ref="O21:O28" si="11">N21+1</f>
        <v>44463</v>
      </c>
      <c r="P21" s="134">
        <f t="shared" ref="P21:P28" si="12">O21+2</f>
        <v>44465</v>
      </c>
      <c r="Q21" s="134">
        <f t="shared" ref="Q21:Q28" si="13">P21+1</f>
        <v>44466</v>
      </c>
      <c r="R21" s="134">
        <f t="shared" ref="R21:R28" si="14">Q21+5</f>
        <v>44471</v>
      </c>
      <c r="S21" s="134">
        <f t="shared" ref="S21:S28" si="15">R21</f>
        <v>44471</v>
      </c>
    </row>
    <row r="22" spans="1:19" hidden="1">
      <c r="A22" s="100" t="s">
        <v>641</v>
      </c>
      <c r="B22" s="19" t="s">
        <v>569</v>
      </c>
      <c r="C22" s="21">
        <v>44457</v>
      </c>
      <c r="D22" s="20">
        <f t="shared" si="1"/>
        <v>44457</v>
      </c>
      <c r="E22" s="20">
        <f t="shared" si="2"/>
        <v>44458</v>
      </c>
      <c r="F22" s="20">
        <f t="shared" si="3"/>
        <v>44459</v>
      </c>
      <c r="G22" s="134">
        <f t="shared" si="4"/>
        <v>44460</v>
      </c>
      <c r="H22" s="134">
        <f t="shared" si="5"/>
        <v>44460</v>
      </c>
      <c r="I22" s="134">
        <f t="shared" si="6"/>
        <v>44465</v>
      </c>
      <c r="J22" s="134">
        <f t="shared" si="7"/>
        <v>44465</v>
      </c>
      <c r="K22" s="134">
        <f t="shared" si="8"/>
        <v>44466</v>
      </c>
      <c r="L22" s="134">
        <f t="shared" si="9"/>
        <v>44466</v>
      </c>
      <c r="M22" s="19" t="s">
        <v>570</v>
      </c>
      <c r="N22" s="134">
        <f t="shared" si="10"/>
        <v>44469</v>
      </c>
      <c r="O22" s="134">
        <f t="shared" si="11"/>
        <v>44470</v>
      </c>
      <c r="P22" s="134">
        <f t="shared" si="12"/>
        <v>44472</v>
      </c>
      <c r="Q22" s="134">
        <f t="shared" si="13"/>
        <v>44473</v>
      </c>
      <c r="R22" s="134">
        <f t="shared" si="14"/>
        <v>44478</v>
      </c>
      <c r="S22" s="134">
        <f t="shared" si="15"/>
        <v>44478</v>
      </c>
    </row>
    <row r="23" spans="1:19" hidden="1">
      <c r="A23" s="58" t="s">
        <v>556</v>
      </c>
      <c r="B23" s="19" t="s">
        <v>571</v>
      </c>
      <c r="C23" s="21">
        <v>44464</v>
      </c>
      <c r="D23" s="20">
        <f t="shared" si="1"/>
        <v>44464</v>
      </c>
      <c r="E23" s="20">
        <f t="shared" si="2"/>
        <v>44465</v>
      </c>
      <c r="F23" s="20">
        <f t="shared" si="3"/>
        <v>44466</v>
      </c>
      <c r="G23" s="134">
        <f t="shared" si="4"/>
        <v>44467</v>
      </c>
      <c r="H23" s="134">
        <f t="shared" si="5"/>
        <v>44467</v>
      </c>
      <c r="I23" s="115" t="s">
        <v>673</v>
      </c>
      <c r="J23" s="115" t="s">
        <v>674</v>
      </c>
      <c r="K23" s="115" t="s">
        <v>673</v>
      </c>
      <c r="L23" s="115" t="s">
        <v>674</v>
      </c>
      <c r="M23" s="19" t="s">
        <v>572</v>
      </c>
      <c r="N23" s="115" t="s">
        <v>673</v>
      </c>
      <c r="O23" s="115" t="s">
        <v>674</v>
      </c>
      <c r="P23" s="134">
        <v>44479</v>
      </c>
      <c r="Q23" s="134">
        <f t="shared" si="13"/>
        <v>44480</v>
      </c>
      <c r="R23" s="134">
        <f t="shared" si="14"/>
        <v>44485</v>
      </c>
      <c r="S23" s="134">
        <f t="shared" si="15"/>
        <v>44485</v>
      </c>
    </row>
    <row r="24" spans="1:19" hidden="1">
      <c r="A24" s="58" t="s">
        <v>557</v>
      </c>
      <c r="B24" s="19" t="s">
        <v>573</v>
      </c>
      <c r="C24" s="21">
        <v>44471</v>
      </c>
      <c r="D24" s="20">
        <f t="shared" si="1"/>
        <v>44471</v>
      </c>
      <c r="E24" s="20">
        <f t="shared" si="2"/>
        <v>44472</v>
      </c>
      <c r="F24" s="20">
        <f t="shared" si="3"/>
        <v>44473</v>
      </c>
      <c r="G24" s="134">
        <f t="shared" si="4"/>
        <v>44474</v>
      </c>
      <c r="H24" s="134">
        <f t="shared" si="5"/>
        <v>44474</v>
      </c>
      <c r="I24" s="134">
        <f t="shared" si="6"/>
        <v>44479</v>
      </c>
      <c r="J24" s="134">
        <f t="shared" si="7"/>
        <v>44479</v>
      </c>
      <c r="K24" s="134">
        <f t="shared" si="8"/>
        <v>44480</v>
      </c>
      <c r="L24" s="134">
        <f t="shared" si="9"/>
        <v>44480</v>
      </c>
      <c r="M24" s="19" t="s">
        <v>575</v>
      </c>
      <c r="N24" s="134">
        <f t="shared" si="10"/>
        <v>44483</v>
      </c>
      <c r="O24" s="134">
        <f t="shared" si="11"/>
        <v>44484</v>
      </c>
      <c r="P24" s="134">
        <f t="shared" si="12"/>
        <v>44486</v>
      </c>
      <c r="Q24" s="134">
        <f t="shared" si="13"/>
        <v>44487</v>
      </c>
      <c r="R24" s="134">
        <f t="shared" si="14"/>
        <v>44492</v>
      </c>
      <c r="S24" s="134">
        <f t="shared" si="15"/>
        <v>44492</v>
      </c>
    </row>
    <row r="25" spans="1:19" hidden="1">
      <c r="A25" s="58" t="s">
        <v>468</v>
      </c>
      <c r="B25" s="19" t="s">
        <v>579</v>
      </c>
      <c r="C25" s="21">
        <v>44478</v>
      </c>
      <c r="D25" s="20">
        <f t="shared" si="1"/>
        <v>44478</v>
      </c>
      <c r="E25" s="20">
        <f t="shared" si="2"/>
        <v>44479</v>
      </c>
      <c r="F25" s="20">
        <f t="shared" si="3"/>
        <v>44480</v>
      </c>
      <c r="G25" s="88">
        <f t="shared" si="4"/>
        <v>44481</v>
      </c>
      <c r="H25" s="145">
        <f>G25</f>
        <v>44481</v>
      </c>
      <c r="I25" s="91">
        <f>H25+5</f>
        <v>44486</v>
      </c>
      <c r="J25" s="115" t="s">
        <v>695</v>
      </c>
      <c r="K25" s="134"/>
      <c r="L25" s="134"/>
      <c r="M25" s="19"/>
      <c r="N25" s="134"/>
      <c r="O25" s="134"/>
      <c r="P25" s="134"/>
      <c r="Q25" s="134"/>
      <c r="R25" s="134"/>
      <c r="S25" s="134"/>
    </row>
    <row r="26" spans="1:19" hidden="1">
      <c r="A26" s="125" t="s">
        <v>716</v>
      </c>
      <c r="B26" s="107" t="s">
        <v>676</v>
      </c>
      <c r="C26" s="21"/>
      <c r="D26" s="20"/>
      <c r="E26" s="20"/>
      <c r="F26" s="20"/>
      <c r="G26" s="145"/>
      <c r="H26" s="88"/>
      <c r="I26" s="115" t="s">
        <v>696</v>
      </c>
      <c r="J26" s="91" t="s">
        <v>717</v>
      </c>
      <c r="K26" s="134"/>
      <c r="L26" s="134"/>
      <c r="M26" s="107" t="s">
        <v>677</v>
      </c>
      <c r="N26" s="91">
        <v>44498</v>
      </c>
      <c r="O26" s="115" t="s">
        <v>203</v>
      </c>
      <c r="P26" s="88"/>
      <c r="Q26" s="145"/>
      <c r="R26" s="134"/>
      <c r="S26" s="134"/>
    </row>
    <row r="27" spans="1:19" hidden="1">
      <c r="A27" s="58" t="s">
        <v>556</v>
      </c>
      <c r="B27" s="19" t="s">
        <v>580</v>
      </c>
      <c r="C27" s="373" t="s">
        <v>675</v>
      </c>
      <c r="D27" s="393"/>
      <c r="E27" s="393"/>
      <c r="F27" s="393"/>
      <c r="G27" s="393"/>
      <c r="H27" s="393"/>
      <c r="I27" s="393"/>
      <c r="J27" s="393"/>
      <c r="K27" s="393"/>
      <c r="L27" s="374"/>
      <c r="M27" s="19" t="s">
        <v>581</v>
      </c>
      <c r="N27" s="468" t="s">
        <v>675</v>
      </c>
      <c r="O27" s="469"/>
      <c r="P27" s="469"/>
      <c r="Q27" s="469"/>
      <c r="R27" s="469"/>
      <c r="S27" s="470"/>
    </row>
    <row r="28" spans="1:19" hidden="1">
      <c r="A28" s="58" t="s">
        <v>557</v>
      </c>
      <c r="B28" s="19" t="s">
        <v>576</v>
      </c>
      <c r="C28" s="21">
        <v>44492</v>
      </c>
      <c r="D28" s="20">
        <f t="shared" si="1"/>
        <v>44492</v>
      </c>
      <c r="E28" s="20">
        <f t="shared" si="2"/>
        <v>44493</v>
      </c>
      <c r="F28" s="20">
        <f t="shared" si="3"/>
        <v>44494</v>
      </c>
      <c r="G28" s="134">
        <f t="shared" si="4"/>
        <v>44495</v>
      </c>
      <c r="H28" s="134">
        <f t="shared" si="5"/>
        <v>44495</v>
      </c>
      <c r="I28" s="134">
        <f t="shared" si="6"/>
        <v>44500</v>
      </c>
      <c r="J28" s="134">
        <f t="shared" si="7"/>
        <v>44500</v>
      </c>
      <c r="K28" s="134">
        <f t="shared" si="8"/>
        <v>44501</v>
      </c>
      <c r="L28" s="134">
        <f t="shared" si="9"/>
        <v>44501</v>
      </c>
      <c r="M28" s="19" t="s">
        <v>577</v>
      </c>
      <c r="N28" s="134">
        <f t="shared" si="10"/>
        <v>44504</v>
      </c>
      <c r="O28" s="134">
        <f t="shared" si="11"/>
        <v>44505</v>
      </c>
      <c r="P28" s="134">
        <f t="shared" si="12"/>
        <v>44507</v>
      </c>
      <c r="Q28" s="134">
        <f t="shared" si="13"/>
        <v>44508</v>
      </c>
      <c r="R28" s="134">
        <f t="shared" si="14"/>
        <v>44513</v>
      </c>
      <c r="S28" s="134">
        <f t="shared" si="15"/>
        <v>44513</v>
      </c>
    </row>
    <row r="29" spans="1:19" hidden="1">
      <c r="A29" s="125" t="s">
        <v>482</v>
      </c>
      <c r="B29" s="107" t="s">
        <v>742</v>
      </c>
      <c r="C29" s="21">
        <v>44499</v>
      </c>
      <c r="D29" s="20">
        <f t="shared" ref="D29:D34" si="16">C29</f>
        <v>44499</v>
      </c>
      <c r="E29" s="20">
        <f t="shared" ref="E29:G31" si="17">D29+1</f>
        <v>44500</v>
      </c>
      <c r="F29" s="20">
        <f t="shared" si="17"/>
        <v>44501</v>
      </c>
      <c r="G29" s="134">
        <f t="shared" si="17"/>
        <v>44502</v>
      </c>
      <c r="H29" s="134">
        <f t="shared" ref="H29:H34" si="18">G29</f>
        <v>44502</v>
      </c>
      <c r="I29" s="134">
        <f t="shared" ref="I29:I34" si="19">H29+5</f>
        <v>44507</v>
      </c>
      <c r="J29" s="134">
        <f t="shared" ref="J29:J34" si="20">I29</f>
        <v>44507</v>
      </c>
      <c r="K29" s="134">
        <f t="shared" ref="K29:K34" si="21">J29+1</f>
        <v>44508</v>
      </c>
      <c r="L29" s="134">
        <f t="shared" ref="L29:L34" si="22">K29</f>
        <v>44508</v>
      </c>
      <c r="M29" s="107" t="s">
        <v>743</v>
      </c>
      <c r="N29" s="134">
        <f t="shared" ref="N29:N34" si="23">L29+3</f>
        <v>44511</v>
      </c>
      <c r="O29" s="134">
        <f t="shared" ref="O29:O34" si="24">N29+1</f>
        <v>44512</v>
      </c>
      <c r="P29" s="134">
        <f t="shared" ref="P29:P34" si="25">O29+2</f>
        <v>44514</v>
      </c>
      <c r="Q29" s="134">
        <f t="shared" ref="Q29:Q34" si="26">P29+1</f>
        <v>44515</v>
      </c>
      <c r="R29" s="134">
        <f t="shared" ref="R29:R34" si="27">Q29+5</f>
        <v>44520</v>
      </c>
      <c r="S29" s="134">
        <f t="shared" ref="S29:S34" si="28">R29</f>
        <v>44520</v>
      </c>
    </row>
    <row r="30" spans="1:19" hidden="1">
      <c r="A30" s="58" t="s">
        <v>556</v>
      </c>
      <c r="B30" s="19" t="s">
        <v>678</v>
      </c>
      <c r="C30" s="21">
        <v>44506</v>
      </c>
      <c r="D30" s="20">
        <f t="shared" si="16"/>
        <v>44506</v>
      </c>
      <c r="E30" s="20">
        <f t="shared" si="17"/>
        <v>44507</v>
      </c>
      <c r="F30" s="20">
        <f t="shared" si="17"/>
        <v>44508</v>
      </c>
      <c r="G30" s="134">
        <f t="shared" si="17"/>
        <v>44509</v>
      </c>
      <c r="H30" s="134">
        <f t="shared" si="18"/>
        <v>44509</v>
      </c>
      <c r="I30" s="134">
        <f t="shared" si="19"/>
        <v>44514</v>
      </c>
      <c r="J30" s="134">
        <f t="shared" si="20"/>
        <v>44514</v>
      </c>
      <c r="K30" s="134">
        <f t="shared" si="21"/>
        <v>44515</v>
      </c>
      <c r="L30" s="134">
        <f t="shared" si="22"/>
        <v>44515</v>
      </c>
      <c r="M30" s="19" t="s">
        <v>679</v>
      </c>
      <c r="N30" s="134">
        <f t="shared" si="23"/>
        <v>44518</v>
      </c>
      <c r="O30" s="134">
        <f t="shared" si="24"/>
        <v>44519</v>
      </c>
      <c r="P30" s="134">
        <f t="shared" si="25"/>
        <v>44521</v>
      </c>
      <c r="Q30" s="134">
        <f t="shared" si="26"/>
        <v>44522</v>
      </c>
      <c r="R30" s="134">
        <f t="shared" si="27"/>
        <v>44527</v>
      </c>
      <c r="S30" s="134">
        <f t="shared" si="28"/>
        <v>44527</v>
      </c>
    </row>
    <row r="31" spans="1:19" hidden="1">
      <c r="A31" s="58" t="s">
        <v>557</v>
      </c>
      <c r="B31" s="19" t="s">
        <v>680</v>
      </c>
      <c r="C31" s="21">
        <v>44513</v>
      </c>
      <c r="D31" s="20">
        <f t="shared" si="16"/>
        <v>44513</v>
      </c>
      <c r="E31" s="20">
        <f t="shared" si="17"/>
        <v>44514</v>
      </c>
      <c r="F31" s="20">
        <f t="shared" si="17"/>
        <v>44515</v>
      </c>
      <c r="G31" s="134">
        <f t="shared" si="17"/>
        <v>44516</v>
      </c>
      <c r="H31" s="134">
        <f t="shared" si="18"/>
        <v>44516</v>
      </c>
      <c r="I31" s="134">
        <f t="shared" si="19"/>
        <v>44521</v>
      </c>
      <c r="J31" s="134">
        <f t="shared" si="20"/>
        <v>44521</v>
      </c>
      <c r="K31" s="134">
        <f t="shared" si="21"/>
        <v>44522</v>
      </c>
      <c r="L31" s="134">
        <f t="shared" si="22"/>
        <v>44522</v>
      </c>
      <c r="M31" s="19" t="s">
        <v>681</v>
      </c>
      <c r="N31" s="134">
        <f t="shared" si="23"/>
        <v>44525</v>
      </c>
      <c r="O31" s="134">
        <f t="shared" si="24"/>
        <v>44526</v>
      </c>
      <c r="P31" s="134">
        <f t="shared" si="25"/>
        <v>44528</v>
      </c>
      <c r="Q31" s="134">
        <f t="shared" si="26"/>
        <v>44529</v>
      </c>
      <c r="R31" s="134">
        <f t="shared" si="27"/>
        <v>44534</v>
      </c>
      <c r="S31" s="134">
        <f t="shared" si="28"/>
        <v>44534</v>
      </c>
    </row>
    <row r="32" spans="1:19" hidden="1">
      <c r="A32" s="100" t="s">
        <v>763</v>
      </c>
      <c r="B32" s="19" t="s">
        <v>697</v>
      </c>
      <c r="C32" s="21">
        <v>44520</v>
      </c>
      <c r="D32" s="20">
        <f t="shared" si="16"/>
        <v>44520</v>
      </c>
      <c r="E32" s="20">
        <f t="shared" ref="E32:G34" si="29">D32+1</f>
        <v>44521</v>
      </c>
      <c r="F32" s="20">
        <f t="shared" si="29"/>
        <v>44522</v>
      </c>
      <c r="G32" s="134">
        <f t="shared" si="29"/>
        <v>44523</v>
      </c>
      <c r="H32" s="134">
        <f t="shared" si="18"/>
        <v>44523</v>
      </c>
      <c r="I32" s="134">
        <f t="shared" si="19"/>
        <v>44528</v>
      </c>
      <c r="J32" s="134">
        <f t="shared" si="20"/>
        <v>44528</v>
      </c>
      <c r="K32" s="134">
        <f t="shared" si="21"/>
        <v>44529</v>
      </c>
      <c r="L32" s="134">
        <f t="shared" si="22"/>
        <v>44529</v>
      </c>
      <c r="M32" s="19" t="s">
        <v>698</v>
      </c>
      <c r="N32" s="134">
        <f t="shared" si="23"/>
        <v>44532</v>
      </c>
      <c r="O32" s="134">
        <f t="shared" si="24"/>
        <v>44533</v>
      </c>
      <c r="P32" s="134">
        <f t="shared" si="25"/>
        <v>44535</v>
      </c>
      <c r="Q32" s="134">
        <f t="shared" si="26"/>
        <v>44536</v>
      </c>
      <c r="R32" s="134">
        <f t="shared" si="27"/>
        <v>44541</v>
      </c>
      <c r="S32" s="134">
        <f t="shared" si="28"/>
        <v>44541</v>
      </c>
    </row>
    <row r="33" spans="1:19" hidden="1">
      <c r="A33" s="58" t="s">
        <v>556</v>
      </c>
      <c r="B33" s="19" t="s">
        <v>699</v>
      </c>
      <c r="C33" s="21">
        <v>44527</v>
      </c>
      <c r="D33" s="20">
        <f t="shared" si="16"/>
        <v>44527</v>
      </c>
      <c r="E33" s="20">
        <f t="shared" si="29"/>
        <v>44528</v>
      </c>
      <c r="F33" s="20">
        <f t="shared" si="29"/>
        <v>44529</v>
      </c>
      <c r="G33" s="134">
        <f t="shared" si="29"/>
        <v>44530</v>
      </c>
      <c r="H33" s="134">
        <f t="shared" si="18"/>
        <v>44530</v>
      </c>
      <c r="I33" s="134">
        <f t="shared" si="19"/>
        <v>44535</v>
      </c>
      <c r="J33" s="134">
        <f t="shared" si="20"/>
        <v>44535</v>
      </c>
      <c r="K33" s="134">
        <f t="shared" si="21"/>
        <v>44536</v>
      </c>
      <c r="L33" s="134">
        <f t="shared" si="22"/>
        <v>44536</v>
      </c>
      <c r="M33" s="19" t="s">
        <v>700</v>
      </c>
      <c r="N33" s="134">
        <f t="shared" si="23"/>
        <v>44539</v>
      </c>
      <c r="O33" s="134">
        <f t="shared" si="24"/>
        <v>44540</v>
      </c>
      <c r="P33" s="134">
        <f t="shared" si="25"/>
        <v>44542</v>
      </c>
      <c r="Q33" s="134">
        <f t="shared" si="26"/>
        <v>44543</v>
      </c>
      <c r="R33" s="134">
        <f t="shared" si="27"/>
        <v>44548</v>
      </c>
      <c r="S33" s="134">
        <f t="shared" si="28"/>
        <v>44548</v>
      </c>
    </row>
    <row r="34" spans="1:19" hidden="1">
      <c r="A34" s="58" t="s">
        <v>557</v>
      </c>
      <c r="B34" s="19" t="s">
        <v>701</v>
      </c>
      <c r="C34" s="21">
        <v>44534</v>
      </c>
      <c r="D34" s="20">
        <f t="shared" si="16"/>
        <v>44534</v>
      </c>
      <c r="E34" s="20">
        <f t="shared" si="29"/>
        <v>44535</v>
      </c>
      <c r="F34" s="20">
        <f t="shared" si="29"/>
        <v>44536</v>
      </c>
      <c r="G34" s="134">
        <f t="shared" si="29"/>
        <v>44537</v>
      </c>
      <c r="H34" s="134">
        <f t="shared" si="18"/>
        <v>44537</v>
      </c>
      <c r="I34" s="134">
        <f t="shared" si="19"/>
        <v>44542</v>
      </c>
      <c r="J34" s="134">
        <f t="shared" si="20"/>
        <v>44542</v>
      </c>
      <c r="K34" s="134">
        <f t="shared" si="21"/>
        <v>44543</v>
      </c>
      <c r="L34" s="134">
        <f t="shared" si="22"/>
        <v>44543</v>
      </c>
      <c r="M34" s="19" t="s">
        <v>702</v>
      </c>
      <c r="N34" s="134">
        <f t="shared" si="23"/>
        <v>44546</v>
      </c>
      <c r="O34" s="134">
        <f t="shared" si="24"/>
        <v>44547</v>
      </c>
      <c r="P34" s="134">
        <f t="shared" si="25"/>
        <v>44549</v>
      </c>
      <c r="Q34" s="134">
        <f t="shared" si="26"/>
        <v>44550</v>
      </c>
      <c r="R34" s="134">
        <f t="shared" si="27"/>
        <v>44555</v>
      </c>
      <c r="S34" s="134">
        <f t="shared" si="28"/>
        <v>44555</v>
      </c>
    </row>
    <row r="35" spans="1:19" hidden="1">
      <c r="A35" s="58" t="s">
        <v>763</v>
      </c>
      <c r="B35" s="19" t="s">
        <v>764</v>
      </c>
      <c r="C35" s="21">
        <v>44541</v>
      </c>
      <c r="D35" s="20">
        <f t="shared" ref="D35:D37" si="30">C35</f>
        <v>44541</v>
      </c>
      <c r="E35" s="20">
        <f t="shared" ref="E35:E37" si="31">D35+1</f>
        <v>44542</v>
      </c>
      <c r="F35" s="20">
        <f t="shared" ref="F35:F37" si="32">E35+1</f>
        <v>44543</v>
      </c>
      <c r="G35" s="134">
        <f t="shared" ref="G35:G37" si="33">F35+1</f>
        <v>44544</v>
      </c>
      <c r="H35" s="134">
        <f t="shared" ref="H35:H37" si="34">G35</f>
        <v>44544</v>
      </c>
      <c r="I35" s="134">
        <f t="shared" ref="I35:I37" si="35">H35+5</f>
        <v>44549</v>
      </c>
      <c r="J35" s="134">
        <f t="shared" ref="J35:J37" si="36">I35</f>
        <v>44549</v>
      </c>
      <c r="K35" s="134">
        <f t="shared" ref="K35:K37" si="37">J35+1</f>
        <v>44550</v>
      </c>
      <c r="L35" s="134">
        <f t="shared" ref="L35:L37" si="38">K35</f>
        <v>44550</v>
      </c>
      <c r="M35" s="19" t="s">
        <v>765</v>
      </c>
      <c r="N35" s="134">
        <f t="shared" ref="N35:N37" si="39">L35+3</f>
        <v>44553</v>
      </c>
      <c r="O35" s="134">
        <f t="shared" ref="O35:O37" si="40">N35+1</f>
        <v>44554</v>
      </c>
      <c r="P35" s="134">
        <f t="shared" ref="P35:P37" si="41">O35+2</f>
        <v>44556</v>
      </c>
      <c r="Q35" s="134">
        <f t="shared" ref="Q35:Q37" si="42">P35+1</f>
        <v>44557</v>
      </c>
      <c r="R35" s="134">
        <f t="shared" ref="R35:R37" si="43">Q35+5</f>
        <v>44562</v>
      </c>
      <c r="S35" s="134">
        <f t="shared" ref="S35:S37" si="44">R35</f>
        <v>44562</v>
      </c>
    </row>
    <row r="36" spans="1:19" hidden="1">
      <c r="A36" s="58" t="s">
        <v>556</v>
      </c>
      <c r="B36" s="19" t="s">
        <v>766</v>
      </c>
      <c r="C36" s="21">
        <v>44548</v>
      </c>
      <c r="D36" s="20">
        <f t="shared" si="30"/>
        <v>44548</v>
      </c>
      <c r="E36" s="20">
        <f t="shared" si="31"/>
        <v>44549</v>
      </c>
      <c r="F36" s="20">
        <f t="shared" si="32"/>
        <v>44550</v>
      </c>
      <c r="G36" s="134">
        <f t="shared" si="33"/>
        <v>44551</v>
      </c>
      <c r="H36" s="134">
        <f t="shared" si="34"/>
        <v>44551</v>
      </c>
      <c r="I36" s="134">
        <f t="shared" si="35"/>
        <v>44556</v>
      </c>
      <c r="J36" s="134">
        <f t="shared" si="36"/>
        <v>44556</v>
      </c>
      <c r="K36" s="134">
        <f t="shared" si="37"/>
        <v>44557</v>
      </c>
      <c r="L36" s="134">
        <f t="shared" si="38"/>
        <v>44557</v>
      </c>
      <c r="M36" s="19" t="s">
        <v>767</v>
      </c>
      <c r="N36" s="134">
        <f t="shared" si="39"/>
        <v>44560</v>
      </c>
      <c r="O36" s="134">
        <f t="shared" si="40"/>
        <v>44561</v>
      </c>
      <c r="P36" s="134">
        <f t="shared" si="41"/>
        <v>44563</v>
      </c>
      <c r="Q36" s="134">
        <f t="shared" si="42"/>
        <v>44564</v>
      </c>
      <c r="R36" s="134">
        <f t="shared" si="43"/>
        <v>44569</v>
      </c>
      <c r="S36" s="134">
        <f t="shared" si="44"/>
        <v>44569</v>
      </c>
    </row>
    <row r="37" spans="1:19" hidden="1">
      <c r="A37" s="58" t="s">
        <v>557</v>
      </c>
      <c r="B37" s="19" t="s">
        <v>768</v>
      </c>
      <c r="C37" s="21">
        <v>44555</v>
      </c>
      <c r="D37" s="20">
        <f t="shared" si="30"/>
        <v>44555</v>
      </c>
      <c r="E37" s="20">
        <f t="shared" si="31"/>
        <v>44556</v>
      </c>
      <c r="F37" s="20">
        <f t="shared" si="32"/>
        <v>44557</v>
      </c>
      <c r="G37" s="134">
        <f t="shared" si="33"/>
        <v>44558</v>
      </c>
      <c r="H37" s="134">
        <f t="shared" si="34"/>
        <v>44558</v>
      </c>
      <c r="I37" s="134">
        <f t="shared" si="35"/>
        <v>44563</v>
      </c>
      <c r="J37" s="134">
        <f t="shared" si="36"/>
        <v>44563</v>
      </c>
      <c r="K37" s="134">
        <f t="shared" si="37"/>
        <v>44564</v>
      </c>
      <c r="L37" s="134">
        <f t="shared" si="38"/>
        <v>44564</v>
      </c>
      <c r="M37" s="19" t="s">
        <v>769</v>
      </c>
      <c r="N37" s="134">
        <f t="shared" si="39"/>
        <v>44567</v>
      </c>
      <c r="O37" s="134">
        <f t="shared" si="40"/>
        <v>44568</v>
      </c>
      <c r="P37" s="134">
        <f t="shared" si="41"/>
        <v>44570</v>
      </c>
      <c r="Q37" s="134">
        <f t="shared" si="42"/>
        <v>44571</v>
      </c>
      <c r="R37" s="134">
        <f t="shared" si="43"/>
        <v>44576</v>
      </c>
      <c r="S37" s="134">
        <f t="shared" si="44"/>
        <v>44576</v>
      </c>
    </row>
    <row r="38" spans="1:19" hidden="1">
      <c r="A38" s="58" t="s">
        <v>763</v>
      </c>
      <c r="B38" s="19" t="s">
        <v>956</v>
      </c>
      <c r="C38" s="21">
        <v>44562</v>
      </c>
      <c r="D38" s="163">
        <f t="shared" ref="D38:D45" si="45">C38</f>
        <v>44562</v>
      </c>
      <c r="E38" s="163">
        <f t="shared" ref="E38:E43" si="46">D38+1</f>
        <v>44563</v>
      </c>
      <c r="F38" s="163">
        <f t="shared" ref="F38:F43" si="47">E38+1</f>
        <v>44564</v>
      </c>
      <c r="G38" s="134">
        <f t="shared" ref="G38:G43" si="48">F38+1</f>
        <v>44565</v>
      </c>
      <c r="H38" s="134">
        <f t="shared" ref="H38:H45" si="49">G38</f>
        <v>44565</v>
      </c>
      <c r="I38" s="134">
        <f t="shared" ref="I38:I45" si="50">H38+5</f>
        <v>44570</v>
      </c>
      <c r="J38" s="134">
        <f t="shared" ref="J38:J45" si="51">I38</f>
        <v>44570</v>
      </c>
      <c r="K38" s="134">
        <f t="shared" ref="K38:K45" si="52">J38+1</f>
        <v>44571</v>
      </c>
      <c r="L38" s="134">
        <f t="shared" ref="L38:L45" si="53">K38</f>
        <v>44571</v>
      </c>
      <c r="M38" s="19" t="s">
        <v>957</v>
      </c>
      <c r="N38" s="134">
        <f t="shared" ref="N38:N45" si="54">L38+3</f>
        <v>44574</v>
      </c>
      <c r="O38" s="134">
        <f t="shared" ref="O38:O45" si="55">N38+1</f>
        <v>44575</v>
      </c>
      <c r="P38" s="134">
        <f t="shared" ref="P38:P45" si="56">O38+2</f>
        <v>44577</v>
      </c>
      <c r="Q38" s="134">
        <f t="shared" ref="Q38:Q45" si="57">P38+1</f>
        <v>44578</v>
      </c>
      <c r="R38" s="134">
        <f t="shared" ref="R38:R40" si="58">Q38+5</f>
        <v>44583</v>
      </c>
      <c r="S38" s="134">
        <f t="shared" ref="S38:S40" si="59">R38</f>
        <v>44583</v>
      </c>
    </row>
    <row r="39" spans="1:19" hidden="1">
      <c r="A39" s="58" t="s">
        <v>556</v>
      </c>
      <c r="B39" s="19" t="s">
        <v>958</v>
      </c>
      <c r="C39" s="21">
        <v>44569</v>
      </c>
      <c r="D39" s="163">
        <f t="shared" si="45"/>
        <v>44569</v>
      </c>
      <c r="E39" s="163">
        <f t="shared" si="46"/>
        <v>44570</v>
      </c>
      <c r="F39" s="163">
        <f t="shared" si="47"/>
        <v>44571</v>
      </c>
      <c r="G39" s="134">
        <f t="shared" si="48"/>
        <v>44572</v>
      </c>
      <c r="H39" s="134">
        <f t="shared" si="49"/>
        <v>44572</v>
      </c>
      <c r="I39" s="134">
        <f t="shared" si="50"/>
        <v>44577</v>
      </c>
      <c r="J39" s="134">
        <f t="shared" si="51"/>
        <v>44577</v>
      </c>
      <c r="K39" s="134">
        <f t="shared" si="52"/>
        <v>44578</v>
      </c>
      <c r="L39" s="134">
        <f t="shared" si="53"/>
        <v>44578</v>
      </c>
      <c r="M39" s="19" t="s">
        <v>959</v>
      </c>
      <c r="N39" s="134">
        <f t="shared" si="54"/>
        <v>44581</v>
      </c>
      <c r="O39" s="134">
        <f t="shared" si="55"/>
        <v>44582</v>
      </c>
      <c r="P39" s="134">
        <f t="shared" si="56"/>
        <v>44584</v>
      </c>
      <c r="Q39" s="134">
        <f t="shared" si="57"/>
        <v>44585</v>
      </c>
      <c r="R39" s="134">
        <f t="shared" si="58"/>
        <v>44590</v>
      </c>
      <c r="S39" s="134">
        <f t="shared" si="59"/>
        <v>44590</v>
      </c>
    </row>
    <row r="40" spans="1:19" hidden="1">
      <c r="A40" s="58" t="s">
        <v>557</v>
      </c>
      <c r="B40" s="19" t="s">
        <v>960</v>
      </c>
      <c r="C40" s="21">
        <v>44576</v>
      </c>
      <c r="D40" s="163">
        <f t="shared" si="45"/>
        <v>44576</v>
      </c>
      <c r="E40" s="163">
        <f t="shared" si="46"/>
        <v>44577</v>
      </c>
      <c r="F40" s="163">
        <f t="shared" si="47"/>
        <v>44578</v>
      </c>
      <c r="G40" s="134">
        <f t="shared" si="48"/>
        <v>44579</v>
      </c>
      <c r="H40" s="134">
        <f t="shared" si="49"/>
        <v>44579</v>
      </c>
      <c r="I40" s="134">
        <f t="shared" si="50"/>
        <v>44584</v>
      </c>
      <c r="J40" s="134">
        <f t="shared" si="51"/>
        <v>44584</v>
      </c>
      <c r="K40" s="134">
        <f t="shared" si="52"/>
        <v>44585</v>
      </c>
      <c r="L40" s="134">
        <f t="shared" si="53"/>
        <v>44585</v>
      </c>
      <c r="M40" s="19" t="s">
        <v>961</v>
      </c>
      <c r="N40" s="134">
        <f t="shared" si="54"/>
        <v>44588</v>
      </c>
      <c r="O40" s="134">
        <f t="shared" si="55"/>
        <v>44589</v>
      </c>
      <c r="P40" s="134">
        <f t="shared" si="56"/>
        <v>44591</v>
      </c>
      <c r="Q40" s="134">
        <f t="shared" si="57"/>
        <v>44592</v>
      </c>
      <c r="R40" s="134">
        <f t="shared" si="58"/>
        <v>44597</v>
      </c>
      <c r="S40" s="134">
        <f t="shared" si="59"/>
        <v>44597</v>
      </c>
    </row>
    <row r="41" spans="1:19" hidden="1">
      <c r="A41" s="58" t="s">
        <v>763</v>
      </c>
      <c r="B41" s="19" t="s">
        <v>962</v>
      </c>
      <c r="C41" s="21">
        <v>44583</v>
      </c>
      <c r="D41" s="163">
        <f t="shared" si="45"/>
        <v>44583</v>
      </c>
      <c r="E41" s="163">
        <f t="shared" si="46"/>
        <v>44584</v>
      </c>
      <c r="F41" s="163">
        <f t="shared" si="47"/>
        <v>44585</v>
      </c>
      <c r="G41" s="134">
        <f t="shared" si="48"/>
        <v>44586</v>
      </c>
      <c r="H41" s="134">
        <f t="shared" si="49"/>
        <v>44586</v>
      </c>
      <c r="I41" s="134">
        <f t="shared" si="50"/>
        <v>44591</v>
      </c>
      <c r="J41" s="134">
        <f t="shared" si="51"/>
        <v>44591</v>
      </c>
      <c r="K41" s="134">
        <f t="shared" si="52"/>
        <v>44592</v>
      </c>
      <c r="L41" s="134">
        <f t="shared" si="53"/>
        <v>44592</v>
      </c>
      <c r="M41" s="19" t="s">
        <v>963</v>
      </c>
      <c r="N41" s="134">
        <f t="shared" si="54"/>
        <v>44595</v>
      </c>
      <c r="O41" s="134">
        <f t="shared" si="55"/>
        <v>44596</v>
      </c>
      <c r="P41" s="134">
        <f t="shared" si="56"/>
        <v>44598</v>
      </c>
      <c r="Q41" s="134" t="s">
        <v>1265</v>
      </c>
      <c r="R41" s="134"/>
      <c r="S41" s="134"/>
    </row>
    <row r="42" spans="1:19" hidden="1">
      <c r="A42" s="100" t="s">
        <v>1262</v>
      </c>
      <c r="B42" s="19"/>
      <c r="C42" s="21"/>
      <c r="D42" s="203"/>
      <c r="E42" s="203"/>
      <c r="F42" s="203"/>
      <c r="G42" s="134"/>
      <c r="H42" s="134"/>
      <c r="I42" s="134"/>
      <c r="J42" s="134"/>
      <c r="K42" s="134"/>
      <c r="L42" s="134"/>
      <c r="M42" s="72" t="s">
        <v>1264</v>
      </c>
      <c r="N42" s="134">
        <v>44595</v>
      </c>
      <c r="O42" s="134">
        <f t="shared" ref="O42" si="60">N42+1</f>
        <v>44596</v>
      </c>
      <c r="P42" s="134">
        <f t="shared" ref="P42" si="61">O42+2</f>
        <v>44598</v>
      </c>
      <c r="Q42" s="134">
        <f t="shared" ref="Q42" si="62">P42+1</f>
        <v>44599</v>
      </c>
      <c r="R42" s="134">
        <f t="shared" ref="R42" si="63">Q42+5</f>
        <v>44604</v>
      </c>
      <c r="S42" s="134">
        <f t="shared" ref="S42" si="64">R42</f>
        <v>44604</v>
      </c>
    </row>
    <row r="43" spans="1:19">
      <c r="A43" s="58" t="s">
        <v>556</v>
      </c>
      <c r="B43" s="19" t="s">
        <v>964</v>
      </c>
      <c r="C43" s="21">
        <v>44590</v>
      </c>
      <c r="D43" s="163">
        <f t="shared" si="45"/>
        <v>44590</v>
      </c>
      <c r="E43" s="163">
        <f t="shared" si="46"/>
        <v>44591</v>
      </c>
      <c r="F43" s="163">
        <f t="shared" si="47"/>
        <v>44592</v>
      </c>
      <c r="G43" s="134">
        <f t="shared" si="48"/>
        <v>44593</v>
      </c>
      <c r="H43" s="134">
        <f t="shared" si="49"/>
        <v>44593</v>
      </c>
      <c r="I43" s="134">
        <f t="shared" si="50"/>
        <v>44598</v>
      </c>
      <c r="J43" s="134">
        <f t="shared" si="51"/>
        <v>44598</v>
      </c>
      <c r="K43" s="134">
        <f t="shared" si="52"/>
        <v>44599</v>
      </c>
      <c r="L43" s="134">
        <f t="shared" si="53"/>
        <v>44599</v>
      </c>
      <c r="M43" s="19"/>
      <c r="N43" s="134">
        <f t="shared" si="54"/>
        <v>44602</v>
      </c>
      <c r="O43" s="134" t="s">
        <v>1265</v>
      </c>
      <c r="P43" s="134"/>
      <c r="Q43" s="134"/>
      <c r="R43" s="134"/>
      <c r="S43" s="134"/>
    </row>
    <row r="44" spans="1:19">
      <c r="A44" s="100" t="s">
        <v>1266</v>
      </c>
      <c r="B44" s="72" t="s">
        <v>1267</v>
      </c>
      <c r="C44" s="21"/>
      <c r="D44" s="203"/>
      <c r="E44" s="203"/>
      <c r="F44" s="203"/>
      <c r="G44" s="134"/>
      <c r="H44" s="134"/>
      <c r="I44" s="134">
        <v>44598</v>
      </c>
      <c r="J44" s="134">
        <f t="shared" ref="J44" si="65">I44</f>
        <v>44598</v>
      </c>
      <c r="K44" s="134">
        <f t="shared" ref="K44" si="66">J44+1</f>
        <v>44599</v>
      </c>
      <c r="L44" s="134">
        <f t="shared" ref="L44" si="67">K44</f>
        <v>44599</v>
      </c>
      <c r="M44" s="19" t="s">
        <v>1268</v>
      </c>
      <c r="N44" s="134">
        <f t="shared" ref="N44" si="68">L44+3</f>
        <v>44602</v>
      </c>
      <c r="O44" s="134">
        <f t="shared" ref="O44" si="69">N44+1</f>
        <v>44603</v>
      </c>
      <c r="P44" s="134">
        <f t="shared" ref="P44" si="70">O44+2</f>
        <v>44605</v>
      </c>
      <c r="Q44" s="134">
        <f t="shared" ref="Q44" si="71">P44+1</f>
        <v>44606</v>
      </c>
      <c r="R44" s="134">
        <f t="shared" ref="R44" si="72">Q44+5</f>
        <v>44611</v>
      </c>
      <c r="S44" s="134">
        <f t="shared" ref="S44" si="73">R44</f>
        <v>44611</v>
      </c>
    </row>
    <row r="45" spans="1:19">
      <c r="A45" s="58" t="s">
        <v>557</v>
      </c>
      <c r="B45" s="19" t="s">
        <v>965</v>
      </c>
      <c r="C45" s="21">
        <v>44597</v>
      </c>
      <c r="D45" s="163">
        <f t="shared" si="45"/>
        <v>44597</v>
      </c>
      <c r="E45" s="163" t="s">
        <v>1529</v>
      </c>
      <c r="F45" s="163" t="s">
        <v>1530</v>
      </c>
      <c r="G45" s="134">
        <v>44600</v>
      </c>
      <c r="H45" s="134">
        <f t="shared" si="49"/>
        <v>44600</v>
      </c>
      <c r="I45" s="134">
        <f t="shared" si="50"/>
        <v>44605</v>
      </c>
      <c r="J45" s="134">
        <f t="shared" si="51"/>
        <v>44605</v>
      </c>
      <c r="K45" s="134">
        <f t="shared" si="52"/>
        <v>44606</v>
      </c>
      <c r="L45" s="134">
        <f t="shared" si="53"/>
        <v>44606</v>
      </c>
      <c r="M45" s="19" t="s">
        <v>966</v>
      </c>
      <c r="N45" s="134">
        <f t="shared" si="54"/>
        <v>44609</v>
      </c>
      <c r="O45" s="134">
        <f t="shared" si="55"/>
        <v>44610</v>
      </c>
      <c r="P45" s="134">
        <f t="shared" si="56"/>
        <v>44612</v>
      </c>
      <c r="Q45" s="134">
        <f t="shared" si="57"/>
        <v>44613</v>
      </c>
      <c r="R45" s="471" t="s">
        <v>1531</v>
      </c>
      <c r="S45" s="472"/>
    </row>
    <row r="46" spans="1:19">
      <c r="A46" s="125" t="s">
        <v>1468</v>
      </c>
      <c r="B46" s="19"/>
      <c r="C46" s="21"/>
      <c r="D46" s="230"/>
      <c r="E46" s="230"/>
      <c r="F46" s="230"/>
      <c r="G46" s="134"/>
      <c r="H46" s="134"/>
      <c r="I46" s="134"/>
      <c r="J46" s="134"/>
      <c r="K46" s="134"/>
      <c r="L46" s="134"/>
      <c r="M46" s="19" t="s">
        <v>1469</v>
      </c>
      <c r="N46" s="134"/>
      <c r="O46" s="134"/>
      <c r="P46" s="134">
        <v>44612</v>
      </c>
      <c r="Q46" s="134">
        <f t="shared" ref="Q46" si="74">P46+1</f>
        <v>44613</v>
      </c>
      <c r="R46" s="134">
        <f t="shared" ref="R46" si="75">Q46+5</f>
        <v>44618</v>
      </c>
      <c r="S46" s="134">
        <f t="shared" ref="S46" si="76">R46</f>
        <v>44618</v>
      </c>
    </row>
    <row r="47" spans="1:19">
      <c r="A47" s="58" t="s">
        <v>1269</v>
      </c>
      <c r="B47" s="19" t="s">
        <v>967</v>
      </c>
      <c r="C47" s="21">
        <v>44604</v>
      </c>
      <c r="D47" s="163">
        <f t="shared" ref="D47:D49" si="77">C47</f>
        <v>44604</v>
      </c>
      <c r="E47" s="163">
        <f t="shared" ref="E47:E48" si="78">D47+1</f>
        <v>44605</v>
      </c>
      <c r="F47" s="163">
        <f t="shared" ref="F47:F48" si="79">E47+1</f>
        <v>44606</v>
      </c>
      <c r="G47" s="134">
        <f t="shared" ref="G47:G48" si="80">F47+1</f>
        <v>44607</v>
      </c>
      <c r="H47" s="134">
        <f t="shared" ref="H47:H49" si="81">G47</f>
        <v>44607</v>
      </c>
      <c r="I47" s="134">
        <f t="shared" ref="I47:I49" si="82">H47+5</f>
        <v>44612</v>
      </c>
      <c r="J47" s="134">
        <f t="shared" ref="J47:J49" si="83">I47</f>
        <v>44612</v>
      </c>
      <c r="K47" s="134">
        <f t="shared" ref="K47:K49" si="84">J47+1</f>
        <v>44613</v>
      </c>
      <c r="L47" s="134">
        <f t="shared" ref="L47:L49" si="85">K47</f>
        <v>44613</v>
      </c>
      <c r="M47" s="19" t="s">
        <v>968</v>
      </c>
      <c r="N47" s="134">
        <f t="shared" ref="N47:N49" si="86">L47+3</f>
        <v>44616</v>
      </c>
      <c r="O47" s="134">
        <f t="shared" ref="O47:O49" si="87">N47+1</f>
        <v>44617</v>
      </c>
      <c r="P47" s="134">
        <f t="shared" ref="P47:P49" si="88">O47+2</f>
        <v>44619</v>
      </c>
      <c r="Q47" s="134">
        <f t="shared" ref="Q47:Q49" si="89">P47+1</f>
        <v>44620</v>
      </c>
      <c r="R47" s="134">
        <f t="shared" ref="R47:R49" si="90">Q47+5</f>
        <v>44625</v>
      </c>
      <c r="S47" s="134">
        <f t="shared" ref="S47:S49" si="91">R47</f>
        <v>44625</v>
      </c>
    </row>
    <row r="48" spans="1:19">
      <c r="A48" s="58" t="s">
        <v>641</v>
      </c>
      <c r="B48" s="19" t="s">
        <v>969</v>
      </c>
      <c r="C48" s="21">
        <v>44611</v>
      </c>
      <c r="D48" s="203">
        <f t="shared" si="77"/>
        <v>44611</v>
      </c>
      <c r="E48" s="203">
        <f t="shared" si="78"/>
        <v>44612</v>
      </c>
      <c r="F48" s="203">
        <f t="shared" si="79"/>
        <v>44613</v>
      </c>
      <c r="G48" s="134">
        <f t="shared" si="80"/>
        <v>44614</v>
      </c>
      <c r="H48" s="134">
        <f t="shared" si="81"/>
        <v>44614</v>
      </c>
      <c r="I48" s="134">
        <f t="shared" si="82"/>
        <v>44619</v>
      </c>
      <c r="J48" s="134">
        <f t="shared" si="83"/>
        <v>44619</v>
      </c>
      <c r="K48" s="134">
        <f t="shared" si="84"/>
        <v>44620</v>
      </c>
      <c r="L48" s="134">
        <f t="shared" si="85"/>
        <v>44620</v>
      </c>
      <c r="M48" s="19" t="s">
        <v>970</v>
      </c>
      <c r="N48" s="134">
        <f t="shared" si="86"/>
        <v>44623</v>
      </c>
      <c r="O48" s="134">
        <f t="shared" si="87"/>
        <v>44624</v>
      </c>
      <c r="P48" s="134">
        <f t="shared" si="88"/>
        <v>44626</v>
      </c>
      <c r="Q48" s="134">
        <f t="shared" si="89"/>
        <v>44627</v>
      </c>
      <c r="R48" s="134">
        <f t="shared" si="90"/>
        <v>44632</v>
      </c>
      <c r="S48" s="134">
        <f t="shared" si="91"/>
        <v>44632</v>
      </c>
    </row>
    <row r="49" spans="1:23">
      <c r="A49" s="58" t="s">
        <v>1470</v>
      </c>
      <c r="B49" s="19" t="s">
        <v>971</v>
      </c>
      <c r="C49" s="21">
        <v>44618</v>
      </c>
      <c r="D49" s="203">
        <f t="shared" si="77"/>
        <v>44618</v>
      </c>
      <c r="E49" s="249" t="s">
        <v>1529</v>
      </c>
      <c r="F49" s="249" t="s">
        <v>1530</v>
      </c>
      <c r="G49" s="134">
        <v>44621</v>
      </c>
      <c r="H49" s="134">
        <f t="shared" si="81"/>
        <v>44621</v>
      </c>
      <c r="I49" s="134">
        <f t="shared" si="82"/>
        <v>44626</v>
      </c>
      <c r="J49" s="134">
        <f t="shared" si="83"/>
        <v>44626</v>
      </c>
      <c r="K49" s="134">
        <f t="shared" si="84"/>
        <v>44627</v>
      </c>
      <c r="L49" s="134">
        <f t="shared" si="85"/>
        <v>44627</v>
      </c>
      <c r="M49" s="19" t="s">
        <v>972</v>
      </c>
      <c r="N49" s="134">
        <f t="shared" si="86"/>
        <v>44630</v>
      </c>
      <c r="O49" s="134">
        <f t="shared" si="87"/>
        <v>44631</v>
      </c>
      <c r="P49" s="134">
        <f t="shared" si="88"/>
        <v>44633</v>
      </c>
      <c r="Q49" s="134">
        <f t="shared" si="89"/>
        <v>44634</v>
      </c>
      <c r="R49" s="134">
        <f t="shared" si="90"/>
        <v>44639</v>
      </c>
      <c r="S49" s="134">
        <f t="shared" si="91"/>
        <v>44639</v>
      </c>
    </row>
    <row r="50" spans="1:23">
      <c r="A50" s="233" t="s">
        <v>1269</v>
      </c>
      <c r="B50" s="234" t="s">
        <v>1270</v>
      </c>
      <c r="C50" s="235">
        <v>44625</v>
      </c>
      <c r="D50" s="236">
        <f t="shared" ref="D50:D52" si="92">C50</f>
        <v>44625</v>
      </c>
      <c r="E50" s="236">
        <f t="shared" ref="E50:E52" si="93">D50+1</f>
        <v>44626</v>
      </c>
      <c r="F50" s="236">
        <f t="shared" ref="F50:F52" si="94">E50+1</f>
        <v>44627</v>
      </c>
      <c r="G50" s="237">
        <f t="shared" ref="G50:G52" si="95">F50+1</f>
        <v>44628</v>
      </c>
      <c r="H50" s="237">
        <f t="shared" ref="H50:H52" si="96">G50</f>
        <v>44628</v>
      </c>
      <c r="I50" s="237">
        <f t="shared" ref="I50:I52" si="97">H50+5</f>
        <v>44633</v>
      </c>
      <c r="J50" s="237">
        <f t="shared" ref="J50:J52" si="98">I50</f>
        <v>44633</v>
      </c>
      <c r="K50" s="237">
        <f t="shared" ref="K50:K52" si="99">J50+1</f>
        <v>44634</v>
      </c>
      <c r="L50" s="237">
        <f t="shared" ref="L50:L52" si="100">K50</f>
        <v>44634</v>
      </c>
      <c r="M50" s="234" t="s">
        <v>1271</v>
      </c>
      <c r="N50" s="237">
        <f t="shared" ref="N50:N52" si="101">L50+3</f>
        <v>44637</v>
      </c>
      <c r="O50" s="237">
        <f t="shared" ref="O50:O52" si="102">N50+1</f>
        <v>44638</v>
      </c>
      <c r="P50" s="237">
        <f t="shared" ref="P50:P52" si="103">O50+2</f>
        <v>44640</v>
      </c>
      <c r="Q50" s="237">
        <f t="shared" ref="Q50:Q52" si="104">P50+1</f>
        <v>44641</v>
      </c>
      <c r="R50" s="237">
        <f t="shared" ref="R50:R52" si="105">Q50+5</f>
        <v>44646</v>
      </c>
      <c r="S50" s="237">
        <f t="shared" ref="S50:S52" si="106">R50</f>
        <v>44646</v>
      </c>
    </row>
    <row r="51" spans="1:23">
      <c r="A51" s="58" t="s">
        <v>641</v>
      </c>
      <c r="B51" s="19" t="s">
        <v>1272</v>
      </c>
      <c r="C51" s="21">
        <v>44632</v>
      </c>
      <c r="D51" s="230">
        <f t="shared" si="92"/>
        <v>44632</v>
      </c>
      <c r="E51" s="230">
        <f t="shared" si="93"/>
        <v>44633</v>
      </c>
      <c r="F51" s="230">
        <f t="shared" si="94"/>
        <v>44634</v>
      </c>
      <c r="G51" s="134">
        <f t="shared" si="95"/>
        <v>44635</v>
      </c>
      <c r="H51" s="134">
        <f t="shared" si="96"/>
        <v>44635</v>
      </c>
      <c r="I51" s="134">
        <f t="shared" si="97"/>
        <v>44640</v>
      </c>
      <c r="J51" s="134">
        <f t="shared" si="98"/>
        <v>44640</v>
      </c>
      <c r="K51" s="134">
        <f t="shared" si="99"/>
        <v>44641</v>
      </c>
      <c r="L51" s="134">
        <f t="shared" si="100"/>
        <v>44641</v>
      </c>
      <c r="M51" s="19" t="s">
        <v>1273</v>
      </c>
      <c r="N51" s="134">
        <f t="shared" si="101"/>
        <v>44644</v>
      </c>
      <c r="O51" s="134">
        <f t="shared" si="102"/>
        <v>44645</v>
      </c>
      <c r="P51" s="134">
        <f t="shared" si="103"/>
        <v>44647</v>
      </c>
      <c r="Q51" s="134">
        <f t="shared" si="104"/>
        <v>44648</v>
      </c>
      <c r="R51" s="134">
        <f t="shared" si="105"/>
        <v>44653</v>
      </c>
      <c r="S51" s="134">
        <f t="shared" si="106"/>
        <v>44653</v>
      </c>
      <c r="T51" s="238"/>
    </row>
    <row r="52" spans="1:23">
      <c r="A52" s="58" t="s">
        <v>1470</v>
      </c>
      <c r="B52" s="19" t="s">
        <v>1274</v>
      </c>
      <c r="C52" s="21">
        <v>44639</v>
      </c>
      <c r="D52" s="230">
        <f t="shared" si="92"/>
        <v>44639</v>
      </c>
      <c r="E52" s="230">
        <f t="shared" si="93"/>
        <v>44640</v>
      </c>
      <c r="F52" s="230">
        <f t="shared" si="94"/>
        <v>44641</v>
      </c>
      <c r="G52" s="134">
        <f t="shared" si="95"/>
        <v>44642</v>
      </c>
      <c r="H52" s="134">
        <f t="shared" si="96"/>
        <v>44642</v>
      </c>
      <c r="I52" s="134">
        <f t="shared" si="97"/>
        <v>44647</v>
      </c>
      <c r="J52" s="134">
        <f t="shared" si="98"/>
        <v>44647</v>
      </c>
      <c r="K52" s="134">
        <f t="shared" si="99"/>
        <v>44648</v>
      </c>
      <c r="L52" s="134">
        <f t="shared" si="100"/>
        <v>44648</v>
      </c>
      <c r="M52" s="19" t="s">
        <v>1275</v>
      </c>
      <c r="N52" s="134">
        <f t="shared" si="101"/>
        <v>44651</v>
      </c>
      <c r="O52" s="134">
        <f t="shared" si="102"/>
        <v>44652</v>
      </c>
      <c r="P52" s="134">
        <f t="shared" si="103"/>
        <v>44654</v>
      </c>
      <c r="Q52" s="134">
        <f t="shared" si="104"/>
        <v>44655</v>
      </c>
      <c r="R52" s="134">
        <f t="shared" si="105"/>
        <v>44660</v>
      </c>
      <c r="S52" s="134">
        <f t="shared" si="106"/>
        <v>44660</v>
      </c>
      <c r="T52" s="238"/>
    </row>
    <row r="53" spans="1:23">
      <c r="A53" s="58" t="s">
        <v>1262</v>
      </c>
      <c r="B53" s="19" t="s">
        <v>1426</v>
      </c>
      <c r="C53" s="21">
        <v>44646</v>
      </c>
      <c r="D53" s="230">
        <f t="shared" ref="D53:D55" si="107">C53</f>
        <v>44646</v>
      </c>
      <c r="E53" s="230">
        <f t="shared" ref="E53:E55" si="108">D53+1</f>
        <v>44647</v>
      </c>
      <c r="F53" s="230">
        <f t="shared" ref="F53:F55" si="109">E53+1</f>
        <v>44648</v>
      </c>
      <c r="G53" s="134">
        <f t="shared" ref="G53:G55" si="110">F53+1</f>
        <v>44649</v>
      </c>
      <c r="H53" s="134">
        <f t="shared" ref="H53:H55" si="111">G53</f>
        <v>44649</v>
      </c>
      <c r="I53" s="134">
        <f t="shared" ref="I53:I55" si="112">H53+5</f>
        <v>44654</v>
      </c>
      <c r="J53" s="134">
        <f t="shared" ref="J53:J55" si="113">I53</f>
        <v>44654</v>
      </c>
      <c r="K53" s="134">
        <f t="shared" ref="K53:K55" si="114">J53+1</f>
        <v>44655</v>
      </c>
      <c r="L53" s="134">
        <f t="shared" ref="L53:L55" si="115">K53</f>
        <v>44655</v>
      </c>
      <c r="M53" s="19" t="s">
        <v>1427</v>
      </c>
      <c r="N53" s="134">
        <f t="shared" ref="N53:N55" si="116">L53+3</f>
        <v>44658</v>
      </c>
      <c r="O53" s="134">
        <f t="shared" ref="O53:O55" si="117">N53+1</f>
        <v>44659</v>
      </c>
      <c r="P53" s="134">
        <f t="shared" ref="P53:P55" si="118">O53+2</f>
        <v>44661</v>
      </c>
      <c r="Q53" s="134">
        <f t="shared" ref="Q53:Q55" si="119">P53+1</f>
        <v>44662</v>
      </c>
      <c r="R53" s="134">
        <f t="shared" ref="R53:R55" si="120">Q53+5</f>
        <v>44667</v>
      </c>
      <c r="S53" s="134">
        <f t="shared" ref="S53:S55" si="121">R53</f>
        <v>44667</v>
      </c>
      <c r="T53" s="238"/>
    </row>
    <row r="54" spans="1:23">
      <c r="A54" s="58" t="s">
        <v>468</v>
      </c>
      <c r="B54" s="19" t="s">
        <v>1471</v>
      </c>
      <c r="C54" s="21">
        <v>44653</v>
      </c>
      <c r="D54" s="230">
        <f t="shared" si="107"/>
        <v>44653</v>
      </c>
      <c r="E54" s="230">
        <f t="shared" si="108"/>
        <v>44654</v>
      </c>
      <c r="F54" s="230">
        <f t="shared" si="109"/>
        <v>44655</v>
      </c>
      <c r="G54" s="134">
        <f t="shared" si="110"/>
        <v>44656</v>
      </c>
      <c r="H54" s="134">
        <f t="shared" si="111"/>
        <v>44656</v>
      </c>
      <c r="I54" s="134">
        <f t="shared" si="112"/>
        <v>44661</v>
      </c>
      <c r="J54" s="134">
        <f t="shared" si="113"/>
        <v>44661</v>
      </c>
      <c r="K54" s="134">
        <f t="shared" si="114"/>
        <v>44662</v>
      </c>
      <c r="L54" s="134">
        <f t="shared" si="115"/>
        <v>44662</v>
      </c>
      <c r="M54" s="19" t="s">
        <v>1472</v>
      </c>
      <c r="N54" s="134">
        <f t="shared" si="116"/>
        <v>44665</v>
      </c>
      <c r="O54" s="134">
        <f t="shared" si="117"/>
        <v>44666</v>
      </c>
      <c r="P54" s="134">
        <f t="shared" si="118"/>
        <v>44668</v>
      </c>
      <c r="Q54" s="134">
        <f t="shared" si="119"/>
        <v>44669</v>
      </c>
      <c r="R54" s="134">
        <f t="shared" si="120"/>
        <v>44674</v>
      </c>
      <c r="S54" s="134">
        <f t="shared" si="121"/>
        <v>44674</v>
      </c>
      <c r="T54" s="238"/>
    </row>
    <row r="55" spans="1:23">
      <c r="A55" s="58" t="s">
        <v>1470</v>
      </c>
      <c r="B55" s="19" t="s">
        <v>1473</v>
      </c>
      <c r="C55" s="21">
        <v>44660</v>
      </c>
      <c r="D55" s="230">
        <f t="shared" si="107"/>
        <v>44660</v>
      </c>
      <c r="E55" s="230">
        <f t="shared" si="108"/>
        <v>44661</v>
      </c>
      <c r="F55" s="230">
        <f t="shared" si="109"/>
        <v>44662</v>
      </c>
      <c r="G55" s="134">
        <f t="shared" si="110"/>
        <v>44663</v>
      </c>
      <c r="H55" s="134">
        <f t="shared" si="111"/>
        <v>44663</v>
      </c>
      <c r="I55" s="134">
        <f t="shared" si="112"/>
        <v>44668</v>
      </c>
      <c r="J55" s="134">
        <f t="shared" si="113"/>
        <v>44668</v>
      </c>
      <c r="K55" s="134">
        <f t="shared" si="114"/>
        <v>44669</v>
      </c>
      <c r="L55" s="134">
        <f t="shared" si="115"/>
        <v>44669</v>
      </c>
      <c r="M55" s="19" t="s">
        <v>1474</v>
      </c>
      <c r="N55" s="134">
        <f t="shared" si="116"/>
        <v>44672</v>
      </c>
      <c r="O55" s="134">
        <f t="shared" si="117"/>
        <v>44673</v>
      </c>
      <c r="P55" s="134">
        <f t="shared" si="118"/>
        <v>44675</v>
      </c>
      <c r="Q55" s="134">
        <f t="shared" si="119"/>
        <v>44676</v>
      </c>
      <c r="R55" s="134">
        <f t="shared" si="120"/>
        <v>44681</v>
      </c>
      <c r="S55" s="134">
        <f t="shared" si="121"/>
        <v>44681</v>
      </c>
      <c r="T55" s="238"/>
    </row>
    <row r="56" spans="1:23">
      <c r="A56" s="1"/>
      <c r="B56" s="1"/>
      <c r="C56" s="1"/>
      <c r="D56" s="1"/>
      <c r="E56" s="1"/>
      <c r="F56" s="1"/>
    </row>
    <row r="57" spans="1:23" ht="16.2" customHeight="1">
      <c r="A57" s="132" t="s">
        <v>17</v>
      </c>
      <c r="B57" s="458" t="s">
        <v>693</v>
      </c>
      <c r="C57" s="459"/>
      <c r="D57" s="459"/>
      <c r="E57" s="459"/>
      <c r="F57" s="459"/>
      <c r="G57" s="459"/>
      <c r="H57" s="459"/>
      <c r="I57" s="459"/>
      <c r="J57" s="459"/>
      <c r="K57" s="459"/>
      <c r="L57" s="460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6.2" customHeight="1">
      <c r="A58" s="34" t="s">
        <v>250</v>
      </c>
      <c r="B58" s="337" t="s">
        <v>546</v>
      </c>
      <c r="C58" s="338"/>
      <c r="D58" s="338"/>
      <c r="E58" s="338"/>
      <c r="F58" s="338"/>
      <c r="G58" s="338"/>
      <c r="H58" s="338"/>
      <c r="I58" s="338"/>
      <c r="J58" s="338"/>
      <c r="K58" s="338"/>
      <c r="L58" s="339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6.2">
      <c r="A59" s="34" t="s">
        <v>248</v>
      </c>
      <c r="B59" s="372" t="s">
        <v>506</v>
      </c>
      <c r="C59" s="372"/>
      <c r="D59" s="372"/>
      <c r="E59" s="372"/>
      <c r="F59" s="372"/>
      <c r="G59" s="372"/>
      <c r="H59" s="372"/>
      <c r="I59" s="372"/>
      <c r="J59" s="372"/>
      <c r="K59" s="372"/>
      <c r="L59" s="372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6.2">
      <c r="A60" s="34" t="s">
        <v>508</v>
      </c>
      <c r="B60" s="337" t="s">
        <v>507</v>
      </c>
      <c r="C60" s="338"/>
      <c r="D60" s="338"/>
      <c r="E60" s="338"/>
      <c r="F60" s="338"/>
      <c r="G60" s="338"/>
      <c r="H60" s="338"/>
      <c r="I60" s="338"/>
      <c r="J60" s="338"/>
      <c r="K60" s="338"/>
      <c r="L60" s="339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6.2">
      <c r="A61" s="34" t="s">
        <v>509</v>
      </c>
      <c r="B61" s="372" t="s">
        <v>510</v>
      </c>
      <c r="C61" s="372"/>
      <c r="D61" s="372"/>
      <c r="E61" s="372"/>
      <c r="F61" s="372"/>
      <c r="G61" s="372"/>
      <c r="H61" s="372"/>
      <c r="I61" s="372"/>
      <c r="J61" s="372"/>
      <c r="K61" s="372"/>
      <c r="L61" s="372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6.2">
      <c r="A62" s="34" t="s">
        <v>512</v>
      </c>
      <c r="B62" s="372" t="s">
        <v>511</v>
      </c>
      <c r="C62" s="372"/>
      <c r="D62" s="372"/>
      <c r="E62" s="372"/>
      <c r="F62" s="372"/>
      <c r="G62" s="372"/>
      <c r="H62" s="372"/>
      <c r="I62" s="372"/>
      <c r="J62" s="372"/>
      <c r="K62" s="372"/>
      <c r="L62" s="372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6.2">
      <c r="A63" s="35" t="s">
        <v>513</v>
      </c>
      <c r="B63" s="372" t="s">
        <v>1263</v>
      </c>
      <c r="C63" s="372"/>
      <c r="D63" s="372"/>
      <c r="E63" s="372"/>
      <c r="F63" s="372"/>
      <c r="G63" s="372"/>
      <c r="H63" s="372"/>
      <c r="I63" s="372"/>
      <c r="J63" s="372"/>
      <c r="K63" s="372"/>
      <c r="L63" s="372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</sheetData>
  <mergeCells count="46">
    <mergeCell ref="B1:S1"/>
    <mergeCell ref="B2:S2"/>
    <mergeCell ref="B58:L58"/>
    <mergeCell ref="A9:F9"/>
    <mergeCell ref="C6:D6"/>
    <mergeCell ref="E6:F6"/>
    <mergeCell ref="C7:D7"/>
    <mergeCell ref="E7:F7"/>
    <mergeCell ref="A4:F4"/>
    <mergeCell ref="C5:D5"/>
    <mergeCell ref="E5:F5"/>
    <mergeCell ref="A15:S15"/>
    <mergeCell ref="C16:D16"/>
    <mergeCell ref="E16:F16"/>
    <mergeCell ref="K16:L16"/>
    <mergeCell ref="R16:S16"/>
    <mergeCell ref="B63:L63"/>
    <mergeCell ref="I16:J16"/>
    <mergeCell ref="I17:J17"/>
    <mergeCell ref="I18:J18"/>
    <mergeCell ref="B57:L57"/>
    <mergeCell ref="B59:L59"/>
    <mergeCell ref="C18:D18"/>
    <mergeCell ref="E18:F18"/>
    <mergeCell ref="G18:H18"/>
    <mergeCell ref="K18:L18"/>
    <mergeCell ref="C17:D17"/>
    <mergeCell ref="E17:F17"/>
    <mergeCell ref="G17:H17"/>
    <mergeCell ref="K17:L17"/>
    <mergeCell ref="B60:L60"/>
    <mergeCell ref="B62:L62"/>
    <mergeCell ref="B61:L61"/>
    <mergeCell ref="P17:Q17"/>
    <mergeCell ref="R17:S17"/>
    <mergeCell ref="N18:O18"/>
    <mergeCell ref="P18:Q18"/>
    <mergeCell ref="R18:S18"/>
    <mergeCell ref="N17:O17"/>
    <mergeCell ref="N27:S27"/>
    <mergeCell ref="R45:S45"/>
    <mergeCell ref="B13:F13"/>
    <mergeCell ref="G16:H16"/>
    <mergeCell ref="C27:L27"/>
    <mergeCell ref="N16:O16"/>
    <mergeCell ref="P16:Q16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49"/>
  <sheetViews>
    <sheetView topLeftCell="A4" workbookViewId="0">
      <selection activeCell="N43" sqref="N43"/>
    </sheetView>
  </sheetViews>
  <sheetFormatPr defaultRowHeight="15.6"/>
  <cols>
    <col min="1" max="1" width="19" customWidth="1"/>
    <col min="2" max="17" width="8.69921875" customWidth="1"/>
  </cols>
  <sheetData>
    <row r="1" spans="1:251" ht="45" customHeight="1">
      <c r="B1" s="293" t="s">
        <v>50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38"/>
      <c r="Q1" s="38"/>
    </row>
    <row r="2" spans="1:251" ht="17.100000000000001" customHeight="1">
      <c r="B2" s="294" t="s">
        <v>51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40"/>
      <c r="Q2" s="40"/>
    </row>
    <row r="3" spans="1:251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</row>
    <row r="4" spans="1:251">
      <c r="A4" s="390" t="s">
        <v>545</v>
      </c>
      <c r="B4" s="390"/>
      <c r="C4" s="390"/>
      <c r="D4" s="390"/>
      <c r="E4" s="390"/>
      <c r="F4" s="390"/>
      <c r="G4" s="390"/>
      <c r="H4" s="390"/>
      <c r="I4" s="390"/>
      <c r="J4" s="390"/>
      <c r="K4" s="390"/>
      <c r="L4" s="390"/>
      <c r="M4" s="390"/>
      <c r="N4" s="390"/>
      <c r="O4" s="390"/>
    </row>
    <row r="5" spans="1:251">
      <c r="A5" s="133" t="s">
        <v>24</v>
      </c>
      <c r="B5" s="133" t="s">
        <v>25</v>
      </c>
      <c r="C5" s="385" t="s">
        <v>523</v>
      </c>
      <c r="D5" s="410"/>
      <c r="E5" s="376" t="s">
        <v>290</v>
      </c>
      <c r="F5" s="377"/>
      <c r="G5" s="376" t="s">
        <v>407</v>
      </c>
      <c r="H5" s="377"/>
      <c r="I5" s="376" t="s">
        <v>524</v>
      </c>
      <c r="J5" s="377"/>
      <c r="K5" s="133" t="s">
        <v>25</v>
      </c>
      <c r="L5" s="376" t="s">
        <v>525</v>
      </c>
      <c r="M5" s="377"/>
      <c r="N5" s="385" t="s">
        <v>523</v>
      </c>
      <c r="O5" s="410"/>
    </row>
    <row r="6" spans="1:251">
      <c r="A6" s="131" t="s">
        <v>3</v>
      </c>
      <c r="B6" s="131" t="s">
        <v>4</v>
      </c>
      <c r="C6" s="304" t="s">
        <v>526</v>
      </c>
      <c r="D6" s="307"/>
      <c r="E6" s="304" t="s">
        <v>291</v>
      </c>
      <c r="F6" s="307"/>
      <c r="G6" s="302" t="s">
        <v>408</v>
      </c>
      <c r="H6" s="302"/>
      <c r="I6" s="302" t="s">
        <v>27</v>
      </c>
      <c r="J6" s="302"/>
      <c r="K6" s="131" t="s">
        <v>4</v>
      </c>
      <c r="L6" s="304" t="s">
        <v>291</v>
      </c>
      <c r="M6" s="307"/>
      <c r="N6" s="304" t="s">
        <v>526</v>
      </c>
      <c r="O6" s="307"/>
    </row>
    <row r="7" spans="1:251">
      <c r="A7" s="131"/>
      <c r="B7" s="131"/>
      <c r="C7" s="304" t="s">
        <v>527</v>
      </c>
      <c r="D7" s="307"/>
      <c r="E7" s="304" t="s">
        <v>528</v>
      </c>
      <c r="F7" s="307"/>
      <c r="G7" s="304" t="s">
        <v>529</v>
      </c>
      <c r="H7" s="307"/>
      <c r="I7" s="304" t="s">
        <v>530</v>
      </c>
      <c r="J7" s="307"/>
      <c r="K7" s="131"/>
      <c r="L7" s="304" t="s">
        <v>528</v>
      </c>
      <c r="M7" s="307"/>
      <c r="N7" s="304" t="s">
        <v>531</v>
      </c>
      <c r="O7" s="307"/>
    </row>
    <row r="8" spans="1:251" hidden="1">
      <c r="A8" s="33" t="s">
        <v>532</v>
      </c>
      <c r="B8" s="19" t="s">
        <v>354</v>
      </c>
      <c r="C8" s="21">
        <v>44424</v>
      </c>
      <c r="D8" s="20">
        <f>C8+1</f>
        <v>44425</v>
      </c>
      <c r="E8" s="21">
        <f>D8+3</f>
        <v>44428</v>
      </c>
      <c r="F8" s="20">
        <f>E8</f>
        <v>44428</v>
      </c>
      <c r="G8" s="20">
        <f t="shared" ref="G8:H10" si="0">F8+2</f>
        <v>44430</v>
      </c>
      <c r="H8" s="20">
        <f t="shared" si="0"/>
        <v>44432</v>
      </c>
      <c r="I8" s="20">
        <f>H8</f>
        <v>44432</v>
      </c>
      <c r="J8" s="20">
        <f>I8+1</f>
        <v>44433</v>
      </c>
      <c r="K8" s="19" t="s">
        <v>355</v>
      </c>
      <c r="L8" s="20">
        <f>J8+2</f>
        <v>44435</v>
      </c>
      <c r="M8" s="20">
        <f>L8</f>
        <v>44435</v>
      </c>
      <c r="N8" s="21">
        <f>M8+3</f>
        <v>44438</v>
      </c>
      <c r="O8" s="21">
        <f>N8</f>
        <v>44438</v>
      </c>
    </row>
    <row r="9" spans="1:251" hidden="1">
      <c r="A9" s="100" t="s">
        <v>534</v>
      </c>
      <c r="B9" s="72" t="s">
        <v>614</v>
      </c>
      <c r="C9" s="21">
        <v>44431</v>
      </c>
      <c r="D9" s="20">
        <f>C9+1</f>
        <v>44432</v>
      </c>
      <c r="E9" s="21">
        <f>D9+3</f>
        <v>44435</v>
      </c>
      <c r="F9" s="20">
        <f>E9</f>
        <v>44435</v>
      </c>
      <c r="G9" s="20">
        <f t="shared" si="0"/>
        <v>44437</v>
      </c>
      <c r="H9" s="20">
        <f t="shared" si="0"/>
        <v>44439</v>
      </c>
      <c r="I9" s="20">
        <f>H9</f>
        <v>44439</v>
      </c>
      <c r="J9" s="20">
        <f>I9+1</f>
        <v>44440</v>
      </c>
      <c r="K9" s="19" t="s">
        <v>616</v>
      </c>
      <c r="L9" s="20">
        <f>J9+2</f>
        <v>44442</v>
      </c>
      <c r="M9" s="20">
        <f>L9</f>
        <v>44442</v>
      </c>
      <c r="N9" s="21">
        <f>M9+3</f>
        <v>44445</v>
      </c>
      <c r="O9" s="21">
        <f>N9</f>
        <v>44445</v>
      </c>
    </row>
    <row r="10" spans="1:251" hidden="1">
      <c r="A10" s="100" t="s">
        <v>533</v>
      </c>
      <c r="B10" s="72" t="s">
        <v>615</v>
      </c>
      <c r="C10" s="21">
        <v>44438</v>
      </c>
      <c r="D10" s="20">
        <f>C10+1</f>
        <v>44439</v>
      </c>
      <c r="E10" s="21">
        <f>D10+3</f>
        <v>44442</v>
      </c>
      <c r="F10" s="20">
        <f>E10</f>
        <v>44442</v>
      </c>
      <c r="G10" s="20">
        <f t="shared" si="0"/>
        <v>44444</v>
      </c>
      <c r="H10" s="20">
        <f t="shared" si="0"/>
        <v>44446</v>
      </c>
      <c r="I10" s="20">
        <f>H10</f>
        <v>44446</v>
      </c>
      <c r="J10" s="20">
        <f>I10+1</f>
        <v>44447</v>
      </c>
      <c r="K10" s="19" t="s">
        <v>617</v>
      </c>
      <c r="L10" s="20">
        <f>J10+2</f>
        <v>44449</v>
      </c>
      <c r="M10" s="20">
        <f>L10</f>
        <v>44449</v>
      </c>
      <c r="N10" s="21">
        <f>M10+3</f>
        <v>44452</v>
      </c>
      <c r="O10" s="21">
        <f>N10</f>
        <v>44452</v>
      </c>
    </row>
    <row r="11" spans="1:251" hidden="1">
      <c r="A11" s="33" t="s">
        <v>532</v>
      </c>
      <c r="B11" s="19" t="s">
        <v>433</v>
      </c>
      <c r="C11" s="373" t="s">
        <v>655</v>
      </c>
      <c r="D11" s="393"/>
      <c r="E11" s="393"/>
      <c r="F11" s="393"/>
      <c r="G11" s="393"/>
      <c r="H11" s="393"/>
      <c r="I11" s="393"/>
      <c r="J11" s="374"/>
      <c r="K11" s="19" t="s">
        <v>349</v>
      </c>
      <c r="L11" s="373" t="s">
        <v>656</v>
      </c>
      <c r="M11" s="393"/>
      <c r="N11" s="393"/>
      <c r="O11" s="374"/>
    </row>
    <row r="12" spans="1:251" hidden="1">
      <c r="A12" s="58"/>
      <c r="B12" s="19"/>
      <c r="C12" s="423" t="s">
        <v>665</v>
      </c>
      <c r="D12" s="424"/>
      <c r="E12" s="424"/>
      <c r="F12" s="424"/>
      <c r="G12" s="424"/>
      <c r="H12" s="424"/>
      <c r="I12" s="424"/>
      <c r="J12" s="424"/>
      <c r="K12" s="424"/>
      <c r="L12" s="424"/>
      <c r="M12" s="424"/>
      <c r="N12" s="424"/>
      <c r="O12" s="425"/>
    </row>
    <row r="13" spans="1:251" hidden="1">
      <c r="A13" s="58" t="s">
        <v>534</v>
      </c>
      <c r="B13" s="19" t="s">
        <v>618</v>
      </c>
      <c r="C13" s="21">
        <v>44459</v>
      </c>
      <c r="D13" s="20">
        <f>C13+1</f>
        <v>44460</v>
      </c>
      <c r="E13" s="21">
        <f>D13+3</f>
        <v>44463</v>
      </c>
      <c r="F13" s="20">
        <f>E13</f>
        <v>44463</v>
      </c>
      <c r="G13" s="20">
        <f>F13+2</f>
        <v>44465</v>
      </c>
      <c r="H13" s="20">
        <f>G13+2</f>
        <v>44467</v>
      </c>
      <c r="I13" s="20">
        <f>H13</f>
        <v>44467</v>
      </c>
      <c r="J13" s="20">
        <f>I13+1</f>
        <v>44468</v>
      </c>
      <c r="K13" s="19" t="s">
        <v>667</v>
      </c>
      <c r="L13" s="20">
        <f>J13+2</f>
        <v>44470</v>
      </c>
      <c r="M13" s="20">
        <f>L13</f>
        <v>44470</v>
      </c>
      <c r="N13" s="21">
        <f>M13+3</f>
        <v>44473</v>
      </c>
      <c r="O13" s="21">
        <f>N13</f>
        <v>44473</v>
      </c>
    </row>
    <row r="14" spans="1:251" hidden="1">
      <c r="A14" s="58" t="s">
        <v>533</v>
      </c>
      <c r="B14" s="19" t="s">
        <v>587</v>
      </c>
      <c r="C14" s="21">
        <v>44466</v>
      </c>
      <c r="D14" s="20">
        <f>C14+1</f>
        <v>44467</v>
      </c>
      <c r="E14" s="21">
        <f>D14+3</f>
        <v>44470</v>
      </c>
      <c r="F14" s="20">
        <f>E14</f>
        <v>44470</v>
      </c>
      <c r="G14" s="20">
        <f>F14+2</f>
        <v>44472</v>
      </c>
      <c r="H14" s="20">
        <f>G14+2</f>
        <v>44474</v>
      </c>
      <c r="I14" s="20">
        <f>H14</f>
        <v>44474</v>
      </c>
      <c r="J14" s="20">
        <f>I14+1</f>
        <v>44475</v>
      </c>
      <c r="K14" s="19" t="s">
        <v>588</v>
      </c>
      <c r="L14" s="20">
        <f>J14+2</f>
        <v>44477</v>
      </c>
      <c r="M14" s="20">
        <f>L14</f>
        <v>44477</v>
      </c>
      <c r="N14" s="21">
        <f>M14+3</f>
        <v>44480</v>
      </c>
      <c r="O14" s="21">
        <f>N14</f>
        <v>44480</v>
      </c>
    </row>
    <row r="15" spans="1:251" hidden="1">
      <c r="A15" s="33"/>
      <c r="B15" s="19"/>
      <c r="C15" s="423" t="s">
        <v>666</v>
      </c>
      <c r="D15" s="424"/>
      <c r="E15" s="424"/>
      <c r="F15" s="424"/>
      <c r="G15" s="424"/>
      <c r="H15" s="424"/>
      <c r="I15" s="424"/>
      <c r="J15" s="424"/>
      <c r="K15" s="424"/>
      <c r="L15" s="424"/>
      <c r="M15" s="424"/>
      <c r="N15" s="424"/>
      <c r="O15" s="425"/>
    </row>
    <row r="16" spans="1:251" hidden="1">
      <c r="A16" s="58"/>
      <c r="B16" s="19"/>
      <c r="C16" s="423" t="s">
        <v>727</v>
      </c>
      <c r="D16" s="424"/>
      <c r="E16" s="424"/>
      <c r="F16" s="424"/>
      <c r="G16" s="424"/>
      <c r="H16" s="424"/>
      <c r="I16" s="424"/>
      <c r="J16" s="424"/>
      <c r="K16" s="424"/>
      <c r="L16" s="424"/>
      <c r="M16" s="424"/>
      <c r="N16" s="424"/>
      <c r="O16" s="425"/>
    </row>
    <row r="17" spans="1:15" hidden="1">
      <c r="A17" s="58" t="s">
        <v>724</v>
      </c>
      <c r="B17" s="19" t="s">
        <v>725</v>
      </c>
      <c r="C17" s="21">
        <v>44487</v>
      </c>
      <c r="D17" s="20">
        <f>C17+1</f>
        <v>44488</v>
      </c>
      <c r="E17" s="21">
        <f>D17+3</f>
        <v>44491</v>
      </c>
      <c r="F17" s="20">
        <f>E17</f>
        <v>44491</v>
      </c>
      <c r="G17" s="20">
        <f t="shared" ref="G17:H19" si="1">F17+2</f>
        <v>44493</v>
      </c>
      <c r="H17" s="20">
        <f t="shared" si="1"/>
        <v>44495</v>
      </c>
      <c r="I17" s="20">
        <f>H17</f>
        <v>44495</v>
      </c>
      <c r="J17" s="20">
        <f>I17+1</f>
        <v>44496</v>
      </c>
      <c r="K17" s="19" t="s">
        <v>726</v>
      </c>
      <c r="L17" s="20">
        <f>J17+2</f>
        <v>44498</v>
      </c>
      <c r="M17" s="20">
        <f>L17</f>
        <v>44498</v>
      </c>
      <c r="N17" s="21">
        <f>M17+3</f>
        <v>44501</v>
      </c>
      <c r="O17" s="21">
        <f>N17</f>
        <v>44501</v>
      </c>
    </row>
    <row r="18" spans="1:15" hidden="1">
      <c r="A18" s="58"/>
      <c r="B18" s="19"/>
      <c r="C18" s="423" t="s">
        <v>727</v>
      </c>
      <c r="D18" s="424"/>
      <c r="E18" s="424"/>
      <c r="F18" s="424"/>
      <c r="G18" s="424"/>
      <c r="H18" s="424"/>
      <c r="I18" s="424"/>
      <c r="J18" s="424"/>
      <c r="K18" s="424"/>
      <c r="L18" s="424"/>
      <c r="M18" s="424"/>
      <c r="N18" s="424"/>
      <c r="O18" s="425"/>
    </row>
    <row r="19" spans="1:15" hidden="1">
      <c r="A19" s="58" t="s">
        <v>733</v>
      </c>
      <c r="B19" s="19" t="s">
        <v>728</v>
      </c>
      <c r="C19" s="21">
        <v>44501</v>
      </c>
      <c r="D19" s="20">
        <f>C19+1</f>
        <v>44502</v>
      </c>
      <c r="E19" s="21">
        <f>D19+3</f>
        <v>44505</v>
      </c>
      <c r="F19" s="20">
        <f>E19</f>
        <v>44505</v>
      </c>
      <c r="G19" s="20">
        <v>44507</v>
      </c>
      <c r="H19" s="20">
        <f t="shared" si="1"/>
        <v>44509</v>
      </c>
      <c r="I19" s="20">
        <f>H19</f>
        <v>44509</v>
      </c>
      <c r="J19" s="20">
        <f>I19+1</f>
        <v>44510</v>
      </c>
      <c r="K19" s="19" t="s">
        <v>729</v>
      </c>
      <c r="L19" s="21">
        <f>J19+2</f>
        <v>44512</v>
      </c>
      <c r="M19" s="20">
        <f>L19</f>
        <v>44512</v>
      </c>
      <c r="N19" s="21">
        <v>44515</v>
      </c>
      <c r="O19" s="21">
        <v>44515</v>
      </c>
    </row>
    <row r="20" spans="1:15" hidden="1">
      <c r="A20" s="58"/>
      <c r="B20" s="19"/>
      <c r="C20" s="423" t="s">
        <v>727</v>
      </c>
      <c r="D20" s="424"/>
      <c r="E20" s="424"/>
      <c r="F20" s="424"/>
      <c r="G20" s="424"/>
      <c r="H20" s="424"/>
      <c r="I20" s="424"/>
      <c r="J20" s="424"/>
      <c r="K20" s="424"/>
      <c r="L20" s="424"/>
      <c r="M20" s="424"/>
      <c r="N20" s="424"/>
      <c r="O20" s="425"/>
    </row>
    <row r="21" spans="1:15" hidden="1">
      <c r="A21" s="33" t="s">
        <v>532</v>
      </c>
      <c r="B21" s="19" t="s">
        <v>731</v>
      </c>
      <c r="C21" s="21">
        <v>44515</v>
      </c>
      <c r="D21" s="20">
        <f>C21+1</f>
        <v>44516</v>
      </c>
      <c r="E21" s="21">
        <f>D21+3</f>
        <v>44519</v>
      </c>
      <c r="F21" s="20">
        <f>E21</f>
        <v>44519</v>
      </c>
      <c r="G21" s="20">
        <f t="shared" ref="G21:H23" si="2">F21+2</f>
        <v>44521</v>
      </c>
      <c r="H21" s="20">
        <f t="shared" si="2"/>
        <v>44523</v>
      </c>
      <c r="I21" s="20">
        <f>H21</f>
        <v>44523</v>
      </c>
      <c r="J21" s="20">
        <f>I21+1</f>
        <v>44524</v>
      </c>
      <c r="K21" s="19" t="s">
        <v>732</v>
      </c>
      <c r="L21" s="20">
        <f>J21+2</f>
        <v>44526</v>
      </c>
      <c r="M21" s="20">
        <f>L21</f>
        <v>44526</v>
      </c>
      <c r="N21" s="21">
        <f>M21+3</f>
        <v>44529</v>
      </c>
      <c r="O21" s="21">
        <f>N21</f>
        <v>44529</v>
      </c>
    </row>
    <row r="22" spans="1:15" hidden="1">
      <c r="A22" s="58"/>
      <c r="B22" s="19"/>
      <c r="C22" s="423" t="s">
        <v>727</v>
      </c>
      <c r="D22" s="424"/>
      <c r="E22" s="424"/>
      <c r="F22" s="424"/>
      <c r="G22" s="424"/>
      <c r="H22" s="424"/>
      <c r="I22" s="424"/>
      <c r="J22" s="424"/>
      <c r="K22" s="424"/>
      <c r="L22" s="424"/>
      <c r="M22" s="424"/>
      <c r="N22" s="424"/>
      <c r="O22" s="425"/>
    </row>
    <row r="23" spans="1:15" hidden="1">
      <c r="A23" s="100" t="s">
        <v>534</v>
      </c>
      <c r="B23" s="19" t="s">
        <v>773</v>
      </c>
      <c r="C23" s="21">
        <v>44529</v>
      </c>
      <c r="D23" s="20">
        <f>C23+1</f>
        <v>44530</v>
      </c>
      <c r="E23" s="21">
        <f>D23+3</f>
        <v>44533</v>
      </c>
      <c r="F23" s="20">
        <f>E23</f>
        <v>44533</v>
      </c>
      <c r="G23" s="20">
        <f t="shared" si="2"/>
        <v>44535</v>
      </c>
      <c r="H23" s="20">
        <f t="shared" si="2"/>
        <v>44537</v>
      </c>
      <c r="I23" s="20">
        <f>H23</f>
        <v>44537</v>
      </c>
      <c r="J23" s="20">
        <f>I23+1</f>
        <v>44538</v>
      </c>
      <c r="K23" s="19" t="s">
        <v>774</v>
      </c>
      <c r="L23" s="20">
        <f>J23+2</f>
        <v>44540</v>
      </c>
      <c r="M23" s="20">
        <f>L23</f>
        <v>44540</v>
      </c>
      <c r="N23" s="21">
        <f>M23+3</f>
        <v>44543</v>
      </c>
      <c r="O23" s="21">
        <f>N23</f>
        <v>44543</v>
      </c>
    </row>
    <row r="24" spans="1:15" hidden="1">
      <c r="A24" s="58" t="s">
        <v>533</v>
      </c>
      <c r="B24" s="19" t="s">
        <v>791</v>
      </c>
      <c r="C24" s="21">
        <v>44536</v>
      </c>
      <c r="D24" s="20">
        <f t="shared" ref="D24:D27" si="3">C24+1</f>
        <v>44537</v>
      </c>
      <c r="E24" s="21">
        <f t="shared" ref="E24:E27" si="4">D24+3</f>
        <v>44540</v>
      </c>
      <c r="F24" s="20">
        <f t="shared" ref="F24:F27" si="5">E24</f>
        <v>44540</v>
      </c>
      <c r="G24" s="20">
        <f t="shared" ref="G24:G27" si="6">F24+2</f>
        <v>44542</v>
      </c>
      <c r="H24" s="20">
        <f t="shared" ref="H24:H27" si="7">G24+2</f>
        <v>44544</v>
      </c>
      <c r="I24" s="20">
        <f t="shared" ref="I24:I27" si="8">H24</f>
        <v>44544</v>
      </c>
      <c r="J24" s="20">
        <f t="shared" ref="J24:J27" si="9">I24+1</f>
        <v>44545</v>
      </c>
      <c r="K24" s="19" t="s">
        <v>792</v>
      </c>
      <c r="L24" s="20">
        <f t="shared" ref="L24:L27" si="10">J24+2</f>
        <v>44547</v>
      </c>
      <c r="M24" s="20">
        <f t="shared" ref="M24:M27" si="11">L24</f>
        <v>44547</v>
      </c>
      <c r="N24" s="21">
        <f t="shared" ref="N24:N27" si="12">M24+3</f>
        <v>44550</v>
      </c>
      <c r="O24" s="21">
        <f t="shared" ref="O24:O27" si="13">N24</f>
        <v>44550</v>
      </c>
    </row>
    <row r="25" spans="1:15" hidden="1">
      <c r="A25" s="33" t="s">
        <v>532</v>
      </c>
      <c r="B25" s="19" t="s">
        <v>793</v>
      </c>
      <c r="C25" s="21">
        <v>44543</v>
      </c>
      <c r="D25" s="20">
        <f t="shared" si="3"/>
        <v>44544</v>
      </c>
      <c r="E25" s="21">
        <f t="shared" si="4"/>
        <v>44547</v>
      </c>
      <c r="F25" s="20">
        <f t="shared" si="5"/>
        <v>44547</v>
      </c>
      <c r="G25" s="20">
        <f t="shared" si="6"/>
        <v>44549</v>
      </c>
      <c r="H25" s="20">
        <f t="shared" si="7"/>
        <v>44551</v>
      </c>
      <c r="I25" s="20">
        <f t="shared" si="8"/>
        <v>44551</v>
      </c>
      <c r="J25" s="20">
        <f t="shared" si="9"/>
        <v>44552</v>
      </c>
      <c r="K25" s="19" t="s">
        <v>794</v>
      </c>
      <c r="L25" s="20">
        <f t="shared" si="10"/>
        <v>44554</v>
      </c>
      <c r="M25" s="20">
        <f t="shared" si="11"/>
        <v>44554</v>
      </c>
      <c r="N25" s="21">
        <f t="shared" si="12"/>
        <v>44557</v>
      </c>
      <c r="O25" s="21">
        <f t="shared" si="13"/>
        <v>44557</v>
      </c>
    </row>
    <row r="26" spans="1:15" hidden="1">
      <c r="A26" s="58"/>
      <c r="B26" s="19"/>
      <c r="C26" s="423" t="s">
        <v>727</v>
      </c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5"/>
    </row>
    <row r="27" spans="1:15" hidden="1">
      <c r="A27" s="58" t="s">
        <v>534</v>
      </c>
      <c r="B27" s="19" t="s">
        <v>795</v>
      </c>
      <c r="C27" s="21">
        <v>44557</v>
      </c>
      <c r="D27" s="20">
        <f t="shared" si="3"/>
        <v>44558</v>
      </c>
      <c r="E27" s="21">
        <f t="shared" si="4"/>
        <v>44561</v>
      </c>
      <c r="F27" s="20">
        <f t="shared" si="5"/>
        <v>44561</v>
      </c>
      <c r="G27" s="20">
        <f t="shared" si="6"/>
        <v>44563</v>
      </c>
      <c r="H27" s="20">
        <f t="shared" si="7"/>
        <v>44565</v>
      </c>
      <c r="I27" s="20">
        <f t="shared" si="8"/>
        <v>44565</v>
      </c>
      <c r="J27" s="20">
        <f t="shared" si="9"/>
        <v>44566</v>
      </c>
      <c r="K27" s="19" t="s">
        <v>1010</v>
      </c>
      <c r="L27" s="20">
        <f t="shared" si="10"/>
        <v>44568</v>
      </c>
      <c r="M27" s="20">
        <f t="shared" si="11"/>
        <v>44568</v>
      </c>
      <c r="N27" s="21">
        <f t="shared" si="12"/>
        <v>44571</v>
      </c>
      <c r="O27" s="21">
        <f t="shared" si="13"/>
        <v>44571</v>
      </c>
    </row>
    <row r="28" spans="1:15" hidden="1">
      <c r="A28" s="58" t="s">
        <v>533</v>
      </c>
      <c r="B28" s="19" t="s">
        <v>1009</v>
      </c>
      <c r="C28" s="21">
        <v>44564</v>
      </c>
      <c r="D28" s="166">
        <f t="shared" ref="D28:D31" si="14">C28+1</f>
        <v>44565</v>
      </c>
      <c r="E28" s="21">
        <f t="shared" ref="E28:E31" si="15">D28+3</f>
        <v>44568</v>
      </c>
      <c r="F28" s="166">
        <f t="shared" ref="F28:F31" si="16">E28</f>
        <v>44568</v>
      </c>
      <c r="G28" s="166">
        <f t="shared" ref="G28:G31" si="17">F28+2</f>
        <v>44570</v>
      </c>
      <c r="H28" s="166">
        <f t="shared" ref="H28:H31" si="18">G28+2</f>
        <v>44572</v>
      </c>
      <c r="I28" s="166">
        <f t="shared" ref="I28:I31" si="19">H28</f>
        <v>44572</v>
      </c>
      <c r="J28" s="166">
        <f t="shared" ref="J28:J31" si="20">I28+1</f>
        <v>44573</v>
      </c>
      <c r="K28" s="19" t="s">
        <v>797</v>
      </c>
      <c r="L28" s="166">
        <f t="shared" ref="L28:L31" si="21">J28+2</f>
        <v>44575</v>
      </c>
      <c r="M28" s="166">
        <f t="shared" ref="M28:M31" si="22">L28</f>
        <v>44575</v>
      </c>
      <c r="N28" s="21">
        <f t="shared" ref="N28:N31" si="23">M28+3</f>
        <v>44578</v>
      </c>
      <c r="O28" s="21">
        <f t="shared" ref="O28:O31" si="24">N28</f>
        <v>44578</v>
      </c>
    </row>
    <row r="29" spans="1:15" hidden="1">
      <c r="A29" s="58"/>
      <c r="B29" s="19"/>
      <c r="C29" s="423" t="s">
        <v>599</v>
      </c>
      <c r="D29" s="424"/>
      <c r="E29" s="424"/>
      <c r="F29" s="424"/>
      <c r="G29" s="424"/>
      <c r="H29" s="424"/>
      <c r="I29" s="424"/>
      <c r="J29" s="424"/>
      <c r="K29" s="424"/>
      <c r="L29" s="424"/>
      <c r="M29" s="424"/>
      <c r="N29" s="424"/>
      <c r="O29" s="425"/>
    </row>
    <row r="30" spans="1:15">
      <c r="A30" s="33" t="s">
        <v>532</v>
      </c>
      <c r="B30" s="19" t="s">
        <v>796</v>
      </c>
      <c r="C30" s="111" t="s">
        <v>1188</v>
      </c>
      <c r="D30" s="54" t="s">
        <v>1184</v>
      </c>
      <c r="E30" s="21">
        <v>44582</v>
      </c>
      <c r="F30" s="166">
        <f t="shared" si="16"/>
        <v>44582</v>
      </c>
      <c r="G30" s="166">
        <f t="shared" si="17"/>
        <v>44584</v>
      </c>
      <c r="H30" s="166">
        <f t="shared" si="18"/>
        <v>44586</v>
      </c>
      <c r="I30" s="166">
        <f t="shared" si="19"/>
        <v>44586</v>
      </c>
      <c r="J30" s="166">
        <f t="shared" si="20"/>
        <v>44587</v>
      </c>
      <c r="K30" s="19" t="s">
        <v>1012</v>
      </c>
      <c r="L30" s="111" t="s">
        <v>1188</v>
      </c>
      <c r="M30" s="54" t="s">
        <v>1184</v>
      </c>
      <c r="N30" s="111" t="s">
        <v>1188</v>
      </c>
      <c r="O30" s="54" t="s">
        <v>1184</v>
      </c>
    </row>
    <row r="31" spans="1:15">
      <c r="A31" s="58" t="s">
        <v>534</v>
      </c>
      <c r="B31" s="19" t="s">
        <v>1008</v>
      </c>
      <c r="C31" s="21">
        <v>44585</v>
      </c>
      <c r="D31" s="166">
        <f t="shared" si="14"/>
        <v>44586</v>
      </c>
      <c r="E31" s="21">
        <f t="shared" si="15"/>
        <v>44589</v>
      </c>
      <c r="F31" s="166">
        <f t="shared" si="16"/>
        <v>44589</v>
      </c>
      <c r="G31" s="166">
        <f t="shared" si="17"/>
        <v>44591</v>
      </c>
      <c r="H31" s="166">
        <f t="shared" si="18"/>
        <v>44593</v>
      </c>
      <c r="I31" s="166">
        <f t="shared" si="19"/>
        <v>44593</v>
      </c>
      <c r="J31" s="166">
        <f t="shared" si="20"/>
        <v>44594</v>
      </c>
      <c r="K31" s="19" t="s">
        <v>1011</v>
      </c>
      <c r="L31" s="166">
        <f t="shared" si="21"/>
        <v>44596</v>
      </c>
      <c r="M31" s="166">
        <f t="shared" si="22"/>
        <v>44596</v>
      </c>
      <c r="N31" s="21">
        <f t="shared" si="23"/>
        <v>44599</v>
      </c>
      <c r="O31" s="21">
        <f t="shared" si="24"/>
        <v>44599</v>
      </c>
    </row>
    <row r="32" spans="1:15">
      <c r="C32" s="476" t="s">
        <v>1238</v>
      </c>
      <c r="D32" s="477"/>
      <c r="E32" s="477"/>
      <c r="F32" s="477"/>
      <c r="G32" s="477"/>
      <c r="H32" s="477"/>
      <c r="I32" s="477"/>
      <c r="J32" s="477"/>
      <c r="K32" s="477"/>
      <c r="L32" s="477"/>
      <c r="M32" s="477"/>
      <c r="N32" s="477"/>
      <c r="O32" s="478"/>
    </row>
    <row r="33" spans="1:17">
      <c r="C33" s="476" t="s">
        <v>1189</v>
      </c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8"/>
    </row>
    <row r="34" spans="1:17">
      <c r="A34" s="58" t="s">
        <v>533</v>
      </c>
      <c r="B34" s="19" t="s">
        <v>1013</v>
      </c>
      <c r="C34" s="21">
        <v>44606</v>
      </c>
      <c r="D34" s="197">
        <f t="shared" ref="D34:D36" si="25">C34+1</f>
        <v>44607</v>
      </c>
      <c r="E34" s="21">
        <f t="shared" ref="E34:E36" si="26">D34+3</f>
        <v>44610</v>
      </c>
      <c r="F34" s="197">
        <f t="shared" ref="F34:F36" si="27">E34</f>
        <v>44610</v>
      </c>
      <c r="G34" s="197">
        <f t="shared" ref="G34:G36" si="28">F34+2</f>
        <v>44612</v>
      </c>
      <c r="H34" s="197">
        <f t="shared" ref="H34:H36" si="29">G34+2</f>
        <v>44614</v>
      </c>
      <c r="I34" s="197">
        <f t="shared" ref="I34:I36" si="30">H34</f>
        <v>44614</v>
      </c>
      <c r="J34" s="197">
        <f t="shared" ref="J34:J36" si="31">I34+1</f>
        <v>44615</v>
      </c>
      <c r="K34" s="19" t="s">
        <v>1014</v>
      </c>
      <c r="L34" s="197">
        <f t="shared" ref="L34:L36" si="32">J34+2</f>
        <v>44617</v>
      </c>
      <c r="M34" s="197">
        <f t="shared" ref="M34:M36" si="33">L34</f>
        <v>44617</v>
      </c>
      <c r="N34" s="21">
        <f t="shared" ref="N34:N36" si="34">M34+3</f>
        <v>44620</v>
      </c>
      <c r="O34" s="21">
        <f t="shared" ref="O34:O36" si="35">N34</f>
        <v>44620</v>
      </c>
    </row>
    <row r="35" spans="1:17">
      <c r="A35" s="33" t="s">
        <v>532</v>
      </c>
      <c r="B35" s="19" t="s">
        <v>931</v>
      </c>
      <c r="C35" s="21">
        <v>44613</v>
      </c>
      <c r="D35" s="197">
        <f t="shared" si="25"/>
        <v>44614</v>
      </c>
      <c r="E35" s="21">
        <f t="shared" si="26"/>
        <v>44617</v>
      </c>
      <c r="F35" s="197">
        <f t="shared" si="27"/>
        <v>44617</v>
      </c>
      <c r="G35" s="197">
        <f t="shared" si="28"/>
        <v>44619</v>
      </c>
      <c r="H35" s="197">
        <f t="shared" si="29"/>
        <v>44621</v>
      </c>
      <c r="I35" s="197">
        <f t="shared" si="30"/>
        <v>44621</v>
      </c>
      <c r="J35" s="197">
        <f t="shared" si="31"/>
        <v>44622</v>
      </c>
      <c r="K35" s="19" t="s">
        <v>934</v>
      </c>
      <c r="L35" s="197">
        <f t="shared" si="32"/>
        <v>44624</v>
      </c>
      <c r="M35" s="197">
        <f t="shared" si="33"/>
        <v>44624</v>
      </c>
      <c r="N35" s="21">
        <f t="shared" si="34"/>
        <v>44627</v>
      </c>
      <c r="O35" s="21">
        <f t="shared" si="35"/>
        <v>44627</v>
      </c>
    </row>
    <row r="36" spans="1:17">
      <c r="A36" s="58" t="s">
        <v>534</v>
      </c>
      <c r="B36" s="19" t="s">
        <v>1234</v>
      </c>
      <c r="C36" s="21">
        <v>44620</v>
      </c>
      <c r="D36" s="248">
        <f t="shared" si="25"/>
        <v>44621</v>
      </c>
      <c r="E36" s="21">
        <f t="shared" si="26"/>
        <v>44624</v>
      </c>
      <c r="F36" s="248">
        <f t="shared" si="27"/>
        <v>44624</v>
      </c>
      <c r="G36" s="248">
        <f t="shared" si="28"/>
        <v>44626</v>
      </c>
      <c r="H36" s="248">
        <f t="shared" si="29"/>
        <v>44628</v>
      </c>
      <c r="I36" s="248">
        <f t="shared" si="30"/>
        <v>44628</v>
      </c>
      <c r="J36" s="248">
        <f t="shared" si="31"/>
        <v>44629</v>
      </c>
      <c r="K36" s="19" t="s">
        <v>1237</v>
      </c>
      <c r="L36" s="248">
        <f t="shared" si="32"/>
        <v>44631</v>
      </c>
      <c r="M36" s="248">
        <f t="shared" si="33"/>
        <v>44631</v>
      </c>
      <c r="N36" s="21">
        <f t="shared" si="34"/>
        <v>44634</v>
      </c>
      <c r="O36" s="21">
        <f t="shared" si="35"/>
        <v>44634</v>
      </c>
    </row>
    <row r="37" spans="1:17">
      <c r="A37" s="58" t="s">
        <v>533</v>
      </c>
      <c r="B37" s="19" t="s">
        <v>1235</v>
      </c>
      <c r="C37" s="21">
        <v>44627</v>
      </c>
      <c r="D37" s="248">
        <f t="shared" ref="D37:D39" si="36">C37+1</f>
        <v>44628</v>
      </c>
      <c r="E37" s="21">
        <f t="shared" ref="E37:E39" si="37">D37+3</f>
        <v>44631</v>
      </c>
      <c r="F37" s="248">
        <f t="shared" ref="F37:F39" si="38">E37</f>
        <v>44631</v>
      </c>
      <c r="G37" s="248">
        <f t="shared" ref="G37:G39" si="39">F37+2</f>
        <v>44633</v>
      </c>
      <c r="H37" s="248">
        <f t="shared" ref="H37:H39" si="40">G37+2</f>
        <v>44635</v>
      </c>
      <c r="I37" s="248">
        <f t="shared" ref="I37:I39" si="41">H37</f>
        <v>44635</v>
      </c>
      <c r="J37" s="248">
        <f t="shared" ref="J37:J39" si="42">I37+1</f>
        <v>44636</v>
      </c>
      <c r="K37" s="19" t="s">
        <v>1236</v>
      </c>
      <c r="L37" s="248">
        <f t="shared" ref="L37:L39" si="43">J37+2</f>
        <v>44638</v>
      </c>
      <c r="M37" s="248">
        <f t="shared" ref="M37:M39" si="44">L37</f>
        <v>44638</v>
      </c>
      <c r="N37" s="21">
        <f t="shared" ref="N37:N39" si="45">M37+3</f>
        <v>44641</v>
      </c>
      <c r="O37" s="21">
        <f t="shared" ref="O37:O39" si="46">N37</f>
        <v>44641</v>
      </c>
    </row>
    <row r="38" spans="1:17">
      <c r="A38" s="33" t="s">
        <v>532</v>
      </c>
      <c r="B38" s="19" t="s">
        <v>1516</v>
      </c>
      <c r="C38" s="21">
        <v>44634</v>
      </c>
      <c r="D38" s="248">
        <f t="shared" si="36"/>
        <v>44635</v>
      </c>
      <c r="E38" s="21">
        <f t="shared" si="37"/>
        <v>44638</v>
      </c>
      <c r="F38" s="248">
        <f t="shared" si="38"/>
        <v>44638</v>
      </c>
      <c r="G38" s="248">
        <f t="shared" si="39"/>
        <v>44640</v>
      </c>
      <c r="H38" s="248">
        <f t="shared" si="40"/>
        <v>44642</v>
      </c>
      <c r="I38" s="248">
        <f t="shared" si="41"/>
        <v>44642</v>
      </c>
      <c r="J38" s="248">
        <f t="shared" si="42"/>
        <v>44643</v>
      </c>
      <c r="K38" s="19" t="s">
        <v>1517</v>
      </c>
      <c r="L38" s="248">
        <f t="shared" si="43"/>
        <v>44645</v>
      </c>
      <c r="M38" s="248">
        <f t="shared" si="44"/>
        <v>44645</v>
      </c>
      <c r="N38" s="21">
        <f t="shared" si="45"/>
        <v>44648</v>
      </c>
      <c r="O38" s="21">
        <f t="shared" si="46"/>
        <v>44648</v>
      </c>
    </row>
    <row r="39" spans="1:17">
      <c r="A39" s="58" t="s">
        <v>534</v>
      </c>
      <c r="B39" s="19" t="s">
        <v>1515</v>
      </c>
      <c r="C39" s="21">
        <v>44641</v>
      </c>
      <c r="D39" s="248">
        <f t="shared" si="36"/>
        <v>44642</v>
      </c>
      <c r="E39" s="21">
        <f t="shared" si="37"/>
        <v>44645</v>
      </c>
      <c r="F39" s="248">
        <f t="shared" si="38"/>
        <v>44645</v>
      </c>
      <c r="G39" s="248">
        <f t="shared" si="39"/>
        <v>44647</v>
      </c>
      <c r="H39" s="248">
        <f t="shared" si="40"/>
        <v>44649</v>
      </c>
      <c r="I39" s="248">
        <f t="shared" si="41"/>
        <v>44649</v>
      </c>
      <c r="J39" s="248">
        <f t="shared" si="42"/>
        <v>44650</v>
      </c>
      <c r="K39" s="19" t="s">
        <v>1517</v>
      </c>
      <c r="L39" s="248">
        <f t="shared" si="43"/>
        <v>44652</v>
      </c>
      <c r="M39" s="248">
        <f t="shared" si="44"/>
        <v>44652</v>
      </c>
      <c r="N39" s="21">
        <f t="shared" si="45"/>
        <v>44655</v>
      </c>
      <c r="O39" s="21">
        <f t="shared" si="46"/>
        <v>44655</v>
      </c>
    </row>
    <row r="40" spans="1:17">
      <c r="A40" s="58" t="s">
        <v>533</v>
      </c>
      <c r="B40" s="19" t="s">
        <v>1518</v>
      </c>
      <c r="C40" s="21">
        <v>44648</v>
      </c>
      <c r="D40" s="248">
        <f t="shared" ref="D40" si="47">C40+1</f>
        <v>44649</v>
      </c>
      <c r="E40" s="21">
        <f t="shared" ref="E40" si="48">D40+3</f>
        <v>44652</v>
      </c>
      <c r="F40" s="248">
        <f t="shared" ref="F40" si="49">E40</f>
        <v>44652</v>
      </c>
      <c r="G40" s="248">
        <f t="shared" ref="G40" si="50">F40+2</f>
        <v>44654</v>
      </c>
      <c r="H40" s="248">
        <f t="shared" ref="H40" si="51">G40+2</f>
        <v>44656</v>
      </c>
      <c r="I40" s="248">
        <f t="shared" ref="I40" si="52">H40</f>
        <v>44656</v>
      </c>
      <c r="J40" s="248">
        <f t="shared" ref="J40" si="53">I40+1</f>
        <v>44657</v>
      </c>
      <c r="K40" s="19" t="s">
        <v>1519</v>
      </c>
      <c r="L40" s="248">
        <f t="shared" ref="L40" si="54">J40+2</f>
        <v>44659</v>
      </c>
      <c r="M40" s="248">
        <f t="shared" ref="M40" si="55">L40</f>
        <v>44659</v>
      </c>
      <c r="N40" s="21">
        <f t="shared" ref="N40" si="56">M40+3</f>
        <v>44662</v>
      </c>
      <c r="O40" s="21">
        <f t="shared" ref="O40" si="57">N40</f>
        <v>44662</v>
      </c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ht="16.2">
      <c r="A42" s="132" t="s">
        <v>17</v>
      </c>
      <c r="B42" s="336" t="s">
        <v>535</v>
      </c>
      <c r="C42" s="336"/>
      <c r="D42" s="336"/>
      <c r="E42" s="336"/>
      <c r="F42" s="336"/>
      <c r="G42" s="336"/>
      <c r="H42" s="336"/>
      <c r="I42" s="336"/>
      <c r="J42" s="336"/>
      <c r="K42" s="336"/>
      <c r="L42" s="336"/>
      <c r="M42" s="1"/>
      <c r="N42" s="1"/>
      <c r="O42" s="1"/>
      <c r="P42" s="1"/>
      <c r="Q42" s="1"/>
    </row>
    <row r="43" spans="1:17" ht="16.2">
      <c r="A43" s="34" t="s">
        <v>536</v>
      </c>
      <c r="B43" s="372" t="s">
        <v>537</v>
      </c>
      <c r="C43" s="372"/>
      <c r="D43" s="372"/>
      <c r="E43" s="372"/>
      <c r="F43" s="372"/>
      <c r="G43" s="372"/>
      <c r="H43" s="372"/>
      <c r="I43" s="372"/>
      <c r="J43" s="372"/>
      <c r="K43" s="372"/>
      <c r="L43" s="372"/>
      <c r="M43" s="1"/>
      <c r="N43" s="1"/>
      <c r="O43" s="1"/>
      <c r="P43" s="1"/>
      <c r="Q43" s="1"/>
    </row>
    <row r="44" spans="1:17" ht="16.2">
      <c r="A44" s="34" t="s">
        <v>542</v>
      </c>
      <c r="B44" s="372" t="s">
        <v>292</v>
      </c>
      <c r="C44" s="372"/>
      <c r="D44" s="372"/>
      <c r="E44" s="372"/>
      <c r="F44" s="372"/>
      <c r="G44" s="372"/>
      <c r="H44" s="372"/>
      <c r="I44" s="372"/>
      <c r="J44" s="372"/>
      <c r="K44" s="372"/>
      <c r="L44" s="372"/>
      <c r="M44" s="1"/>
      <c r="N44" s="1"/>
      <c r="O44" s="1"/>
      <c r="P44" s="1"/>
      <c r="Q44" s="1"/>
    </row>
    <row r="45" spans="1:17" ht="16.2">
      <c r="A45" s="34" t="s">
        <v>538</v>
      </c>
      <c r="B45" s="372" t="s">
        <v>539</v>
      </c>
      <c r="C45" s="372"/>
      <c r="D45" s="372"/>
      <c r="E45" s="372"/>
      <c r="F45" s="372"/>
      <c r="G45" s="372"/>
      <c r="H45" s="372"/>
      <c r="I45" s="372"/>
      <c r="J45" s="372"/>
      <c r="K45" s="372"/>
      <c r="L45" s="372"/>
      <c r="M45" s="1"/>
      <c r="N45" s="1"/>
      <c r="O45" s="1"/>
      <c r="P45" s="1"/>
      <c r="Q45" s="1"/>
    </row>
    <row r="46" spans="1:17" ht="16.2">
      <c r="A46" s="34" t="s">
        <v>540</v>
      </c>
      <c r="B46" s="337" t="s">
        <v>541</v>
      </c>
      <c r="C46" s="338"/>
      <c r="D46" s="338"/>
      <c r="E46" s="338"/>
      <c r="F46" s="338"/>
      <c r="G46" s="338"/>
      <c r="H46" s="338"/>
      <c r="I46" s="338"/>
      <c r="J46" s="338"/>
      <c r="K46" s="338"/>
      <c r="L46" s="339"/>
      <c r="M46" s="1"/>
      <c r="N46" s="1"/>
      <c r="O46" s="1"/>
      <c r="P46" s="1"/>
      <c r="Q46" s="1"/>
    </row>
    <row r="47" spans="1:17" ht="16.2">
      <c r="A47" s="34" t="s">
        <v>543</v>
      </c>
      <c r="B47" s="372" t="s">
        <v>544</v>
      </c>
      <c r="C47" s="372"/>
      <c r="D47" s="372"/>
      <c r="E47" s="372"/>
      <c r="F47" s="372"/>
      <c r="G47" s="372"/>
      <c r="H47" s="372"/>
      <c r="I47" s="372"/>
      <c r="J47" s="372"/>
      <c r="K47" s="372"/>
      <c r="L47" s="372"/>
      <c r="M47" s="1"/>
      <c r="N47" s="1"/>
      <c r="O47" s="1"/>
      <c r="P47" s="1"/>
      <c r="Q47" s="1"/>
    </row>
    <row r="49" spans="2:2">
      <c r="B49" s="26"/>
    </row>
  </sheetData>
  <mergeCells count="39">
    <mergeCell ref="B47:L47"/>
    <mergeCell ref="C7:D7"/>
    <mergeCell ref="E7:F7"/>
    <mergeCell ref="G7:H7"/>
    <mergeCell ref="I7:J7"/>
    <mergeCell ref="L7:M7"/>
    <mergeCell ref="B44:L44"/>
    <mergeCell ref="B42:L42"/>
    <mergeCell ref="B43:L43"/>
    <mergeCell ref="B45:L45"/>
    <mergeCell ref="B46:L46"/>
    <mergeCell ref="C11:J11"/>
    <mergeCell ref="L11:O11"/>
    <mergeCell ref="N7:O7"/>
    <mergeCell ref="C20:O20"/>
    <mergeCell ref="C29:O29"/>
    <mergeCell ref="B1:O1"/>
    <mergeCell ref="B2:O2"/>
    <mergeCell ref="A4:O4"/>
    <mergeCell ref="C5:D5"/>
    <mergeCell ref="E5:F5"/>
    <mergeCell ref="G5:H5"/>
    <mergeCell ref="I5:J5"/>
    <mergeCell ref="L5:M5"/>
    <mergeCell ref="N5:O5"/>
    <mergeCell ref="C33:O33"/>
    <mergeCell ref="E6:F6"/>
    <mergeCell ref="G6:H6"/>
    <mergeCell ref="C15:O15"/>
    <mergeCell ref="L6:M6"/>
    <mergeCell ref="C22:O22"/>
    <mergeCell ref="I6:J6"/>
    <mergeCell ref="C12:O12"/>
    <mergeCell ref="C16:O16"/>
    <mergeCell ref="C18:O18"/>
    <mergeCell ref="N6:O6"/>
    <mergeCell ref="C6:D6"/>
    <mergeCell ref="C26:O26"/>
    <mergeCell ref="C32:O32"/>
  </mergeCells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50"/>
  <sheetViews>
    <sheetView topLeftCell="A21" workbookViewId="0">
      <selection activeCell="B50" sqref="B50:L50"/>
    </sheetView>
  </sheetViews>
  <sheetFormatPr defaultRowHeight="15.6"/>
  <cols>
    <col min="1" max="1" width="19.59765625" customWidth="1"/>
    <col min="2" max="15" width="8.19921875" customWidth="1"/>
    <col min="16" max="19" width="7.69921875" customWidth="1"/>
    <col min="247" max="247" width="20.3984375" customWidth="1"/>
    <col min="248" max="248" width="6.5" customWidth="1"/>
    <col min="249" max="254" width="6.296875" customWidth="1"/>
    <col min="255" max="255" width="6.5" customWidth="1"/>
    <col min="256" max="263" width="6.296875" customWidth="1"/>
    <col min="503" max="503" width="20.3984375" customWidth="1"/>
    <col min="504" max="504" width="6.5" customWidth="1"/>
    <col min="505" max="510" width="6.296875" customWidth="1"/>
    <col min="511" max="511" width="6.5" customWidth="1"/>
    <col min="512" max="519" width="6.296875" customWidth="1"/>
    <col min="759" max="759" width="20.3984375" customWidth="1"/>
    <col min="760" max="760" width="6.5" customWidth="1"/>
    <col min="761" max="766" width="6.296875" customWidth="1"/>
    <col min="767" max="767" width="6.5" customWidth="1"/>
    <col min="768" max="775" width="6.296875" customWidth="1"/>
    <col min="1015" max="1015" width="20.3984375" customWidth="1"/>
    <col min="1016" max="1016" width="6.5" customWidth="1"/>
    <col min="1017" max="1022" width="6.296875" customWidth="1"/>
    <col min="1023" max="1023" width="6.5" customWidth="1"/>
    <col min="1024" max="1031" width="6.296875" customWidth="1"/>
    <col min="1271" max="1271" width="20.3984375" customWidth="1"/>
    <col min="1272" max="1272" width="6.5" customWidth="1"/>
    <col min="1273" max="1278" width="6.296875" customWidth="1"/>
    <col min="1279" max="1279" width="6.5" customWidth="1"/>
    <col min="1280" max="1287" width="6.296875" customWidth="1"/>
    <col min="1527" max="1527" width="20.3984375" customWidth="1"/>
    <col min="1528" max="1528" width="6.5" customWidth="1"/>
    <col min="1529" max="1534" width="6.296875" customWidth="1"/>
    <col min="1535" max="1535" width="6.5" customWidth="1"/>
    <col min="1536" max="1543" width="6.296875" customWidth="1"/>
    <col min="1783" max="1783" width="20.3984375" customWidth="1"/>
    <col min="1784" max="1784" width="6.5" customWidth="1"/>
    <col min="1785" max="1790" width="6.296875" customWidth="1"/>
    <col min="1791" max="1791" width="6.5" customWidth="1"/>
    <col min="1792" max="1799" width="6.296875" customWidth="1"/>
    <col min="2039" max="2039" width="20.3984375" customWidth="1"/>
    <col min="2040" max="2040" width="6.5" customWidth="1"/>
    <col min="2041" max="2046" width="6.296875" customWidth="1"/>
    <col min="2047" max="2047" width="6.5" customWidth="1"/>
    <col min="2048" max="2055" width="6.296875" customWidth="1"/>
    <col min="2295" max="2295" width="20.3984375" customWidth="1"/>
    <col min="2296" max="2296" width="6.5" customWidth="1"/>
    <col min="2297" max="2302" width="6.296875" customWidth="1"/>
    <col min="2303" max="2303" width="6.5" customWidth="1"/>
    <col min="2304" max="2311" width="6.296875" customWidth="1"/>
    <col min="2551" max="2551" width="20.3984375" customWidth="1"/>
    <col min="2552" max="2552" width="6.5" customWidth="1"/>
    <col min="2553" max="2558" width="6.296875" customWidth="1"/>
    <col min="2559" max="2559" width="6.5" customWidth="1"/>
    <col min="2560" max="2567" width="6.296875" customWidth="1"/>
    <col min="2807" max="2807" width="20.3984375" customWidth="1"/>
    <col min="2808" max="2808" width="6.5" customWidth="1"/>
    <col min="2809" max="2814" width="6.296875" customWidth="1"/>
    <col min="2815" max="2815" width="6.5" customWidth="1"/>
    <col min="2816" max="2823" width="6.296875" customWidth="1"/>
    <col min="3063" max="3063" width="20.3984375" customWidth="1"/>
    <col min="3064" max="3064" width="6.5" customWidth="1"/>
    <col min="3065" max="3070" width="6.296875" customWidth="1"/>
    <col min="3071" max="3071" width="6.5" customWidth="1"/>
    <col min="3072" max="3079" width="6.296875" customWidth="1"/>
    <col min="3319" max="3319" width="20.3984375" customWidth="1"/>
    <col min="3320" max="3320" width="6.5" customWidth="1"/>
    <col min="3321" max="3326" width="6.296875" customWidth="1"/>
    <col min="3327" max="3327" width="6.5" customWidth="1"/>
    <col min="3328" max="3335" width="6.296875" customWidth="1"/>
    <col min="3575" max="3575" width="20.3984375" customWidth="1"/>
    <col min="3576" max="3576" width="6.5" customWidth="1"/>
    <col min="3577" max="3582" width="6.296875" customWidth="1"/>
    <col min="3583" max="3583" width="6.5" customWidth="1"/>
    <col min="3584" max="3591" width="6.296875" customWidth="1"/>
    <col min="3831" max="3831" width="20.3984375" customWidth="1"/>
    <col min="3832" max="3832" width="6.5" customWidth="1"/>
    <col min="3833" max="3838" width="6.296875" customWidth="1"/>
    <col min="3839" max="3839" width="6.5" customWidth="1"/>
    <col min="3840" max="3847" width="6.296875" customWidth="1"/>
    <col min="4087" max="4087" width="20.3984375" customWidth="1"/>
    <col min="4088" max="4088" width="6.5" customWidth="1"/>
    <col min="4089" max="4094" width="6.296875" customWidth="1"/>
    <col min="4095" max="4095" width="6.5" customWidth="1"/>
    <col min="4096" max="4103" width="6.296875" customWidth="1"/>
    <col min="4343" max="4343" width="20.3984375" customWidth="1"/>
    <col min="4344" max="4344" width="6.5" customWidth="1"/>
    <col min="4345" max="4350" width="6.296875" customWidth="1"/>
    <col min="4351" max="4351" width="6.5" customWidth="1"/>
    <col min="4352" max="4359" width="6.296875" customWidth="1"/>
    <col min="4599" max="4599" width="20.3984375" customWidth="1"/>
    <col min="4600" max="4600" width="6.5" customWidth="1"/>
    <col min="4601" max="4606" width="6.296875" customWidth="1"/>
    <col min="4607" max="4607" width="6.5" customWidth="1"/>
    <col min="4608" max="4615" width="6.296875" customWidth="1"/>
    <col min="4855" max="4855" width="20.3984375" customWidth="1"/>
    <col min="4856" max="4856" width="6.5" customWidth="1"/>
    <col min="4857" max="4862" width="6.296875" customWidth="1"/>
    <col min="4863" max="4863" width="6.5" customWidth="1"/>
    <col min="4864" max="4871" width="6.296875" customWidth="1"/>
    <col min="5111" max="5111" width="20.3984375" customWidth="1"/>
    <col min="5112" max="5112" width="6.5" customWidth="1"/>
    <col min="5113" max="5118" width="6.296875" customWidth="1"/>
    <col min="5119" max="5119" width="6.5" customWidth="1"/>
    <col min="5120" max="5127" width="6.296875" customWidth="1"/>
    <col min="5367" max="5367" width="20.3984375" customWidth="1"/>
    <col min="5368" max="5368" width="6.5" customWidth="1"/>
    <col min="5369" max="5374" width="6.296875" customWidth="1"/>
    <col min="5375" max="5375" width="6.5" customWidth="1"/>
    <col min="5376" max="5383" width="6.296875" customWidth="1"/>
    <col min="5623" max="5623" width="20.3984375" customWidth="1"/>
    <col min="5624" max="5624" width="6.5" customWidth="1"/>
    <col min="5625" max="5630" width="6.296875" customWidth="1"/>
    <col min="5631" max="5631" width="6.5" customWidth="1"/>
    <col min="5632" max="5639" width="6.296875" customWidth="1"/>
    <col min="5879" max="5879" width="20.3984375" customWidth="1"/>
    <col min="5880" max="5880" width="6.5" customWidth="1"/>
    <col min="5881" max="5886" width="6.296875" customWidth="1"/>
    <col min="5887" max="5887" width="6.5" customWidth="1"/>
    <col min="5888" max="5895" width="6.296875" customWidth="1"/>
    <col min="6135" max="6135" width="20.3984375" customWidth="1"/>
    <col min="6136" max="6136" width="6.5" customWidth="1"/>
    <col min="6137" max="6142" width="6.296875" customWidth="1"/>
    <col min="6143" max="6143" width="6.5" customWidth="1"/>
    <col min="6144" max="6151" width="6.296875" customWidth="1"/>
    <col min="6391" max="6391" width="20.3984375" customWidth="1"/>
    <col min="6392" max="6392" width="6.5" customWidth="1"/>
    <col min="6393" max="6398" width="6.296875" customWidth="1"/>
    <col min="6399" max="6399" width="6.5" customWidth="1"/>
    <col min="6400" max="6407" width="6.296875" customWidth="1"/>
    <col min="6647" max="6647" width="20.3984375" customWidth="1"/>
    <col min="6648" max="6648" width="6.5" customWidth="1"/>
    <col min="6649" max="6654" width="6.296875" customWidth="1"/>
    <col min="6655" max="6655" width="6.5" customWidth="1"/>
    <col min="6656" max="6663" width="6.296875" customWidth="1"/>
    <col min="6903" max="6903" width="20.3984375" customWidth="1"/>
    <col min="6904" max="6904" width="6.5" customWidth="1"/>
    <col min="6905" max="6910" width="6.296875" customWidth="1"/>
    <col min="6911" max="6911" width="6.5" customWidth="1"/>
    <col min="6912" max="6919" width="6.296875" customWidth="1"/>
    <col min="7159" max="7159" width="20.3984375" customWidth="1"/>
    <col min="7160" max="7160" width="6.5" customWidth="1"/>
    <col min="7161" max="7166" width="6.296875" customWidth="1"/>
    <col min="7167" max="7167" width="6.5" customWidth="1"/>
    <col min="7168" max="7175" width="6.296875" customWidth="1"/>
    <col min="7415" max="7415" width="20.3984375" customWidth="1"/>
    <col min="7416" max="7416" width="6.5" customWidth="1"/>
    <col min="7417" max="7422" width="6.296875" customWidth="1"/>
    <col min="7423" max="7423" width="6.5" customWidth="1"/>
    <col min="7424" max="7431" width="6.296875" customWidth="1"/>
    <col min="7671" max="7671" width="20.3984375" customWidth="1"/>
    <col min="7672" max="7672" width="6.5" customWidth="1"/>
    <col min="7673" max="7678" width="6.296875" customWidth="1"/>
    <col min="7679" max="7679" width="6.5" customWidth="1"/>
    <col min="7680" max="7687" width="6.296875" customWidth="1"/>
    <col min="7927" max="7927" width="20.3984375" customWidth="1"/>
    <col min="7928" max="7928" width="6.5" customWidth="1"/>
    <col min="7929" max="7934" width="6.296875" customWidth="1"/>
    <col min="7935" max="7935" width="6.5" customWidth="1"/>
    <col min="7936" max="7943" width="6.296875" customWidth="1"/>
    <col min="8183" max="8183" width="20.3984375" customWidth="1"/>
    <col min="8184" max="8184" width="6.5" customWidth="1"/>
    <col min="8185" max="8190" width="6.296875" customWidth="1"/>
    <col min="8191" max="8191" width="6.5" customWidth="1"/>
    <col min="8192" max="8199" width="6.296875" customWidth="1"/>
    <col min="8439" max="8439" width="20.3984375" customWidth="1"/>
    <col min="8440" max="8440" width="6.5" customWidth="1"/>
    <col min="8441" max="8446" width="6.296875" customWidth="1"/>
    <col min="8447" max="8447" width="6.5" customWidth="1"/>
    <col min="8448" max="8455" width="6.296875" customWidth="1"/>
    <col min="8695" max="8695" width="20.3984375" customWidth="1"/>
    <col min="8696" max="8696" width="6.5" customWidth="1"/>
    <col min="8697" max="8702" width="6.296875" customWidth="1"/>
    <col min="8703" max="8703" width="6.5" customWidth="1"/>
    <col min="8704" max="8711" width="6.296875" customWidth="1"/>
    <col min="8951" max="8951" width="20.3984375" customWidth="1"/>
    <col min="8952" max="8952" width="6.5" customWidth="1"/>
    <col min="8953" max="8958" width="6.296875" customWidth="1"/>
    <col min="8959" max="8959" width="6.5" customWidth="1"/>
    <col min="8960" max="8967" width="6.296875" customWidth="1"/>
    <col min="9207" max="9207" width="20.3984375" customWidth="1"/>
    <col min="9208" max="9208" width="6.5" customWidth="1"/>
    <col min="9209" max="9214" width="6.296875" customWidth="1"/>
    <col min="9215" max="9215" width="6.5" customWidth="1"/>
    <col min="9216" max="9223" width="6.296875" customWidth="1"/>
    <col min="9463" max="9463" width="20.3984375" customWidth="1"/>
    <col min="9464" max="9464" width="6.5" customWidth="1"/>
    <col min="9465" max="9470" width="6.296875" customWidth="1"/>
    <col min="9471" max="9471" width="6.5" customWidth="1"/>
    <col min="9472" max="9479" width="6.296875" customWidth="1"/>
    <col min="9719" max="9719" width="20.3984375" customWidth="1"/>
    <col min="9720" max="9720" width="6.5" customWidth="1"/>
    <col min="9721" max="9726" width="6.296875" customWidth="1"/>
    <col min="9727" max="9727" width="6.5" customWidth="1"/>
    <col min="9728" max="9735" width="6.296875" customWidth="1"/>
    <col min="9975" max="9975" width="20.3984375" customWidth="1"/>
    <col min="9976" max="9976" width="6.5" customWidth="1"/>
    <col min="9977" max="9982" width="6.296875" customWidth="1"/>
    <col min="9983" max="9983" width="6.5" customWidth="1"/>
    <col min="9984" max="9991" width="6.296875" customWidth="1"/>
    <col min="10231" max="10231" width="20.3984375" customWidth="1"/>
    <col min="10232" max="10232" width="6.5" customWidth="1"/>
    <col min="10233" max="10238" width="6.296875" customWidth="1"/>
    <col min="10239" max="10239" width="6.5" customWidth="1"/>
    <col min="10240" max="10247" width="6.296875" customWidth="1"/>
    <col min="10487" max="10487" width="20.3984375" customWidth="1"/>
    <col min="10488" max="10488" width="6.5" customWidth="1"/>
    <col min="10489" max="10494" width="6.296875" customWidth="1"/>
    <col min="10495" max="10495" width="6.5" customWidth="1"/>
    <col min="10496" max="10503" width="6.296875" customWidth="1"/>
    <col min="10743" max="10743" width="20.3984375" customWidth="1"/>
    <col min="10744" max="10744" width="6.5" customWidth="1"/>
    <col min="10745" max="10750" width="6.296875" customWidth="1"/>
    <col min="10751" max="10751" width="6.5" customWidth="1"/>
    <col min="10752" max="10759" width="6.296875" customWidth="1"/>
    <col min="10999" max="10999" width="20.3984375" customWidth="1"/>
    <col min="11000" max="11000" width="6.5" customWidth="1"/>
    <col min="11001" max="11006" width="6.296875" customWidth="1"/>
    <col min="11007" max="11007" width="6.5" customWidth="1"/>
    <col min="11008" max="11015" width="6.296875" customWidth="1"/>
    <col min="11255" max="11255" width="20.3984375" customWidth="1"/>
    <col min="11256" max="11256" width="6.5" customWidth="1"/>
    <col min="11257" max="11262" width="6.296875" customWidth="1"/>
    <col min="11263" max="11263" width="6.5" customWidth="1"/>
    <col min="11264" max="11271" width="6.296875" customWidth="1"/>
    <col min="11511" max="11511" width="20.3984375" customWidth="1"/>
    <col min="11512" max="11512" width="6.5" customWidth="1"/>
    <col min="11513" max="11518" width="6.296875" customWidth="1"/>
    <col min="11519" max="11519" width="6.5" customWidth="1"/>
    <col min="11520" max="11527" width="6.296875" customWidth="1"/>
    <col min="11767" max="11767" width="20.3984375" customWidth="1"/>
    <col min="11768" max="11768" width="6.5" customWidth="1"/>
    <col min="11769" max="11774" width="6.296875" customWidth="1"/>
    <col min="11775" max="11775" width="6.5" customWidth="1"/>
    <col min="11776" max="11783" width="6.296875" customWidth="1"/>
    <col min="12023" max="12023" width="20.3984375" customWidth="1"/>
    <col min="12024" max="12024" width="6.5" customWidth="1"/>
    <col min="12025" max="12030" width="6.296875" customWidth="1"/>
    <col min="12031" max="12031" width="6.5" customWidth="1"/>
    <col min="12032" max="12039" width="6.296875" customWidth="1"/>
    <col min="12279" max="12279" width="20.3984375" customWidth="1"/>
    <col min="12280" max="12280" width="6.5" customWidth="1"/>
    <col min="12281" max="12286" width="6.296875" customWidth="1"/>
    <col min="12287" max="12287" width="6.5" customWidth="1"/>
    <col min="12288" max="12295" width="6.296875" customWidth="1"/>
    <col min="12535" max="12535" width="20.3984375" customWidth="1"/>
    <col min="12536" max="12536" width="6.5" customWidth="1"/>
    <col min="12537" max="12542" width="6.296875" customWidth="1"/>
    <col min="12543" max="12543" width="6.5" customWidth="1"/>
    <col min="12544" max="12551" width="6.296875" customWidth="1"/>
    <col min="12791" max="12791" width="20.3984375" customWidth="1"/>
    <col min="12792" max="12792" width="6.5" customWidth="1"/>
    <col min="12793" max="12798" width="6.296875" customWidth="1"/>
    <col min="12799" max="12799" width="6.5" customWidth="1"/>
    <col min="12800" max="12807" width="6.296875" customWidth="1"/>
    <col min="13047" max="13047" width="20.3984375" customWidth="1"/>
    <col min="13048" max="13048" width="6.5" customWidth="1"/>
    <col min="13049" max="13054" width="6.296875" customWidth="1"/>
    <col min="13055" max="13055" width="6.5" customWidth="1"/>
    <col min="13056" max="13063" width="6.296875" customWidth="1"/>
    <col min="13303" max="13303" width="20.3984375" customWidth="1"/>
    <col min="13304" max="13304" width="6.5" customWidth="1"/>
    <col min="13305" max="13310" width="6.296875" customWidth="1"/>
    <col min="13311" max="13311" width="6.5" customWidth="1"/>
    <col min="13312" max="13319" width="6.296875" customWidth="1"/>
    <col min="13559" max="13559" width="20.3984375" customWidth="1"/>
    <col min="13560" max="13560" width="6.5" customWidth="1"/>
    <col min="13561" max="13566" width="6.296875" customWidth="1"/>
    <col min="13567" max="13567" width="6.5" customWidth="1"/>
    <col min="13568" max="13575" width="6.296875" customWidth="1"/>
    <col min="13815" max="13815" width="20.3984375" customWidth="1"/>
    <col min="13816" max="13816" width="6.5" customWidth="1"/>
    <col min="13817" max="13822" width="6.296875" customWidth="1"/>
    <col min="13823" max="13823" width="6.5" customWidth="1"/>
    <col min="13824" max="13831" width="6.296875" customWidth="1"/>
    <col min="14071" max="14071" width="20.3984375" customWidth="1"/>
    <col min="14072" max="14072" width="6.5" customWidth="1"/>
    <col min="14073" max="14078" width="6.296875" customWidth="1"/>
    <col min="14079" max="14079" width="6.5" customWidth="1"/>
    <col min="14080" max="14087" width="6.296875" customWidth="1"/>
    <col min="14327" max="14327" width="20.3984375" customWidth="1"/>
    <col min="14328" max="14328" width="6.5" customWidth="1"/>
    <col min="14329" max="14334" width="6.296875" customWidth="1"/>
    <col min="14335" max="14335" width="6.5" customWidth="1"/>
    <col min="14336" max="14343" width="6.296875" customWidth="1"/>
    <col min="14583" max="14583" width="20.3984375" customWidth="1"/>
    <col min="14584" max="14584" width="6.5" customWidth="1"/>
    <col min="14585" max="14590" width="6.296875" customWidth="1"/>
    <col min="14591" max="14591" width="6.5" customWidth="1"/>
    <col min="14592" max="14599" width="6.296875" customWidth="1"/>
    <col min="14839" max="14839" width="20.3984375" customWidth="1"/>
    <col min="14840" max="14840" width="6.5" customWidth="1"/>
    <col min="14841" max="14846" width="6.296875" customWidth="1"/>
    <col min="14847" max="14847" width="6.5" customWidth="1"/>
    <col min="14848" max="14855" width="6.296875" customWidth="1"/>
    <col min="15095" max="15095" width="20.3984375" customWidth="1"/>
    <col min="15096" max="15096" width="6.5" customWidth="1"/>
    <col min="15097" max="15102" width="6.296875" customWidth="1"/>
    <col min="15103" max="15103" width="6.5" customWidth="1"/>
    <col min="15104" max="15111" width="6.296875" customWidth="1"/>
    <col min="15351" max="15351" width="20.3984375" customWidth="1"/>
    <col min="15352" max="15352" width="6.5" customWidth="1"/>
    <col min="15353" max="15358" width="6.296875" customWidth="1"/>
    <col min="15359" max="15359" width="6.5" customWidth="1"/>
    <col min="15360" max="15367" width="6.296875" customWidth="1"/>
    <col min="15607" max="15607" width="20.3984375" customWidth="1"/>
    <col min="15608" max="15608" width="6.5" customWidth="1"/>
    <col min="15609" max="15614" width="6.296875" customWidth="1"/>
    <col min="15615" max="15615" width="6.5" customWidth="1"/>
    <col min="15616" max="15623" width="6.296875" customWidth="1"/>
    <col min="15863" max="15863" width="20.3984375" customWidth="1"/>
    <col min="15864" max="15864" width="6.5" customWidth="1"/>
    <col min="15865" max="15870" width="6.296875" customWidth="1"/>
    <col min="15871" max="15871" width="6.5" customWidth="1"/>
    <col min="15872" max="15879" width="6.296875" customWidth="1"/>
    <col min="16119" max="16119" width="20.3984375" customWidth="1"/>
    <col min="16120" max="16120" width="6.5" customWidth="1"/>
    <col min="16121" max="16126" width="6.296875" customWidth="1"/>
    <col min="16127" max="16127" width="6.5" customWidth="1"/>
    <col min="16128" max="16135" width="6.296875" customWidth="1"/>
  </cols>
  <sheetData>
    <row r="1" spans="1:245" ht="52.2" customHeight="1">
      <c r="B1" s="293" t="s">
        <v>621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38"/>
      <c r="Q1" s="38"/>
      <c r="R1" s="38"/>
      <c r="S1" s="38"/>
    </row>
    <row r="2" spans="1:245" ht="17.100000000000001" customHeight="1">
      <c r="B2" s="294" t="s">
        <v>622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40"/>
      <c r="Q2" s="40"/>
      <c r="R2" s="40"/>
      <c r="S2" s="40"/>
    </row>
    <row r="3" spans="1:245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</row>
    <row r="4" spans="1:245" hidden="1">
      <c r="A4" s="310" t="s">
        <v>1063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1"/>
      <c r="S4" s="311"/>
    </row>
    <row r="5" spans="1:245" hidden="1">
      <c r="A5" s="179" t="s">
        <v>1</v>
      </c>
      <c r="B5" s="179" t="s">
        <v>2</v>
      </c>
      <c r="C5" s="274" t="s">
        <v>1064</v>
      </c>
      <c r="D5" s="275"/>
      <c r="E5" s="312" t="s">
        <v>6</v>
      </c>
      <c r="F5" s="302"/>
      <c r="G5" s="274" t="s">
        <v>1065</v>
      </c>
      <c r="H5" s="275"/>
      <c r="I5" s="376" t="s">
        <v>1066</v>
      </c>
      <c r="J5" s="377"/>
      <c r="K5" s="376" t="s">
        <v>345</v>
      </c>
      <c r="L5" s="377"/>
      <c r="M5" s="179" t="s">
        <v>2</v>
      </c>
      <c r="N5" s="274" t="s">
        <v>1067</v>
      </c>
      <c r="O5" s="275"/>
      <c r="P5" s="312" t="s">
        <v>6</v>
      </c>
      <c r="Q5" s="302"/>
      <c r="R5" s="274" t="s">
        <v>1068</v>
      </c>
      <c r="S5" s="275"/>
    </row>
    <row r="6" spans="1:245" hidden="1">
      <c r="A6" s="180" t="s">
        <v>3</v>
      </c>
      <c r="B6" s="180" t="s">
        <v>4</v>
      </c>
      <c r="C6" s="276" t="s">
        <v>1069</v>
      </c>
      <c r="D6" s="276"/>
      <c r="E6" s="302" t="s">
        <v>9</v>
      </c>
      <c r="F6" s="302"/>
      <c r="G6" s="282" t="s">
        <v>1070</v>
      </c>
      <c r="H6" s="286"/>
      <c r="I6" s="302" t="s">
        <v>1071</v>
      </c>
      <c r="J6" s="302"/>
      <c r="K6" s="302" t="s">
        <v>1072</v>
      </c>
      <c r="L6" s="302"/>
      <c r="M6" s="180" t="s">
        <v>4</v>
      </c>
      <c r="N6" s="276" t="s">
        <v>1069</v>
      </c>
      <c r="O6" s="276"/>
      <c r="P6" s="302" t="s">
        <v>9</v>
      </c>
      <c r="Q6" s="302"/>
      <c r="R6" s="282" t="s">
        <v>1070</v>
      </c>
      <c r="S6" s="286"/>
    </row>
    <row r="7" spans="1:245" hidden="1">
      <c r="A7" s="181"/>
      <c r="B7" s="89"/>
      <c r="C7" s="276" t="s">
        <v>5</v>
      </c>
      <c r="D7" s="276"/>
      <c r="E7" s="276" t="s">
        <v>5</v>
      </c>
      <c r="F7" s="276"/>
      <c r="G7" s="276" t="s">
        <v>5</v>
      </c>
      <c r="H7" s="276"/>
      <c r="I7" s="276" t="s">
        <v>5</v>
      </c>
      <c r="J7" s="276"/>
      <c r="K7" s="276" t="s">
        <v>5</v>
      </c>
      <c r="L7" s="276"/>
      <c r="M7" s="89"/>
      <c r="N7" s="276" t="s">
        <v>5</v>
      </c>
      <c r="O7" s="276"/>
      <c r="P7" s="276" t="s">
        <v>5</v>
      </c>
      <c r="Q7" s="276"/>
      <c r="R7" s="276" t="s">
        <v>5</v>
      </c>
      <c r="S7" s="276"/>
    </row>
    <row r="8" spans="1:245" ht="26.4" hidden="1">
      <c r="A8" s="181"/>
      <c r="B8" s="90"/>
      <c r="C8" s="94" t="s">
        <v>1073</v>
      </c>
      <c r="D8" s="94" t="s">
        <v>1074</v>
      </c>
      <c r="E8" s="94" t="s">
        <v>1075</v>
      </c>
      <c r="F8" s="94" t="s">
        <v>1076</v>
      </c>
      <c r="G8" s="94" t="s">
        <v>1077</v>
      </c>
      <c r="H8" s="94" t="s">
        <v>1078</v>
      </c>
      <c r="I8" s="141" t="s">
        <v>1079</v>
      </c>
      <c r="J8" s="141" t="s">
        <v>1080</v>
      </c>
      <c r="K8" s="141" t="s">
        <v>1081</v>
      </c>
      <c r="L8" s="141" t="s">
        <v>1082</v>
      </c>
      <c r="M8" s="90"/>
      <c r="N8" s="94" t="s">
        <v>1073</v>
      </c>
      <c r="O8" s="94" t="s">
        <v>1074</v>
      </c>
      <c r="P8" s="94" t="s">
        <v>1075</v>
      </c>
      <c r="Q8" s="94" t="s">
        <v>1076</v>
      </c>
      <c r="R8" s="94" t="s">
        <v>1077</v>
      </c>
      <c r="S8" s="94" t="s">
        <v>1083</v>
      </c>
    </row>
    <row r="9" spans="1:245" s="143" customFormat="1" ht="15.6" hidden="1" customHeight="1">
      <c r="A9" s="148" t="s">
        <v>1084</v>
      </c>
      <c r="B9" s="148" t="s">
        <v>1085</v>
      </c>
      <c r="C9" s="182">
        <v>44542</v>
      </c>
      <c r="D9" s="182">
        <v>44543</v>
      </c>
      <c r="E9" s="182">
        <f>D9+3</f>
        <v>44546</v>
      </c>
      <c r="F9" s="182">
        <f>E9</f>
        <v>44546</v>
      </c>
      <c r="G9" s="95">
        <v>44546</v>
      </c>
      <c r="H9" s="59">
        <v>44547</v>
      </c>
      <c r="I9" s="22">
        <v>44550</v>
      </c>
      <c r="J9" s="22">
        <f>I9+1</f>
        <v>44551</v>
      </c>
      <c r="K9" s="22">
        <v>44551</v>
      </c>
      <c r="L9" s="22">
        <f>K9+1</f>
        <v>44552</v>
      </c>
      <c r="M9" s="148" t="s">
        <v>1086</v>
      </c>
      <c r="N9" s="59" t="s">
        <v>1087</v>
      </c>
      <c r="O9" s="71" t="s">
        <v>1088</v>
      </c>
      <c r="P9" s="53">
        <v>44563</v>
      </c>
      <c r="Q9" s="53">
        <v>44564</v>
      </c>
      <c r="R9" s="95" t="s">
        <v>1089</v>
      </c>
      <c r="S9" s="95" t="s">
        <v>1089</v>
      </c>
    </row>
    <row r="10" spans="1:245" s="143" customFormat="1" ht="15.6" hidden="1" customHeight="1">
      <c r="A10" s="148"/>
      <c r="B10" s="487" t="s">
        <v>1090</v>
      </c>
      <c r="C10" s="488"/>
      <c r="D10" s="488"/>
      <c r="E10" s="488"/>
      <c r="F10" s="488"/>
      <c r="G10" s="488"/>
      <c r="H10" s="488"/>
      <c r="I10" s="488"/>
      <c r="J10" s="488"/>
      <c r="K10" s="488"/>
      <c r="L10" s="488"/>
      <c r="M10" s="488"/>
      <c r="N10" s="488"/>
      <c r="O10" s="488"/>
      <c r="P10" s="488"/>
      <c r="Q10" s="488"/>
      <c r="R10" s="488"/>
      <c r="S10" s="489"/>
    </row>
    <row r="11" spans="1:245" s="143" customFormat="1" ht="15.6" hidden="1" customHeight="1">
      <c r="A11" s="148" t="s">
        <v>1091</v>
      </c>
      <c r="B11" s="148" t="s">
        <v>1092</v>
      </c>
      <c r="C11" s="59" t="s">
        <v>1093</v>
      </c>
      <c r="D11" s="71" t="s">
        <v>1094</v>
      </c>
      <c r="E11" s="53">
        <v>44563</v>
      </c>
      <c r="F11" s="53">
        <v>44564</v>
      </c>
      <c r="G11" s="95" t="s">
        <v>1095</v>
      </c>
      <c r="H11" s="95" t="s">
        <v>1095</v>
      </c>
      <c r="I11" s="22">
        <v>44566</v>
      </c>
      <c r="J11" s="22">
        <v>44569</v>
      </c>
      <c r="K11" s="22">
        <f>J11</f>
        <v>44569</v>
      </c>
      <c r="L11" s="22">
        <v>44574</v>
      </c>
      <c r="M11" s="148" t="s">
        <v>1096</v>
      </c>
      <c r="N11" s="352" t="s">
        <v>1216</v>
      </c>
      <c r="O11" s="353"/>
      <c r="P11" s="352" t="s">
        <v>1217</v>
      </c>
      <c r="Q11" s="353"/>
      <c r="R11" s="490" t="s">
        <v>1218</v>
      </c>
      <c r="S11" s="491"/>
    </row>
    <row r="12" spans="1:245" s="143" customFormat="1" ht="15.6" hidden="1" customHeight="1">
      <c r="A12" s="148" t="s">
        <v>1114</v>
      </c>
      <c r="B12" s="148" t="s">
        <v>1115</v>
      </c>
      <c r="C12" s="352" t="s">
        <v>1216</v>
      </c>
      <c r="D12" s="353"/>
      <c r="E12" s="352" t="s">
        <v>1217</v>
      </c>
      <c r="F12" s="353"/>
      <c r="G12" s="490" t="s">
        <v>1218</v>
      </c>
      <c r="H12" s="491"/>
      <c r="I12" s="380" t="s">
        <v>1219</v>
      </c>
      <c r="J12" s="486"/>
      <c r="K12" s="486"/>
      <c r="L12" s="381"/>
      <c r="M12" s="148" t="s">
        <v>1116</v>
      </c>
      <c r="N12" s="378" t="s">
        <v>1349</v>
      </c>
      <c r="O12" s="379"/>
      <c r="P12" s="362" t="s">
        <v>1351</v>
      </c>
      <c r="Q12" s="363"/>
      <c r="R12" s="362" t="s">
        <v>1352</v>
      </c>
      <c r="S12" s="363"/>
    </row>
    <row r="13" spans="1:245" hidden="1">
      <c r="A13" s="310" t="s">
        <v>1097</v>
      </c>
      <c r="B13" s="310"/>
      <c r="C13" s="310"/>
      <c r="D13" s="310"/>
      <c r="E13" s="310"/>
      <c r="F13" s="310"/>
      <c r="G13" s="310"/>
      <c r="H13" s="310"/>
      <c r="I13" s="310"/>
      <c r="J13" s="310"/>
      <c r="K13" s="310"/>
      <c r="L13" s="310"/>
      <c r="M13" s="310"/>
      <c r="N13" s="311"/>
      <c r="O13" s="311"/>
    </row>
    <row r="14" spans="1:245" hidden="1">
      <c r="A14" s="179" t="s">
        <v>1</v>
      </c>
      <c r="B14" s="179" t="s">
        <v>2</v>
      </c>
      <c r="C14" s="308" t="s">
        <v>1098</v>
      </c>
      <c r="D14" s="309"/>
      <c r="E14" s="274" t="s">
        <v>1067</v>
      </c>
      <c r="F14" s="275"/>
      <c r="G14" s="376" t="s">
        <v>1099</v>
      </c>
      <c r="H14" s="377"/>
      <c r="I14" s="376" t="s">
        <v>345</v>
      </c>
      <c r="J14" s="377"/>
      <c r="K14" s="179" t="s">
        <v>2</v>
      </c>
      <c r="L14" s="308" t="s">
        <v>1098</v>
      </c>
      <c r="M14" s="309"/>
      <c r="N14" s="274" t="s">
        <v>1067</v>
      </c>
      <c r="O14" s="275"/>
    </row>
    <row r="15" spans="1:245" hidden="1">
      <c r="A15" s="180" t="s">
        <v>3</v>
      </c>
      <c r="B15" s="180" t="s">
        <v>4</v>
      </c>
      <c r="C15" s="302" t="s">
        <v>1100</v>
      </c>
      <c r="D15" s="302"/>
      <c r="E15" s="276" t="s">
        <v>1069</v>
      </c>
      <c r="F15" s="276"/>
      <c r="G15" s="302" t="s">
        <v>1071</v>
      </c>
      <c r="H15" s="302"/>
      <c r="I15" s="302" t="s">
        <v>1072</v>
      </c>
      <c r="J15" s="302"/>
      <c r="K15" s="180" t="s">
        <v>4</v>
      </c>
      <c r="L15" s="304" t="s">
        <v>1100</v>
      </c>
      <c r="M15" s="307"/>
      <c r="N15" s="282" t="s">
        <v>1069</v>
      </c>
      <c r="O15" s="286"/>
    </row>
    <row r="16" spans="1:245" hidden="1">
      <c r="A16" s="181"/>
      <c r="B16" s="89"/>
      <c r="C16" s="276" t="s">
        <v>5</v>
      </c>
      <c r="D16" s="276"/>
      <c r="E16" s="276" t="s">
        <v>5</v>
      </c>
      <c r="F16" s="276"/>
      <c r="G16" s="276" t="s">
        <v>5</v>
      </c>
      <c r="H16" s="276"/>
      <c r="I16" s="276" t="s">
        <v>5</v>
      </c>
      <c r="J16" s="276"/>
      <c r="K16" s="89"/>
      <c r="L16" s="282" t="s">
        <v>5</v>
      </c>
      <c r="M16" s="286"/>
      <c r="N16" s="282" t="s">
        <v>5</v>
      </c>
      <c r="O16" s="286"/>
    </row>
    <row r="17" spans="1:25" s="143" customFormat="1" ht="15.6" hidden="1" customHeight="1">
      <c r="A17" s="148" t="s">
        <v>1101</v>
      </c>
      <c r="B17" s="148" t="s">
        <v>1102</v>
      </c>
      <c r="C17" s="182">
        <v>44572</v>
      </c>
      <c r="D17" s="182">
        <v>44573</v>
      </c>
      <c r="E17" s="54" t="s">
        <v>1103</v>
      </c>
      <c r="F17" s="54" t="s">
        <v>1103</v>
      </c>
      <c r="G17" s="23">
        <v>44577</v>
      </c>
      <c r="H17" s="22">
        <v>44581</v>
      </c>
      <c r="I17" s="22">
        <f t="shared" ref="I17" si="0">H17+1</f>
        <v>44582</v>
      </c>
      <c r="J17" s="22">
        <v>44585</v>
      </c>
      <c r="K17" s="148" t="s">
        <v>1104</v>
      </c>
      <c r="L17" s="484" t="s">
        <v>1226</v>
      </c>
      <c r="M17" s="485"/>
      <c r="N17" s="380" t="s">
        <v>1227</v>
      </c>
      <c r="O17" s="381"/>
      <c r="P17" s="27"/>
      <c r="Q17" s="27"/>
      <c r="R17" s="48"/>
      <c r="S17" s="47"/>
    </row>
    <row r="18" spans="1:25" s="143" customFormat="1" ht="15.6" hidden="1" customHeight="1">
      <c r="A18" s="148" t="s">
        <v>1105</v>
      </c>
      <c r="B18" s="148" t="s">
        <v>1106</v>
      </c>
      <c r="C18" s="482" t="s">
        <v>1107</v>
      </c>
      <c r="D18" s="482"/>
      <c r="E18" s="483" t="s">
        <v>1108</v>
      </c>
      <c r="F18" s="483"/>
      <c r="G18" s="23">
        <v>44580</v>
      </c>
      <c r="H18" s="22">
        <v>44582</v>
      </c>
      <c r="I18" s="22">
        <f>H18</f>
        <v>44582</v>
      </c>
      <c r="J18" s="22">
        <v>44586</v>
      </c>
      <c r="K18" s="148" t="s">
        <v>1109</v>
      </c>
      <c r="L18" s="23">
        <f>J18+5</f>
        <v>44591</v>
      </c>
      <c r="M18" s="22">
        <v>44591</v>
      </c>
      <c r="N18" s="22">
        <f>M18+1</f>
        <v>44592</v>
      </c>
      <c r="O18" s="22">
        <f>N18+1</f>
        <v>44593</v>
      </c>
      <c r="P18" s="27"/>
      <c r="Q18" s="27"/>
      <c r="R18" s="48"/>
      <c r="S18" s="47"/>
    </row>
    <row r="19" spans="1:25" s="143" customFormat="1" ht="15.6" hidden="1" customHeight="1">
      <c r="A19" s="148" t="s">
        <v>1110</v>
      </c>
      <c r="B19" s="148" t="s">
        <v>1111</v>
      </c>
      <c r="C19" s="204" t="s">
        <v>1255</v>
      </c>
      <c r="D19" s="204" t="s">
        <v>1256</v>
      </c>
      <c r="E19" s="380" t="s">
        <v>1257</v>
      </c>
      <c r="F19" s="381"/>
      <c r="G19" s="204" t="s">
        <v>1293</v>
      </c>
      <c r="H19" s="22" t="s">
        <v>1291</v>
      </c>
      <c r="I19" s="54" t="s">
        <v>208</v>
      </c>
      <c r="J19" s="54" t="s">
        <v>208</v>
      </c>
      <c r="K19" s="148" t="s">
        <v>1112</v>
      </c>
      <c r="L19" s="480" t="s">
        <v>1300</v>
      </c>
      <c r="M19" s="481"/>
      <c r="N19" s="196">
        <v>44605</v>
      </c>
      <c r="O19" s="196">
        <f>N19</f>
        <v>44605</v>
      </c>
      <c r="P19" s="27"/>
      <c r="Q19" s="27"/>
      <c r="R19" s="48"/>
      <c r="S19" s="47"/>
    </row>
    <row r="20" spans="1:25" s="143" customFormat="1" ht="15.6" hidden="1" customHeight="1">
      <c r="A20" s="148" t="s">
        <v>1105</v>
      </c>
      <c r="B20" s="183" t="s">
        <v>1113</v>
      </c>
      <c r="C20" s="23">
        <v>44591</v>
      </c>
      <c r="D20" s="22">
        <v>44592</v>
      </c>
      <c r="E20" s="22">
        <f>D20+1</f>
        <v>44593</v>
      </c>
      <c r="F20" s="22">
        <f>E20</f>
        <v>44593</v>
      </c>
      <c r="G20" s="380" t="s">
        <v>1292</v>
      </c>
      <c r="H20" s="381"/>
      <c r="I20" s="22">
        <v>44599</v>
      </c>
      <c r="J20" s="22">
        <f>I20+2</f>
        <v>44601</v>
      </c>
      <c r="K20" s="148" t="s">
        <v>1112</v>
      </c>
      <c r="L20" s="23">
        <f>J20+5</f>
        <v>44606</v>
      </c>
      <c r="M20" s="22">
        <f>L20</f>
        <v>44606</v>
      </c>
      <c r="N20" s="22">
        <f>M20+2</f>
        <v>44608</v>
      </c>
      <c r="O20" s="22">
        <f>N20</f>
        <v>44608</v>
      </c>
      <c r="P20" s="27"/>
      <c r="Q20" s="27"/>
      <c r="R20" s="48"/>
      <c r="S20" s="47"/>
    </row>
    <row r="21" spans="1:25">
      <c r="A21" s="310" t="s">
        <v>1363</v>
      </c>
      <c r="B21" s="310"/>
      <c r="C21" s="310"/>
      <c r="D21" s="310"/>
      <c r="E21" s="310"/>
      <c r="F21" s="310"/>
      <c r="G21" s="310"/>
      <c r="H21" s="310"/>
      <c r="I21" s="310"/>
      <c r="J21" s="310"/>
      <c r="K21" s="310"/>
      <c r="L21" s="310"/>
      <c r="M21" s="310"/>
      <c r="N21" s="310"/>
      <c r="O21" s="310"/>
      <c r="P21" s="310"/>
      <c r="Q21" s="310"/>
      <c r="R21" s="310"/>
      <c r="S21" s="310"/>
      <c r="T21" s="311"/>
      <c r="U21" s="311"/>
    </row>
    <row r="22" spans="1:25">
      <c r="A22" s="212" t="s">
        <v>1</v>
      </c>
      <c r="B22" s="212" t="s">
        <v>2</v>
      </c>
      <c r="C22" s="308" t="s">
        <v>1302</v>
      </c>
      <c r="D22" s="309"/>
      <c r="E22" s="274" t="s">
        <v>1303</v>
      </c>
      <c r="F22" s="275"/>
      <c r="G22" s="376" t="s">
        <v>1304</v>
      </c>
      <c r="H22" s="377"/>
      <c r="I22" s="376" t="s">
        <v>1353</v>
      </c>
      <c r="J22" s="377"/>
      <c r="K22" s="212" t="s">
        <v>2</v>
      </c>
      <c r="L22" s="376" t="s">
        <v>1305</v>
      </c>
      <c r="M22" s="377"/>
      <c r="N22" s="376" t="s">
        <v>1306</v>
      </c>
      <c r="O22" s="377"/>
      <c r="P22" s="376" t="s">
        <v>1307</v>
      </c>
      <c r="Q22" s="377"/>
      <c r="R22" s="308" t="s">
        <v>1308</v>
      </c>
      <c r="S22" s="309"/>
      <c r="T22" s="274" t="s">
        <v>1309</v>
      </c>
      <c r="U22" s="275"/>
    </row>
    <row r="23" spans="1:25">
      <c r="A23" s="210" t="s">
        <v>3</v>
      </c>
      <c r="B23" s="210" t="s">
        <v>4</v>
      </c>
      <c r="C23" s="302" t="s">
        <v>1310</v>
      </c>
      <c r="D23" s="302"/>
      <c r="E23" s="276" t="s">
        <v>1311</v>
      </c>
      <c r="F23" s="276"/>
      <c r="G23" s="302" t="s">
        <v>1312</v>
      </c>
      <c r="H23" s="302"/>
      <c r="I23" s="302" t="s">
        <v>1354</v>
      </c>
      <c r="J23" s="302"/>
      <c r="K23" s="210" t="s">
        <v>4</v>
      </c>
      <c r="L23" s="302" t="s">
        <v>1313</v>
      </c>
      <c r="M23" s="302"/>
      <c r="N23" s="302" t="s">
        <v>1314</v>
      </c>
      <c r="O23" s="302"/>
      <c r="P23" s="302" t="s">
        <v>1315</v>
      </c>
      <c r="Q23" s="302"/>
      <c r="R23" s="304" t="s">
        <v>1316</v>
      </c>
      <c r="S23" s="307"/>
      <c r="T23" s="282" t="s">
        <v>1317</v>
      </c>
      <c r="U23" s="286"/>
    </row>
    <row r="24" spans="1:25">
      <c r="A24" s="211"/>
      <c r="B24" s="89"/>
      <c r="C24" s="276" t="s">
        <v>5</v>
      </c>
      <c r="D24" s="276"/>
      <c r="E24" s="276" t="s">
        <v>5</v>
      </c>
      <c r="F24" s="276"/>
      <c r="G24" s="276" t="s">
        <v>5</v>
      </c>
      <c r="H24" s="276"/>
      <c r="I24" s="276" t="s">
        <v>5</v>
      </c>
      <c r="J24" s="276"/>
      <c r="K24" s="89"/>
      <c r="L24" s="276" t="s">
        <v>5</v>
      </c>
      <c r="M24" s="276"/>
      <c r="N24" s="276" t="s">
        <v>5</v>
      </c>
      <c r="O24" s="276"/>
      <c r="P24" s="276" t="s">
        <v>5</v>
      </c>
      <c r="Q24" s="276"/>
      <c r="R24" s="282" t="s">
        <v>5</v>
      </c>
      <c r="S24" s="286"/>
      <c r="T24" s="282" t="s">
        <v>5</v>
      </c>
      <c r="U24" s="286"/>
    </row>
    <row r="25" spans="1:25" ht="26.4">
      <c r="A25" s="211"/>
      <c r="B25" s="90"/>
      <c r="C25" s="141" t="s">
        <v>1318</v>
      </c>
      <c r="D25" s="141" t="s">
        <v>1319</v>
      </c>
      <c r="E25" s="94" t="s">
        <v>1320</v>
      </c>
      <c r="F25" s="94" t="s">
        <v>1321</v>
      </c>
      <c r="G25" s="141" t="s">
        <v>1355</v>
      </c>
      <c r="H25" s="141" t="s">
        <v>1356</v>
      </c>
      <c r="I25" s="141" t="s">
        <v>1357</v>
      </c>
      <c r="J25" s="141" t="s">
        <v>1358</v>
      </c>
      <c r="K25" s="90"/>
      <c r="L25" s="141" t="s">
        <v>1322</v>
      </c>
      <c r="M25" s="141" t="s">
        <v>1323</v>
      </c>
      <c r="N25" s="141" t="s">
        <v>1324</v>
      </c>
      <c r="O25" s="141" t="s">
        <v>1325</v>
      </c>
      <c r="P25" s="141" t="s">
        <v>1326</v>
      </c>
      <c r="Q25" s="141" t="s">
        <v>1327</v>
      </c>
      <c r="R25" s="18" t="s">
        <v>1318</v>
      </c>
      <c r="S25" s="18" t="s">
        <v>1319</v>
      </c>
      <c r="T25" s="68" t="s">
        <v>1320</v>
      </c>
      <c r="U25" s="68" t="s">
        <v>1321</v>
      </c>
    </row>
    <row r="26" spans="1:25" s="143" customFormat="1" ht="15.6" customHeight="1">
      <c r="A26" s="148" t="s">
        <v>1328</v>
      </c>
      <c r="B26" s="148" t="s">
        <v>1329</v>
      </c>
      <c r="C26" s="213">
        <v>44606</v>
      </c>
      <c r="D26" s="213">
        <f t="shared" ref="D26" si="1">C26</f>
        <v>44606</v>
      </c>
      <c r="E26" s="213">
        <f t="shared" ref="E26" si="2">D26+2</f>
        <v>44608</v>
      </c>
      <c r="F26" s="213">
        <f t="shared" ref="F26" si="3">E26</f>
        <v>44608</v>
      </c>
      <c r="G26" s="204" t="s">
        <v>1348</v>
      </c>
      <c r="H26" s="22">
        <v>44620</v>
      </c>
      <c r="I26" s="23">
        <f>H26+1</f>
        <v>44621</v>
      </c>
      <c r="J26" s="22">
        <f>I26</f>
        <v>44621</v>
      </c>
      <c r="K26" s="148" t="s">
        <v>1330</v>
      </c>
      <c r="L26" s="22">
        <v>44626</v>
      </c>
      <c r="M26" s="22">
        <f>L26</f>
        <v>44626</v>
      </c>
      <c r="N26" s="22" t="s">
        <v>56</v>
      </c>
      <c r="O26" s="22" t="str">
        <f>N26</f>
        <v>OMIT</v>
      </c>
      <c r="P26" s="22" t="s">
        <v>1331</v>
      </c>
      <c r="Q26" s="22" t="str">
        <f>P26</f>
        <v>OMIT</v>
      </c>
      <c r="R26" s="23">
        <f>M26+3</f>
        <v>44629</v>
      </c>
      <c r="S26" s="22">
        <f t="shared" ref="S26" si="4">R26</f>
        <v>44629</v>
      </c>
      <c r="T26" s="22">
        <f t="shared" ref="T26" si="5">S26+2</f>
        <v>44631</v>
      </c>
      <c r="U26" s="22">
        <f t="shared" ref="U26" si="6">T26</f>
        <v>44631</v>
      </c>
      <c r="V26" s="27"/>
      <c r="W26" s="27"/>
      <c r="X26" s="48"/>
      <c r="Y26" s="47"/>
    </row>
    <row r="27" spans="1:25">
      <c r="A27" s="310" t="s">
        <v>1362</v>
      </c>
      <c r="B27" s="310"/>
      <c r="C27" s="310"/>
      <c r="D27" s="310"/>
      <c r="E27" s="310"/>
      <c r="F27" s="310"/>
      <c r="G27" s="310"/>
      <c r="H27" s="310"/>
      <c r="I27" s="310"/>
      <c r="J27" s="310"/>
      <c r="K27" s="310"/>
      <c r="L27" s="310"/>
      <c r="M27" s="310"/>
      <c r="N27" s="310"/>
      <c r="O27" s="310"/>
      <c r="P27" s="310"/>
      <c r="Q27" s="310"/>
      <c r="R27" s="311"/>
      <c r="S27" s="311"/>
    </row>
    <row r="28" spans="1:25">
      <c r="A28" s="215" t="s">
        <v>1</v>
      </c>
      <c r="B28" s="215" t="s">
        <v>2</v>
      </c>
      <c r="C28" s="308" t="s">
        <v>1302</v>
      </c>
      <c r="D28" s="309"/>
      <c r="E28" s="274" t="s">
        <v>1303</v>
      </c>
      <c r="F28" s="275"/>
      <c r="G28" s="376" t="s">
        <v>1353</v>
      </c>
      <c r="H28" s="377"/>
      <c r="I28" s="215" t="s">
        <v>2</v>
      </c>
      <c r="J28" s="376" t="s">
        <v>1305</v>
      </c>
      <c r="K28" s="377"/>
      <c r="L28" s="376" t="s">
        <v>1306</v>
      </c>
      <c r="M28" s="377"/>
      <c r="N28" s="376" t="s">
        <v>1307</v>
      </c>
      <c r="O28" s="377"/>
      <c r="P28" s="308" t="s">
        <v>1308</v>
      </c>
      <c r="Q28" s="309"/>
      <c r="R28" s="274" t="s">
        <v>1309</v>
      </c>
      <c r="S28" s="275"/>
    </row>
    <row r="29" spans="1:25">
      <c r="A29" s="216" t="s">
        <v>3</v>
      </c>
      <c r="B29" s="216" t="s">
        <v>4</v>
      </c>
      <c r="C29" s="302" t="s">
        <v>1310</v>
      </c>
      <c r="D29" s="302"/>
      <c r="E29" s="276" t="s">
        <v>1311</v>
      </c>
      <c r="F29" s="276"/>
      <c r="G29" s="302" t="s">
        <v>1354</v>
      </c>
      <c r="H29" s="302"/>
      <c r="I29" s="216" t="s">
        <v>4</v>
      </c>
      <c r="J29" s="302" t="s">
        <v>1313</v>
      </c>
      <c r="K29" s="302"/>
      <c r="L29" s="302" t="s">
        <v>1314</v>
      </c>
      <c r="M29" s="302"/>
      <c r="N29" s="302" t="s">
        <v>1315</v>
      </c>
      <c r="O29" s="302"/>
      <c r="P29" s="304" t="s">
        <v>1316</v>
      </c>
      <c r="Q29" s="307"/>
      <c r="R29" s="282" t="s">
        <v>1317</v>
      </c>
      <c r="S29" s="286"/>
    </row>
    <row r="30" spans="1:25">
      <c r="A30" s="214"/>
      <c r="B30" s="89"/>
      <c r="C30" s="276" t="s">
        <v>5</v>
      </c>
      <c r="D30" s="276"/>
      <c r="E30" s="276" t="s">
        <v>5</v>
      </c>
      <c r="F30" s="276"/>
      <c r="G30" s="276" t="s">
        <v>5</v>
      </c>
      <c r="H30" s="276"/>
      <c r="I30" s="89"/>
      <c r="J30" s="276" t="s">
        <v>5</v>
      </c>
      <c r="K30" s="276"/>
      <c r="L30" s="276" t="s">
        <v>5</v>
      </c>
      <c r="M30" s="276"/>
      <c r="N30" s="276" t="s">
        <v>5</v>
      </c>
      <c r="O30" s="276"/>
      <c r="P30" s="282" t="s">
        <v>5</v>
      </c>
      <c r="Q30" s="286"/>
      <c r="R30" s="282" t="s">
        <v>5</v>
      </c>
      <c r="S30" s="286"/>
    </row>
    <row r="31" spans="1:25" ht="26.4">
      <c r="A31" s="214"/>
      <c r="B31" s="90"/>
      <c r="C31" s="141" t="s">
        <v>1318</v>
      </c>
      <c r="D31" s="141" t="s">
        <v>1319</v>
      </c>
      <c r="E31" s="94" t="s">
        <v>1320</v>
      </c>
      <c r="F31" s="94" t="s">
        <v>1321</v>
      </c>
      <c r="G31" s="141" t="s">
        <v>1357</v>
      </c>
      <c r="H31" s="141" t="s">
        <v>1358</v>
      </c>
      <c r="I31" s="90"/>
      <c r="J31" s="141" t="s">
        <v>1322</v>
      </c>
      <c r="K31" s="141" t="s">
        <v>1323</v>
      </c>
      <c r="L31" s="141" t="s">
        <v>1324</v>
      </c>
      <c r="M31" s="141" t="s">
        <v>1325</v>
      </c>
      <c r="N31" s="141" t="s">
        <v>1326</v>
      </c>
      <c r="O31" s="141" t="s">
        <v>1327</v>
      </c>
      <c r="P31" s="18" t="s">
        <v>1318</v>
      </c>
      <c r="Q31" s="18" t="s">
        <v>1319</v>
      </c>
      <c r="R31" s="68" t="s">
        <v>1320</v>
      </c>
      <c r="S31" s="68" t="s">
        <v>1321</v>
      </c>
    </row>
    <row r="32" spans="1:25" s="143" customFormat="1" ht="15.6" customHeight="1">
      <c r="A32" s="148" t="s">
        <v>1332</v>
      </c>
      <c r="B32" s="148" t="s">
        <v>1333</v>
      </c>
      <c r="C32" s="217">
        <v>44613</v>
      </c>
      <c r="D32" s="217">
        <f t="shared" ref="D32:D34" si="7">C32</f>
        <v>44613</v>
      </c>
      <c r="E32" s="217">
        <f t="shared" ref="E32:E34" si="8">D32+2</f>
        <v>44615</v>
      </c>
      <c r="F32" s="217">
        <f t="shared" ref="F32:F34" si="9">E32</f>
        <v>44615</v>
      </c>
      <c r="G32" s="23">
        <v>44621</v>
      </c>
      <c r="H32" s="22">
        <v>44622</v>
      </c>
      <c r="I32" s="148" t="s">
        <v>1334</v>
      </c>
      <c r="J32" s="22" t="s">
        <v>56</v>
      </c>
      <c r="K32" s="22" t="str">
        <f t="shared" ref="K32" si="10">J32</f>
        <v>OMIT</v>
      </c>
      <c r="L32" s="22">
        <v>44627</v>
      </c>
      <c r="M32" s="22">
        <f t="shared" ref="L32:M34" si="11">L32</f>
        <v>44627</v>
      </c>
      <c r="N32" s="22" t="s">
        <v>1331</v>
      </c>
      <c r="O32" s="22" t="str">
        <f t="shared" ref="O32:O37" si="12">N32</f>
        <v>OMIT</v>
      </c>
      <c r="P32" s="23">
        <f>M32+3</f>
        <v>44630</v>
      </c>
      <c r="Q32" s="22">
        <f t="shared" ref="Q32:Q34" si="13">P32</f>
        <v>44630</v>
      </c>
      <c r="R32" s="22">
        <f t="shared" ref="R32:R34" si="14">Q32+2</f>
        <v>44632</v>
      </c>
      <c r="S32" s="22">
        <f t="shared" ref="S32:S34" si="15">R32</f>
        <v>44632</v>
      </c>
      <c r="T32" s="27"/>
      <c r="U32" s="27"/>
      <c r="V32" s="48"/>
      <c r="W32" s="47"/>
    </row>
    <row r="33" spans="1:23" s="143" customFormat="1" ht="15.6" customHeight="1">
      <c r="A33" s="148" t="s">
        <v>1335</v>
      </c>
      <c r="B33" s="148" t="s">
        <v>1333</v>
      </c>
      <c r="C33" s="217">
        <v>44629</v>
      </c>
      <c r="D33" s="217">
        <f t="shared" si="7"/>
        <v>44629</v>
      </c>
      <c r="E33" s="217">
        <f t="shared" si="8"/>
        <v>44631</v>
      </c>
      <c r="F33" s="217">
        <f t="shared" si="9"/>
        <v>44631</v>
      </c>
      <c r="G33" s="23" t="s">
        <v>1552</v>
      </c>
      <c r="H33" s="22">
        <v>44636</v>
      </c>
      <c r="I33" s="148" t="s">
        <v>1334</v>
      </c>
      <c r="J33" s="22" t="s">
        <v>56</v>
      </c>
      <c r="K33" s="22" t="str">
        <f t="shared" ref="K33" si="16">J33</f>
        <v>OMIT</v>
      </c>
      <c r="L33" s="22">
        <v>44641</v>
      </c>
      <c r="M33" s="22">
        <f t="shared" si="11"/>
        <v>44641</v>
      </c>
      <c r="N33" s="22">
        <f>M33+1</f>
        <v>44642</v>
      </c>
      <c r="O33" s="22">
        <f t="shared" si="12"/>
        <v>44642</v>
      </c>
      <c r="P33" s="23">
        <f>O33+2</f>
        <v>44644</v>
      </c>
      <c r="Q33" s="22">
        <f t="shared" si="13"/>
        <v>44644</v>
      </c>
      <c r="R33" s="22">
        <f t="shared" si="14"/>
        <v>44646</v>
      </c>
      <c r="S33" s="22">
        <f t="shared" si="15"/>
        <v>44646</v>
      </c>
      <c r="T33" s="27"/>
      <c r="U33" s="27"/>
      <c r="V33" s="48"/>
      <c r="W33" s="47"/>
    </row>
    <row r="34" spans="1:23" s="143" customFormat="1" ht="15.6" customHeight="1">
      <c r="A34" s="148" t="s">
        <v>1332</v>
      </c>
      <c r="B34" s="148" t="s">
        <v>1336</v>
      </c>
      <c r="C34" s="242">
        <v>44630</v>
      </c>
      <c r="D34" s="242">
        <f t="shared" si="7"/>
        <v>44630</v>
      </c>
      <c r="E34" s="242">
        <f t="shared" si="8"/>
        <v>44632</v>
      </c>
      <c r="F34" s="242">
        <f t="shared" si="9"/>
        <v>44632</v>
      </c>
      <c r="G34" s="23">
        <f t="shared" ref="G34:G37" si="17">F34+4</f>
        <v>44636</v>
      </c>
      <c r="H34" s="22">
        <f t="shared" ref="H34:H37" si="18">G34</f>
        <v>44636</v>
      </c>
      <c r="I34" s="148" t="s">
        <v>1337</v>
      </c>
      <c r="J34" s="22" t="s">
        <v>56</v>
      </c>
      <c r="K34" s="22" t="str">
        <f t="shared" ref="K34" si="19">J34</f>
        <v>OMIT</v>
      </c>
      <c r="L34" s="22" t="str">
        <f t="shared" si="11"/>
        <v>OMIT</v>
      </c>
      <c r="M34" s="22" t="str">
        <f t="shared" si="11"/>
        <v>OMIT</v>
      </c>
      <c r="N34" s="22" t="s">
        <v>56</v>
      </c>
      <c r="O34" s="22" t="str">
        <f t="shared" si="12"/>
        <v>OMIT</v>
      </c>
      <c r="P34" s="23">
        <v>44641</v>
      </c>
      <c r="Q34" s="22">
        <f t="shared" si="13"/>
        <v>44641</v>
      </c>
      <c r="R34" s="22">
        <f t="shared" si="14"/>
        <v>44643</v>
      </c>
      <c r="S34" s="22">
        <f t="shared" si="15"/>
        <v>44643</v>
      </c>
      <c r="T34" s="27"/>
      <c r="U34" s="27"/>
      <c r="V34" s="48"/>
      <c r="W34" s="47"/>
    </row>
    <row r="35" spans="1:23" s="143" customFormat="1" ht="15.6" customHeight="1">
      <c r="A35" s="148" t="s">
        <v>494</v>
      </c>
      <c r="B35" s="148" t="s">
        <v>1500</v>
      </c>
      <c r="C35" s="242">
        <v>44641</v>
      </c>
      <c r="D35" s="242">
        <f>C35</f>
        <v>44641</v>
      </c>
      <c r="E35" s="242">
        <f>D35+2</f>
        <v>44643</v>
      </c>
      <c r="F35" s="242">
        <f>E35</f>
        <v>44643</v>
      </c>
      <c r="G35" s="23">
        <f>F35+4</f>
        <v>44647</v>
      </c>
      <c r="H35" s="22">
        <f>G35</f>
        <v>44647</v>
      </c>
      <c r="I35" s="148" t="s">
        <v>1501</v>
      </c>
      <c r="J35" s="22">
        <f>H35+4</f>
        <v>44651</v>
      </c>
      <c r="K35" s="22">
        <f>J35+1</f>
        <v>44652</v>
      </c>
      <c r="L35" s="22">
        <f>K35</f>
        <v>44652</v>
      </c>
      <c r="M35" s="22">
        <f>L35</f>
        <v>44652</v>
      </c>
      <c r="N35" s="22">
        <f>M35+1</f>
        <v>44653</v>
      </c>
      <c r="O35" s="22">
        <f>N35</f>
        <v>44653</v>
      </c>
      <c r="P35" s="23">
        <f>O35+2</f>
        <v>44655</v>
      </c>
      <c r="Q35" s="22">
        <f>P35</f>
        <v>44655</v>
      </c>
      <c r="R35" s="22">
        <f>Q35+2</f>
        <v>44657</v>
      </c>
      <c r="S35" s="22">
        <f>R35</f>
        <v>44657</v>
      </c>
      <c r="T35" s="27"/>
      <c r="U35" s="27"/>
      <c r="V35" s="48"/>
      <c r="W35" s="47"/>
    </row>
    <row r="36" spans="1:23" s="143" customFormat="1" ht="15.6" customHeight="1">
      <c r="A36" s="148" t="s">
        <v>1105</v>
      </c>
      <c r="B36" s="148" t="s">
        <v>1429</v>
      </c>
      <c r="C36" s="242">
        <v>44644</v>
      </c>
      <c r="D36" s="242">
        <f t="shared" ref="D36:D37" si="20">C36</f>
        <v>44644</v>
      </c>
      <c r="E36" s="242">
        <f t="shared" ref="E36:E37" si="21">D36+2</f>
        <v>44646</v>
      </c>
      <c r="F36" s="242">
        <f t="shared" ref="F36:F37" si="22">E36</f>
        <v>44646</v>
      </c>
      <c r="G36" s="23" t="s">
        <v>1553</v>
      </c>
      <c r="H36" s="22">
        <v>44651</v>
      </c>
      <c r="I36" s="148" t="s">
        <v>1428</v>
      </c>
      <c r="J36" s="22">
        <f t="shared" ref="J36:J37" si="23">H36+4</f>
        <v>44655</v>
      </c>
      <c r="K36" s="22">
        <f>J36+1</f>
        <v>44656</v>
      </c>
      <c r="L36" s="22">
        <f t="shared" ref="L36:L37" si="24">K36</f>
        <v>44656</v>
      </c>
      <c r="M36" s="22">
        <f t="shared" ref="M36:M37" si="25">L36</f>
        <v>44656</v>
      </c>
      <c r="N36" s="22">
        <f>M36+1</f>
        <v>44657</v>
      </c>
      <c r="O36" s="22">
        <f t="shared" si="12"/>
        <v>44657</v>
      </c>
      <c r="P36" s="23">
        <f>O36+2</f>
        <v>44659</v>
      </c>
      <c r="Q36" s="22">
        <f t="shared" ref="Q36:Q37" si="26">P36</f>
        <v>44659</v>
      </c>
      <c r="R36" s="22">
        <f t="shared" ref="R36:R37" si="27">Q36+2</f>
        <v>44661</v>
      </c>
      <c r="S36" s="22">
        <f t="shared" ref="S36:S37" si="28">R36</f>
        <v>44661</v>
      </c>
      <c r="T36" s="27"/>
      <c r="U36" s="27"/>
      <c r="V36" s="48"/>
      <c r="W36" s="47"/>
    </row>
    <row r="37" spans="1:23" s="143" customFormat="1" ht="15.6" customHeight="1">
      <c r="A37" s="148" t="s">
        <v>494</v>
      </c>
      <c r="B37" s="148" t="s">
        <v>1554</v>
      </c>
      <c r="C37" s="242">
        <v>44655</v>
      </c>
      <c r="D37" s="242">
        <f t="shared" si="20"/>
        <v>44655</v>
      </c>
      <c r="E37" s="242">
        <f t="shared" si="21"/>
        <v>44657</v>
      </c>
      <c r="F37" s="242">
        <f t="shared" si="22"/>
        <v>44657</v>
      </c>
      <c r="G37" s="23">
        <f t="shared" si="17"/>
        <v>44661</v>
      </c>
      <c r="H37" s="22">
        <f t="shared" si="18"/>
        <v>44661</v>
      </c>
      <c r="I37" s="148" t="s">
        <v>1501</v>
      </c>
      <c r="J37" s="22">
        <f t="shared" si="23"/>
        <v>44665</v>
      </c>
      <c r="K37" s="22">
        <f t="shared" ref="K37" si="29">J37+1</f>
        <v>44666</v>
      </c>
      <c r="L37" s="22">
        <f t="shared" si="24"/>
        <v>44666</v>
      </c>
      <c r="M37" s="22">
        <f t="shared" si="25"/>
        <v>44666</v>
      </c>
      <c r="N37" s="22">
        <f>M37+1</f>
        <v>44667</v>
      </c>
      <c r="O37" s="22">
        <f t="shared" si="12"/>
        <v>44667</v>
      </c>
      <c r="P37" s="23">
        <f>O37+2</f>
        <v>44669</v>
      </c>
      <c r="Q37" s="22">
        <f t="shared" si="26"/>
        <v>44669</v>
      </c>
      <c r="R37" s="22">
        <f t="shared" si="27"/>
        <v>44671</v>
      </c>
      <c r="S37" s="22">
        <f t="shared" si="28"/>
        <v>44671</v>
      </c>
      <c r="T37" s="27"/>
      <c r="U37" s="27"/>
      <c r="V37" s="48"/>
      <c r="W37" s="47"/>
    </row>
    <row r="38" spans="1:2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23">
      <c r="A39" s="12" t="s">
        <v>624</v>
      </c>
      <c r="B39" s="287" t="s">
        <v>625</v>
      </c>
      <c r="C39" s="288"/>
      <c r="D39" s="288"/>
      <c r="E39" s="288"/>
      <c r="F39" s="288"/>
      <c r="G39" s="288"/>
      <c r="H39" s="288"/>
      <c r="I39" s="288"/>
      <c r="J39" s="288"/>
      <c r="K39" s="288"/>
      <c r="L39" s="289"/>
    </row>
    <row r="40" spans="1:23" s="143" customFormat="1">
      <c r="A40" s="142" t="s">
        <v>626</v>
      </c>
      <c r="B40" s="479" t="s">
        <v>627</v>
      </c>
      <c r="C40" s="479"/>
      <c r="D40" s="479"/>
      <c r="E40" s="479"/>
      <c r="F40" s="479"/>
      <c r="G40" s="479"/>
      <c r="H40" s="479"/>
      <c r="I40" s="479"/>
      <c r="J40" s="479"/>
      <c r="K40" s="479"/>
      <c r="L40" s="479"/>
    </row>
    <row r="41" spans="1:23" s="143" customFormat="1">
      <c r="A41" s="142" t="s">
        <v>628</v>
      </c>
      <c r="B41" s="479" t="s">
        <v>629</v>
      </c>
      <c r="C41" s="479"/>
      <c r="D41" s="479"/>
      <c r="E41" s="479"/>
      <c r="F41" s="479"/>
      <c r="G41" s="479"/>
      <c r="H41" s="479"/>
      <c r="I41" s="479"/>
      <c r="J41" s="479"/>
      <c r="K41" s="479"/>
      <c r="L41" s="479"/>
    </row>
    <row r="42" spans="1:23" s="143" customFormat="1">
      <c r="A42" s="142" t="s">
        <v>630</v>
      </c>
      <c r="B42" s="479" t="s">
        <v>631</v>
      </c>
      <c r="C42" s="479"/>
      <c r="D42" s="479"/>
      <c r="E42" s="479"/>
      <c r="F42" s="479"/>
      <c r="G42" s="479"/>
      <c r="H42" s="479"/>
      <c r="I42" s="479"/>
      <c r="J42" s="479"/>
      <c r="K42" s="479"/>
      <c r="L42" s="479"/>
    </row>
    <row r="43" spans="1:23">
      <c r="A43" s="13" t="s">
        <v>182</v>
      </c>
      <c r="B43" s="272" t="s">
        <v>183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"/>
    </row>
    <row r="44" spans="1:23">
      <c r="A44" s="13" t="s">
        <v>632</v>
      </c>
      <c r="B44" s="269" t="s">
        <v>633</v>
      </c>
      <c r="C44" s="270"/>
      <c r="D44" s="270"/>
      <c r="E44" s="270"/>
      <c r="F44" s="270"/>
      <c r="G44" s="270"/>
      <c r="H44" s="270"/>
      <c r="I44" s="270"/>
      <c r="J44" s="270"/>
      <c r="K44" s="270"/>
      <c r="L44" s="271"/>
    </row>
    <row r="45" spans="1:23">
      <c r="A45" s="64" t="s">
        <v>634</v>
      </c>
      <c r="B45" s="337" t="s">
        <v>635</v>
      </c>
      <c r="C45" s="338"/>
      <c r="D45" s="338"/>
      <c r="E45" s="338"/>
      <c r="F45" s="338"/>
      <c r="G45" s="338"/>
      <c r="H45" s="338"/>
      <c r="I45" s="338"/>
      <c r="J45" s="338"/>
      <c r="K45" s="338"/>
      <c r="L45" s="339"/>
      <c r="M45" s="1"/>
      <c r="N45" s="1"/>
      <c r="O45" s="1"/>
      <c r="P45" s="1"/>
      <c r="Q45" s="1"/>
    </row>
    <row r="46" spans="1:23">
      <c r="A46" s="14" t="s">
        <v>636</v>
      </c>
      <c r="B46" s="269" t="s">
        <v>637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1"/>
    </row>
    <row r="47" spans="1:23">
      <c r="A47" s="13" t="s">
        <v>638</v>
      </c>
      <c r="B47" s="269" t="s">
        <v>639</v>
      </c>
      <c r="C47" s="270"/>
      <c r="D47" s="270"/>
      <c r="E47" s="270"/>
      <c r="F47" s="270"/>
      <c r="G47" s="270"/>
      <c r="H47" s="270"/>
      <c r="I47" s="270"/>
      <c r="J47" s="270"/>
      <c r="K47" s="270"/>
      <c r="L47" s="271"/>
    </row>
    <row r="48" spans="1:23">
      <c r="A48" s="46" t="s">
        <v>1338</v>
      </c>
      <c r="B48" s="422" t="s">
        <v>1342</v>
      </c>
      <c r="C48" s="422"/>
      <c r="D48" s="422"/>
      <c r="E48" s="422"/>
      <c r="F48" s="422"/>
      <c r="G48" s="422"/>
      <c r="H48" s="422"/>
      <c r="I48" s="422"/>
      <c r="J48" s="422"/>
      <c r="K48" s="422"/>
      <c r="L48" s="422"/>
      <c r="M48" s="2"/>
      <c r="N48" s="2"/>
      <c r="O48" s="2"/>
      <c r="P48" s="2"/>
      <c r="Q48" s="2"/>
      <c r="R48" s="2"/>
      <c r="S48" s="2"/>
      <c r="T48" s="2"/>
      <c r="U48" s="2"/>
    </row>
    <row r="49" spans="1:21">
      <c r="A49" s="46" t="s">
        <v>1339</v>
      </c>
      <c r="B49" s="422" t="s">
        <v>1340</v>
      </c>
      <c r="C49" s="422"/>
      <c r="D49" s="422"/>
      <c r="E49" s="422"/>
      <c r="F49" s="422"/>
      <c r="G49" s="422"/>
      <c r="H49" s="422"/>
      <c r="I49" s="422"/>
      <c r="J49" s="422"/>
      <c r="K49" s="422"/>
      <c r="L49" s="422"/>
      <c r="M49" s="2"/>
      <c r="N49" s="2"/>
      <c r="O49" s="2"/>
      <c r="P49" s="2"/>
      <c r="Q49" s="2"/>
      <c r="R49" s="2"/>
      <c r="S49" s="2"/>
      <c r="T49" s="2"/>
      <c r="U49" s="2"/>
    </row>
    <row r="50" spans="1:21">
      <c r="A50" s="46" t="s">
        <v>1341</v>
      </c>
      <c r="B50" s="422" t="s">
        <v>1564</v>
      </c>
      <c r="C50" s="422"/>
      <c r="D50" s="422"/>
      <c r="E50" s="422"/>
      <c r="F50" s="422"/>
      <c r="G50" s="422"/>
      <c r="H50" s="422"/>
      <c r="I50" s="422"/>
      <c r="J50" s="422"/>
      <c r="K50" s="422"/>
      <c r="L50" s="422"/>
      <c r="M50" s="2"/>
      <c r="N50" s="2"/>
      <c r="O50" s="2"/>
      <c r="P50" s="2"/>
      <c r="Q50" s="2"/>
      <c r="R50" s="2"/>
      <c r="S50" s="2"/>
      <c r="T50" s="2"/>
      <c r="U50" s="2"/>
    </row>
  </sheetData>
  <mergeCells count="129">
    <mergeCell ref="C29:D29"/>
    <mergeCell ref="E29:F29"/>
    <mergeCell ref="G29:H29"/>
    <mergeCell ref="J29:K29"/>
    <mergeCell ref="L29:M29"/>
    <mergeCell ref="N29:O29"/>
    <mergeCell ref="P29:Q29"/>
    <mergeCell ref="R29:S29"/>
    <mergeCell ref="C30:D30"/>
    <mergeCell ref="E30:F30"/>
    <mergeCell ref="G30:H30"/>
    <mergeCell ref="J30:K30"/>
    <mergeCell ref="L30:M30"/>
    <mergeCell ref="N30:O30"/>
    <mergeCell ref="P30:Q30"/>
    <mergeCell ref="R30:S30"/>
    <mergeCell ref="A27:S27"/>
    <mergeCell ref="C28:D28"/>
    <mergeCell ref="E28:F28"/>
    <mergeCell ref="G28:H28"/>
    <mergeCell ref="J28:K28"/>
    <mergeCell ref="L28:M28"/>
    <mergeCell ref="N28:O28"/>
    <mergeCell ref="P28:Q28"/>
    <mergeCell ref="R28:S28"/>
    <mergeCell ref="P11:Q11"/>
    <mergeCell ref="R11:S11"/>
    <mergeCell ref="C12:D12"/>
    <mergeCell ref="E12:F12"/>
    <mergeCell ref="G12:H12"/>
    <mergeCell ref="P12:Q12"/>
    <mergeCell ref="R12:S12"/>
    <mergeCell ref="C14:D14"/>
    <mergeCell ref="E14:F14"/>
    <mergeCell ref="G14:H14"/>
    <mergeCell ref="I14:J14"/>
    <mergeCell ref="B44:L44"/>
    <mergeCell ref="B39:L39"/>
    <mergeCell ref="B40:L40"/>
    <mergeCell ref="B45:L45"/>
    <mergeCell ref="B46:L46"/>
    <mergeCell ref="B43:L43"/>
    <mergeCell ref="R7:S7"/>
    <mergeCell ref="E6:F6"/>
    <mergeCell ref="G6:H6"/>
    <mergeCell ref="I6:J6"/>
    <mergeCell ref="K6:L6"/>
    <mergeCell ref="N6:O6"/>
    <mergeCell ref="G7:H7"/>
    <mergeCell ref="I7:J7"/>
    <mergeCell ref="K7:L7"/>
    <mergeCell ref="N7:O7"/>
    <mergeCell ref="P7:Q7"/>
    <mergeCell ref="P6:Q6"/>
    <mergeCell ref="R6:S6"/>
    <mergeCell ref="G20:H20"/>
    <mergeCell ref="C6:D6"/>
    <mergeCell ref="N14:O14"/>
    <mergeCell ref="B10:S10"/>
    <mergeCell ref="N11:O11"/>
    <mergeCell ref="B1:O1"/>
    <mergeCell ref="B2:O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7:D7"/>
    <mergeCell ref="E7:F7"/>
    <mergeCell ref="L17:M17"/>
    <mergeCell ref="N17:O17"/>
    <mergeCell ref="I12:L12"/>
    <mergeCell ref="N15:O15"/>
    <mergeCell ref="C16:D16"/>
    <mergeCell ref="E16:F16"/>
    <mergeCell ref="G16:H16"/>
    <mergeCell ref="I16:J16"/>
    <mergeCell ref="L16:M16"/>
    <mergeCell ref="N16:O16"/>
    <mergeCell ref="C15:D15"/>
    <mergeCell ref="E15:F15"/>
    <mergeCell ref="L14:M14"/>
    <mergeCell ref="L19:M19"/>
    <mergeCell ref="C18:D18"/>
    <mergeCell ref="E18:F18"/>
    <mergeCell ref="N12:O12"/>
    <mergeCell ref="G15:H15"/>
    <mergeCell ref="I15:J15"/>
    <mergeCell ref="L15:M15"/>
    <mergeCell ref="A13:O13"/>
    <mergeCell ref="E19:F19"/>
    <mergeCell ref="A21:U21"/>
    <mergeCell ref="C22:D22"/>
    <mergeCell ref="E22:F22"/>
    <mergeCell ref="G22:H22"/>
    <mergeCell ref="I22:J22"/>
    <mergeCell ref="L22:M22"/>
    <mergeCell ref="N22:O22"/>
    <mergeCell ref="P22:Q22"/>
    <mergeCell ref="R22:S22"/>
    <mergeCell ref="T22:U22"/>
    <mergeCell ref="B49:L49"/>
    <mergeCell ref="B50:L50"/>
    <mergeCell ref="B48:L48"/>
    <mergeCell ref="N23:O23"/>
    <mergeCell ref="P23:Q23"/>
    <mergeCell ref="R23:S23"/>
    <mergeCell ref="T23:U23"/>
    <mergeCell ref="C24:D24"/>
    <mergeCell ref="E24:F24"/>
    <mergeCell ref="G24:H24"/>
    <mergeCell ref="I24:J24"/>
    <mergeCell ref="L24:M24"/>
    <mergeCell ref="N24:O24"/>
    <mergeCell ref="P24:Q24"/>
    <mergeCell ref="R24:S24"/>
    <mergeCell ref="T24:U24"/>
    <mergeCell ref="C23:D23"/>
    <mergeCell ref="E23:F23"/>
    <mergeCell ref="G23:H23"/>
    <mergeCell ref="I23:J23"/>
    <mergeCell ref="L23:M23"/>
    <mergeCell ref="B47:L47"/>
    <mergeCell ref="B41:L41"/>
    <mergeCell ref="B42:L42"/>
  </mergeCells>
  <phoneticPr fontId="3" type="noConversion"/>
  <conditionalFormatting sqref="G9:H9">
    <cfRule type="colorScale" priority="7">
      <colorScale>
        <cfvo type="min"/>
        <cfvo type="max"/>
        <color rgb="FFFFFF00"/>
        <color rgb="FFFFFF00"/>
      </colorScale>
    </cfRule>
  </conditionalFormatting>
  <conditionalFormatting sqref="N9:O9">
    <cfRule type="colorScale" priority="6">
      <colorScale>
        <cfvo type="min"/>
        <cfvo type="max"/>
        <color rgb="FFFFFF00"/>
        <color rgb="FFFFFF00"/>
      </colorScale>
    </cfRule>
  </conditionalFormatting>
  <conditionalFormatting sqref="N9:O9">
    <cfRule type="colorScale" priority="5">
      <colorScale>
        <cfvo type="min"/>
        <cfvo type="max"/>
        <color rgb="FFFFFF00"/>
        <color rgb="FFFFFF00"/>
      </colorScale>
    </cfRule>
  </conditionalFormatting>
  <conditionalFormatting sqref="C11">
    <cfRule type="colorScale" priority="4">
      <colorScale>
        <cfvo type="min"/>
        <cfvo type="max"/>
        <color rgb="FFFFFF00"/>
        <color rgb="FFFFFF00"/>
      </colorScale>
    </cfRule>
  </conditionalFormatting>
  <conditionalFormatting sqref="C11">
    <cfRule type="colorScale" priority="3">
      <colorScale>
        <cfvo type="min"/>
        <cfvo type="max"/>
        <color rgb="FFFFFF00"/>
        <color rgb="FFFFFF00"/>
      </colorScale>
    </cfRule>
  </conditionalFormatting>
  <conditionalFormatting sqref="D11">
    <cfRule type="colorScale" priority="2">
      <colorScale>
        <cfvo type="min"/>
        <cfvo type="max"/>
        <color rgb="FFFFFF00"/>
        <color rgb="FFFFFF00"/>
      </colorScale>
    </cfRule>
  </conditionalFormatting>
  <conditionalFormatting sqref="D11">
    <cfRule type="colorScale" priority="1">
      <colorScale>
        <cfvo type="min"/>
        <cfvo type="max"/>
        <color rgb="FFFFFF00"/>
        <color rgb="FFFFFF00"/>
      </colorScale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topLeftCell="A2" workbookViewId="0">
      <selection activeCell="J25" sqref="J25"/>
    </sheetView>
  </sheetViews>
  <sheetFormatPr defaultRowHeight="15.6"/>
  <cols>
    <col min="1" max="1" width="16.59765625" customWidth="1"/>
    <col min="2" max="19" width="8.19921875" customWidth="1"/>
  </cols>
  <sheetData>
    <row r="2" spans="1:25">
      <c r="A2" s="310" t="s">
        <v>1363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1"/>
      <c r="U2" s="311"/>
    </row>
    <row r="3" spans="1:25">
      <c r="A3" s="240" t="s">
        <v>1</v>
      </c>
      <c r="B3" s="240" t="s">
        <v>2</v>
      </c>
      <c r="C3" s="308" t="s">
        <v>67</v>
      </c>
      <c r="D3" s="309"/>
      <c r="E3" s="274" t="s">
        <v>619</v>
      </c>
      <c r="F3" s="275"/>
      <c r="G3" s="376" t="s">
        <v>1304</v>
      </c>
      <c r="H3" s="377"/>
      <c r="I3" s="376" t="s">
        <v>1353</v>
      </c>
      <c r="J3" s="377"/>
      <c r="K3" s="240" t="s">
        <v>2</v>
      </c>
      <c r="L3" s="376" t="s">
        <v>1305</v>
      </c>
      <c r="M3" s="377"/>
      <c r="N3" s="376" t="s">
        <v>1306</v>
      </c>
      <c r="O3" s="377"/>
      <c r="P3" s="376" t="s">
        <v>1307</v>
      </c>
      <c r="Q3" s="377"/>
      <c r="R3" s="308" t="s">
        <v>1308</v>
      </c>
      <c r="S3" s="309"/>
      <c r="T3" s="274" t="s">
        <v>1309</v>
      </c>
      <c r="U3" s="275"/>
    </row>
    <row r="4" spans="1:25">
      <c r="A4" s="241" t="s">
        <v>3</v>
      </c>
      <c r="B4" s="241" t="s">
        <v>4</v>
      </c>
      <c r="C4" s="302" t="s">
        <v>1310</v>
      </c>
      <c r="D4" s="302"/>
      <c r="E4" s="276" t="s">
        <v>1311</v>
      </c>
      <c r="F4" s="276"/>
      <c r="G4" s="302" t="s">
        <v>1312</v>
      </c>
      <c r="H4" s="302"/>
      <c r="I4" s="302" t="s">
        <v>1072</v>
      </c>
      <c r="J4" s="302"/>
      <c r="K4" s="241" t="s">
        <v>4</v>
      </c>
      <c r="L4" s="302" t="s">
        <v>1313</v>
      </c>
      <c r="M4" s="302"/>
      <c r="N4" s="302" t="s">
        <v>1314</v>
      </c>
      <c r="O4" s="302"/>
      <c r="P4" s="302" t="s">
        <v>1315</v>
      </c>
      <c r="Q4" s="302"/>
      <c r="R4" s="304" t="s">
        <v>1316</v>
      </c>
      <c r="S4" s="307"/>
      <c r="T4" s="282" t="s">
        <v>1317</v>
      </c>
      <c r="U4" s="286"/>
    </row>
    <row r="5" spans="1:25">
      <c r="A5" s="239"/>
      <c r="B5" s="89"/>
      <c r="C5" s="276" t="s">
        <v>5</v>
      </c>
      <c r="D5" s="276"/>
      <c r="E5" s="276" t="s">
        <v>5</v>
      </c>
      <c r="F5" s="276"/>
      <c r="G5" s="276" t="s">
        <v>5</v>
      </c>
      <c r="H5" s="276"/>
      <c r="I5" s="276" t="s">
        <v>5</v>
      </c>
      <c r="J5" s="276"/>
      <c r="K5" s="89"/>
      <c r="L5" s="276" t="s">
        <v>5</v>
      </c>
      <c r="M5" s="276"/>
      <c r="N5" s="276" t="s">
        <v>5</v>
      </c>
      <c r="O5" s="276"/>
      <c r="P5" s="276" t="s">
        <v>5</v>
      </c>
      <c r="Q5" s="276"/>
      <c r="R5" s="282" t="s">
        <v>5</v>
      </c>
      <c r="S5" s="286"/>
      <c r="T5" s="282" t="s">
        <v>5</v>
      </c>
      <c r="U5" s="286"/>
    </row>
    <row r="6" spans="1:25" ht="26.4">
      <c r="A6" s="239"/>
      <c r="B6" s="90"/>
      <c r="C6" s="141" t="s">
        <v>1318</v>
      </c>
      <c r="D6" s="141" t="s">
        <v>1319</v>
      </c>
      <c r="E6" s="94" t="s">
        <v>1320</v>
      </c>
      <c r="F6" s="94" t="s">
        <v>1321</v>
      </c>
      <c r="G6" s="141" t="s">
        <v>1355</v>
      </c>
      <c r="H6" s="141" t="s">
        <v>1356</v>
      </c>
      <c r="I6" s="141" t="s">
        <v>1357</v>
      </c>
      <c r="J6" s="141" t="s">
        <v>1358</v>
      </c>
      <c r="K6" s="90"/>
      <c r="L6" s="141" t="s">
        <v>1322</v>
      </c>
      <c r="M6" s="141" t="s">
        <v>1323</v>
      </c>
      <c r="N6" s="141" t="s">
        <v>1324</v>
      </c>
      <c r="O6" s="141" t="s">
        <v>1325</v>
      </c>
      <c r="P6" s="141" t="s">
        <v>1326</v>
      </c>
      <c r="Q6" s="141" t="s">
        <v>1327</v>
      </c>
      <c r="R6" s="18" t="s">
        <v>1318</v>
      </c>
      <c r="S6" s="18" t="s">
        <v>1319</v>
      </c>
      <c r="T6" s="68" t="s">
        <v>1320</v>
      </c>
      <c r="U6" s="68" t="s">
        <v>1321</v>
      </c>
    </row>
    <row r="7" spans="1:25" s="143" customFormat="1" ht="15.6" customHeight="1">
      <c r="A7" s="148" t="s">
        <v>1105</v>
      </c>
      <c r="B7" s="148" t="s">
        <v>1198</v>
      </c>
      <c r="C7" s="242">
        <v>44606</v>
      </c>
      <c r="D7" s="242">
        <f t="shared" ref="D7" si="0">C7</f>
        <v>44606</v>
      </c>
      <c r="E7" s="242">
        <f t="shared" ref="E7" si="1">D7+2</f>
        <v>44608</v>
      </c>
      <c r="F7" s="242">
        <f t="shared" ref="F7" si="2">E7</f>
        <v>44608</v>
      </c>
      <c r="G7" s="204" t="s">
        <v>1348</v>
      </c>
      <c r="H7" s="22">
        <v>44618</v>
      </c>
      <c r="I7" s="23">
        <f>H7+1</f>
        <v>44619</v>
      </c>
      <c r="J7" s="22">
        <f t="shared" ref="J7" si="3">I7+1</f>
        <v>44620</v>
      </c>
      <c r="K7" s="148" t="s">
        <v>1199</v>
      </c>
      <c r="L7" s="22">
        <f>J7+4</f>
        <v>44624</v>
      </c>
      <c r="M7" s="22">
        <f>L7+1</f>
        <v>44625</v>
      </c>
      <c r="N7" s="22" t="s">
        <v>359</v>
      </c>
      <c r="O7" s="22" t="str">
        <f>N7</f>
        <v>OMIT</v>
      </c>
      <c r="P7" s="22" t="s">
        <v>359</v>
      </c>
      <c r="Q7" s="22" t="str">
        <f>P7</f>
        <v>OMIT</v>
      </c>
      <c r="R7" s="23">
        <v>44627</v>
      </c>
      <c r="S7" s="22">
        <f t="shared" ref="S7" si="4">R7</f>
        <v>44627</v>
      </c>
      <c r="T7" s="22">
        <f t="shared" ref="T7" si="5">S7+2</f>
        <v>44629</v>
      </c>
      <c r="U7" s="22">
        <f t="shared" ref="U7" si="6">T7</f>
        <v>44629</v>
      </c>
      <c r="V7" s="27"/>
      <c r="W7" s="27"/>
      <c r="X7" s="48"/>
      <c r="Y7" s="47"/>
    </row>
    <row r="8" spans="1:25">
      <c r="A8" s="310" t="s">
        <v>1362</v>
      </c>
      <c r="B8" s="310"/>
      <c r="C8" s="310"/>
      <c r="D8" s="310"/>
      <c r="E8" s="310"/>
      <c r="F8" s="310"/>
      <c r="G8" s="310"/>
      <c r="H8" s="310"/>
      <c r="I8" s="310"/>
      <c r="J8" s="310"/>
      <c r="K8" s="310"/>
      <c r="L8" s="310"/>
      <c r="M8" s="310"/>
      <c r="N8" s="310"/>
      <c r="O8" s="310"/>
      <c r="P8" s="310"/>
      <c r="Q8" s="310"/>
      <c r="R8" s="311"/>
      <c r="S8" s="311"/>
    </row>
    <row r="9" spans="1:25">
      <c r="A9" s="240" t="s">
        <v>1</v>
      </c>
      <c r="B9" s="240" t="s">
        <v>2</v>
      </c>
      <c r="C9" s="308" t="s">
        <v>67</v>
      </c>
      <c r="D9" s="309"/>
      <c r="E9" s="274" t="s">
        <v>619</v>
      </c>
      <c r="F9" s="275"/>
      <c r="G9" s="376" t="s">
        <v>1353</v>
      </c>
      <c r="H9" s="377"/>
      <c r="I9" s="240" t="s">
        <v>2</v>
      </c>
      <c r="J9" s="376" t="s">
        <v>1305</v>
      </c>
      <c r="K9" s="377"/>
      <c r="L9" s="376" t="s">
        <v>1306</v>
      </c>
      <c r="M9" s="377"/>
      <c r="N9" s="376" t="s">
        <v>1307</v>
      </c>
      <c r="O9" s="377"/>
      <c r="P9" s="308" t="s">
        <v>1308</v>
      </c>
      <c r="Q9" s="309"/>
      <c r="R9" s="274" t="s">
        <v>1309</v>
      </c>
      <c r="S9" s="275"/>
    </row>
    <row r="10" spans="1:25">
      <c r="A10" s="241" t="s">
        <v>3</v>
      </c>
      <c r="B10" s="241" t="s">
        <v>4</v>
      </c>
      <c r="C10" s="302" t="s">
        <v>1310</v>
      </c>
      <c r="D10" s="302"/>
      <c r="E10" s="276" t="s">
        <v>1311</v>
      </c>
      <c r="F10" s="276"/>
      <c r="G10" s="302" t="s">
        <v>1072</v>
      </c>
      <c r="H10" s="302"/>
      <c r="I10" s="241" t="s">
        <v>4</v>
      </c>
      <c r="J10" s="302" t="s">
        <v>1313</v>
      </c>
      <c r="K10" s="302"/>
      <c r="L10" s="302" t="s">
        <v>1314</v>
      </c>
      <c r="M10" s="302"/>
      <c r="N10" s="302" t="s">
        <v>1315</v>
      </c>
      <c r="O10" s="302"/>
      <c r="P10" s="304" t="s">
        <v>1316</v>
      </c>
      <c r="Q10" s="307"/>
      <c r="R10" s="282" t="s">
        <v>1317</v>
      </c>
      <c r="S10" s="286"/>
    </row>
    <row r="11" spans="1:25">
      <c r="A11" s="239"/>
      <c r="B11" s="89"/>
      <c r="C11" s="276" t="s">
        <v>5</v>
      </c>
      <c r="D11" s="276"/>
      <c r="E11" s="276" t="s">
        <v>5</v>
      </c>
      <c r="F11" s="276"/>
      <c r="G11" s="276" t="s">
        <v>5</v>
      </c>
      <c r="H11" s="276"/>
      <c r="I11" s="89"/>
      <c r="J11" s="276" t="s">
        <v>5</v>
      </c>
      <c r="K11" s="276"/>
      <c r="L11" s="276" t="s">
        <v>5</v>
      </c>
      <c r="M11" s="276"/>
      <c r="N11" s="276" t="s">
        <v>5</v>
      </c>
      <c r="O11" s="276"/>
      <c r="P11" s="282" t="s">
        <v>5</v>
      </c>
      <c r="Q11" s="286"/>
      <c r="R11" s="282" t="s">
        <v>5</v>
      </c>
      <c r="S11" s="286"/>
    </row>
    <row r="12" spans="1:25" ht="26.4">
      <c r="A12" s="239"/>
      <c r="B12" s="90"/>
      <c r="C12" s="141" t="s">
        <v>1318</v>
      </c>
      <c r="D12" s="141" t="s">
        <v>1319</v>
      </c>
      <c r="E12" s="94" t="s">
        <v>1320</v>
      </c>
      <c r="F12" s="94" t="s">
        <v>1321</v>
      </c>
      <c r="G12" s="141" t="s">
        <v>1357</v>
      </c>
      <c r="H12" s="141" t="s">
        <v>1358</v>
      </c>
      <c r="I12" s="90"/>
      <c r="J12" s="141" t="s">
        <v>1322</v>
      </c>
      <c r="K12" s="141" t="s">
        <v>1323</v>
      </c>
      <c r="L12" s="141" t="s">
        <v>1324</v>
      </c>
      <c r="M12" s="141" t="s">
        <v>1325</v>
      </c>
      <c r="N12" s="141" t="s">
        <v>1326</v>
      </c>
      <c r="O12" s="141" t="s">
        <v>1327</v>
      </c>
      <c r="P12" s="18" t="s">
        <v>1318</v>
      </c>
      <c r="Q12" s="18" t="s">
        <v>1319</v>
      </c>
      <c r="R12" s="68" t="s">
        <v>1320</v>
      </c>
      <c r="S12" s="68" t="s">
        <v>1321</v>
      </c>
    </row>
    <row r="13" spans="1:25" s="143" customFormat="1" ht="15.6" customHeight="1">
      <c r="A13" s="148" t="s">
        <v>494</v>
      </c>
      <c r="B13" s="148" t="s">
        <v>1333</v>
      </c>
      <c r="C13" s="242">
        <v>44613</v>
      </c>
      <c r="D13" s="242">
        <f t="shared" ref="D13:D18" si="7">C13</f>
        <v>44613</v>
      </c>
      <c r="E13" s="242">
        <f t="shared" ref="E13:E18" si="8">D13+2</f>
        <v>44615</v>
      </c>
      <c r="F13" s="242">
        <f t="shared" ref="F13:F18" si="9">E13</f>
        <v>44615</v>
      </c>
      <c r="G13" s="23">
        <v>44621</v>
      </c>
      <c r="H13" s="22">
        <f t="shared" ref="H13:H18" si="10">G13</f>
        <v>44621</v>
      </c>
      <c r="I13" s="148" t="s">
        <v>1334</v>
      </c>
      <c r="J13" s="22" t="s">
        <v>359</v>
      </c>
      <c r="K13" s="22" t="str">
        <f t="shared" ref="K13:K18" si="11">J13</f>
        <v>OMIT</v>
      </c>
      <c r="L13" s="22">
        <v>44626</v>
      </c>
      <c r="M13" s="22">
        <f t="shared" ref="M13:M18" si="12">L13</f>
        <v>44626</v>
      </c>
      <c r="N13" s="22" t="s">
        <v>359</v>
      </c>
      <c r="O13" s="22" t="str">
        <f t="shared" ref="O13:O18" si="13">N13</f>
        <v>OMIT</v>
      </c>
      <c r="P13" s="23">
        <f>M13+3</f>
        <v>44629</v>
      </c>
      <c r="Q13" s="22">
        <f t="shared" ref="Q13:Q18" si="14">P13</f>
        <v>44629</v>
      </c>
      <c r="R13" s="22">
        <f t="shared" ref="R13:R18" si="15">Q13+2</f>
        <v>44631</v>
      </c>
      <c r="S13" s="22">
        <f t="shared" ref="S13:S18" si="16">R13</f>
        <v>44631</v>
      </c>
      <c r="T13" s="27"/>
      <c r="U13" s="27"/>
      <c r="V13" s="48"/>
      <c r="W13" s="47"/>
    </row>
    <row r="14" spans="1:25" s="143" customFormat="1" ht="15.6" customHeight="1">
      <c r="A14" s="148" t="s">
        <v>1105</v>
      </c>
      <c r="B14" s="148" t="s">
        <v>1333</v>
      </c>
      <c r="C14" s="242">
        <v>44627</v>
      </c>
      <c r="D14" s="242">
        <f t="shared" si="7"/>
        <v>44627</v>
      </c>
      <c r="E14" s="242">
        <f t="shared" si="8"/>
        <v>44629</v>
      </c>
      <c r="F14" s="242">
        <f t="shared" si="9"/>
        <v>44629</v>
      </c>
      <c r="G14" s="23">
        <f>F14+4</f>
        <v>44633</v>
      </c>
      <c r="H14" s="22">
        <f t="shared" si="10"/>
        <v>44633</v>
      </c>
      <c r="I14" s="148" t="s">
        <v>1334</v>
      </c>
      <c r="J14" s="22" t="s">
        <v>359</v>
      </c>
      <c r="K14" s="22" t="str">
        <f t="shared" si="11"/>
        <v>OMIT</v>
      </c>
      <c r="L14" s="22">
        <f>H14+5</f>
        <v>44638</v>
      </c>
      <c r="M14" s="22">
        <f t="shared" si="12"/>
        <v>44638</v>
      </c>
      <c r="N14" s="22">
        <f>M14+1</f>
        <v>44639</v>
      </c>
      <c r="O14" s="22">
        <f t="shared" si="13"/>
        <v>44639</v>
      </c>
      <c r="P14" s="23">
        <f>O14+2</f>
        <v>44641</v>
      </c>
      <c r="Q14" s="22">
        <f t="shared" si="14"/>
        <v>44641</v>
      </c>
      <c r="R14" s="22">
        <f t="shared" si="15"/>
        <v>44643</v>
      </c>
      <c r="S14" s="22">
        <f t="shared" si="16"/>
        <v>44643</v>
      </c>
      <c r="T14" s="27"/>
      <c r="U14" s="27"/>
      <c r="V14" s="48"/>
      <c r="W14" s="47"/>
    </row>
    <row r="15" spans="1:25" s="143" customFormat="1" ht="15.6" customHeight="1">
      <c r="A15" s="148" t="s">
        <v>494</v>
      </c>
      <c r="B15" s="148" t="s">
        <v>1336</v>
      </c>
      <c r="C15" s="242">
        <v>44629</v>
      </c>
      <c r="D15" s="242">
        <f t="shared" si="7"/>
        <v>44629</v>
      </c>
      <c r="E15" s="242">
        <f t="shared" si="8"/>
        <v>44631</v>
      </c>
      <c r="F15" s="242">
        <f t="shared" si="9"/>
        <v>44631</v>
      </c>
      <c r="G15" s="23">
        <f t="shared" ref="G15:G18" si="17">F15+4</f>
        <v>44635</v>
      </c>
      <c r="H15" s="22">
        <f t="shared" si="10"/>
        <v>44635</v>
      </c>
      <c r="I15" s="148" t="s">
        <v>1212</v>
      </c>
      <c r="J15" s="22" t="s">
        <v>359</v>
      </c>
      <c r="K15" s="22" t="str">
        <f t="shared" si="11"/>
        <v>OMIT</v>
      </c>
      <c r="L15" s="22">
        <f>H15+5</f>
        <v>44640</v>
      </c>
      <c r="M15" s="22">
        <f t="shared" si="12"/>
        <v>44640</v>
      </c>
      <c r="N15" s="22">
        <f>M15+1</f>
        <v>44641</v>
      </c>
      <c r="O15" s="22">
        <f t="shared" si="13"/>
        <v>44641</v>
      </c>
      <c r="P15" s="23">
        <f>O15+2</f>
        <v>44643</v>
      </c>
      <c r="Q15" s="22">
        <f t="shared" si="14"/>
        <v>44643</v>
      </c>
      <c r="R15" s="22">
        <f t="shared" si="15"/>
        <v>44645</v>
      </c>
      <c r="S15" s="22">
        <f t="shared" si="16"/>
        <v>44645</v>
      </c>
      <c r="T15" s="27"/>
      <c r="U15" s="27"/>
      <c r="V15" s="48"/>
      <c r="W15" s="47"/>
    </row>
    <row r="16" spans="1:25" s="143" customFormat="1" ht="15.6" customHeight="1">
      <c r="A16" s="148" t="s">
        <v>1105</v>
      </c>
      <c r="B16" s="148" t="s">
        <v>1429</v>
      </c>
      <c r="C16" s="242">
        <v>44641</v>
      </c>
      <c r="D16" s="242">
        <f t="shared" si="7"/>
        <v>44641</v>
      </c>
      <c r="E16" s="242">
        <f t="shared" si="8"/>
        <v>44643</v>
      </c>
      <c r="F16" s="242">
        <f t="shared" si="9"/>
        <v>44643</v>
      </c>
      <c r="G16" s="23">
        <f t="shared" si="17"/>
        <v>44647</v>
      </c>
      <c r="H16" s="22">
        <f t="shared" si="10"/>
        <v>44647</v>
      </c>
      <c r="I16" s="148" t="s">
        <v>1428</v>
      </c>
      <c r="J16" s="22" t="s">
        <v>359</v>
      </c>
      <c r="K16" s="22" t="str">
        <f t="shared" si="11"/>
        <v>OMIT</v>
      </c>
      <c r="L16" s="22">
        <f>H16+5</f>
        <v>44652</v>
      </c>
      <c r="M16" s="22">
        <f t="shared" si="12"/>
        <v>44652</v>
      </c>
      <c r="N16" s="22">
        <f>M16+1</f>
        <v>44653</v>
      </c>
      <c r="O16" s="22">
        <f t="shared" si="13"/>
        <v>44653</v>
      </c>
      <c r="P16" s="23">
        <f>O16+2</f>
        <v>44655</v>
      </c>
      <c r="Q16" s="22">
        <f t="shared" si="14"/>
        <v>44655</v>
      </c>
      <c r="R16" s="22">
        <f t="shared" si="15"/>
        <v>44657</v>
      </c>
      <c r="S16" s="22">
        <f t="shared" si="16"/>
        <v>44657</v>
      </c>
      <c r="T16" s="27"/>
      <c r="U16" s="27"/>
      <c r="V16" s="48"/>
      <c r="W16" s="47"/>
    </row>
    <row r="17" spans="1:23" s="143" customFormat="1" ht="15.6" customHeight="1">
      <c r="A17" s="148" t="s">
        <v>494</v>
      </c>
      <c r="B17" s="148" t="s">
        <v>1500</v>
      </c>
      <c r="C17" s="242">
        <v>44643</v>
      </c>
      <c r="D17" s="242">
        <f t="shared" si="7"/>
        <v>44643</v>
      </c>
      <c r="E17" s="242">
        <f t="shared" si="8"/>
        <v>44645</v>
      </c>
      <c r="F17" s="242">
        <f t="shared" si="9"/>
        <v>44645</v>
      </c>
      <c r="G17" s="23">
        <f t="shared" si="17"/>
        <v>44649</v>
      </c>
      <c r="H17" s="22">
        <f t="shared" si="10"/>
        <v>44649</v>
      </c>
      <c r="I17" s="148" t="s">
        <v>1501</v>
      </c>
      <c r="J17" s="22" t="s">
        <v>359</v>
      </c>
      <c r="K17" s="22" t="str">
        <f t="shared" si="11"/>
        <v>OMIT</v>
      </c>
      <c r="L17" s="22">
        <f>H17+5</f>
        <v>44654</v>
      </c>
      <c r="M17" s="22">
        <f t="shared" si="12"/>
        <v>44654</v>
      </c>
      <c r="N17" s="22">
        <f>M17+1</f>
        <v>44655</v>
      </c>
      <c r="O17" s="22">
        <f t="shared" si="13"/>
        <v>44655</v>
      </c>
      <c r="P17" s="23">
        <f>O17+2</f>
        <v>44657</v>
      </c>
      <c r="Q17" s="22">
        <f t="shared" si="14"/>
        <v>44657</v>
      </c>
      <c r="R17" s="22">
        <f t="shared" si="15"/>
        <v>44659</v>
      </c>
      <c r="S17" s="22">
        <f t="shared" si="16"/>
        <v>44659</v>
      </c>
      <c r="T17" s="27"/>
      <c r="U17" s="27"/>
      <c r="V17" s="48"/>
      <c r="W17" s="47"/>
    </row>
    <row r="18" spans="1:23" s="143" customFormat="1" ht="15.6" customHeight="1">
      <c r="A18" s="148" t="s">
        <v>1105</v>
      </c>
      <c r="B18" s="148" t="s">
        <v>1502</v>
      </c>
      <c r="C18" s="242">
        <v>44655</v>
      </c>
      <c r="D18" s="242">
        <f t="shared" si="7"/>
        <v>44655</v>
      </c>
      <c r="E18" s="242">
        <f t="shared" si="8"/>
        <v>44657</v>
      </c>
      <c r="F18" s="242">
        <f t="shared" si="9"/>
        <v>44657</v>
      </c>
      <c r="G18" s="23">
        <f t="shared" si="17"/>
        <v>44661</v>
      </c>
      <c r="H18" s="22">
        <f t="shared" si="10"/>
        <v>44661</v>
      </c>
      <c r="I18" s="148" t="s">
        <v>1501</v>
      </c>
      <c r="J18" s="22" t="s">
        <v>359</v>
      </c>
      <c r="K18" s="22" t="str">
        <f t="shared" si="11"/>
        <v>OMIT</v>
      </c>
      <c r="L18" s="22">
        <f>H18+5</f>
        <v>44666</v>
      </c>
      <c r="M18" s="22">
        <f t="shared" si="12"/>
        <v>44666</v>
      </c>
      <c r="N18" s="22">
        <f>M18+1</f>
        <v>44667</v>
      </c>
      <c r="O18" s="22">
        <f t="shared" si="13"/>
        <v>44667</v>
      </c>
      <c r="P18" s="23">
        <f>O18+2</f>
        <v>44669</v>
      </c>
      <c r="Q18" s="22">
        <f t="shared" si="14"/>
        <v>44669</v>
      </c>
      <c r="R18" s="22">
        <f t="shared" si="15"/>
        <v>44671</v>
      </c>
      <c r="S18" s="22">
        <f t="shared" si="16"/>
        <v>44671</v>
      </c>
      <c r="T18" s="27"/>
      <c r="U18" s="27"/>
      <c r="V18" s="48"/>
      <c r="W18" s="47"/>
    </row>
  </sheetData>
  <mergeCells count="53">
    <mergeCell ref="T5:U5"/>
    <mergeCell ref="N4:O4"/>
    <mergeCell ref="P4:Q4"/>
    <mergeCell ref="R4:S4"/>
    <mergeCell ref="C5:D5"/>
    <mergeCell ref="E5:F5"/>
    <mergeCell ref="G5:H5"/>
    <mergeCell ref="L5:M5"/>
    <mergeCell ref="N5:O5"/>
    <mergeCell ref="C4:D4"/>
    <mergeCell ref="E4:F4"/>
    <mergeCell ref="G4:H4"/>
    <mergeCell ref="L4:M4"/>
    <mergeCell ref="T4:U4"/>
    <mergeCell ref="I4:J4"/>
    <mergeCell ref="A2:U2"/>
    <mergeCell ref="C3:D3"/>
    <mergeCell ref="E3:F3"/>
    <mergeCell ref="G3:H3"/>
    <mergeCell ref="L3:M3"/>
    <mergeCell ref="N3:O3"/>
    <mergeCell ref="P3:Q3"/>
    <mergeCell ref="R3:S3"/>
    <mergeCell ref="T3:U3"/>
    <mergeCell ref="I3:J3"/>
    <mergeCell ref="R10:S10"/>
    <mergeCell ref="J11:K11"/>
    <mergeCell ref="R11:S11"/>
    <mergeCell ref="P5:Q5"/>
    <mergeCell ref="R5:S5"/>
    <mergeCell ref="L10:M10"/>
    <mergeCell ref="N10:O10"/>
    <mergeCell ref="P10:Q10"/>
    <mergeCell ref="I5:J5"/>
    <mergeCell ref="L11:M11"/>
    <mergeCell ref="N11:O11"/>
    <mergeCell ref="P11:Q11"/>
    <mergeCell ref="J10:K10"/>
    <mergeCell ref="N9:O9"/>
    <mergeCell ref="P9:Q9"/>
    <mergeCell ref="A8:S8"/>
    <mergeCell ref="C10:D10"/>
    <mergeCell ref="E10:F10"/>
    <mergeCell ref="G10:H10"/>
    <mergeCell ref="C11:D11"/>
    <mergeCell ref="E11:F11"/>
    <mergeCell ref="G11:H11"/>
    <mergeCell ref="J9:K9"/>
    <mergeCell ref="R9:S9"/>
    <mergeCell ref="C9:D9"/>
    <mergeCell ref="E9:F9"/>
    <mergeCell ref="G9:H9"/>
    <mergeCell ref="L9:M9"/>
  </mergeCells>
  <phoneticPr fontId="3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P26"/>
  <sheetViews>
    <sheetView topLeftCell="A4" workbookViewId="0">
      <selection activeCell="D30" sqref="D30"/>
    </sheetView>
  </sheetViews>
  <sheetFormatPr defaultRowHeight="15.6"/>
  <cols>
    <col min="1" max="1" width="22.3984375" customWidth="1"/>
    <col min="2" max="11" width="7.59765625" customWidth="1"/>
  </cols>
  <sheetData>
    <row r="1" spans="1:250" ht="32.4" customHeight="1">
      <c r="B1" s="293" t="s">
        <v>141</v>
      </c>
      <c r="C1" s="293"/>
      <c r="D1" s="293"/>
      <c r="E1" s="293"/>
      <c r="F1" s="293"/>
      <c r="G1" s="293"/>
      <c r="H1" s="293"/>
      <c r="I1" s="293"/>
      <c r="J1" s="293"/>
      <c r="K1" s="293"/>
      <c r="L1" s="38"/>
      <c r="M1" s="38"/>
      <c r="N1" s="38"/>
      <c r="O1" s="38"/>
      <c r="P1" s="38"/>
      <c r="Q1" s="39"/>
    </row>
    <row r="2" spans="1:250" ht="17.100000000000001" customHeight="1">
      <c r="B2" s="294" t="s">
        <v>142</v>
      </c>
      <c r="C2" s="294"/>
      <c r="D2" s="294"/>
      <c r="E2" s="294"/>
      <c r="F2" s="294"/>
      <c r="G2" s="294"/>
      <c r="H2" s="294"/>
      <c r="I2" s="294"/>
      <c r="J2" s="294"/>
      <c r="K2" s="294"/>
      <c r="L2" s="40"/>
      <c r="M2" s="40"/>
      <c r="N2" s="40"/>
      <c r="O2" s="40"/>
      <c r="P2" s="40"/>
      <c r="Q2" s="40"/>
    </row>
    <row r="3" spans="1:250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</row>
    <row r="4" spans="1:250">
      <c r="A4" s="295" t="s">
        <v>159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250">
      <c r="A5" s="62" t="s">
        <v>1</v>
      </c>
      <c r="B5" s="62" t="s">
        <v>2</v>
      </c>
      <c r="C5" s="297" t="s">
        <v>143</v>
      </c>
      <c r="D5" s="298"/>
      <c r="E5" s="297" t="s">
        <v>144</v>
      </c>
      <c r="F5" s="298"/>
      <c r="G5" s="297" t="s">
        <v>145</v>
      </c>
      <c r="H5" s="298"/>
      <c r="I5" s="62" t="s">
        <v>2</v>
      </c>
      <c r="J5" s="297" t="s">
        <v>143</v>
      </c>
      <c r="K5" s="298"/>
    </row>
    <row r="6" spans="1:250">
      <c r="A6" s="273" t="s">
        <v>3</v>
      </c>
      <c r="B6" s="273" t="s">
        <v>4</v>
      </c>
      <c r="C6" s="282" t="s">
        <v>146</v>
      </c>
      <c r="D6" s="286"/>
      <c r="E6" s="282" t="s">
        <v>147</v>
      </c>
      <c r="F6" s="286"/>
      <c r="G6" s="282" t="s">
        <v>148</v>
      </c>
      <c r="H6" s="286"/>
      <c r="I6" s="4" t="s">
        <v>4</v>
      </c>
      <c r="J6" s="282" t="s">
        <v>146</v>
      </c>
      <c r="K6" s="286"/>
    </row>
    <row r="7" spans="1:250">
      <c r="A7" s="279"/>
      <c r="B7" s="279"/>
      <c r="C7" s="282" t="s">
        <v>5</v>
      </c>
      <c r="D7" s="286"/>
      <c r="E7" s="282" t="s">
        <v>5</v>
      </c>
      <c r="F7" s="286"/>
      <c r="G7" s="282" t="s">
        <v>5</v>
      </c>
      <c r="H7" s="286"/>
      <c r="I7" s="6"/>
      <c r="J7" s="273" t="s">
        <v>5</v>
      </c>
      <c r="K7" s="273"/>
    </row>
    <row r="8" spans="1:250">
      <c r="A8" s="5"/>
      <c r="B8" s="4"/>
      <c r="C8" s="7" t="s">
        <v>155</v>
      </c>
      <c r="D8" s="7" t="s">
        <v>154</v>
      </c>
      <c r="E8" s="7" t="s">
        <v>156</v>
      </c>
      <c r="F8" s="7" t="s">
        <v>156</v>
      </c>
      <c r="G8" s="7" t="s">
        <v>157</v>
      </c>
      <c r="H8" s="7" t="s">
        <v>157</v>
      </c>
      <c r="I8" s="8"/>
      <c r="J8" s="7" t="s">
        <v>155</v>
      </c>
      <c r="K8" s="7" t="s">
        <v>154</v>
      </c>
    </row>
    <row r="9" spans="1:250" hidden="1">
      <c r="A9" s="10" t="s">
        <v>175</v>
      </c>
      <c r="B9" s="150" t="s">
        <v>804</v>
      </c>
      <c r="C9" s="9">
        <v>44561</v>
      </c>
      <c r="D9" s="9">
        <f t="shared" ref="D9:D11" si="0">C9+1</f>
        <v>44562</v>
      </c>
      <c r="E9" s="9">
        <f t="shared" ref="E9:E11" si="1">D9+2</f>
        <v>44564</v>
      </c>
      <c r="F9" s="9">
        <f t="shared" ref="F9:F11" si="2">E9</f>
        <v>44564</v>
      </c>
      <c r="G9" s="9">
        <f t="shared" ref="G9:G11" si="3">F9+1</f>
        <v>44565</v>
      </c>
      <c r="H9" s="9">
        <f t="shared" ref="H9:H11" si="4">G9</f>
        <v>44565</v>
      </c>
      <c r="I9" s="11" t="s">
        <v>805</v>
      </c>
      <c r="J9" s="9">
        <v>44568</v>
      </c>
      <c r="K9" s="9">
        <f t="shared" ref="K9:K11" si="5">J9+1</f>
        <v>44569</v>
      </c>
    </row>
    <row r="10" spans="1:250" hidden="1">
      <c r="A10" s="10" t="s">
        <v>175</v>
      </c>
      <c r="B10" s="158" t="s">
        <v>918</v>
      </c>
      <c r="C10" s="9">
        <v>44568</v>
      </c>
      <c r="D10" s="9">
        <f t="shared" si="0"/>
        <v>44569</v>
      </c>
      <c r="E10" s="9">
        <f t="shared" si="1"/>
        <v>44571</v>
      </c>
      <c r="F10" s="9">
        <f t="shared" si="2"/>
        <v>44571</v>
      </c>
      <c r="G10" s="9">
        <f t="shared" si="3"/>
        <v>44572</v>
      </c>
      <c r="H10" s="9">
        <f t="shared" si="4"/>
        <v>44572</v>
      </c>
      <c r="I10" s="11" t="s">
        <v>919</v>
      </c>
      <c r="J10" s="9">
        <v>44575</v>
      </c>
      <c r="K10" s="9">
        <f t="shared" si="5"/>
        <v>44576</v>
      </c>
    </row>
    <row r="11" spans="1:250" hidden="1">
      <c r="A11" s="10" t="s">
        <v>175</v>
      </c>
      <c r="B11" s="158" t="s">
        <v>853</v>
      </c>
      <c r="C11" s="9">
        <v>44575</v>
      </c>
      <c r="D11" s="9">
        <f t="shared" si="0"/>
        <v>44576</v>
      </c>
      <c r="E11" s="9">
        <f t="shared" si="1"/>
        <v>44578</v>
      </c>
      <c r="F11" s="9">
        <f t="shared" si="2"/>
        <v>44578</v>
      </c>
      <c r="G11" s="9">
        <f t="shared" si="3"/>
        <v>44579</v>
      </c>
      <c r="H11" s="9">
        <f t="shared" si="4"/>
        <v>44579</v>
      </c>
      <c r="I11" s="11" t="s">
        <v>851</v>
      </c>
      <c r="J11" s="9">
        <v>44582</v>
      </c>
      <c r="K11" s="9">
        <f t="shared" si="5"/>
        <v>44583</v>
      </c>
    </row>
    <row r="12" spans="1:250" hidden="1">
      <c r="A12" s="10" t="s">
        <v>175</v>
      </c>
      <c r="B12" s="158" t="s">
        <v>854</v>
      </c>
      <c r="C12" s="9">
        <v>44582</v>
      </c>
      <c r="D12" s="9">
        <f t="shared" ref="D12:D15" si="6">C12+1</f>
        <v>44583</v>
      </c>
      <c r="E12" s="9">
        <f t="shared" ref="E12:E15" si="7">D12+2</f>
        <v>44585</v>
      </c>
      <c r="F12" s="9">
        <f t="shared" ref="F12:F15" si="8">E12</f>
        <v>44585</v>
      </c>
      <c r="G12" s="9">
        <f t="shared" ref="G12:G15" si="9">F12+1</f>
        <v>44586</v>
      </c>
      <c r="H12" s="9">
        <f t="shared" ref="H12:H15" si="10">G12</f>
        <v>44586</v>
      </c>
      <c r="I12" s="11" t="s">
        <v>852</v>
      </c>
      <c r="J12" s="9">
        <v>44589</v>
      </c>
      <c r="K12" s="9">
        <f t="shared" ref="K12:K15" si="11">J12+1</f>
        <v>44590</v>
      </c>
    </row>
    <row r="13" spans="1:250" hidden="1">
      <c r="A13" s="10" t="s">
        <v>175</v>
      </c>
      <c r="B13" s="158" t="s">
        <v>874</v>
      </c>
      <c r="C13" s="9">
        <v>44589</v>
      </c>
      <c r="D13" s="9">
        <f t="shared" si="6"/>
        <v>44590</v>
      </c>
      <c r="E13" s="9">
        <f t="shared" si="7"/>
        <v>44592</v>
      </c>
      <c r="F13" s="9">
        <f t="shared" si="8"/>
        <v>44592</v>
      </c>
      <c r="G13" s="9">
        <f t="shared" si="9"/>
        <v>44593</v>
      </c>
      <c r="H13" s="9">
        <f t="shared" si="10"/>
        <v>44593</v>
      </c>
      <c r="I13" s="11" t="s">
        <v>875</v>
      </c>
      <c r="J13" s="9">
        <v>44596</v>
      </c>
      <c r="K13" s="9">
        <f t="shared" si="11"/>
        <v>44597</v>
      </c>
    </row>
    <row r="14" spans="1:250" hidden="1">
      <c r="A14" s="10" t="s">
        <v>175</v>
      </c>
      <c r="B14" s="176" t="s">
        <v>975</v>
      </c>
      <c r="C14" s="290" t="s">
        <v>1057</v>
      </c>
      <c r="D14" s="291"/>
      <c r="E14" s="291"/>
      <c r="F14" s="291"/>
      <c r="G14" s="291"/>
      <c r="H14" s="292"/>
      <c r="I14" s="11" t="s">
        <v>977</v>
      </c>
      <c r="J14" s="290" t="s">
        <v>1057</v>
      </c>
      <c r="K14" s="292"/>
    </row>
    <row r="15" spans="1:250">
      <c r="A15" s="10" t="s">
        <v>175</v>
      </c>
      <c r="B15" s="176" t="s">
        <v>976</v>
      </c>
      <c r="C15" s="9">
        <v>44603</v>
      </c>
      <c r="D15" s="9">
        <f t="shared" si="6"/>
        <v>44604</v>
      </c>
      <c r="E15" s="9">
        <f t="shared" si="7"/>
        <v>44606</v>
      </c>
      <c r="F15" s="9">
        <f t="shared" si="8"/>
        <v>44606</v>
      </c>
      <c r="G15" s="9">
        <f t="shared" si="9"/>
        <v>44607</v>
      </c>
      <c r="H15" s="9">
        <f t="shared" si="10"/>
        <v>44607</v>
      </c>
      <c r="I15" s="11" t="s">
        <v>978</v>
      </c>
      <c r="J15" s="9">
        <v>44610</v>
      </c>
      <c r="K15" s="9">
        <f t="shared" si="11"/>
        <v>44611</v>
      </c>
    </row>
    <row r="16" spans="1:250">
      <c r="A16" s="10" t="s">
        <v>175</v>
      </c>
      <c r="B16" s="176" t="s">
        <v>1042</v>
      </c>
      <c r="C16" s="9">
        <v>44610</v>
      </c>
      <c r="D16" s="9">
        <f t="shared" ref="D16:D18" si="12">C16+1</f>
        <v>44611</v>
      </c>
      <c r="E16" s="9">
        <f t="shared" ref="E16:E18" si="13">D16+2</f>
        <v>44613</v>
      </c>
      <c r="F16" s="9">
        <f t="shared" ref="F16:F18" si="14">E16</f>
        <v>44613</v>
      </c>
      <c r="G16" s="9">
        <f t="shared" ref="G16:G18" si="15">F16+1</f>
        <v>44614</v>
      </c>
      <c r="H16" s="9">
        <f t="shared" ref="H16:H18" si="16">G16</f>
        <v>44614</v>
      </c>
      <c r="I16" s="11" t="s">
        <v>1044</v>
      </c>
      <c r="J16" s="9">
        <v>44617</v>
      </c>
      <c r="K16" s="9">
        <f t="shared" ref="K16:K18" si="17">J16+1</f>
        <v>44618</v>
      </c>
    </row>
    <row r="17" spans="1:11">
      <c r="A17" s="10" t="s">
        <v>175</v>
      </c>
      <c r="B17" s="176" t="s">
        <v>1043</v>
      </c>
      <c r="C17" s="9">
        <v>44617</v>
      </c>
      <c r="D17" s="9">
        <f t="shared" si="12"/>
        <v>44618</v>
      </c>
      <c r="E17" s="9">
        <f t="shared" si="13"/>
        <v>44620</v>
      </c>
      <c r="F17" s="9">
        <f t="shared" si="14"/>
        <v>44620</v>
      </c>
      <c r="G17" s="9">
        <f t="shared" si="15"/>
        <v>44621</v>
      </c>
      <c r="H17" s="9">
        <f t="shared" si="16"/>
        <v>44621</v>
      </c>
      <c r="I17" s="11" t="s">
        <v>1045</v>
      </c>
      <c r="J17" s="9">
        <v>44624</v>
      </c>
      <c r="K17" s="9">
        <f t="shared" si="17"/>
        <v>44625</v>
      </c>
    </row>
    <row r="18" spans="1:11">
      <c r="A18" s="10" t="s">
        <v>175</v>
      </c>
      <c r="B18" s="176" t="s">
        <v>1055</v>
      </c>
      <c r="C18" s="9">
        <v>44624</v>
      </c>
      <c r="D18" s="9">
        <f t="shared" si="12"/>
        <v>44625</v>
      </c>
      <c r="E18" s="9">
        <f t="shared" si="13"/>
        <v>44627</v>
      </c>
      <c r="F18" s="9">
        <f t="shared" si="14"/>
        <v>44627</v>
      </c>
      <c r="G18" s="9">
        <f t="shared" si="15"/>
        <v>44628</v>
      </c>
      <c r="H18" s="9">
        <f t="shared" si="16"/>
        <v>44628</v>
      </c>
      <c r="I18" s="11" t="s">
        <v>1056</v>
      </c>
      <c r="J18" s="9">
        <v>44631</v>
      </c>
      <c r="K18" s="9">
        <f t="shared" si="17"/>
        <v>44632</v>
      </c>
    </row>
    <row r="19" spans="1:11">
      <c r="A19" s="10" t="s">
        <v>175</v>
      </c>
      <c r="B19" s="176" t="s">
        <v>1202</v>
      </c>
      <c r="C19" s="9">
        <v>44631</v>
      </c>
      <c r="D19" s="9">
        <f t="shared" ref="D19:D21" si="18">C19+1</f>
        <v>44632</v>
      </c>
      <c r="E19" s="9">
        <f t="shared" ref="E19:E21" si="19">D19+2</f>
        <v>44634</v>
      </c>
      <c r="F19" s="9">
        <f t="shared" ref="F19:F21" si="20">E19</f>
        <v>44634</v>
      </c>
      <c r="G19" s="9">
        <f t="shared" ref="G19:G21" si="21">F19+1</f>
        <v>44635</v>
      </c>
      <c r="H19" s="9">
        <f t="shared" ref="H19:H21" si="22">G19</f>
        <v>44635</v>
      </c>
      <c r="I19" s="11" t="s">
        <v>1203</v>
      </c>
      <c r="J19" s="9">
        <v>44638</v>
      </c>
      <c r="K19" s="9">
        <f t="shared" ref="K19:K21" si="23">J19+1</f>
        <v>44639</v>
      </c>
    </row>
    <row r="20" spans="1:11">
      <c r="A20" s="10" t="s">
        <v>175</v>
      </c>
      <c r="B20" s="176" t="s">
        <v>1343</v>
      </c>
      <c r="C20" s="9">
        <v>44638</v>
      </c>
      <c r="D20" s="9">
        <f t="shared" si="18"/>
        <v>44639</v>
      </c>
      <c r="E20" s="9">
        <f t="shared" si="19"/>
        <v>44641</v>
      </c>
      <c r="F20" s="9">
        <f t="shared" si="20"/>
        <v>44641</v>
      </c>
      <c r="G20" s="9">
        <f t="shared" si="21"/>
        <v>44642</v>
      </c>
      <c r="H20" s="9">
        <f t="shared" si="22"/>
        <v>44642</v>
      </c>
      <c r="I20" s="11" t="s">
        <v>1344</v>
      </c>
      <c r="J20" s="9">
        <v>44645</v>
      </c>
      <c r="K20" s="9">
        <f t="shared" si="23"/>
        <v>44646</v>
      </c>
    </row>
    <row r="21" spans="1:11">
      <c r="A21" s="10" t="s">
        <v>175</v>
      </c>
      <c r="B21" s="176" t="s">
        <v>1345</v>
      </c>
      <c r="C21" s="9">
        <v>44645</v>
      </c>
      <c r="D21" s="9">
        <f t="shared" si="18"/>
        <v>44646</v>
      </c>
      <c r="E21" s="9">
        <f t="shared" si="19"/>
        <v>44648</v>
      </c>
      <c r="F21" s="9">
        <f t="shared" si="20"/>
        <v>44648</v>
      </c>
      <c r="G21" s="9">
        <f t="shared" si="21"/>
        <v>44649</v>
      </c>
      <c r="H21" s="9">
        <f t="shared" si="22"/>
        <v>44649</v>
      </c>
      <c r="I21" s="11" t="s">
        <v>1346</v>
      </c>
      <c r="J21" s="9">
        <v>44652</v>
      </c>
      <c r="K21" s="9">
        <f t="shared" si="23"/>
        <v>44653</v>
      </c>
    </row>
    <row r="22" spans="1:11">
      <c r="G22" s="15"/>
      <c r="H22" s="15"/>
    </row>
    <row r="23" spans="1:11">
      <c r="A23" s="12" t="s">
        <v>149</v>
      </c>
      <c r="B23" s="287" t="s">
        <v>158</v>
      </c>
      <c r="C23" s="288"/>
      <c r="D23" s="288"/>
      <c r="E23" s="288"/>
      <c r="F23" s="288"/>
      <c r="G23" s="288"/>
      <c r="H23" s="288"/>
      <c r="I23" s="288"/>
      <c r="J23" s="288"/>
      <c r="K23" s="289"/>
    </row>
    <row r="24" spans="1:11">
      <c r="A24" s="13" t="s">
        <v>150</v>
      </c>
      <c r="B24" s="265" t="s">
        <v>550</v>
      </c>
      <c r="C24" s="266"/>
      <c r="D24" s="266"/>
      <c r="E24" s="266"/>
      <c r="F24" s="266"/>
      <c r="G24" s="266"/>
      <c r="H24" s="266"/>
      <c r="I24" s="266"/>
      <c r="J24" s="266"/>
      <c r="K24" s="267"/>
    </row>
    <row r="25" spans="1:11">
      <c r="A25" s="14" t="s">
        <v>151</v>
      </c>
      <c r="B25" s="269" t="s">
        <v>152</v>
      </c>
      <c r="C25" s="270"/>
      <c r="D25" s="270"/>
      <c r="E25" s="270"/>
      <c r="F25" s="270"/>
      <c r="G25" s="270"/>
      <c r="H25" s="270"/>
      <c r="I25" s="270"/>
      <c r="J25" s="270"/>
      <c r="K25" s="271"/>
    </row>
    <row r="26" spans="1:11">
      <c r="A26" s="46" t="s">
        <v>153</v>
      </c>
      <c r="B26" s="265" t="s">
        <v>1379</v>
      </c>
      <c r="C26" s="266"/>
      <c r="D26" s="266"/>
      <c r="E26" s="266"/>
      <c r="F26" s="266"/>
      <c r="G26" s="266"/>
      <c r="H26" s="266"/>
      <c r="I26" s="266"/>
      <c r="J26" s="266"/>
      <c r="K26" s="267"/>
    </row>
  </sheetData>
  <mergeCells count="23">
    <mergeCell ref="B1:K1"/>
    <mergeCell ref="B2:K2"/>
    <mergeCell ref="A4:K4"/>
    <mergeCell ref="C5:D5"/>
    <mergeCell ref="E5:F5"/>
    <mergeCell ref="G5:H5"/>
    <mergeCell ref="J5:K5"/>
    <mergeCell ref="B26:K26"/>
    <mergeCell ref="E7:F7"/>
    <mergeCell ref="G7:H7"/>
    <mergeCell ref="J7:K7"/>
    <mergeCell ref="B23:K23"/>
    <mergeCell ref="B24:K24"/>
    <mergeCell ref="B25:K25"/>
    <mergeCell ref="C14:H14"/>
    <mergeCell ref="J14:K14"/>
    <mergeCell ref="C6:D6"/>
    <mergeCell ref="E6:F6"/>
    <mergeCell ref="A6:A7"/>
    <mergeCell ref="B6:B7"/>
    <mergeCell ref="J6:K6"/>
    <mergeCell ref="G6:H6"/>
    <mergeCell ref="C7:D7"/>
  </mergeCells>
  <phoneticPr fontId="29" type="noConversion"/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I23"/>
  <sheetViews>
    <sheetView topLeftCell="A4" workbookViewId="0">
      <selection activeCell="D28" sqref="D28"/>
    </sheetView>
  </sheetViews>
  <sheetFormatPr defaultRowHeight="15.6"/>
  <cols>
    <col min="1" max="1" width="20.5" customWidth="1"/>
    <col min="2" max="8" width="12.69921875" customWidth="1"/>
    <col min="9" max="9" width="6.69921875" customWidth="1"/>
  </cols>
  <sheetData>
    <row r="1" spans="1:243" ht="46.8" customHeight="1">
      <c r="B1" s="280" t="s">
        <v>50</v>
      </c>
      <c r="C1" s="280"/>
      <c r="D1" s="280"/>
      <c r="E1" s="280"/>
      <c r="F1" s="280"/>
      <c r="G1" s="280"/>
      <c r="H1" s="280"/>
      <c r="I1" s="49"/>
      <c r="J1" s="38"/>
      <c r="K1" s="38"/>
      <c r="L1" s="38"/>
      <c r="M1" s="38"/>
      <c r="N1" s="38"/>
      <c r="O1" s="39"/>
    </row>
    <row r="2" spans="1:243" ht="17.100000000000001" customHeight="1">
      <c r="B2" s="281" t="s">
        <v>51</v>
      </c>
      <c r="C2" s="281"/>
      <c r="D2" s="281"/>
      <c r="E2" s="281"/>
      <c r="F2" s="281"/>
      <c r="G2" s="281"/>
      <c r="H2" s="281"/>
      <c r="I2" s="50"/>
      <c r="J2" s="40"/>
      <c r="K2" s="40"/>
      <c r="L2" s="40"/>
      <c r="M2" s="40"/>
      <c r="N2" s="40"/>
      <c r="O2" s="40"/>
    </row>
    <row r="3" spans="1:243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>
      <c r="A4" s="284" t="s">
        <v>125</v>
      </c>
      <c r="B4" s="285"/>
      <c r="C4" s="285"/>
      <c r="D4" s="285"/>
      <c r="E4" s="285"/>
      <c r="F4" s="285"/>
      <c r="G4" s="285"/>
      <c r="H4" s="285"/>
    </row>
    <row r="5" spans="1:243">
      <c r="A5" s="3" t="s">
        <v>1</v>
      </c>
      <c r="B5" s="277" t="s">
        <v>122</v>
      </c>
      <c r="C5" s="277"/>
      <c r="D5" s="277" t="s">
        <v>123</v>
      </c>
      <c r="E5" s="277"/>
      <c r="F5" s="3" t="s">
        <v>2</v>
      </c>
      <c r="G5" s="274" t="s">
        <v>124</v>
      </c>
      <c r="H5" s="275"/>
    </row>
    <row r="6" spans="1:243">
      <c r="A6" s="273" t="s">
        <v>3</v>
      </c>
      <c r="B6" s="276" t="s">
        <v>74</v>
      </c>
      <c r="C6" s="276"/>
      <c r="D6" s="276" t="s">
        <v>75</v>
      </c>
      <c r="E6" s="276"/>
      <c r="F6" s="4" t="s">
        <v>4</v>
      </c>
      <c r="G6" s="276" t="s">
        <v>126</v>
      </c>
      <c r="H6" s="276"/>
    </row>
    <row r="7" spans="1:243">
      <c r="A7" s="279"/>
      <c r="B7" s="273" t="s">
        <v>5</v>
      </c>
      <c r="C7" s="273"/>
      <c r="D7" s="273" t="s">
        <v>5</v>
      </c>
      <c r="E7" s="273"/>
      <c r="F7" s="6"/>
      <c r="G7" s="273" t="s">
        <v>5</v>
      </c>
      <c r="H7" s="273"/>
    </row>
    <row r="8" spans="1:243" ht="26.4">
      <c r="A8" s="5"/>
      <c r="B8" s="7" t="s">
        <v>127</v>
      </c>
      <c r="C8" s="7" t="s">
        <v>117</v>
      </c>
      <c r="D8" s="7" t="s">
        <v>118</v>
      </c>
      <c r="E8" s="7" t="s">
        <v>119</v>
      </c>
      <c r="F8" s="8"/>
      <c r="G8" s="7" t="s">
        <v>120</v>
      </c>
      <c r="H8" s="7" t="s">
        <v>121</v>
      </c>
    </row>
    <row r="9" spans="1:243" hidden="1">
      <c r="A9" s="99" t="s">
        <v>916</v>
      </c>
      <c r="B9" s="9">
        <v>44560</v>
      </c>
      <c r="C9" s="9">
        <f t="shared" ref="C9" si="0">B9+1</f>
        <v>44561</v>
      </c>
      <c r="D9" s="9">
        <f t="shared" ref="D9" si="1">C9</f>
        <v>44561</v>
      </c>
      <c r="E9" s="9">
        <f t="shared" ref="E9" si="2">D9+1</f>
        <v>44562</v>
      </c>
      <c r="F9" s="11" t="s">
        <v>917</v>
      </c>
      <c r="G9" s="9">
        <f t="shared" ref="G9" si="3">E9+2</f>
        <v>44564</v>
      </c>
      <c r="H9" s="9">
        <f t="shared" ref="H9" si="4">G9+1</f>
        <v>44565</v>
      </c>
    </row>
    <row r="10" spans="1:243" hidden="1">
      <c r="A10" s="97" t="s">
        <v>1016</v>
      </c>
      <c r="B10" s="70"/>
      <c r="C10" s="70"/>
      <c r="D10" s="70"/>
      <c r="E10" s="70"/>
      <c r="F10" s="97"/>
      <c r="G10" s="70"/>
      <c r="H10" s="70"/>
    </row>
    <row r="11" spans="1:243" hidden="1">
      <c r="A11" s="11" t="s">
        <v>741</v>
      </c>
      <c r="B11" s="9">
        <v>44574</v>
      </c>
      <c r="C11" s="9">
        <f t="shared" ref="C11:C13" si="5">B11+1</f>
        <v>44575</v>
      </c>
      <c r="D11" s="9">
        <f t="shared" ref="D11:D13" si="6">C11</f>
        <v>44575</v>
      </c>
      <c r="E11" s="9">
        <f t="shared" ref="E11:E13" si="7">D11+1</f>
        <v>44576</v>
      </c>
      <c r="F11" s="11" t="s">
        <v>1015</v>
      </c>
      <c r="G11" s="9">
        <f t="shared" ref="G11:G13" si="8">E11+2</f>
        <v>44578</v>
      </c>
      <c r="H11" s="9">
        <f t="shared" ref="H11:H13" si="9">G11+1</f>
        <v>44579</v>
      </c>
    </row>
    <row r="12" spans="1:243" hidden="1">
      <c r="A12" s="97" t="s">
        <v>1016</v>
      </c>
      <c r="B12" s="70"/>
      <c r="C12" s="70"/>
      <c r="D12" s="70"/>
      <c r="E12" s="70"/>
      <c r="F12" s="97"/>
      <c r="G12" s="70"/>
      <c r="H12" s="70"/>
    </row>
    <row r="13" spans="1:243" hidden="1">
      <c r="A13" s="11" t="s">
        <v>741</v>
      </c>
      <c r="B13" s="9">
        <v>44588</v>
      </c>
      <c r="C13" s="9">
        <f t="shared" si="5"/>
        <v>44589</v>
      </c>
      <c r="D13" s="9">
        <f t="shared" si="6"/>
        <v>44589</v>
      </c>
      <c r="E13" s="9">
        <f t="shared" si="7"/>
        <v>44590</v>
      </c>
      <c r="F13" s="11" t="s">
        <v>1058</v>
      </c>
      <c r="G13" s="9">
        <f t="shared" si="8"/>
        <v>44592</v>
      </c>
      <c r="H13" s="9">
        <f t="shared" si="9"/>
        <v>44593</v>
      </c>
    </row>
    <row r="14" spans="1:243" hidden="1">
      <c r="A14" s="97" t="s">
        <v>583</v>
      </c>
      <c r="B14" s="70"/>
      <c r="C14" s="70"/>
      <c r="D14" s="70"/>
      <c r="E14" s="70"/>
      <c r="F14" s="97"/>
      <c r="G14" s="70"/>
      <c r="H14" s="70"/>
    </row>
    <row r="15" spans="1:243" hidden="1">
      <c r="A15" s="11" t="s">
        <v>1040</v>
      </c>
      <c r="B15" s="9">
        <v>44602</v>
      </c>
      <c r="C15" s="9">
        <f t="shared" ref="C15:C16" si="10">B15+1</f>
        <v>44603</v>
      </c>
      <c r="D15" s="9">
        <f t="shared" ref="D15:D16" si="11">C15</f>
        <v>44603</v>
      </c>
      <c r="E15" s="9">
        <f t="shared" ref="E15:E16" si="12">D15+1</f>
        <v>44604</v>
      </c>
      <c r="F15" s="11" t="s">
        <v>1041</v>
      </c>
      <c r="G15" s="9">
        <f t="shared" ref="G15:G16" si="13">E15+2</f>
        <v>44606</v>
      </c>
      <c r="H15" s="9">
        <f t="shared" ref="H15:H16" si="14">G15+1</f>
        <v>44607</v>
      </c>
    </row>
    <row r="16" spans="1:243">
      <c r="A16" s="11" t="s">
        <v>741</v>
      </c>
      <c r="B16" s="9">
        <v>44609</v>
      </c>
      <c r="C16" s="9">
        <f t="shared" si="10"/>
        <v>44610</v>
      </c>
      <c r="D16" s="9">
        <f t="shared" si="11"/>
        <v>44610</v>
      </c>
      <c r="E16" s="9">
        <f t="shared" si="12"/>
        <v>44611</v>
      </c>
      <c r="F16" s="11" t="s">
        <v>1059</v>
      </c>
      <c r="G16" s="9">
        <f t="shared" si="13"/>
        <v>44613</v>
      </c>
      <c r="H16" s="9">
        <f t="shared" si="14"/>
        <v>44614</v>
      </c>
    </row>
    <row r="17" spans="1:8">
      <c r="A17" s="10" t="s">
        <v>204</v>
      </c>
      <c r="B17" s="9">
        <v>44616</v>
      </c>
      <c r="C17" s="9">
        <f t="shared" ref="C17:C19" si="15">B17+1</f>
        <v>44617</v>
      </c>
      <c r="D17" s="9">
        <f t="shared" ref="D17:D19" si="16">C17</f>
        <v>44617</v>
      </c>
      <c r="E17" s="9">
        <f t="shared" ref="E17:E19" si="17">D17+1</f>
        <v>44618</v>
      </c>
      <c r="F17" s="11" t="s">
        <v>1205</v>
      </c>
      <c r="G17" s="9">
        <f t="shared" ref="G17:G19" si="18">E17+2</f>
        <v>44620</v>
      </c>
      <c r="H17" s="9">
        <f t="shared" ref="H17:H19" si="19">G17+1</f>
        <v>44621</v>
      </c>
    </row>
    <row r="18" spans="1:8">
      <c r="A18" s="11" t="s">
        <v>1040</v>
      </c>
      <c r="B18" s="9">
        <v>44623</v>
      </c>
      <c r="C18" s="9">
        <f t="shared" si="15"/>
        <v>44624</v>
      </c>
      <c r="D18" s="9">
        <f t="shared" si="16"/>
        <v>44624</v>
      </c>
      <c r="E18" s="9">
        <f t="shared" si="17"/>
        <v>44625</v>
      </c>
      <c r="F18" s="11" t="s">
        <v>1206</v>
      </c>
      <c r="G18" s="9">
        <f t="shared" si="18"/>
        <v>44627</v>
      </c>
      <c r="H18" s="9">
        <f t="shared" si="19"/>
        <v>44628</v>
      </c>
    </row>
    <row r="19" spans="1:8">
      <c r="A19" s="11" t="s">
        <v>741</v>
      </c>
      <c r="B19" s="9">
        <v>44630</v>
      </c>
      <c r="C19" s="9">
        <f t="shared" si="15"/>
        <v>44631</v>
      </c>
      <c r="D19" s="9">
        <f t="shared" si="16"/>
        <v>44631</v>
      </c>
      <c r="E19" s="9">
        <f t="shared" si="17"/>
        <v>44632</v>
      </c>
      <c r="F19" s="11" t="s">
        <v>1207</v>
      </c>
      <c r="G19" s="9">
        <f t="shared" si="18"/>
        <v>44634</v>
      </c>
      <c r="H19" s="9">
        <f t="shared" si="19"/>
        <v>44635</v>
      </c>
    </row>
    <row r="20" spans="1:8">
      <c r="A20" s="10" t="s">
        <v>204</v>
      </c>
      <c r="B20" s="9">
        <v>44637</v>
      </c>
      <c r="C20" s="9">
        <f t="shared" ref="C20:C22" si="20">B20+1</f>
        <v>44638</v>
      </c>
      <c r="D20" s="9">
        <f t="shared" ref="D20:D22" si="21">C20</f>
        <v>44638</v>
      </c>
      <c r="E20" s="9">
        <f t="shared" ref="E20:E22" si="22">D20+1</f>
        <v>44639</v>
      </c>
      <c r="F20" s="11" t="s">
        <v>1208</v>
      </c>
      <c r="G20" s="9">
        <f t="shared" ref="G20:G22" si="23">E20+2</f>
        <v>44641</v>
      </c>
      <c r="H20" s="9">
        <f t="shared" ref="H20:H22" si="24">G20+1</f>
        <v>44642</v>
      </c>
    </row>
    <row r="21" spans="1:8">
      <c r="A21" s="11" t="s">
        <v>1040</v>
      </c>
      <c r="B21" s="9">
        <v>44644</v>
      </c>
      <c r="C21" s="9">
        <f t="shared" si="20"/>
        <v>44645</v>
      </c>
      <c r="D21" s="9">
        <f t="shared" si="21"/>
        <v>44645</v>
      </c>
      <c r="E21" s="9">
        <f t="shared" si="22"/>
        <v>44646</v>
      </c>
      <c r="F21" s="11" t="s">
        <v>1408</v>
      </c>
      <c r="G21" s="9">
        <f t="shared" si="23"/>
        <v>44648</v>
      </c>
      <c r="H21" s="9">
        <f t="shared" si="24"/>
        <v>44649</v>
      </c>
    </row>
    <row r="22" spans="1:8">
      <c r="A22" s="11" t="s">
        <v>741</v>
      </c>
      <c r="B22" s="9">
        <v>44651</v>
      </c>
      <c r="C22" s="9">
        <f t="shared" si="20"/>
        <v>44652</v>
      </c>
      <c r="D22" s="9">
        <f t="shared" si="21"/>
        <v>44652</v>
      </c>
      <c r="E22" s="9">
        <f t="shared" si="22"/>
        <v>44653</v>
      </c>
      <c r="F22" s="11" t="s">
        <v>1409</v>
      </c>
      <c r="G22" s="9">
        <f t="shared" si="23"/>
        <v>44655</v>
      </c>
      <c r="H22" s="9">
        <f t="shared" si="24"/>
        <v>44656</v>
      </c>
    </row>
    <row r="23" spans="1:8">
      <c r="A23" s="10" t="s">
        <v>204</v>
      </c>
      <c r="B23" s="9">
        <v>44658</v>
      </c>
      <c r="C23" s="9">
        <f t="shared" ref="C23" si="25">B23+1</f>
        <v>44659</v>
      </c>
      <c r="D23" s="9">
        <f t="shared" ref="D23" si="26">C23</f>
        <v>44659</v>
      </c>
      <c r="E23" s="9">
        <f t="shared" ref="E23" si="27">D23+1</f>
        <v>44660</v>
      </c>
      <c r="F23" s="11" t="s">
        <v>1410</v>
      </c>
      <c r="G23" s="9">
        <f t="shared" ref="G23" si="28">E23+2</f>
        <v>44662</v>
      </c>
      <c r="H23" s="9">
        <f t="shared" ref="H23" si="29">G23+1</f>
        <v>44663</v>
      </c>
    </row>
  </sheetData>
  <mergeCells count="13">
    <mergeCell ref="B1:H1"/>
    <mergeCell ref="B2:H2"/>
    <mergeCell ref="A6:A7"/>
    <mergeCell ref="A4:H4"/>
    <mergeCell ref="B5:C5"/>
    <mergeCell ref="D5:E5"/>
    <mergeCell ref="G5:H5"/>
    <mergeCell ref="G7:H7"/>
    <mergeCell ref="G6:H6"/>
    <mergeCell ref="B7:C7"/>
    <mergeCell ref="D7:E7"/>
    <mergeCell ref="B6:C6"/>
    <mergeCell ref="D6:E6"/>
  </mergeCells>
  <phoneticPr fontId="3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V53"/>
  <sheetViews>
    <sheetView topLeftCell="A4" zoomScaleNormal="100" workbookViewId="0">
      <selection activeCell="K18" sqref="K18"/>
    </sheetView>
  </sheetViews>
  <sheetFormatPr defaultRowHeight="15.6"/>
  <cols>
    <col min="1" max="1" width="18" customWidth="1"/>
    <col min="2" max="21" width="8.19921875" customWidth="1"/>
  </cols>
  <sheetData>
    <row r="1" spans="1:256" ht="52.2" customHeight="1">
      <c r="B1" s="293" t="s">
        <v>48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39"/>
    </row>
    <row r="2" spans="1:256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40"/>
    </row>
    <row r="3" spans="1:256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>
      <c r="A4" s="310" t="s">
        <v>454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1"/>
      <c r="Q4" s="311"/>
      <c r="R4" s="311"/>
      <c r="S4" s="311"/>
    </row>
    <row r="5" spans="1:256">
      <c r="A5" s="114" t="s">
        <v>1</v>
      </c>
      <c r="B5" s="114" t="s">
        <v>2</v>
      </c>
      <c r="C5" s="312" t="s">
        <v>310</v>
      </c>
      <c r="D5" s="302"/>
      <c r="E5" s="312" t="s">
        <v>323</v>
      </c>
      <c r="F5" s="302"/>
      <c r="G5" s="313" t="s">
        <v>311</v>
      </c>
      <c r="H5" s="306"/>
      <c r="I5" s="312" t="s">
        <v>6</v>
      </c>
      <c r="J5" s="302"/>
      <c r="K5" s="308" t="s">
        <v>312</v>
      </c>
      <c r="L5" s="305"/>
      <c r="M5" s="114" t="s">
        <v>2</v>
      </c>
      <c r="N5" s="308" t="s">
        <v>6</v>
      </c>
      <c r="O5" s="309"/>
      <c r="P5" s="312" t="s">
        <v>313</v>
      </c>
      <c r="Q5" s="302"/>
      <c r="R5" s="312" t="s">
        <v>323</v>
      </c>
      <c r="S5" s="302"/>
    </row>
    <row r="6" spans="1:256">
      <c r="A6" s="112" t="s">
        <v>3</v>
      </c>
      <c r="B6" s="112" t="s">
        <v>4</v>
      </c>
      <c r="C6" s="302" t="s">
        <v>7</v>
      </c>
      <c r="D6" s="302"/>
      <c r="E6" s="302" t="s">
        <v>8</v>
      </c>
      <c r="F6" s="302"/>
      <c r="G6" s="306" t="s">
        <v>314</v>
      </c>
      <c r="H6" s="306"/>
      <c r="I6" s="302" t="s">
        <v>9</v>
      </c>
      <c r="J6" s="302"/>
      <c r="K6" s="304" t="s">
        <v>10</v>
      </c>
      <c r="L6" s="305"/>
      <c r="M6" s="112" t="s">
        <v>4</v>
      </c>
      <c r="N6" s="304" t="s">
        <v>9</v>
      </c>
      <c r="O6" s="307"/>
      <c r="P6" s="302" t="s">
        <v>7</v>
      </c>
      <c r="Q6" s="302"/>
      <c r="R6" s="302" t="s">
        <v>8</v>
      </c>
      <c r="S6" s="302"/>
    </row>
    <row r="7" spans="1:256">
      <c r="A7" s="113"/>
      <c r="B7" s="89"/>
      <c r="C7" s="303" t="s">
        <v>5</v>
      </c>
      <c r="D7" s="303"/>
      <c r="E7" s="303" t="s">
        <v>324</v>
      </c>
      <c r="F7" s="303"/>
      <c r="G7" s="346" t="s">
        <v>5</v>
      </c>
      <c r="H7" s="346"/>
      <c r="I7" s="303" t="s">
        <v>5</v>
      </c>
      <c r="J7" s="303"/>
      <c r="K7" s="303" t="s">
        <v>5</v>
      </c>
      <c r="L7" s="303"/>
      <c r="M7" s="89"/>
      <c r="N7" s="304" t="s">
        <v>5</v>
      </c>
      <c r="O7" s="307"/>
      <c r="P7" s="303" t="s">
        <v>5</v>
      </c>
      <c r="Q7" s="303"/>
      <c r="R7" s="303" t="s">
        <v>324</v>
      </c>
      <c r="S7" s="303"/>
    </row>
    <row r="8" spans="1:256" ht="26.4">
      <c r="A8" s="113"/>
      <c r="B8" s="90"/>
      <c r="C8" s="18" t="s">
        <v>315</v>
      </c>
      <c r="D8" s="18" t="s">
        <v>316</v>
      </c>
      <c r="E8" s="18" t="s">
        <v>325</v>
      </c>
      <c r="F8" s="18" t="s">
        <v>326</v>
      </c>
      <c r="G8" s="69" t="s">
        <v>317</v>
      </c>
      <c r="H8" s="69" t="s">
        <v>318</v>
      </c>
      <c r="I8" s="18" t="s">
        <v>319</v>
      </c>
      <c r="J8" s="18" t="s">
        <v>320</v>
      </c>
      <c r="K8" s="18" t="s">
        <v>321</v>
      </c>
      <c r="L8" s="18" t="s">
        <v>322</v>
      </c>
      <c r="M8" s="90"/>
      <c r="N8" s="18" t="s">
        <v>328</v>
      </c>
      <c r="O8" s="18" t="s">
        <v>329</v>
      </c>
      <c r="P8" s="18" t="s">
        <v>315</v>
      </c>
      <c r="Q8" s="18" t="s">
        <v>316</v>
      </c>
      <c r="R8" s="18" t="s">
        <v>325</v>
      </c>
      <c r="S8" s="18" t="s">
        <v>326</v>
      </c>
    </row>
    <row r="9" spans="1:256" hidden="1">
      <c r="A9" s="24" t="s">
        <v>1051</v>
      </c>
      <c r="B9" s="24" t="s">
        <v>1052</v>
      </c>
      <c r="C9" s="22">
        <v>44559</v>
      </c>
      <c r="D9" s="22">
        <v>44560</v>
      </c>
      <c r="E9" s="23">
        <v>44560</v>
      </c>
      <c r="F9" s="23">
        <v>44561</v>
      </c>
      <c r="G9" s="95" t="s">
        <v>1053</v>
      </c>
      <c r="H9" s="59" t="s">
        <v>1053</v>
      </c>
      <c r="I9" s="23">
        <v>44564</v>
      </c>
      <c r="J9" s="22">
        <f t="shared" ref="J9" si="0">I9+1</f>
        <v>44565</v>
      </c>
      <c r="K9" s="22">
        <v>44566</v>
      </c>
      <c r="L9" s="22">
        <f t="shared" ref="L9" si="1">K9+1</f>
        <v>44567</v>
      </c>
      <c r="M9" s="24" t="s">
        <v>1054</v>
      </c>
      <c r="N9" s="178">
        <v>44569</v>
      </c>
      <c r="O9" s="178">
        <v>44570</v>
      </c>
      <c r="P9" s="178">
        <v>44573</v>
      </c>
      <c r="Q9" s="178">
        <f t="shared" ref="Q9" si="2">P9+1</f>
        <v>44574</v>
      </c>
      <c r="R9" s="21">
        <f t="shared" ref="R9" si="3">Q9</f>
        <v>44574</v>
      </c>
      <c r="S9" s="178">
        <f t="shared" ref="S9" si="4">R9+1</f>
        <v>44575</v>
      </c>
    </row>
    <row r="10" spans="1:256" hidden="1">
      <c r="A10" s="24" t="s">
        <v>296</v>
      </c>
      <c r="B10" s="24" t="s">
        <v>979</v>
      </c>
      <c r="C10" s="22">
        <v>44566</v>
      </c>
      <c r="D10" s="22">
        <v>44567</v>
      </c>
      <c r="E10" s="23">
        <v>44567</v>
      </c>
      <c r="F10" s="23">
        <v>44568</v>
      </c>
      <c r="G10" s="95" t="s">
        <v>1211</v>
      </c>
      <c r="H10" s="59" t="s">
        <v>1053</v>
      </c>
      <c r="I10" s="23">
        <v>44571</v>
      </c>
      <c r="J10" s="22">
        <f t="shared" ref="J10:J11" si="5">I10+1</f>
        <v>44572</v>
      </c>
      <c r="K10" s="22">
        <v>44573</v>
      </c>
      <c r="L10" s="22">
        <f t="shared" ref="L10:L11" si="6">K10+1</f>
        <v>44574</v>
      </c>
      <c r="M10" s="343" t="s">
        <v>1060</v>
      </c>
      <c r="N10" s="344"/>
      <c r="O10" s="344"/>
      <c r="P10" s="344"/>
      <c r="Q10" s="344"/>
      <c r="R10" s="344"/>
      <c r="S10" s="345"/>
    </row>
    <row r="11" spans="1:256" hidden="1">
      <c r="A11" s="24" t="s">
        <v>327</v>
      </c>
      <c r="B11" s="24" t="s">
        <v>981</v>
      </c>
      <c r="C11" s="22">
        <v>44573</v>
      </c>
      <c r="D11" s="22">
        <v>44574</v>
      </c>
      <c r="E11" s="23">
        <v>44574</v>
      </c>
      <c r="F11" s="23">
        <v>44575</v>
      </c>
      <c r="G11" s="95" t="s">
        <v>1211</v>
      </c>
      <c r="H11" s="59" t="s">
        <v>1053</v>
      </c>
      <c r="I11" s="23">
        <v>44578</v>
      </c>
      <c r="J11" s="22">
        <f t="shared" si="5"/>
        <v>44579</v>
      </c>
      <c r="K11" s="22">
        <v>44580</v>
      </c>
      <c r="L11" s="22">
        <f t="shared" si="6"/>
        <v>44581</v>
      </c>
      <c r="M11" s="343" t="s">
        <v>1060</v>
      </c>
      <c r="N11" s="344"/>
      <c r="O11" s="344"/>
      <c r="P11" s="344"/>
      <c r="Q11" s="344"/>
      <c r="R11" s="344"/>
      <c r="S11" s="345"/>
    </row>
    <row r="12" spans="1:256" hidden="1">
      <c r="A12" s="24" t="s">
        <v>296</v>
      </c>
      <c r="B12" s="24" t="s">
        <v>983</v>
      </c>
      <c r="C12" s="324" t="s">
        <v>1210</v>
      </c>
      <c r="D12" s="325"/>
      <c r="E12" s="325"/>
      <c r="F12" s="325"/>
      <c r="G12" s="325"/>
      <c r="H12" s="325"/>
      <c r="I12" s="325"/>
      <c r="J12" s="325"/>
      <c r="K12" s="325"/>
      <c r="L12" s="326"/>
      <c r="M12" s="24" t="s">
        <v>1209</v>
      </c>
      <c r="N12" s="327" t="s">
        <v>1061</v>
      </c>
      <c r="O12" s="328"/>
      <c r="P12" s="328"/>
      <c r="Q12" s="328"/>
      <c r="R12" s="328"/>
      <c r="S12" s="329"/>
    </row>
    <row r="13" spans="1:256" hidden="1">
      <c r="A13" s="24" t="s">
        <v>327</v>
      </c>
      <c r="B13" s="24" t="s">
        <v>985</v>
      </c>
      <c r="C13" s="324" t="s">
        <v>1210</v>
      </c>
      <c r="D13" s="325"/>
      <c r="E13" s="325"/>
      <c r="F13" s="325"/>
      <c r="G13" s="325"/>
      <c r="H13" s="325"/>
      <c r="I13" s="325"/>
      <c r="J13" s="325"/>
      <c r="K13" s="325"/>
      <c r="L13" s="326"/>
      <c r="M13" s="24" t="s">
        <v>986</v>
      </c>
      <c r="N13" s="327" t="s">
        <v>1061</v>
      </c>
      <c r="O13" s="328"/>
      <c r="P13" s="328"/>
      <c r="Q13" s="328"/>
      <c r="R13" s="328"/>
      <c r="S13" s="329"/>
    </row>
    <row r="14" spans="1:256" hidden="1">
      <c r="A14" s="24" t="s">
        <v>296</v>
      </c>
      <c r="B14" s="24" t="s">
        <v>1046</v>
      </c>
      <c r="C14" s="324" t="s">
        <v>1197</v>
      </c>
      <c r="D14" s="325"/>
      <c r="E14" s="325"/>
      <c r="F14" s="325"/>
      <c r="G14" s="325"/>
      <c r="H14" s="325"/>
      <c r="I14" s="325"/>
      <c r="J14" s="325"/>
      <c r="K14" s="325"/>
      <c r="L14" s="326"/>
      <c r="M14" s="24" t="s">
        <v>1049</v>
      </c>
      <c r="N14" s="327" t="s">
        <v>1062</v>
      </c>
      <c r="O14" s="328"/>
      <c r="P14" s="328"/>
      <c r="Q14" s="328"/>
      <c r="R14" s="328"/>
      <c r="S14" s="329"/>
    </row>
    <row r="15" spans="1:256">
      <c r="A15" s="190" t="s">
        <v>1119</v>
      </c>
      <c r="B15" s="190" t="s">
        <v>1220</v>
      </c>
      <c r="C15" s="22">
        <v>44601</v>
      </c>
      <c r="D15" s="22">
        <v>44602</v>
      </c>
      <c r="E15" s="23">
        <v>44602</v>
      </c>
      <c r="F15" s="23">
        <v>44603</v>
      </c>
      <c r="G15" s="95" t="s">
        <v>478</v>
      </c>
      <c r="H15" s="59" t="s">
        <v>478</v>
      </c>
      <c r="I15" s="23">
        <v>44606</v>
      </c>
      <c r="J15" s="22">
        <f t="shared" ref="J15" si="7">I15+1</f>
        <v>44607</v>
      </c>
      <c r="K15" s="22">
        <v>44608</v>
      </c>
      <c r="L15" s="22">
        <f t="shared" ref="L15" si="8">K15+1</f>
        <v>44609</v>
      </c>
      <c r="M15" s="330" t="s">
        <v>1481</v>
      </c>
      <c r="N15" s="331"/>
      <c r="O15" s="331"/>
      <c r="P15" s="331"/>
      <c r="Q15" s="331"/>
      <c r="R15" s="331"/>
      <c r="S15" s="332"/>
    </row>
    <row r="16" spans="1:256">
      <c r="A16" s="24" t="s">
        <v>1476</v>
      </c>
      <c r="B16" s="24"/>
      <c r="C16" s="299" t="s">
        <v>1480</v>
      </c>
      <c r="D16" s="300"/>
      <c r="E16" s="300"/>
      <c r="F16" s="300"/>
      <c r="G16" s="300"/>
      <c r="H16" s="300"/>
      <c r="I16" s="300"/>
      <c r="J16" s="301"/>
      <c r="K16" s="22">
        <v>44608</v>
      </c>
      <c r="L16" s="22">
        <f t="shared" ref="L16" si="9">K16+1</f>
        <v>44609</v>
      </c>
      <c r="M16" s="24" t="s">
        <v>1477</v>
      </c>
      <c r="N16" s="231">
        <v>44611</v>
      </c>
      <c r="O16" s="231">
        <v>44612</v>
      </c>
      <c r="P16" s="231">
        <v>44615</v>
      </c>
      <c r="Q16" s="231">
        <f t="shared" ref="Q16" si="10">P16+1</f>
        <v>44616</v>
      </c>
      <c r="R16" s="21">
        <f t="shared" ref="R16" si="11">Q16</f>
        <v>44616</v>
      </c>
      <c r="S16" s="231">
        <f t="shared" ref="S16" si="12">R16+1</f>
        <v>44617</v>
      </c>
    </row>
    <row r="17" spans="1:19">
      <c r="A17" s="190" t="s">
        <v>1298</v>
      </c>
      <c r="B17" s="190" t="s">
        <v>1299</v>
      </c>
      <c r="C17" s="22">
        <v>44608</v>
      </c>
      <c r="D17" s="22">
        <v>44609</v>
      </c>
      <c r="E17" s="23">
        <v>44609</v>
      </c>
      <c r="F17" s="23">
        <v>44610</v>
      </c>
      <c r="G17" s="204">
        <v>44607</v>
      </c>
      <c r="H17" s="71">
        <f t="shared" ref="H17" si="13">G17</f>
        <v>44607</v>
      </c>
      <c r="I17" s="23">
        <v>44613</v>
      </c>
      <c r="J17" s="22">
        <f t="shared" ref="J17:J18" si="14">I17+1</f>
        <v>44614</v>
      </c>
      <c r="K17" s="22">
        <v>44615</v>
      </c>
      <c r="L17" s="22">
        <f t="shared" ref="L17:L18" si="15">K17+1</f>
        <v>44616</v>
      </c>
      <c r="M17" s="24" t="s">
        <v>854</v>
      </c>
      <c r="N17" s="177">
        <v>44618</v>
      </c>
      <c r="O17" s="177">
        <v>44619</v>
      </c>
      <c r="P17" s="177">
        <v>44622</v>
      </c>
      <c r="Q17" s="177">
        <f t="shared" ref="Q17:Q18" si="16">P17+1</f>
        <v>44623</v>
      </c>
      <c r="R17" s="21">
        <f t="shared" ref="R17:R18" si="17">Q17</f>
        <v>44623</v>
      </c>
      <c r="S17" s="177">
        <f t="shared" ref="S17:S18" si="18">R17+1</f>
        <v>44624</v>
      </c>
    </row>
    <row r="18" spans="1:19">
      <c r="A18" s="24" t="s">
        <v>1484</v>
      </c>
      <c r="B18" s="24" t="s">
        <v>1485</v>
      </c>
      <c r="C18" s="22">
        <v>44615</v>
      </c>
      <c r="D18" s="22">
        <v>44616</v>
      </c>
      <c r="E18" s="23">
        <v>44616</v>
      </c>
      <c r="F18" s="23">
        <v>44617</v>
      </c>
      <c r="G18" s="95" t="s">
        <v>208</v>
      </c>
      <c r="H18" s="59" t="s">
        <v>208</v>
      </c>
      <c r="I18" s="23">
        <v>44620</v>
      </c>
      <c r="J18" s="22">
        <f t="shared" si="14"/>
        <v>44621</v>
      </c>
      <c r="K18" s="71" t="s">
        <v>1570</v>
      </c>
      <c r="L18" s="22">
        <v>44623</v>
      </c>
      <c r="M18" s="24" t="s">
        <v>1486</v>
      </c>
      <c r="N18" s="213">
        <v>44625</v>
      </c>
      <c r="O18" s="213">
        <v>44626</v>
      </c>
      <c r="P18" s="213">
        <v>44629</v>
      </c>
      <c r="Q18" s="213">
        <f t="shared" si="16"/>
        <v>44630</v>
      </c>
      <c r="R18" s="21">
        <f t="shared" si="17"/>
        <v>44630</v>
      </c>
      <c r="S18" s="213">
        <f t="shared" si="18"/>
        <v>44631</v>
      </c>
    </row>
    <row r="19" spans="1:19">
      <c r="A19" s="24" t="s">
        <v>1298</v>
      </c>
      <c r="B19" s="24" t="s">
        <v>1301</v>
      </c>
      <c r="C19" s="22">
        <v>44622</v>
      </c>
      <c r="D19" s="22">
        <v>44623</v>
      </c>
      <c r="E19" s="23">
        <v>44623</v>
      </c>
      <c r="F19" s="23">
        <v>44624</v>
      </c>
      <c r="G19" s="95" t="s">
        <v>274</v>
      </c>
      <c r="H19" s="59" t="s">
        <v>274</v>
      </c>
      <c r="I19" s="23">
        <v>44627</v>
      </c>
      <c r="J19" s="22">
        <f t="shared" ref="J19:J21" si="19">I19+1</f>
        <v>44628</v>
      </c>
      <c r="K19" s="22">
        <v>44629</v>
      </c>
      <c r="L19" s="22">
        <f t="shared" ref="L19:L21" si="20">K19+1</f>
        <v>44630</v>
      </c>
      <c r="M19" s="24" t="s">
        <v>1350</v>
      </c>
      <c r="N19" s="222">
        <v>44632</v>
      </c>
      <c r="O19" s="222">
        <v>44633</v>
      </c>
      <c r="P19" s="222">
        <v>44636</v>
      </c>
      <c r="Q19" s="222">
        <f t="shared" ref="Q19:Q21" si="21">P19+1</f>
        <v>44637</v>
      </c>
      <c r="R19" s="21">
        <f t="shared" ref="R19:R21" si="22">Q19</f>
        <v>44637</v>
      </c>
      <c r="S19" s="222">
        <f t="shared" ref="S19:S21" si="23">R19+1</f>
        <v>44638</v>
      </c>
    </row>
    <row r="20" spans="1:19">
      <c r="A20" s="24" t="s">
        <v>1484</v>
      </c>
      <c r="B20" s="24" t="s">
        <v>1411</v>
      </c>
      <c r="C20" s="22">
        <v>44629</v>
      </c>
      <c r="D20" s="22">
        <v>44630</v>
      </c>
      <c r="E20" s="23">
        <v>44630</v>
      </c>
      <c r="F20" s="23">
        <v>44631</v>
      </c>
      <c r="G20" s="23">
        <f t="shared" ref="G20:G21" si="24">F20+2</f>
        <v>44633</v>
      </c>
      <c r="H20" s="22">
        <f t="shared" ref="H20:H21" si="25">G20</f>
        <v>44633</v>
      </c>
      <c r="I20" s="23">
        <v>44634</v>
      </c>
      <c r="J20" s="22">
        <f t="shared" si="19"/>
        <v>44635</v>
      </c>
      <c r="K20" s="22">
        <v>44636</v>
      </c>
      <c r="L20" s="22">
        <f t="shared" si="20"/>
        <v>44637</v>
      </c>
      <c r="M20" s="24" t="s">
        <v>1487</v>
      </c>
      <c r="N20" s="222">
        <v>44639</v>
      </c>
      <c r="O20" s="222">
        <v>44640</v>
      </c>
      <c r="P20" s="222">
        <v>44643</v>
      </c>
      <c r="Q20" s="222">
        <f t="shared" si="21"/>
        <v>44644</v>
      </c>
      <c r="R20" s="21">
        <f t="shared" si="22"/>
        <v>44644</v>
      </c>
      <c r="S20" s="222">
        <f t="shared" si="23"/>
        <v>44645</v>
      </c>
    </row>
    <row r="21" spans="1:19">
      <c r="A21" s="24" t="s">
        <v>1298</v>
      </c>
      <c r="B21" s="24" t="s">
        <v>1411</v>
      </c>
      <c r="C21" s="22">
        <v>44636</v>
      </c>
      <c r="D21" s="22">
        <v>44637</v>
      </c>
      <c r="E21" s="23">
        <v>44637</v>
      </c>
      <c r="F21" s="23">
        <v>44638</v>
      </c>
      <c r="G21" s="23">
        <f t="shared" si="24"/>
        <v>44640</v>
      </c>
      <c r="H21" s="22">
        <f t="shared" si="25"/>
        <v>44640</v>
      </c>
      <c r="I21" s="23">
        <v>44641</v>
      </c>
      <c r="J21" s="22">
        <f t="shared" si="19"/>
        <v>44642</v>
      </c>
      <c r="K21" s="22">
        <v>44643</v>
      </c>
      <c r="L21" s="22">
        <f t="shared" si="20"/>
        <v>44644</v>
      </c>
      <c r="M21" s="24" t="s">
        <v>1412</v>
      </c>
      <c r="N21" s="222">
        <v>44646</v>
      </c>
      <c r="O21" s="222">
        <v>44647</v>
      </c>
      <c r="P21" s="222">
        <v>44650</v>
      </c>
      <c r="Q21" s="222">
        <f t="shared" si="21"/>
        <v>44651</v>
      </c>
      <c r="R21" s="21">
        <f t="shared" si="22"/>
        <v>44651</v>
      </c>
      <c r="S21" s="222">
        <f t="shared" si="23"/>
        <v>44652</v>
      </c>
    </row>
    <row r="22" spans="1:19">
      <c r="A22" s="24" t="s">
        <v>1484</v>
      </c>
      <c r="B22" s="24" t="s">
        <v>1488</v>
      </c>
      <c r="C22" s="22">
        <v>44643</v>
      </c>
      <c r="D22" s="22">
        <v>44644</v>
      </c>
      <c r="E22" s="23">
        <v>44644</v>
      </c>
      <c r="F22" s="23">
        <v>44645</v>
      </c>
      <c r="G22" s="23">
        <f t="shared" ref="G22" si="26">F22+2</f>
        <v>44647</v>
      </c>
      <c r="H22" s="22">
        <f t="shared" ref="H22" si="27">G22</f>
        <v>44647</v>
      </c>
      <c r="I22" s="23">
        <v>44648</v>
      </c>
      <c r="J22" s="22">
        <f t="shared" ref="J22" si="28">I22+1</f>
        <v>44649</v>
      </c>
      <c r="K22" s="22">
        <v>44650</v>
      </c>
      <c r="L22" s="22">
        <f t="shared" ref="L22" si="29">K22+1</f>
        <v>44651</v>
      </c>
      <c r="M22" s="24" t="s">
        <v>1489</v>
      </c>
      <c r="N22" s="222">
        <v>44653</v>
      </c>
      <c r="O22" s="222">
        <v>44654</v>
      </c>
      <c r="P22" s="222">
        <v>44657</v>
      </c>
      <c r="Q22" s="222">
        <f t="shared" ref="Q22" si="30">P22+1</f>
        <v>44658</v>
      </c>
      <c r="R22" s="21">
        <f t="shared" ref="R22" si="31">Q22</f>
        <v>44658</v>
      </c>
      <c r="S22" s="222">
        <f t="shared" ref="S22" si="32">R22+1</f>
        <v>44659</v>
      </c>
    </row>
    <row r="23" spans="1:19">
      <c r="A23" s="25"/>
      <c r="B23" s="26"/>
      <c r="C23" s="27"/>
      <c r="D23" s="27"/>
      <c r="E23" s="28"/>
      <c r="F23" s="27"/>
      <c r="G23" s="28"/>
      <c r="H23" s="27"/>
      <c r="I23" s="27"/>
      <c r="J23" s="27"/>
      <c r="K23" s="26"/>
      <c r="L23" s="27"/>
      <c r="M23" s="27"/>
      <c r="N23" s="27"/>
      <c r="O23" s="27"/>
      <c r="P23" s="28"/>
      <c r="Q23" s="27"/>
    </row>
    <row r="24" spans="1:19">
      <c r="A24" s="138" t="s">
        <v>453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29"/>
    </row>
    <row r="25" spans="1:19">
      <c r="A25" s="92" t="s">
        <v>1</v>
      </c>
      <c r="B25" s="92" t="s">
        <v>2</v>
      </c>
      <c r="C25" s="317" t="s">
        <v>14</v>
      </c>
      <c r="D25" s="318"/>
      <c r="E25" s="317" t="s">
        <v>15</v>
      </c>
      <c r="F25" s="318"/>
      <c r="G25" s="317" t="s">
        <v>6</v>
      </c>
      <c r="H25" s="318"/>
      <c r="I25" s="317" t="s">
        <v>16</v>
      </c>
      <c r="J25" s="318"/>
      <c r="K25" s="92" t="s">
        <v>2</v>
      </c>
      <c r="L25" s="317" t="s">
        <v>14</v>
      </c>
      <c r="M25" s="318"/>
      <c r="N25" s="317" t="s">
        <v>15</v>
      </c>
      <c r="O25" s="318"/>
    </row>
    <row r="26" spans="1:19">
      <c r="A26" s="93" t="s">
        <v>442</v>
      </c>
      <c r="B26" s="93" t="s">
        <v>4</v>
      </c>
      <c r="C26" s="319" t="s">
        <v>11</v>
      </c>
      <c r="D26" s="320"/>
      <c r="E26" s="319" t="s">
        <v>8</v>
      </c>
      <c r="F26" s="320"/>
      <c r="G26" s="319" t="s">
        <v>9</v>
      </c>
      <c r="H26" s="320"/>
      <c r="I26" s="319" t="s">
        <v>10</v>
      </c>
      <c r="J26" s="320"/>
      <c r="K26" s="93" t="s">
        <v>4</v>
      </c>
      <c r="L26" s="319" t="s">
        <v>11</v>
      </c>
      <c r="M26" s="320"/>
      <c r="N26" s="319" t="s">
        <v>8</v>
      </c>
      <c r="O26" s="320"/>
    </row>
    <row r="27" spans="1:19">
      <c r="A27" s="136"/>
      <c r="B27" s="137"/>
      <c r="C27" s="319" t="s">
        <v>5</v>
      </c>
      <c r="D27" s="320"/>
      <c r="E27" s="319" t="s">
        <v>5</v>
      </c>
      <c r="F27" s="320"/>
      <c r="G27" s="319" t="s">
        <v>5</v>
      </c>
      <c r="H27" s="320"/>
      <c r="I27" s="319" t="s">
        <v>5</v>
      </c>
      <c r="J27" s="320"/>
      <c r="K27" s="137"/>
      <c r="L27" s="319" t="s">
        <v>5</v>
      </c>
      <c r="M27" s="320"/>
      <c r="N27" s="319" t="s">
        <v>5</v>
      </c>
      <c r="O27" s="320"/>
    </row>
    <row r="28" spans="1:19" ht="26.4">
      <c r="A28" s="136"/>
      <c r="B28" s="137"/>
      <c r="C28" s="30" t="s">
        <v>12</v>
      </c>
      <c r="D28" s="30" t="s">
        <v>443</v>
      </c>
      <c r="E28" s="30" t="s">
        <v>13</v>
      </c>
      <c r="F28" s="30" t="s">
        <v>444</v>
      </c>
      <c r="G28" s="30" t="s">
        <v>445</v>
      </c>
      <c r="H28" s="30" t="s">
        <v>446</v>
      </c>
      <c r="I28" s="30" t="s">
        <v>447</v>
      </c>
      <c r="J28" s="30" t="s">
        <v>448</v>
      </c>
      <c r="K28" s="137"/>
      <c r="L28" s="30" t="s">
        <v>449</v>
      </c>
      <c r="M28" s="30" t="s">
        <v>450</v>
      </c>
      <c r="N28" s="30" t="s">
        <v>451</v>
      </c>
      <c r="O28" s="30" t="s">
        <v>452</v>
      </c>
    </row>
    <row r="29" spans="1:19" hidden="1">
      <c r="A29" s="24" t="s">
        <v>177</v>
      </c>
      <c r="B29" s="24" t="s">
        <v>802</v>
      </c>
      <c r="C29" s="22">
        <v>44560</v>
      </c>
      <c r="D29" s="22">
        <f t="shared" ref="D29:D30" si="33">C29+1</f>
        <v>44561</v>
      </c>
      <c r="E29" s="22">
        <f t="shared" ref="E29:E30" si="34">D29+1</f>
        <v>44562</v>
      </c>
      <c r="F29" s="22">
        <f t="shared" ref="F29:F30" si="35">E29+1</f>
        <v>44563</v>
      </c>
      <c r="G29" s="23">
        <v>44566</v>
      </c>
      <c r="H29" s="22">
        <v>44566</v>
      </c>
      <c r="I29" s="22">
        <v>44568</v>
      </c>
      <c r="J29" s="22">
        <v>44569</v>
      </c>
      <c r="K29" s="24" t="s">
        <v>803</v>
      </c>
      <c r="L29" s="22">
        <v>44574</v>
      </c>
      <c r="M29" s="22">
        <f t="shared" ref="M29:M30" si="36">L29+1</f>
        <v>44575</v>
      </c>
      <c r="N29" s="22">
        <f t="shared" ref="N29:N30" si="37">M29+1</f>
        <v>44576</v>
      </c>
      <c r="O29" s="22">
        <f t="shared" ref="O29:O30" si="38">N29+1</f>
        <v>44577</v>
      </c>
      <c r="P29" s="47"/>
      <c r="Q29" s="47"/>
    </row>
    <row r="30" spans="1:19" hidden="1">
      <c r="A30" s="24" t="s">
        <v>930</v>
      </c>
      <c r="B30" s="24" t="s">
        <v>979</v>
      </c>
      <c r="C30" s="22">
        <v>44567</v>
      </c>
      <c r="D30" s="22">
        <f t="shared" si="33"/>
        <v>44568</v>
      </c>
      <c r="E30" s="22">
        <f t="shared" si="34"/>
        <v>44569</v>
      </c>
      <c r="F30" s="22">
        <f t="shared" si="35"/>
        <v>44570</v>
      </c>
      <c r="G30" s="23">
        <v>44573</v>
      </c>
      <c r="H30" s="22">
        <v>44573</v>
      </c>
      <c r="I30" s="22">
        <v>44575</v>
      </c>
      <c r="J30" s="22">
        <v>44576</v>
      </c>
      <c r="K30" s="24" t="s">
        <v>980</v>
      </c>
      <c r="L30" s="22">
        <v>44581</v>
      </c>
      <c r="M30" s="22">
        <f t="shared" si="36"/>
        <v>44582</v>
      </c>
      <c r="N30" s="22">
        <f t="shared" si="37"/>
        <v>44583</v>
      </c>
      <c r="O30" s="22">
        <f t="shared" si="38"/>
        <v>44584</v>
      </c>
      <c r="P30" s="47"/>
      <c r="Q30" s="47"/>
    </row>
    <row r="31" spans="1:19" hidden="1">
      <c r="A31" s="24" t="s">
        <v>177</v>
      </c>
      <c r="B31" s="24" t="s">
        <v>981</v>
      </c>
      <c r="C31" s="22">
        <v>44574</v>
      </c>
      <c r="D31" s="22">
        <f t="shared" ref="D31:D33" si="39">C31+1</f>
        <v>44575</v>
      </c>
      <c r="E31" s="22">
        <f t="shared" ref="E31:E33" si="40">D31+1</f>
        <v>44576</v>
      </c>
      <c r="F31" s="22">
        <f t="shared" ref="F31:F33" si="41">E31+1</f>
        <v>44577</v>
      </c>
      <c r="G31" s="23">
        <v>44580</v>
      </c>
      <c r="H31" s="22">
        <v>44580</v>
      </c>
      <c r="I31" s="22">
        <v>44582</v>
      </c>
      <c r="J31" s="22">
        <v>44583</v>
      </c>
      <c r="K31" s="24" t="s">
        <v>982</v>
      </c>
      <c r="L31" s="22">
        <v>44588</v>
      </c>
      <c r="M31" s="22">
        <f t="shared" ref="M31:M32" si="42">L31+1</f>
        <v>44589</v>
      </c>
      <c r="N31" s="22">
        <f t="shared" ref="N31:N32" si="43">M31+1</f>
        <v>44590</v>
      </c>
      <c r="O31" s="22">
        <f t="shared" ref="O31:O32" si="44">N31+1</f>
        <v>44591</v>
      </c>
      <c r="P31" s="47"/>
      <c r="Q31" s="47"/>
    </row>
    <row r="32" spans="1:19" hidden="1">
      <c r="A32" s="24" t="s">
        <v>930</v>
      </c>
      <c r="B32" s="24" t="s">
        <v>983</v>
      </c>
      <c r="C32" s="22">
        <v>44581</v>
      </c>
      <c r="D32" s="22">
        <f t="shared" si="39"/>
        <v>44582</v>
      </c>
      <c r="E32" s="22">
        <f t="shared" si="40"/>
        <v>44583</v>
      </c>
      <c r="F32" s="22">
        <f t="shared" si="41"/>
        <v>44584</v>
      </c>
      <c r="G32" s="23">
        <v>44587</v>
      </c>
      <c r="H32" s="22">
        <v>44587</v>
      </c>
      <c r="I32" s="22">
        <v>44589</v>
      </c>
      <c r="J32" s="22">
        <v>44590</v>
      </c>
      <c r="K32" s="24" t="s">
        <v>984</v>
      </c>
      <c r="L32" s="22">
        <v>44595</v>
      </c>
      <c r="M32" s="22">
        <f t="shared" si="42"/>
        <v>44596</v>
      </c>
      <c r="N32" s="22">
        <f t="shared" si="43"/>
        <v>44597</v>
      </c>
      <c r="O32" s="22">
        <f t="shared" si="44"/>
        <v>44598</v>
      </c>
      <c r="P32" s="47"/>
      <c r="Q32" s="47"/>
    </row>
    <row r="33" spans="1:17" hidden="1">
      <c r="A33" s="24" t="s">
        <v>177</v>
      </c>
      <c r="B33" s="24" t="s">
        <v>985</v>
      </c>
      <c r="C33" s="22">
        <v>44588</v>
      </c>
      <c r="D33" s="22">
        <f t="shared" si="39"/>
        <v>44589</v>
      </c>
      <c r="E33" s="22">
        <f t="shared" si="40"/>
        <v>44590</v>
      </c>
      <c r="F33" s="22">
        <f t="shared" si="41"/>
        <v>44591</v>
      </c>
      <c r="G33" s="23">
        <v>44594</v>
      </c>
      <c r="H33" s="22">
        <v>44594</v>
      </c>
      <c r="I33" s="22">
        <v>44596</v>
      </c>
      <c r="J33" s="22">
        <v>44597</v>
      </c>
      <c r="K33" s="24" t="s">
        <v>986</v>
      </c>
      <c r="L33" s="71" t="s">
        <v>1183</v>
      </c>
      <c r="M33" s="71" t="s">
        <v>1190</v>
      </c>
      <c r="N33" s="71" t="s">
        <v>1118</v>
      </c>
      <c r="O33" s="71" t="s">
        <v>1182</v>
      </c>
      <c r="P33" s="47"/>
      <c r="Q33" s="47"/>
    </row>
    <row r="34" spans="1:17">
      <c r="A34" s="24" t="s">
        <v>930</v>
      </c>
      <c r="B34" s="24" t="s">
        <v>1046</v>
      </c>
      <c r="C34" s="22">
        <v>44595</v>
      </c>
      <c r="D34" s="22">
        <f t="shared" ref="D34" si="45">C34+1</f>
        <v>44596</v>
      </c>
      <c r="E34" s="22">
        <v>44597</v>
      </c>
      <c r="F34" s="22">
        <f>E34+1</f>
        <v>44598</v>
      </c>
      <c r="G34" s="23">
        <v>44601</v>
      </c>
      <c r="H34" s="22">
        <v>44601</v>
      </c>
      <c r="I34" s="22">
        <v>44603</v>
      </c>
      <c r="J34" s="22">
        <v>44604</v>
      </c>
      <c r="K34" s="24" t="s">
        <v>1049</v>
      </c>
      <c r="L34" s="71" t="s">
        <v>1191</v>
      </c>
      <c r="M34" s="71" t="s">
        <v>1192</v>
      </c>
      <c r="N34" s="71" t="s">
        <v>1193</v>
      </c>
      <c r="O34" s="71" t="s">
        <v>1194</v>
      </c>
      <c r="P34" s="47"/>
      <c r="Q34" s="47"/>
    </row>
    <row r="35" spans="1:17">
      <c r="A35" s="24" t="s">
        <v>177</v>
      </c>
      <c r="B35" s="24" t="s">
        <v>1047</v>
      </c>
      <c r="C35" s="71" t="s">
        <v>1117</v>
      </c>
      <c r="D35" s="71" t="s">
        <v>1118</v>
      </c>
      <c r="E35" s="22">
        <v>44604</v>
      </c>
      <c r="F35" s="22">
        <f t="shared" ref="F35:F37" si="46">E35+1</f>
        <v>44605</v>
      </c>
      <c r="G35" s="23">
        <v>44608</v>
      </c>
      <c r="H35" s="22">
        <v>44608</v>
      </c>
      <c r="I35" s="22">
        <v>44610</v>
      </c>
      <c r="J35" s="22">
        <v>44611</v>
      </c>
      <c r="K35" s="321" t="s">
        <v>1479</v>
      </c>
      <c r="L35" s="322"/>
      <c r="M35" s="322"/>
      <c r="N35" s="322"/>
      <c r="O35" s="323"/>
      <c r="P35" s="47"/>
      <c r="Q35" s="47"/>
    </row>
    <row r="36" spans="1:17" s="43" customFormat="1">
      <c r="A36" s="24" t="s">
        <v>1482</v>
      </c>
      <c r="B36" s="24"/>
      <c r="C36" s="299" t="s">
        <v>1478</v>
      </c>
      <c r="D36" s="300"/>
      <c r="E36" s="300"/>
      <c r="F36" s="300"/>
      <c r="G36" s="300"/>
      <c r="H36" s="301"/>
      <c r="I36" s="22">
        <v>44610</v>
      </c>
      <c r="J36" s="22">
        <v>44611</v>
      </c>
      <c r="K36" s="24" t="s">
        <v>1483</v>
      </c>
      <c r="L36" s="22">
        <v>44616</v>
      </c>
      <c r="M36" s="22">
        <f t="shared" ref="M36" si="47">L36+1</f>
        <v>44617</v>
      </c>
      <c r="N36" s="95" t="s">
        <v>208</v>
      </c>
      <c r="O36" s="59" t="s">
        <v>208</v>
      </c>
      <c r="P36" s="47"/>
      <c r="Q36" s="47"/>
    </row>
    <row r="37" spans="1:17">
      <c r="A37" s="24" t="s">
        <v>930</v>
      </c>
      <c r="B37" s="24" t="s">
        <v>1048</v>
      </c>
      <c r="C37" s="71" t="s">
        <v>1192</v>
      </c>
      <c r="D37" s="71" t="s">
        <v>1193</v>
      </c>
      <c r="E37" s="22">
        <v>44611</v>
      </c>
      <c r="F37" s="22">
        <f t="shared" si="46"/>
        <v>44612</v>
      </c>
      <c r="G37" s="23">
        <v>44615</v>
      </c>
      <c r="H37" s="22">
        <v>44615</v>
      </c>
      <c r="I37" s="22">
        <v>44617</v>
      </c>
      <c r="J37" s="22">
        <v>44618</v>
      </c>
      <c r="K37" s="24" t="s">
        <v>1050</v>
      </c>
      <c r="L37" s="22">
        <v>44623</v>
      </c>
      <c r="M37" s="22">
        <f t="shared" ref="M37" si="48">L37+1</f>
        <v>44624</v>
      </c>
      <c r="N37" s="22">
        <f t="shared" ref="N37" si="49">M37+1</f>
        <v>44625</v>
      </c>
      <c r="O37" s="22">
        <f t="shared" ref="O37" si="50">N37+1</f>
        <v>44626</v>
      </c>
      <c r="P37" s="47"/>
      <c r="Q37" s="47"/>
    </row>
    <row r="38" spans="1:17">
      <c r="A38" s="24" t="s">
        <v>1482</v>
      </c>
      <c r="B38" s="24" t="s">
        <v>1490</v>
      </c>
      <c r="C38" s="22">
        <v>44616</v>
      </c>
      <c r="D38" s="22">
        <f t="shared" ref="D38" si="51">C38+1</f>
        <v>44617</v>
      </c>
      <c r="E38" s="95" t="s">
        <v>208</v>
      </c>
      <c r="F38" s="59" t="s">
        <v>208</v>
      </c>
      <c r="G38" s="204">
        <v>44622</v>
      </c>
      <c r="H38" s="59" t="s">
        <v>1541</v>
      </c>
      <c r="I38" s="95" t="s">
        <v>208</v>
      </c>
      <c r="J38" s="59" t="s">
        <v>208</v>
      </c>
      <c r="K38" s="24"/>
      <c r="L38" s="22"/>
      <c r="M38" s="22"/>
      <c r="N38" s="22"/>
      <c r="O38" s="22"/>
      <c r="P38" s="47"/>
      <c r="Q38" s="47"/>
    </row>
    <row r="39" spans="1:17">
      <c r="A39" s="190" t="s">
        <v>1540</v>
      </c>
      <c r="B39" s="24"/>
      <c r="C39" s="299" t="s">
        <v>1543</v>
      </c>
      <c r="D39" s="300"/>
      <c r="E39" s="300"/>
      <c r="F39" s="300"/>
      <c r="G39" s="300"/>
      <c r="H39" s="301"/>
      <c r="I39" s="23">
        <v>44625</v>
      </c>
      <c r="J39" s="22">
        <v>44625</v>
      </c>
      <c r="K39" s="24" t="s">
        <v>1050</v>
      </c>
      <c r="L39" s="22">
        <v>44630</v>
      </c>
      <c r="M39" s="22">
        <f t="shared" ref="M39" si="52">L39+1</f>
        <v>44631</v>
      </c>
      <c r="N39" s="22">
        <f t="shared" ref="N39" si="53">M39+1</f>
        <v>44632</v>
      </c>
      <c r="O39" s="22">
        <f t="shared" ref="O39" si="54">N39+1</f>
        <v>44633</v>
      </c>
      <c r="P39" s="47"/>
      <c r="Q39" s="47"/>
    </row>
    <row r="40" spans="1:17">
      <c r="A40" s="24" t="s">
        <v>930</v>
      </c>
      <c r="B40" s="24" t="s">
        <v>1195</v>
      </c>
      <c r="C40" s="22">
        <v>44623</v>
      </c>
      <c r="D40" s="22">
        <f t="shared" ref="D40:D42" si="55">C40+1</f>
        <v>44624</v>
      </c>
      <c r="E40" s="22">
        <f t="shared" ref="E40:E41" si="56">D40+1</f>
        <v>44625</v>
      </c>
      <c r="F40" s="22">
        <f t="shared" ref="F40:F42" si="57">E40+1</f>
        <v>44626</v>
      </c>
      <c r="G40" s="23">
        <v>44629</v>
      </c>
      <c r="H40" s="22">
        <v>44629</v>
      </c>
      <c r="I40" s="22">
        <v>44631</v>
      </c>
      <c r="J40" s="22">
        <v>44632</v>
      </c>
      <c r="K40" s="24" t="s">
        <v>1196</v>
      </c>
      <c r="L40" s="22">
        <v>44637</v>
      </c>
      <c r="M40" s="22">
        <f t="shared" ref="M40:M42" si="58">L40+1</f>
        <v>44638</v>
      </c>
      <c r="N40" s="22">
        <f t="shared" ref="N40:N42" si="59">M40+1</f>
        <v>44639</v>
      </c>
      <c r="O40" s="22">
        <f t="shared" ref="O40:O42" si="60">N40+1</f>
        <v>44640</v>
      </c>
      <c r="P40" s="47"/>
      <c r="Q40" s="47"/>
    </row>
    <row r="41" spans="1:17">
      <c r="A41" s="24" t="s">
        <v>1542</v>
      </c>
      <c r="B41" s="24" t="s">
        <v>1485</v>
      </c>
      <c r="C41" s="22">
        <v>44630</v>
      </c>
      <c r="D41" s="22">
        <f t="shared" si="55"/>
        <v>44631</v>
      </c>
      <c r="E41" s="22">
        <f t="shared" si="56"/>
        <v>44632</v>
      </c>
      <c r="F41" s="22">
        <f t="shared" si="57"/>
        <v>44633</v>
      </c>
      <c r="G41" s="23">
        <v>44636</v>
      </c>
      <c r="H41" s="22">
        <v>44636</v>
      </c>
      <c r="I41" s="22">
        <v>44638</v>
      </c>
      <c r="J41" s="22">
        <v>44639</v>
      </c>
      <c r="K41" s="24" t="s">
        <v>1486</v>
      </c>
      <c r="L41" s="22">
        <v>44644</v>
      </c>
      <c r="M41" s="22">
        <f t="shared" si="58"/>
        <v>44645</v>
      </c>
      <c r="N41" s="22">
        <f t="shared" si="59"/>
        <v>44646</v>
      </c>
      <c r="O41" s="22">
        <f t="shared" si="60"/>
        <v>44647</v>
      </c>
      <c r="P41" s="47"/>
      <c r="Q41" s="47"/>
    </row>
    <row r="42" spans="1:17">
      <c r="A42" s="24" t="s">
        <v>930</v>
      </c>
      <c r="B42" s="24" t="s">
        <v>1413</v>
      </c>
      <c r="C42" s="22">
        <v>44637</v>
      </c>
      <c r="D42" s="22">
        <f t="shared" si="55"/>
        <v>44638</v>
      </c>
      <c r="E42" s="22">
        <v>44619</v>
      </c>
      <c r="F42" s="22">
        <f t="shared" si="57"/>
        <v>44620</v>
      </c>
      <c r="G42" s="23">
        <v>44643</v>
      </c>
      <c r="H42" s="22">
        <v>44643</v>
      </c>
      <c r="I42" s="22">
        <v>44645</v>
      </c>
      <c r="J42" s="22">
        <v>44646</v>
      </c>
      <c r="K42" s="24" t="s">
        <v>1430</v>
      </c>
      <c r="L42" s="22">
        <v>44651</v>
      </c>
      <c r="M42" s="22">
        <f t="shared" si="58"/>
        <v>44652</v>
      </c>
      <c r="N42" s="22">
        <f t="shared" si="59"/>
        <v>44653</v>
      </c>
      <c r="O42" s="22">
        <f t="shared" si="60"/>
        <v>44654</v>
      </c>
      <c r="P42" s="47"/>
      <c r="Q42" s="47"/>
    </row>
    <row r="43" spans="1:17">
      <c r="A43" s="24" t="s">
        <v>1542</v>
      </c>
      <c r="B43" s="24" t="s">
        <v>1491</v>
      </c>
      <c r="C43" s="22">
        <v>44644</v>
      </c>
      <c r="D43" s="22">
        <f t="shared" ref="D43" si="61">C43+1</f>
        <v>44645</v>
      </c>
      <c r="E43" s="22">
        <f t="shared" ref="E43" si="62">D43+1</f>
        <v>44646</v>
      </c>
      <c r="F43" s="22">
        <f t="shared" ref="F43" si="63">E43+1</f>
        <v>44647</v>
      </c>
      <c r="G43" s="23">
        <v>44650</v>
      </c>
      <c r="H43" s="22">
        <v>44650</v>
      </c>
      <c r="I43" s="22">
        <v>44652</v>
      </c>
      <c r="J43" s="22">
        <v>44653</v>
      </c>
      <c r="K43" s="24" t="s">
        <v>1487</v>
      </c>
      <c r="L43" s="22">
        <v>44658</v>
      </c>
      <c r="M43" s="22">
        <f t="shared" ref="M43" si="64">L43+1</f>
        <v>44659</v>
      </c>
      <c r="N43" s="22">
        <f t="shared" ref="N43" si="65">M43+1</f>
        <v>44660</v>
      </c>
      <c r="O43" s="22">
        <f t="shared" ref="O43" si="66">N43+1</f>
        <v>44661</v>
      </c>
      <c r="P43" s="47"/>
      <c r="Q43" s="47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47"/>
      <c r="M44" s="47"/>
      <c r="N44" s="47"/>
      <c r="O44" s="47"/>
      <c r="P44" s="48"/>
      <c r="Q44" s="47"/>
    </row>
    <row r="45" spans="1:17" ht="16.2" customHeight="1">
      <c r="A45" s="340" t="s">
        <v>17</v>
      </c>
      <c r="B45" s="341"/>
      <c r="C45" s="336" t="s">
        <v>18</v>
      </c>
      <c r="D45" s="336"/>
      <c r="E45" s="336"/>
      <c r="F45" s="336"/>
      <c r="G45" s="336"/>
      <c r="H45" s="336"/>
      <c r="I45" s="336"/>
      <c r="J45" s="336"/>
      <c r="K45" s="336"/>
      <c r="L45" s="1"/>
      <c r="M45" s="1"/>
      <c r="N45" s="79"/>
      <c r="O45" s="1"/>
      <c r="P45" s="1"/>
      <c r="Q45" s="1"/>
    </row>
    <row r="46" spans="1:17" ht="16.2" customHeight="1">
      <c r="A46" s="342" t="s">
        <v>19</v>
      </c>
      <c r="B46" s="342"/>
      <c r="C46" s="316" t="s">
        <v>551</v>
      </c>
      <c r="D46" s="316"/>
      <c r="E46" s="316"/>
      <c r="F46" s="316"/>
      <c r="G46" s="316"/>
      <c r="H46" s="316"/>
      <c r="I46" s="316"/>
      <c r="J46" s="316"/>
      <c r="K46" s="316"/>
      <c r="L46" s="1"/>
      <c r="M46" s="1"/>
      <c r="N46" s="1"/>
      <c r="O46" s="1"/>
      <c r="P46" s="1"/>
      <c r="Q46" s="1"/>
    </row>
    <row r="47" spans="1:17" ht="16.2" customHeight="1">
      <c r="A47" s="334" t="s">
        <v>20</v>
      </c>
      <c r="B47" s="334"/>
      <c r="C47" s="316" t="s">
        <v>463</v>
      </c>
      <c r="D47" s="316"/>
      <c r="E47" s="316"/>
      <c r="F47" s="316"/>
      <c r="G47" s="316"/>
      <c r="H47" s="316"/>
      <c r="I47" s="316"/>
      <c r="J47" s="316"/>
      <c r="K47" s="316"/>
      <c r="L47" s="1"/>
      <c r="M47" s="1"/>
      <c r="N47" s="1"/>
      <c r="O47" s="1"/>
      <c r="P47" s="1"/>
      <c r="Q47" s="1"/>
    </row>
    <row r="48" spans="1:17" ht="16.2" customHeight="1">
      <c r="A48" s="108" t="s">
        <v>293</v>
      </c>
      <c r="B48" s="109"/>
      <c r="C48" s="337" t="s">
        <v>351</v>
      </c>
      <c r="D48" s="338"/>
      <c r="E48" s="338"/>
      <c r="F48" s="338"/>
      <c r="G48" s="338"/>
      <c r="H48" s="338"/>
      <c r="I48" s="338"/>
      <c r="J48" s="338"/>
      <c r="K48" s="339"/>
      <c r="L48" s="1"/>
      <c r="M48" s="1"/>
      <c r="N48" s="1"/>
      <c r="O48" s="1"/>
      <c r="P48" s="1"/>
      <c r="Q48" s="1"/>
    </row>
    <row r="49" spans="1:17" ht="16.2" customHeight="1">
      <c r="A49" s="314" t="s">
        <v>176</v>
      </c>
      <c r="B49" s="315"/>
      <c r="C49" s="335" t="s">
        <v>438</v>
      </c>
      <c r="D49" s="335"/>
      <c r="E49" s="335"/>
      <c r="F49" s="335"/>
      <c r="G49" s="335"/>
      <c r="H49" s="335"/>
      <c r="I49" s="335"/>
      <c r="J49" s="335"/>
      <c r="K49" s="335"/>
      <c r="L49" s="1"/>
      <c r="M49" s="1"/>
      <c r="N49" s="1"/>
      <c r="O49" s="1"/>
      <c r="P49" s="1"/>
      <c r="Q49" s="1"/>
    </row>
    <row r="50" spans="1:17" ht="16.2" customHeight="1">
      <c r="A50" s="314" t="s">
        <v>22</v>
      </c>
      <c r="B50" s="315"/>
      <c r="C50" s="316" t="s">
        <v>493</v>
      </c>
      <c r="D50" s="316"/>
      <c r="E50" s="316"/>
      <c r="F50" s="316"/>
      <c r="G50" s="316"/>
      <c r="H50" s="316"/>
      <c r="I50" s="316"/>
      <c r="J50" s="316"/>
      <c r="K50" s="316"/>
      <c r="L50" s="1"/>
      <c r="M50" s="1"/>
      <c r="N50" s="1"/>
      <c r="O50" s="1"/>
      <c r="P50" s="1"/>
      <c r="Q50" s="1"/>
    </row>
    <row r="51" spans="1:17" ht="16.2" hidden="1" customHeight="1">
      <c r="A51" s="314" t="s">
        <v>440</v>
      </c>
      <c r="B51" s="315"/>
      <c r="C51" s="316" t="s">
        <v>441</v>
      </c>
      <c r="D51" s="316"/>
      <c r="E51" s="316"/>
      <c r="F51" s="316"/>
      <c r="G51" s="316"/>
      <c r="H51" s="316"/>
      <c r="I51" s="316"/>
      <c r="J51" s="316"/>
      <c r="K51" s="316"/>
      <c r="L51" s="1"/>
      <c r="M51" s="1"/>
      <c r="N51" s="1"/>
      <c r="O51" s="1"/>
      <c r="P51" s="1"/>
      <c r="Q51" s="1"/>
    </row>
    <row r="52" spans="1:17" ht="16.2" hidden="1">
      <c r="A52" s="314" t="s">
        <v>459</v>
      </c>
      <c r="B52" s="315"/>
      <c r="C52" s="272" t="s">
        <v>458</v>
      </c>
      <c r="D52" s="272"/>
      <c r="E52" s="272"/>
      <c r="F52" s="272"/>
      <c r="G52" s="272"/>
      <c r="H52" s="272"/>
      <c r="I52" s="272"/>
      <c r="J52" s="272"/>
      <c r="K52" s="272"/>
      <c r="L52" s="2"/>
      <c r="M52" s="2"/>
      <c r="N52" s="2"/>
      <c r="O52" s="2"/>
      <c r="P52" s="2"/>
    </row>
    <row r="53" spans="1:17" ht="17.399999999999999" customHeight="1">
      <c r="A53" s="333" t="s">
        <v>23</v>
      </c>
      <c r="B53" s="333"/>
      <c r="C53" s="335" t="s">
        <v>439</v>
      </c>
      <c r="D53" s="335"/>
      <c r="E53" s="335"/>
      <c r="F53" s="335"/>
      <c r="G53" s="335"/>
      <c r="H53" s="335"/>
      <c r="I53" s="335"/>
      <c r="J53" s="335"/>
      <c r="K53" s="335"/>
      <c r="L53" s="1"/>
      <c r="M53" s="1"/>
      <c r="N53" s="1"/>
      <c r="O53" s="1"/>
      <c r="P53" s="1"/>
      <c r="Q53" s="1"/>
    </row>
  </sheetData>
  <mergeCells count="75">
    <mergeCell ref="M10:S10"/>
    <mergeCell ref="C12:L12"/>
    <mergeCell ref="C6:D6"/>
    <mergeCell ref="E6:F6"/>
    <mergeCell ref="P5:Q5"/>
    <mergeCell ref="R5:S5"/>
    <mergeCell ref="P6:Q6"/>
    <mergeCell ref="R7:S7"/>
    <mergeCell ref="N7:O7"/>
    <mergeCell ref="C7:D7"/>
    <mergeCell ref="E7:F7"/>
    <mergeCell ref="G7:H7"/>
    <mergeCell ref="I7:J7"/>
    <mergeCell ref="K7:L7"/>
    <mergeCell ref="N12:S12"/>
    <mergeCell ref="M11:S11"/>
    <mergeCell ref="A53:B53"/>
    <mergeCell ref="A47:B47"/>
    <mergeCell ref="C53:K53"/>
    <mergeCell ref="A50:B50"/>
    <mergeCell ref="N27:O27"/>
    <mergeCell ref="C50:K50"/>
    <mergeCell ref="C45:K45"/>
    <mergeCell ref="C48:K48"/>
    <mergeCell ref="C46:K46"/>
    <mergeCell ref="G27:H27"/>
    <mergeCell ref="A52:B52"/>
    <mergeCell ref="C52:K52"/>
    <mergeCell ref="A45:B45"/>
    <mergeCell ref="L27:M27"/>
    <mergeCell ref="C49:K49"/>
    <mergeCell ref="A46:B46"/>
    <mergeCell ref="C26:D26"/>
    <mergeCell ref="L26:M26"/>
    <mergeCell ref="N26:O26"/>
    <mergeCell ref="C13:L13"/>
    <mergeCell ref="N13:S13"/>
    <mergeCell ref="C14:L14"/>
    <mergeCell ref="M15:S15"/>
    <mergeCell ref="C16:J16"/>
    <mergeCell ref="N14:S14"/>
    <mergeCell ref="L25:M25"/>
    <mergeCell ref="N25:O25"/>
    <mergeCell ref="A51:B51"/>
    <mergeCell ref="C51:K51"/>
    <mergeCell ref="C47:K47"/>
    <mergeCell ref="G25:H25"/>
    <mergeCell ref="C27:D27"/>
    <mergeCell ref="E27:F27"/>
    <mergeCell ref="I25:J25"/>
    <mergeCell ref="E25:F25"/>
    <mergeCell ref="E26:F26"/>
    <mergeCell ref="G26:H26"/>
    <mergeCell ref="I26:J26"/>
    <mergeCell ref="A49:B49"/>
    <mergeCell ref="I27:J27"/>
    <mergeCell ref="K35:O35"/>
    <mergeCell ref="C36:H36"/>
    <mergeCell ref="C25:D25"/>
    <mergeCell ref="C39:H39"/>
    <mergeCell ref="B1:S1"/>
    <mergeCell ref="B2:S2"/>
    <mergeCell ref="R6:S6"/>
    <mergeCell ref="P7:Q7"/>
    <mergeCell ref="K6:L6"/>
    <mergeCell ref="G6:H6"/>
    <mergeCell ref="I6:J6"/>
    <mergeCell ref="N6:O6"/>
    <mergeCell ref="K5:L5"/>
    <mergeCell ref="N5:O5"/>
    <mergeCell ref="A4:S4"/>
    <mergeCell ref="C5:D5"/>
    <mergeCell ref="E5:F5"/>
    <mergeCell ref="G5:H5"/>
    <mergeCell ref="I5:J5"/>
  </mergeCells>
  <phoneticPr fontId="3" type="noConversion"/>
  <pageMargins left="0.75" right="0.75" top="1" bottom="1" header="0.5" footer="0.5"/>
  <pageSetup paperSize="9" scale="6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N38"/>
  <sheetViews>
    <sheetView topLeftCell="A4" workbookViewId="0">
      <selection activeCell="F41" sqref="F41"/>
    </sheetView>
  </sheetViews>
  <sheetFormatPr defaultRowHeight="17.100000000000001" customHeight="1"/>
  <cols>
    <col min="1" max="1" width="18.59765625" customWidth="1"/>
    <col min="2" max="25" width="7.69921875" customWidth="1"/>
  </cols>
  <sheetData>
    <row r="1" spans="1:248" ht="52.2" customHeight="1">
      <c r="B1" s="293" t="s">
        <v>160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38"/>
      <c r="W1" s="38"/>
      <c r="X1" s="38"/>
      <c r="Y1" s="38"/>
    </row>
    <row r="2" spans="1:248" ht="17.100000000000001" customHeight="1">
      <c r="B2" s="294" t="s">
        <v>161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40"/>
      <c r="W2" s="40"/>
      <c r="X2" s="40"/>
      <c r="Y2" s="40"/>
    </row>
    <row r="3" spans="1:248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</row>
    <row r="4" spans="1:248" s="63" customFormat="1" ht="15.6">
      <c r="A4" s="350" t="s">
        <v>816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</row>
    <row r="5" spans="1:248" ht="15.6">
      <c r="A5" s="152" t="s">
        <v>1</v>
      </c>
      <c r="B5" s="152" t="s">
        <v>2</v>
      </c>
      <c r="C5" s="277" t="s">
        <v>817</v>
      </c>
      <c r="D5" s="277"/>
      <c r="E5" s="277" t="s">
        <v>818</v>
      </c>
      <c r="F5" s="277"/>
      <c r="G5" s="312" t="s">
        <v>819</v>
      </c>
      <c r="H5" s="302"/>
      <c r="I5" s="274" t="s">
        <v>820</v>
      </c>
      <c r="J5" s="278"/>
      <c r="K5" s="152" t="s">
        <v>2</v>
      </c>
      <c r="L5" s="277" t="s">
        <v>400</v>
      </c>
      <c r="M5" s="277"/>
      <c r="N5" s="277" t="s">
        <v>405</v>
      </c>
      <c r="O5" s="277"/>
      <c r="P5" s="312" t="s">
        <v>473</v>
      </c>
      <c r="Q5" s="302"/>
    </row>
    <row r="6" spans="1:248" ht="15.6">
      <c r="A6" s="273" t="s">
        <v>3</v>
      </c>
      <c r="B6" s="273" t="s">
        <v>4</v>
      </c>
      <c r="C6" s="276" t="s">
        <v>821</v>
      </c>
      <c r="D6" s="276"/>
      <c r="E6" s="276" t="s">
        <v>822</v>
      </c>
      <c r="F6" s="276"/>
      <c r="G6" s="302" t="s">
        <v>9</v>
      </c>
      <c r="H6" s="302"/>
      <c r="I6" s="282" t="s">
        <v>10</v>
      </c>
      <c r="J6" s="283"/>
      <c r="K6" s="273" t="s">
        <v>4</v>
      </c>
      <c r="L6" s="276" t="s">
        <v>821</v>
      </c>
      <c r="M6" s="276"/>
      <c r="N6" s="276" t="s">
        <v>503</v>
      </c>
      <c r="O6" s="276"/>
      <c r="P6" s="302" t="s">
        <v>9</v>
      </c>
      <c r="Q6" s="302"/>
    </row>
    <row r="7" spans="1:248" ht="15.6">
      <c r="A7" s="279"/>
      <c r="B7" s="279"/>
      <c r="C7" s="273" t="s">
        <v>5</v>
      </c>
      <c r="D7" s="273"/>
      <c r="E7" s="273" t="s">
        <v>5</v>
      </c>
      <c r="F7" s="273"/>
      <c r="G7" s="273" t="s">
        <v>5</v>
      </c>
      <c r="H7" s="273"/>
      <c r="I7" s="273" t="s">
        <v>5</v>
      </c>
      <c r="J7" s="273"/>
      <c r="K7" s="279"/>
      <c r="L7" s="273" t="s">
        <v>5</v>
      </c>
      <c r="M7" s="273"/>
      <c r="N7" s="273" t="s">
        <v>5</v>
      </c>
      <c r="O7" s="273"/>
      <c r="P7" s="273" t="s">
        <v>5</v>
      </c>
      <c r="Q7" s="273"/>
    </row>
    <row r="8" spans="1:248" ht="31.8" customHeight="1">
      <c r="A8" s="154"/>
      <c r="B8" s="155"/>
      <c r="C8" s="18" t="s">
        <v>823</v>
      </c>
      <c r="D8" s="18" t="s">
        <v>824</v>
      </c>
      <c r="E8" s="68" t="s">
        <v>825</v>
      </c>
      <c r="F8" s="68" t="s">
        <v>826</v>
      </c>
      <c r="G8" s="68" t="s">
        <v>827</v>
      </c>
      <c r="H8" s="68" t="s">
        <v>828</v>
      </c>
      <c r="I8" s="68" t="s">
        <v>829</v>
      </c>
      <c r="J8" s="68" t="s">
        <v>830</v>
      </c>
      <c r="K8" s="30"/>
      <c r="L8" s="18" t="s">
        <v>823</v>
      </c>
      <c r="M8" s="18" t="s">
        <v>824</v>
      </c>
      <c r="N8" s="68" t="s">
        <v>825</v>
      </c>
      <c r="O8" s="68" t="s">
        <v>826</v>
      </c>
      <c r="P8" s="68" t="s">
        <v>827</v>
      </c>
      <c r="Q8" s="68" t="s">
        <v>828</v>
      </c>
      <c r="R8" s="56"/>
      <c r="S8" s="56"/>
      <c r="T8" s="56"/>
      <c r="U8" s="56"/>
    </row>
    <row r="9" spans="1:248" ht="15.6" hidden="1">
      <c r="A9" s="10" t="s">
        <v>813</v>
      </c>
      <c r="B9" s="153" t="s">
        <v>654</v>
      </c>
      <c r="C9" s="20">
        <v>44543</v>
      </c>
      <c r="D9" s="20">
        <v>44544</v>
      </c>
      <c r="E9" s="20">
        <f t="shared" ref="E9:E15" si="0">D9+1</f>
        <v>44545</v>
      </c>
      <c r="F9" s="20">
        <v>44545</v>
      </c>
      <c r="G9" s="20">
        <v>44546</v>
      </c>
      <c r="H9" s="20">
        <v>44546</v>
      </c>
      <c r="I9" s="20">
        <f>H9+2</f>
        <v>44548</v>
      </c>
      <c r="J9" s="20">
        <f>I9+1</f>
        <v>44549</v>
      </c>
      <c r="K9" s="11" t="s">
        <v>653</v>
      </c>
      <c r="L9" s="20">
        <v>44552</v>
      </c>
      <c r="M9" s="20">
        <v>44554</v>
      </c>
      <c r="N9" s="20">
        <f t="shared" ref="N9:N15" si="1">M9+1</f>
        <v>44555</v>
      </c>
      <c r="O9" s="20">
        <v>44555</v>
      </c>
      <c r="P9" s="20">
        <f>O9</f>
        <v>44555</v>
      </c>
      <c r="Q9" s="20">
        <v>44566</v>
      </c>
      <c r="R9" s="27"/>
      <c r="S9" s="27"/>
      <c r="T9" s="27"/>
      <c r="U9" s="27"/>
    </row>
    <row r="10" spans="1:248" ht="15.6" hidden="1">
      <c r="A10" s="347" t="s">
        <v>1018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9"/>
      <c r="R10" s="27"/>
      <c r="S10" s="27"/>
      <c r="T10" s="27"/>
      <c r="U10" s="27"/>
    </row>
    <row r="11" spans="1:248" ht="15.6" hidden="1">
      <c r="A11" s="10" t="s">
        <v>813</v>
      </c>
      <c r="B11" s="153" t="s">
        <v>683</v>
      </c>
      <c r="C11" s="167">
        <v>44552</v>
      </c>
      <c r="D11" s="167">
        <v>44554</v>
      </c>
      <c r="E11" s="167">
        <f t="shared" si="0"/>
        <v>44555</v>
      </c>
      <c r="F11" s="167">
        <v>44555</v>
      </c>
      <c r="G11" s="167">
        <f>F11</f>
        <v>44555</v>
      </c>
      <c r="H11" s="167">
        <v>44566</v>
      </c>
      <c r="I11" s="20">
        <f>H11+2</f>
        <v>44568</v>
      </c>
      <c r="J11" s="20">
        <f>I11+1</f>
        <v>44569</v>
      </c>
      <c r="K11" s="11" t="s">
        <v>682</v>
      </c>
      <c r="L11" s="20">
        <f t="shared" ref="L11:L15" si="2">J11+2</f>
        <v>44571</v>
      </c>
      <c r="M11" s="20">
        <f t="shared" ref="M11:M15" si="3">L11</f>
        <v>44571</v>
      </c>
      <c r="N11" s="20">
        <f t="shared" si="1"/>
        <v>44572</v>
      </c>
      <c r="O11" s="20">
        <f>N11+1</f>
        <v>44573</v>
      </c>
      <c r="P11" s="20">
        <f>O11</f>
        <v>44573</v>
      </c>
      <c r="Q11" s="20">
        <f t="shared" ref="Q11:Q15" si="4">P11</f>
        <v>44573</v>
      </c>
      <c r="R11" s="27"/>
      <c r="S11" s="27"/>
      <c r="T11" s="27"/>
      <c r="U11" s="27"/>
    </row>
    <row r="12" spans="1:248" ht="15.6" hidden="1">
      <c r="A12" s="347" t="s">
        <v>1018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9"/>
      <c r="R12" s="27"/>
      <c r="S12" s="27"/>
      <c r="T12" s="27"/>
      <c r="U12" s="27"/>
    </row>
    <row r="13" spans="1:248" ht="15.6" hidden="1">
      <c r="A13" s="10" t="s">
        <v>813</v>
      </c>
      <c r="B13" s="153" t="s">
        <v>685</v>
      </c>
      <c r="C13" s="20">
        <v>44571</v>
      </c>
      <c r="D13" s="20">
        <f t="shared" ref="D13:D15" si="5">C13</f>
        <v>44571</v>
      </c>
      <c r="E13" s="20">
        <f t="shared" si="0"/>
        <v>44572</v>
      </c>
      <c r="F13" s="20">
        <f>E13+1</f>
        <v>44573</v>
      </c>
      <c r="G13" s="20">
        <f>F13</f>
        <v>44573</v>
      </c>
      <c r="H13" s="20">
        <f t="shared" ref="H13:H15" si="6">G13</f>
        <v>44573</v>
      </c>
      <c r="I13" s="20">
        <f>H13+2</f>
        <v>44575</v>
      </c>
      <c r="J13" s="20">
        <f>I13+1</f>
        <v>44576</v>
      </c>
      <c r="K13" s="11" t="s">
        <v>684</v>
      </c>
      <c r="L13" s="20">
        <f t="shared" si="2"/>
        <v>44578</v>
      </c>
      <c r="M13" s="20">
        <f t="shared" si="3"/>
        <v>44578</v>
      </c>
      <c r="N13" s="20">
        <f t="shared" si="1"/>
        <v>44579</v>
      </c>
      <c r="O13" s="20">
        <f>N13+1</f>
        <v>44580</v>
      </c>
      <c r="P13" s="20">
        <f>O13</f>
        <v>44580</v>
      </c>
      <c r="Q13" s="20">
        <f t="shared" si="4"/>
        <v>44580</v>
      </c>
      <c r="R13" s="27"/>
      <c r="S13" s="27"/>
      <c r="T13" s="27"/>
      <c r="U13" s="27"/>
    </row>
    <row r="14" spans="1:248" ht="15.6" hidden="1">
      <c r="A14" s="347" t="s">
        <v>987</v>
      </c>
      <c r="B14" s="348"/>
      <c r="C14" s="348"/>
      <c r="D14" s="348"/>
      <c r="E14" s="348"/>
      <c r="F14" s="348"/>
      <c r="G14" s="348"/>
      <c r="H14" s="348"/>
      <c r="I14" s="348"/>
      <c r="J14" s="348"/>
      <c r="K14" s="348"/>
      <c r="L14" s="348"/>
      <c r="M14" s="348"/>
      <c r="N14" s="348"/>
      <c r="O14" s="348"/>
      <c r="P14" s="348"/>
      <c r="Q14" s="349"/>
      <c r="R14" s="27"/>
      <c r="S14" s="27"/>
      <c r="T14" s="27"/>
      <c r="U14" s="27"/>
    </row>
    <row r="15" spans="1:248" ht="15.6" hidden="1">
      <c r="A15" s="10" t="s">
        <v>813</v>
      </c>
      <c r="B15" s="153" t="s">
        <v>814</v>
      </c>
      <c r="C15" s="20">
        <v>44578</v>
      </c>
      <c r="D15" s="20">
        <f t="shared" si="5"/>
        <v>44578</v>
      </c>
      <c r="E15" s="20">
        <f t="shared" si="0"/>
        <v>44579</v>
      </c>
      <c r="F15" s="20">
        <v>44584</v>
      </c>
      <c r="G15" s="20">
        <f>F15</f>
        <v>44584</v>
      </c>
      <c r="H15" s="20">
        <f t="shared" si="6"/>
        <v>44584</v>
      </c>
      <c r="I15" s="20">
        <f>H15+2</f>
        <v>44586</v>
      </c>
      <c r="J15" s="20">
        <f>I15+1</f>
        <v>44587</v>
      </c>
      <c r="K15" s="11" t="s">
        <v>815</v>
      </c>
      <c r="L15" s="20">
        <f t="shared" si="2"/>
        <v>44589</v>
      </c>
      <c r="M15" s="20">
        <f t="shared" si="3"/>
        <v>44589</v>
      </c>
      <c r="N15" s="20">
        <f t="shared" si="1"/>
        <v>44590</v>
      </c>
      <c r="O15" s="20">
        <f>N15+1</f>
        <v>44591</v>
      </c>
      <c r="P15" s="20">
        <f>O15</f>
        <v>44591</v>
      </c>
      <c r="Q15" s="20">
        <f t="shared" si="4"/>
        <v>44591</v>
      </c>
      <c r="R15" s="27"/>
      <c r="S15" s="27"/>
      <c r="T15" s="27"/>
      <c r="U15" s="27"/>
    </row>
    <row r="16" spans="1:248" ht="15.6" hidden="1">
      <c r="A16" s="347" t="s">
        <v>987</v>
      </c>
      <c r="B16" s="348"/>
      <c r="C16" s="348"/>
      <c r="D16" s="348"/>
      <c r="E16" s="348"/>
      <c r="F16" s="348"/>
      <c r="G16" s="348"/>
      <c r="H16" s="348"/>
      <c r="I16" s="348"/>
      <c r="J16" s="348"/>
      <c r="K16" s="348"/>
      <c r="L16" s="348"/>
      <c r="M16" s="348"/>
      <c r="N16" s="348"/>
      <c r="O16" s="348"/>
      <c r="P16" s="348"/>
      <c r="Q16" s="349"/>
      <c r="R16" s="27"/>
      <c r="S16" s="27"/>
      <c r="T16" s="27"/>
      <c r="U16" s="27"/>
    </row>
    <row r="17" spans="1:21" ht="15.6" hidden="1">
      <c r="A17" s="10" t="s">
        <v>813</v>
      </c>
      <c r="B17" s="153" t="s">
        <v>849</v>
      </c>
      <c r="C17" s="20">
        <v>44589</v>
      </c>
      <c r="D17" s="20">
        <f t="shared" ref="D17:D18" si="7">C17</f>
        <v>44589</v>
      </c>
      <c r="E17" s="20">
        <f t="shared" ref="E17" si="8">D17+1</f>
        <v>44590</v>
      </c>
      <c r="F17" s="20">
        <f t="shared" ref="F17" si="9">E17+1</f>
        <v>44591</v>
      </c>
      <c r="G17" s="20">
        <f t="shared" ref="G17" si="10">F17</f>
        <v>44591</v>
      </c>
      <c r="H17" s="20">
        <f t="shared" ref="H17:H18" si="11">G17</f>
        <v>44591</v>
      </c>
      <c r="I17" s="20">
        <f t="shared" ref="I17:I18" si="12">H17+2</f>
        <v>44593</v>
      </c>
      <c r="J17" s="20">
        <f t="shared" ref="J17:J18" si="13">I17+1</f>
        <v>44594</v>
      </c>
      <c r="K17" s="11" t="s">
        <v>850</v>
      </c>
      <c r="L17" s="20">
        <v>44597</v>
      </c>
      <c r="M17" s="20">
        <f t="shared" ref="M17:M18" si="14">L17</f>
        <v>44597</v>
      </c>
      <c r="N17" s="202" t="s">
        <v>1258</v>
      </c>
      <c r="O17" s="202" t="s">
        <v>1259</v>
      </c>
      <c r="P17" s="203">
        <v>44598</v>
      </c>
      <c r="Q17" s="203">
        <f t="shared" ref="Q17" si="15">P17</f>
        <v>44598</v>
      </c>
      <c r="R17" s="27"/>
      <c r="S17" s="27"/>
      <c r="T17" s="27"/>
      <c r="U17" s="27"/>
    </row>
    <row r="18" spans="1:21" ht="15.6" hidden="1">
      <c r="A18" s="10" t="s">
        <v>475</v>
      </c>
      <c r="B18" s="174" t="s">
        <v>851</v>
      </c>
      <c r="C18" s="209">
        <v>44597</v>
      </c>
      <c r="D18" s="209">
        <f t="shared" si="7"/>
        <v>44597</v>
      </c>
      <c r="E18" s="208" t="s">
        <v>1258</v>
      </c>
      <c r="F18" s="208" t="s">
        <v>209</v>
      </c>
      <c r="G18" s="209">
        <v>44598</v>
      </c>
      <c r="H18" s="209">
        <f t="shared" si="11"/>
        <v>44598</v>
      </c>
      <c r="I18" s="175">
        <f t="shared" si="12"/>
        <v>44600</v>
      </c>
      <c r="J18" s="175">
        <f t="shared" si="13"/>
        <v>44601</v>
      </c>
      <c r="K18" s="11" t="s">
        <v>853</v>
      </c>
      <c r="L18" s="175">
        <f t="shared" ref="L18" si="16">J18+2</f>
        <v>44603</v>
      </c>
      <c r="M18" s="175">
        <f t="shared" si="14"/>
        <v>44603</v>
      </c>
      <c r="N18" s="175">
        <f t="shared" ref="N18" si="17">M18+1</f>
        <v>44604</v>
      </c>
      <c r="O18" s="175">
        <f t="shared" ref="O18" si="18">N18+1</f>
        <v>44605</v>
      </c>
      <c r="P18" s="175">
        <f t="shared" ref="P18" si="19">O18</f>
        <v>44605</v>
      </c>
      <c r="Q18" s="175">
        <f t="shared" ref="Q18" si="20">P18</f>
        <v>44605</v>
      </c>
      <c r="R18" s="27"/>
      <c r="S18" s="27"/>
      <c r="T18" s="27"/>
      <c r="U18" s="27"/>
    </row>
    <row r="19" spans="1:21" ht="15.6">
      <c r="A19" s="10" t="s">
        <v>475</v>
      </c>
      <c r="B19" s="176" t="s">
        <v>852</v>
      </c>
      <c r="C19" s="192">
        <v>44603</v>
      </c>
      <c r="D19" s="192">
        <f t="shared" ref="D19" si="21">C19</f>
        <v>44603</v>
      </c>
      <c r="E19" s="192">
        <f t="shared" ref="E19" si="22">D19+1</f>
        <v>44604</v>
      </c>
      <c r="F19" s="192">
        <f t="shared" ref="F19" si="23">E19+1</f>
        <v>44605</v>
      </c>
      <c r="G19" s="192">
        <f t="shared" ref="G19:G21" si="24">F19</f>
        <v>44605</v>
      </c>
      <c r="H19" s="192">
        <f t="shared" ref="H19:H21" si="25">G19</f>
        <v>44605</v>
      </c>
      <c r="I19" s="242">
        <f t="shared" ref="I19" si="26">H19+2</f>
        <v>44607</v>
      </c>
      <c r="J19" s="242">
        <f t="shared" ref="J19" si="27">I19+1</f>
        <v>44608</v>
      </c>
      <c r="K19" s="11" t="s">
        <v>854</v>
      </c>
      <c r="L19" s="192">
        <f t="shared" ref="L19" si="28">J19+2</f>
        <v>44610</v>
      </c>
      <c r="M19" s="192">
        <v>44610</v>
      </c>
      <c r="N19" s="192">
        <f>M19+1</f>
        <v>44611</v>
      </c>
      <c r="O19" s="192">
        <f t="shared" ref="O19" si="29">N19+1</f>
        <v>44612</v>
      </c>
      <c r="P19" s="192">
        <f t="shared" ref="P19" si="30">O19</f>
        <v>44612</v>
      </c>
      <c r="Q19" s="192">
        <f t="shared" ref="Q19" si="31">P19</f>
        <v>44612</v>
      </c>
      <c r="R19" s="27"/>
      <c r="S19" s="27"/>
      <c r="T19" s="27"/>
      <c r="U19" s="27"/>
    </row>
    <row r="20" spans="1:21" ht="15.6">
      <c r="A20" s="10" t="s">
        <v>475</v>
      </c>
      <c r="B20" s="176" t="s">
        <v>875</v>
      </c>
      <c r="C20" s="192">
        <v>44610</v>
      </c>
      <c r="D20" s="192">
        <v>44610</v>
      </c>
      <c r="E20" s="242">
        <f>D20+1</f>
        <v>44611</v>
      </c>
      <c r="F20" s="242">
        <f>E20+1</f>
        <v>44612</v>
      </c>
      <c r="G20" s="242">
        <f t="shared" si="24"/>
        <v>44612</v>
      </c>
      <c r="H20" s="242">
        <f t="shared" si="25"/>
        <v>44612</v>
      </c>
      <c r="I20" s="192">
        <f t="shared" ref="I20" si="32">H20+2</f>
        <v>44614</v>
      </c>
      <c r="J20" s="192">
        <f>I20+1</f>
        <v>44615</v>
      </c>
      <c r="K20" s="11" t="s">
        <v>874</v>
      </c>
      <c r="L20" s="242">
        <f t="shared" ref="L20" si="33">J20+2</f>
        <v>44617</v>
      </c>
      <c r="M20" s="242">
        <f>L20</f>
        <v>44617</v>
      </c>
      <c r="N20" s="242">
        <f>M20+1</f>
        <v>44618</v>
      </c>
      <c r="O20" s="242">
        <f>N20</f>
        <v>44618</v>
      </c>
      <c r="P20" s="242">
        <f t="shared" ref="P20" si="34">O20</f>
        <v>44618</v>
      </c>
      <c r="Q20" s="242">
        <f t="shared" ref="Q20" si="35">P20</f>
        <v>44618</v>
      </c>
      <c r="R20" s="27"/>
      <c r="S20" s="27"/>
      <c r="T20" s="27"/>
      <c r="U20" s="27"/>
    </row>
    <row r="21" spans="1:21" ht="15.6">
      <c r="A21" s="10" t="s">
        <v>475</v>
      </c>
      <c r="B21" s="176" t="s">
        <v>977</v>
      </c>
      <c r="C21" s="242">
        <v>44617</v>
      </c>
      <c r="D21" s="242">
        <f>C21</f>
        <v>44617</v>
      </c>
      <c r="E21" s="242">
        <f>D21+1</f>
        <v>44618</v>
      </c>
      <c r="F21" s="242">
        <f>E21</f>
        <v>44618</v>
      </c>
      <c r="G21" s="242">
        <f t="shared" si="24"/>
        <v>44618</v>
      </c>
      <c r="H21" s="242">
        <f t="shared" si="25"/>
        <v>44618</v>
      </c>
      <c r="I21" s="209">
        <f t="shared" ref="I21:I23" si="36">H21+2</f>
        <v>44620</v>
      </c>
      <c r="J21" s="209">
        <f t="shared" ref="J21:J23" si="37">I21+1</f>
        <v>44621</v>
      </c>
      <c r="K21" s="11" t="s">
        <v>975</v>
      </c>
      <c r="L21" s="209">
        <f t="shared" ref="L21:L23" si="38">J21+2</f>
        <v>44623</v>
      </c>
      <c r="M21" s="209">
        <f t="shared" ref="M21:M23" si="39">L21</f>
        <v>44623</v>
      </c>
      <c r="N21" s="209">
        <f t="shared" ref="N21:N23" si="40">M21+1</f>
        <v>44624</v>
      </c>
      <c r="O21" s="209">
        <f>N21</f>
        <v>44624</v>
      </c>
      <c r="P21" s="209">
        <f t="shared" ref="P21:P23" si="41">O21</f>
        <v>44624</v>
      </c>
      <c r="Q21" s="209">
        <f t="shared" ref="Q21:Q23" si="42">P21</f>
        <v>44624</v>
      </c>
      <c r="R21" s="27"/>
      <c r="S21" s="27"/>
      <c r="T21" s="27"/>
      <c r="U21" s="27"/>
    </row>
    <row r="22" spans="1:21" ht="15.6">
      <c r="A22" s="10" t="s">
        <v>475</v>
      </c>
      <c r="B22" s="176" t="s">
        <v>978</v>
      </c>
      <c r="C22" s="209">
        <v>44623</v>
      </c>
      <c r="D22" s="209">
        <f t="shared" ref="D22:D23" si="43">C22</f>
        <v>44623</v>
      </c>
      <c r="E22" s="209">
        <f t="shared" ref="E22:E23" si="44">D22+1</f>
        <v>44624</v>
      </c>
      <c r="F22" s="209">
        <f>E22</f>
        <v>44624</v>
      </c>
      <c r="G22" s="209">
        <f t="shared" ref="G22:G23" si="45">F22</f>
        <v>44624</v>
      </c>
      <c r="H22" s="209">
        <f t="shared" ref="H22:H23" si="46">G22</f>
        <v>44624</v>
      </c>
      <c r="I22" s="209">
        <f t="shared" si="36"/>
        <v>44626</v>
      </c>
      <c r="J22" s="209">
        <f t="shared" si="37"/>
        <v>44627</v>
      </c>
      <c r="K22" s="11" t="s">
        <v>976</v>
      </c>
      <c r="L22" s="209">
        <f t="shared" si="38"/>
        <v>44629</v>
      </c>
      <c r="M22" s="209">
        <f t="shared" si="39"/>
        <v>44629</v>
      </c>
      <c r="N22" s="209">
        <f t="shared" si="40"/>
        <v>44630</v>
      </c>
      <c r="O22" s="209">
        <f t="shared" ref="O22:O23" si="47">N22+1</f>
        <v>44631</v>
      </c>
      <c r="P22" s="209">
        <f t="shared" si="41"/>
        <v>44631</v>
      </c>
      <c r="Q22" s="209">
        <f t="shared" si="42"/>
        <v>44631</v>
      </c>
      <c r="R22" s="27"/>
      <c r="S22" s="27"/>
      <c r="T22" s="27"/>
      <c r="U22" s="27"/>
    </row>
    <row r="23" spans="1:21" ht="15.6">
      <c r="A23" s="10" t="s">
        <v>475</v>
      </c>
      <c r="B23" s="176" t="s">
        <v>1044</v>
      </c>
      <c r="C23" s="222">
        <v>44629</v>
      </c>
      <c r="D23" s="222">
        <f t="shared" si="43"/>
        <v>44629</v>
      </c>
      <c r="E23" s="222">
        <f t="shared" si="44"/>
        <v>44630</v>
      </c>
      <c r="F23" s="222">
        <f t="shared" ref="F23" si="48">E23+1</f>
        <v>44631</v>
      </c>
      <c r="G23" s="222">
        <f t="shared" si="45"/>
        <v>44631</v>
      </c>
      <c r="H23" s="222">
        <f t="shared" si="46"/>
        <v>44631</v>
      </c>
      <c r="I23" s="222">
        <f t="shared" si="36"/>
        <v>44633</v>
      </c>
      <c r="J23" s="222">
        <f t="shared" si="37"/>
        <v>44634</v>
      </c>
      <c r="K23" s="11" t="s">
        <v>1042</v>
      </c>
      <c r="L23" s="222">
        <f t="shared" si="38"/>
        <v>44636</v>
      </c>
      <c r="M23" s="222">
        <f t="shared" si="39"/>
        <v>44636</v>
      </c>
      <c r="N23" s="222">
        <f t="shared" si="40"/>
        <v>44637</v>
      </c>
      <c r="O23" s="222">
        <f t="shared" si="47"/>
        <v>44638</v>
      </c>
      <c r="P23" s="222">
        <f t="shared" si="41"/>
        <v>44638</v>
      </c>
      <c r="Q23" s="222">
        <f t="shared" si="42"/>
        <v>44638</v>
      </c>
      <c r="R23" s="27"/>
      <c r="S23" s="27"/>
      <c r="T23" s="27"/>
      <c r="U23" s="27"/>
    </row>
    <row r="24" spans="1:21" ht="15.6">
      <c r="A24" s="10" t="s">
        <v>475</v>
      </c>
      <c r="B24" s="176" t="s">
        <v>1045</v>
      </c>
      <c r="C24" s="242">
        <v>44636</v>
      </c>
      <c r="D24" s="242">
        <f t="shared" ref="D24:D26" si="49">C24</f>
        <v>44636</v>
      </c>
      <c r="E24" s="242">
        <f t="shared" ref="E24:E26" si="50">D24+1</f>
        <v>44637</v>
      </c>
      <c r="F24" s="242">
        <f t="shared" ref="F24:F26" si="51">E24+1</f>
        <v>44638</v>
      </c>
      <c r="G24" s="242">
        <f t="shared" ref="G24:G26" si="52">F24</f>
        <v>44638</v>
      </c>
      <c r="H24" s="242">
        <f t="shared" ref="H24:H26" si="53">G24</f>
        <v>44638</v>
      </c>
      <c r="I24" s="242">
        <f t="shared" ref="I24:I26" si="54">H24+2</f>
        <v>44640</v>
      </c>
      <c r="J24" s="242">
        <f t="shared" ref="J24:J26" si="55">I24+1</f>
        <v>44641</v>
      </c>
      <c r="K24" s="11" t="s">
        <v>1043</v>
      </c>
      <c r="L24" s="242">
        <f t="shared" ref="L24:L26" si="56">J24+2</f>
        <v>44643</v>
      </c>
      <c r="M24" s="242">
        <f t="shared" ref="M24:M26" si="57">L24</f>
        <v>44643</v>
      </c>
      <c r="N24" s="242">
        <f t="shared" ref="N24:N26" si="58">M24+1</f>
        <v>44644</v>
      </c>
      <c r="O24" s="242">
        <f t="shared" ref="O24:O26" si="59">N24+1</f>
        <v>44645</v>
      </c>
      <c r="P24" s="242">
        <f t="shared" ref="P24:P26" si="60">O24</f>
        <v>44645</v>
      </c>
      <c r="Q24" s="242">
        <f t="shared" ref="Q24:Q26" si="61">P24</f>
        <v>44645</v>
      </c>
      <c r="R24" s="27"/>
      <c r="S24" s="27"/>
      <c r="T24" s="27"/>
      <c r="U24" s="27"/>
    </row>
    <row r="25" spans="1:21" ht="15.6">
      <c r="A25" s="10" t="s">
        <v>475</v>
      </c>
      <c r="B25" s="176" t="s">
        <v>1056</v>
      </c>
      <c r="C25" s="242">
        <v>44643</v>
      </c>
      <c r="D25" s="242">
        <f t="shared" si="49"/>
        <v>44643</v>
      </c>
      <c r="E25" s="242">
        <f t="shared" si="50"/>
        <v>44644</v>
      </c>
      <c r="F25" s="242">
        <f t="shared" si="51"/>
        <v>44645</v>
      </c>
      <c r="G25" s="242">
        <f t="shared" si="52"/>
        <v>44645</v>
      </c>
      <c r="H25" s="242">
        <f t="shared" si="53"/>
        <v>44645</v>
      </c>
      <c r="I25" s="242">
        <f t="shared" si="54"/>
        <v>44647</v>
      </c>
      <c r="J25" s="242">
        <f t="shared" si="55"/>
        <v>44648</v>
      </c>
      <c r="K25" s="11" t="s">
        <v>1055</v>
      </c>
      <c r="L25" s="242">
        <f t="shared" si="56"/>
        <v>44650</v>
      </c>
      <c r="M25" s="242">
        <f t="shared" si="57"/>
        <v>44650</v>
      </c>
      <c r="N25" s="242">
        <f t="shared" si="58"/>
        <v>44651</v>
      </c>
      <c r="O25" s="242">
        <f t="shared" si="59"/>
        <v>44652</v>
      </c>
      <c r="P25" s="242">
        <f t="shared" si="60"/>
        <v>44652</v>
      </c>
      <c r="Q25" s="242">
        <f t="shared" si="61"/>
        <v>44652</v>
      </c>
      <c r="R25" s="27"/>
      <c r="S25" s="27"/>
      <c r="T25" s="27"/>
      <c r="U25" s="27"/>
    </row>
    <row r="26" spans="1:21" ht="15.6">
      <c r="A26" s="10" t="s">
        <v>475</v>
      </c>
      <c r="B26" s="176" t="s">
        <v>1203</v>
      </c>
      <c r="C26" s="242">
        <v>44650</v>
      </c>
      <c r="D26" s="242">
        <f t="shared" si="49"/>
        <v>44650</v>
      </c>
      <c r="E26" s="242">
        <f t="shared" si="50"/>
        <v>44651</v>
      </c>
      <c r="F26" s="242">
        <f t="shared" si="51"/>
        <v>44652</v>
      </c>
      <c r="G26" s="242">
        <f t="shared" si="52"/>
        <v>44652</v>
      </c>
      <c r="H26" s="242">
        <f t="shared" si="53"/>
        <v>44652</v>
      </c>
      <c r="I26" s="242">
        <f t="shared" si="54"/>
        <v>44654</v>
      </c>
      <c r="J26" s="242">
        <f t="shared" si="55"/>
        <v>44655</v>
      </c>
      <c r="K26" s="11" t="s">
        <v>1202</v>
      </c>
      <c r="L26" s="242">
        <f t="shared" si="56"/>
        <v>44657</v>
      </c>
      <c r="M26" s="242">
        <f t="shared" si="57"/>
        <v>44657</v>
      </c>
      <c r="N26" s="242">
        <f t="shared" si="58"/>
        <v>44658</v>
      </c>
      <c r="O26" s="242">
        <f t="shared" si="59"/>
        <v>44659</v>
      </c>
      <c r="P26" s="242">
        <f t="shared" si="60"/>
        <v>44659</v>
      </c>
      <c r="Q26" s="242">
        <f t="shared" si="61"/>
        <v>44659</v>
      </c>
      <c r="R26" s="27"/>
      <c r="S26" s="27"/>
      <c r="T26" s="27"/>
      <c r="U26" s="27"/>
    </row>
    <row r="27" spans="1:21" ht="15.6">
      <c r="A27" s="10" t="s">
        <v>475</v>
      </c>
      <c r="B27" s="176" t="s">
        <v>1344</v>
      </c>
      <c r="C27" s="254">
        <v>44657</v>
      </c>
      <c r="D27" s="254">
        <f t="shared" ref="D27:D28" si="62">C27</f>
        <v>44657</v>
      </c>
      <c r="E27" s="254">
        <f t="shared" ref="E27:E28" si="63">D27+1</f>
        <v>44658</v>
      </c>
      <c r="F27" s="254">
        <f t="shared" ref="F27:F28" si="64">E27+1</f>
        <v>44659</v>
      </c>
      <c r="G27" s="254">
        <f t="shared" ref="G27:G28" si="65">F27</f>
        <v>44659</v>
      </c>
      <c r="H27" s="254">
        <f t="shared" ref="H27:H28" si="66">G27</f>
        <v>44659</v>
      </c>
      <c r="I27" s="254">
        <f t="shared" ref="I27:I28" si="67">H27+2</f>
        <v>44661</v>
      </c>
      <c r="J27" s="254">
        <f t="shared" ref="J27:J28" si="68">I27+1</f>
        <v>44662</v>
      </c>
      <c r="K27" s="11" t="s">
        <v>1343</v>
      </c>
      <c r="L27" s="254">
        <f t="shared" ref="L27:L28" si="69">J27+2</f>
        <v>44664</v>
      </c>
      <c r="M27" s="254">
        <f t="shared" ref="M27:M28" si="70">L27</f>
        <v>44664</v>
      </c>
      <c r="N27" s="254">
        <f t="shared" ref="N27:N28" si="71">M27+1</f>
        <v>44665</v>
      </c>
      <c r="O27" s="254">
        <f t="shared" ref="O27:O28" si="72">N27+1</f>
        <v>44666</v>
      </c>
      <c r="P27" s="254">
        <f t="shared" ref="P27:P28" si="73">O27</f>
        <v>44666</v>
      </c>
      <c r="Q27" s="254">
        <f t="shared" ref="Q27:Q28" si="74">P27</f>
        <v>44666</v>
      </c>
      <c r="R27" s="27"/>
      <c r="S27" s="27"/>
      <c r="T27" s="27"/>
      <c r="U27" s="27"/>
    </row>
    <row r="28" spans="1:21" ht="15.6">
      <c r="A28" s="10" t="s">
        <v>475</v>
      </c>
      <c r="B28" s="176" t="s">
        <v>1346</v>
      </c>
      <c r="C28" s="254">
        <v>44664</v>
      </c>
      <c r="D28" s="254">
        <f t="shared" si="62"/>
        <v>44664</v>
      </c>
      <c r="E28" s="254">
        <f t="shared" si="63"/>
        <v>44665</v>
      </c>
      <c r="F28" s="254">
        <f t="shared" si="64"/>
        <v>44666</v>
      </c>
      <c r="G28" s="254">
        <f t="shared" si="65"/>
        <v>44666</v>
      </c>
      <c r="H28" s="254">
        <f t="shared" si="66"/>
        <v>44666</v>
      </c>
      <c r="I28" s="254">
        <f t="shared" si="67"/>
        <v>44668</v>
      </c>
      <c r="J28" s="254">
        <f t="shared" si="68"/>
        <v>44669</v>
      </c>
      <c r="K28" s="11" t="s">
        <v>1345</v>
      </c>
      <c r="L28" s="254">
        <f t="shared" si="69"/>
        <v>44671</v>
      </c>
      <c r="M28" s="254">
        <f t="shared" si="70"/>
        <v>44671</v>
      </c>
      <c r="N28" s="254">
        <f t="shared" si="71"/>
        <v>44672</v>
      </c>
      <c r="O28" s="254">
        <f t="shared" si="72"/>
        <v>44673</v>
      </c>
      <c r="P28" s="254">
        <f t="shared" si="73"/>
        <v>44673</v>
      </c>
      <c r="Q28" s="254">
        <f t="shared" si="74"/>
        <v>44673</v>
      </c>
      <c r="R28" s="27"/>
      <c r="S28" s="27"/>
      <c r="T28" s="27"/>
      <c r="U28" s="27"/>
    </row>
    <row r="30" spans="1:21" ht="15.6">
      <c r="A30" s="12" t="s">
        <v>94</v>
      </c>
      <c r="B30" s="268" t="s">
        <v>179</v>
      </c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</row>
    <row r="31" spans="1:21" ht="15.6">
      <c r="A31" s="13" t="s">
        <v>399</v>
      </c>
      <c r="B31" s="269" t="s">
        <v>492</v>
      </c>
      <c r="C31" s="270"/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1"/>
    </row>
    <row r="32" spans="1:21" ht="15.6" hidden="1" customHeight="1">
      <c r="A32" s="13" t="s">
        <v>198</v>
      </c>
      <c r="B32" s="269" t="s">
        <v>199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1"/>
    </row>
    <row r="33" spans="1:21" ht="15.6">
      <c r="A33" s="13" t="s">
        <v>308</v>
      </c>
      <c r="B33" s="269" t="s">
        <v>933</v>
      </c>
      <c r="C33" s="270"/>
      <c r="D33" s="270"/>
      <c r="E33" s="270"/>
      <c r="F33" s="270"/>
      <c r="G33" s="270"/>
      <c r="H33" s="270"/>
      <c r="I33" s="270"/>
      <c r="J33" s="270"/>
      <c r="K33" s="270"/>
      <c r="L33" s="270"/>
      <c r="M33" s="270"/>
      <c r="N33" s="270"/>
      <c r="O33" s="270"/>
      <c r="P33" s="271"/>
    </row>
    <row r="34" spans="1:21" ht="15.6" hidden="1" customHeight="1">
      <c r="A34" s="64" t="s">
        <v>66</v>
      </c>
      <c r="B34" s="316" t="s">
        <v>181</v>
      </c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1"/>
      <c r="R34" s="1"/>
      <c r="S34" s="1"/>
      <c r="T34" s="1"/>
      <c r="U34" s="1"/>
    </row>
    <row r="35" spans="1:21" ht="15.6" customHeight="1">
      <c r="A35" s="64" t="s">
        <v>382</v>
      </c>
      <c r="B35" s="316" t="s">
        <v>461</v>
      </c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1"/>
    </row>
    <row r="36" spans="1:21" ht="15.6" hidden="1" customHeight="1">
      <c r="A36" s="13" t="s">
        <v>104</v>
      </c>
      <c r="B36" s="269" t="s">
        <v>163</v>
      </c>
      <c r="C36" s="270"/>
      <c r="D36" s="270"/>
      <c r="E36" s="270"/>
      <c r="F36" s="270"/>
      <c r="G36" s="270"/>
      <c r="H36" s="270"/>
      <c r="I36" s="270"/>
      <c r="J36" s="270"/>
      <c r="K36" s="270"/>
      <c r="L36" s="270"/>
      <c r="M36" s="270"/>
      <c r="N36" s="270"/>
      <c r="O36" s="270"/>
      <c r="P36" s="271"/>
    </row>
    <row r="37" spans="1:21" ht="15.6">
      <c r="A37" s="13" t="s">
        <v>182</v>
      </c>
      <c r="B37" s="269" t="s">
        <v>737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1"/>
    </row>
    <row r="38" spans="1:21" ht="15.6">
      <c r="A38" s="14" t="s">
        <v>164</v>
      </c>
      <c r="B38" s="272" t="s">
        <v>180</v>
      </c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</row>
  </sheetData>
  <mergeCells count="40">
    <mergeCell ref="B1:U1"/>
    <mergeCell ref="B2:U2"/>
    <mergeCell ref="B38:P38"/>
    <mergeCell ref="B30:P30"/>
    <mergeCell ref="B32:P32"/>
    <mergeCell ref="B34:P34"/>
    <mergeCell ref="B36:P36"/>
    <mergeCell ref="B37:P37"/>
    <mergeCell ref="B31:P31"/>
    <mergeCell ref="B35:P35"/>
    <mergeCell ref="I7:J7"/>
    <mergeCell ref="L7:M7"/>
    <mergeCell ref="N7:O7"/>
    <mergeCell ref="B33:P33"/>
    <mergeCell ref="A14:Q14"/>
    <mergeCell ref="K6:K7"/>
    <mergeCell ref="E6:F6"/>
    <mergeCell ref="L6:M6"/>
    <mergeCell ref="N6:O6"/>
    <mergeCell ref="P6:Q6"/>
    <mergeCell ref="C7:D7"/>
    <mergeCell ref="E7:F7"/>
    <mergeCell ref="G7:H7"/>
    <mergeCell ref="G6:H6"/>
    <mergeCell ref="A16:Q16"/>
    <mergeCell ref="A12:Q12"/>
    <mergeCell ref="A10:Q10"/>
    <mergeCell ref="P7:Q7"/>
    <mergeCell ref="A4:Q4"/>
    <mergeCell ref="C5:D5"/>
    <mergeCell ref="E5:F5"/>
    <mergeCell ref="G5:H5"/>
    <mergeCell ref="I5:J5"/>
    <mergeCell ref="L5:M5"/>
    <mergeCell ref="N5:O5"/>
    <mergeCell ref="P5:Q5"/>
    <mergeCell ref="I6:J6"/>
    <mergeCell ref="A6:A7"/>
    <mergeCell ref="B6:B7"/>
    <mergeCell ref="C6:D6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35"/>
  <sheetViews>
    <sheetView topLeftCell="A4" workbookViewId="0">
      <selection activeCell="P30" sqref="P30"/>
    </sheetView>
  </sheetViews>
  <sheetFormatPr defaultRowHeight="15.6"/>
  <cols>
    <col min="1" max="1" width="19" customWidth="1"/>
    <col min="2" max="23" width="7.3984375" customWidth="1"/>
  </cols>
  <sheetData>
    <row r="1" spans="1:242" ht="52.2" customHeight="1">
      <c r="B1" s="293" t="s">
        <v>160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</row>
    <row r="2" spans="1:242" ht="17.100000000000001" customHeight="1">
      <c r="B2" s="294" t="s">
        <v>116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</row>
    <row r="3" spans="1:242" ht="19.8" customHeight="1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</row>
    <row r="4" spans="1:242" s="63" customFormat="1" ht="17.100000000000001" customHeight="1">
      <c r="A4" s="354" t="s">
        <v>855</v>
      </c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6"/>
    </row>
    <row r="5" spans="1:242">
      <c r="A5" s="152" t="s">
        <v>1</v>
      </c>
      <c r="B5" s="152" t="s">
        <v>2</v>
      </c>
      <c r="C5" s="277" t="s">
        <v>856</v>
      </c>
      <c r="D5" s="277"/>
      <c r="E5" s="274" t="s">
        <v>857</v>
      </c>
      <c r="F5" s="275"/>
      <c r="G5" s="274" t="s">
        <v>858</v>
      </c>
      <c r="H5" s="275"/>
      <c r="I5" s="312" t="s">
        <v>859</v>
      </c>
      <c r="J5" s="302"/>
      <c r="K5" s="274" t="s">
        <v>860</v>
      </c>
      <c r="L5" s="275"/>
      <c r="M5" s="152" t="s">
        <v>2</v>
      </c>
      <c r="N5" s="277" t="s">
        <v>856</v>
      </c>
      <c r="O5" s="277"/>
      <c r="P5" s="274" t="s">
        <v>857</v>
      </c>
      <c r="Q5" s="275"/>
      <c r="R5" s="274" t="s">
        <v>858</v>
      </c>
      <c r="S5" s="275"/>
      <c r="T5" s="312" t="s">
        <v>859</v>
      </c>
      <c r="U5" s="302"/>
    </row>
    <row r="6" spans="1:242">
      <c r="A6" s="273" t="s">
        <v>3</v>
      </c>
      <c r="B6" s="273" t="s">
        <v>4</v>
      </c>
      <c r="C6" s="276" t="s">
        <v>861</v>
      </c>
      <c r="D6" s="276"/>
      <c r="E6" s="282" t="s">
        <v>862</v>
      </c>
      <c r="F6" s="286"/>
      <c r="G6" s="282" t="s">
        <v>863</v>
      </c>
      <c r="H6" s="286"/>
      <c r="I6" s="304" t="s">
        <v>9</v>
      </c>
      <c r="J6" s="307"/>
      <c r="K6" s="282" t="s">
        <v>10</v>
      </c>
      <c r="L6" s="286"/>
      <c r="M6" s="273" t="s">
        <v>4</v>
      </c>
      <c r="N6" s="276" t="s">
        <v>861</v>
      </c>
      <c r="O6" s="276"/>
      <c r="P6" s="282" t="s">
        <v>862</v>
      </c>
      <c r="Q6" s="286"/>
      <c r="R6" s="282" t="s">
        <v>863</v>
      </c>
      <c r="S6" s="286"/>
      <c r="T6" s="304" t="s">
        <v>9</v>
      </c>
      <c r="U6" s="307"/>
      <c r="V6" s="56"/>
      <c r="W6" s="56"/>
    </row>
    <row r="7" spans="1:242">
      <c r="A7" s="279"/>
      <c r="B7" s="279"/>
      <c r="C7" s="273" t="s">
        <v>5</v>
      </c>
      <c r="D7" s="273"/>
      <c r="E7" s="282" t="s">
        <v>5</v>
      </c>
      <c r="F7" s="286"/>
      <c r="G7" s="282" t="s">
        <v>5</v>
      </c>
      <c r="H7" s="286"/>
      <c r="I7" s="282" t="s">
        <v>5</v>
      </c>
      <c r="J7" s="286"/>
      <c r="K7" s="282" t="s">
        <v>5</v>
      </c>
      <c r="L7" s="286"/>
      <c r="M7" s="279"/>
      <c r="N7" s="273" t="s">
        <v>5</v>
      </c>
      <c r="O7" s="273"/>
      <c r="P7" s="282" t="s">
        <v>5</v>
      </c>
      <c r="Q7" s="286"/>
      <c r="R7" s="282" t="s">
        <v>5</v>
      </c>
      <c r="S7" s="286"/>
      <c r="T7" s="282" t="s">
        <v>5</v>
      </c>
      <c r="U7" s="286"/>
      <c r="V7" s="56"/>
      <c r="W7" s="56"/>
    </row>
    <row r="8" spans="1:242" ht="31.8" customHeight="1">
      <c r="A8" s="154"/>
      <c r="B8" s="155"/>
      <c r="C8" s="68" t="s">
        <v>864</v>
      </c>
      <c r="D8" s="68" t="s">
        <v>865</v>
      </c>
      <c r="E8" s="68" t="s">
        <v>866</v>
      </c>
      <c r="F8" s="68" t="s">
        <v>867</v>
      </c>
      <c r="G8" s="68" t="s">
        <v>868</v>
      </c>
      <c r="H8" s="68" t="s">
        <v>869</v>
      </c>
      <c r="I8" s="68" t="s">
        <v>870</v>
      </c>
      <c r="J8" s="68" t="s">
        <v>871</v>
      </c>
      <c r="K8" s="68" t="s">
        <v>872</v>
      </c>
      <c r="L8" s="68" t="s">
        <v>873</v>
      </c>
      <c r="M8" s="30"/>
      <c r="N8" s="68" t="s">
        <v>864</v>
      </c>
      <c r="O8" s="68" t="s">
        <v>865</v>
      </c>
      <c r="P8" s="68" t="s">
        <v>866</v>
      </c>
      <c r="Q8" s="68" t="s">
        <v>867</v>
      </c>
      <c r="R8" s="68" t="s">
        <v>868</v>
      </c>
      <c r="S8" s="68" t="s">
        <v>869</v>
      </c>
      <c r="T8" s="68" t="s">
        <v>870</v>
      </c>
      <c r="U8" s="68" t="s">
        <v>871</v>
      </c>
      <c r="V8" s="78"/>
      <c r="W8" s="78"/>
    </row>
    <row r="9" spans="1:242" hidden="1">
      <c r="A9" s="10" t="s">
        <v>586</v>
      </c>
      <c r="B9" s="153" t="s">
        <v>491</v>
      </c>
      <c r="C9" s="20">
        <v>44552</v>
      </c>
      <c r="D9" s="20">
        <v>44553</v>
      </c>
      <c r="E9" s="88">
        <v>44554</v>
      </c>
      <c r="F9" s="88">
        <v>44554</v>
      </c>
      <c r="G9" s="20">
        <v>44555</v>
      </c>
      <c r="H9" s="20">
        <v>44555</v>
      </c>
      <c r="I9" s="151" t="s">
        <v>1019</v>
      </c>
      <c r="J9" s="20">
        <v>44557</v>
      </c>
      <c r="K9" s="20">
        <f>J9+2</f>
        <v>44559</v>
      </c>
      <c r="L9" s="20">
        <v>44561</v>
      </c>
      <c r="M9" s="11" t="s">
        <v>490</v>
      </c>
      <c r="N9" s="20">
        <f>L9+2</f>
        <v>44563</v>
      </c>
      <c r="O9" s="20">
        <v>44565</v>
      </c>
      <c r="P9" s="88">
        <f>O9</f>
        <v>44565</v>
      </c>
      <c r="Q9" s="88">
        <f>P9+1</f>
        <v>44566</v>
      </c>
      <c r="R9" s="20">
        <f>Q9+1</f>
        <v>44567</v>
      </c>
      <c r="S9" s="20">
        <f t="shared" ref="S9:T11" si="0">R9</f>
        <v>44567</v>
      </c>
      <c r="T9" s="20">
        <f>S9+1</f>
        <v>44568</v>
      </c>
      <c r="U9" s="20">
        <f>T9</f>
        <v>44568</v>
      </c>
      <c r="V9" s="27"/>
      <c r="W9" s="27"/>
    </row>
    <row r="10" spans="1:242" hidden="1">
      <c r="A10" s="347" t="s">
        <v>987</v>
      </c>
      <c r="B10" s="348"/>
      <c r="C10" s="348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8"/>
      <c r="S10" s="348"/>
      <c r="T10" s="348"/>
      <c r="U10" s="349"/>
      <c r="V10" s="27"/>
      <c r="W10" s="27"/>
    </row>
    <row r="11" spans="1:242" hidden="1">
      <c r="A11" s="10" t="s">
        <v>586</v>
      </c>
      <c r="B11" s="153" t="s">
        <v>553</v>
      </c>
      <c r="C11" s="175">
        <v>44563</v>
      </c>
      <c r="D11" s="175">
        <v>44565</v>
      </c>
      <c r="E11" s="88">
        <f>D11</f>
        <v>44565</v>
      </c>
      <c r="F11" s="88">
        <f>E11+1</f>
        <v>44566</v>
      </c>
      <c r="G11" s="175">
        <f>F11+1</f>
        <v>44567</v>
      </c>
      <c r="H11" s="175">
        <f t="shared" ref="H11" si="1">G11</f>
        <v>44567</v>
      </c>
      <c r="I11" s="175">
        <f>H11+1</f>
        <v>44568</v>
      </c>
      <c r="J11" s="175">
        <f>I11</f>
        <v>44568</v>
      </c>
      <c r="K11" s="20">
        <f>J11+2</f>
        <v>44570</v>
      </c>
      <c r="L11" s="20">
        <f t="shared" ref="L11:L13" si="2">K11+1</f>
        <v>44571</v>
      </c>
      <c r="M11" s="11" t="s">
        <v>552</v>
      </c>
      <c r="N11" s="20">
        <f>L11+2</f>
        <v>44573</v>
      </c>
      <c r="O11" s="20">
        <v>44574</v>
      </c>
      <c r="P11" s="88">
        <v>44574</v>
      </c>
      <c r="Q11" s="88">
        <v>44575</v>
      </c>
      <c r="R11" s="20">
        <f>Q11+1</f>
        <v>44576</v>
      </c>
      <c r="S11" s="20">
        <v>44577</v>
      </c>
      <c r="T11" s="20">
        <f t="shared" si="0"/>
        <v>44577</v>
      </c>
      <c r="U11" s="20">
        <f>T11</f>
        <v>44577</v>
      </c>
      <c r="V11" s="27"/>
      <c r="W11" s="27"/>
    </row>
    <row r="12" spans="1:242" hidden="1">
      <c r="A12" s="347" t="s">
        <v>987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  <c r="R12" s="348"/>
      <c r="S12" s="348"/>
      <c r="T12" s="348"/>
      <c r="U12" s="349"/>
      <c r="V12" s="27"/>
      <c r="W12" s="27"/>
    </row>
    <row r="13" spans="1:242" hidden="1">
      <c r="A13" s="10" t="s">
        <v>586</v>
      </c>
      <c r="B13" s="153" t="s">
        <v>814</v>
      </c>
      <c r="C13" s="186">
        <v>44573</v>
      </c>
      <c r="D13" s="186">
        <v>44574</v>
      </c>
      <c r="E13" s="88">
        <v>44574</v>
      </c>
      <c r="F13" s="88">
        <v>44575</v>
      </c>
      <c r="G13" s="186">
        <f>F13+1</f>
        <v>44576</v>
      </c>
      <c r="H13" s="186">
        <v>44577</v>
      </c>
      <c r="I13" s="186">
        <f t="shared" ref="I13" si="3">H13</f>
        <v>44577</v>
      </c>
      <c r="J13" s="186">
        <f>I13</f>
        <v>44577</v>
      </c>
      <c r="K13" s="20">
        <f>J13+2</f>
        <v>44579</v>
      </c>
      <c r="L13" s="20">
        <f t="shared" si="2"/>
        <v>44580</v>
      </c>
      <c r="M13" s="11" t="s">
        <v>815</v>
      </c>
      <c r="N13" s="20">
        <v>44583</v>
      </c>
      <c r="O13" s="20">
        <f>N13</f>
        <v>44583</v>
      </c>
      <c r="P13" s="88">
        <v>44584</v>
      </c>
      <c r="Q13" s="88">
        <v>44584</v>
      </c>
      <c r="R13" s="192">
        <f>Q13+1</f>
        <v>44585</v>
      </c>
      <c r="S13" s="192">
        <v>44585</v>
      </c>
      <c r="T13" s="192">
        <f t="shared" ref="T13" si="4">S13</f>
        <v>44585</v>
      </c>
      <c r="U13" s="192">
        <f t="shared" ref="U13" si="5">T13</f>
        <v>44585</v>
      </c>
      <c r="V13" s="27"/>
      <c r="W13" s="27"/>
    </row>
    <row r="14" spans="1:242" hidden="1">
      <c r="A14" s="10" t="s">
        <v>586</v>
      </c>
      <c r="B14" s="153" t="s">
        <v>849</v>
      </c>
      <c r="C14" s="20">
        <v>44583</v>
      </c>
      <c r="D14" s="20">
        <f t="shared" ref="D14" si="6">C14</f>
        <v>44583</v>
      </c>
      <c r="E14" s="88">
        <v>44584</v>
      </c>
      <c r="F14" s="88">
        <v>44584</v>
      </c>
      <c r="G14" s="20">
        <f>F14+1</f>
        <v>44585</v>
      </c>
      <c r="H14" s="20">
        <v>44586</v>
      </c>
      <c r="I14" s="20">
        <v>44586</v>
      </c>
      <c r="J14" s="20">
        <v>44587</v>
      </c>
      <c r="K14" s="20">
        <v>44588</v>
      </c>
      <c r="L14" s="20">
        <f t="shared" ref="L14:L16" si="7">K14+1</f>
        <v>44589</v>
      </c>
      <c r="M14" s="11" t="s">
        <v>850</v>
      </c>
      <c r="N14" s="20">
        <v>44593</v>
      </c>
      <c r="O14" s="20">
        <v>44594</v>
      </c>
      <c r="P14" s="88">
        <v>44596</v>
      </c>
      <c r="Q14" s="88">
        <v>44597</v>
      </c>
      <c r="R14" s="20">
        <f t="shared" ref="R14" si="8">Q14+1</f>
        <v>44598</v>
      </c>
      <c r="S14" s="20">
        <f t="shared" ref="S14" si="9">R14</f>
        <v>44598</v>
      </c>
      <c r="T14" s="208" t="s">
        <v>1294</v>
      </c>
      <c r="U14" s="20">
        <v>43870</v>
      </c>
      <c r="V14" s="27"/>
      <c r="W14" s="27"/>
    </row>
    <row r="15" spans="1:242" hidden="1">
      <c r="A15" s="347" t="s">
        <v>987</v>
      </c>
      <c r="B15" s="348"/>
      <c r="C15" s="348"/>
      <c r="D15" s="348"/>
      <c r="E15" s="348"/>
      <c r="F15" s="348"/>
      <c r="G15" s="348"/>
      <c r="H15" s="348"/>
      <c r="I15" s="348"/>
      <c r="J15" s="348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9"/>
      <c r="V15" s="27"/>
      <c r="W15" s="27"/>
    </row>
    <row r="16" spans="1:242" hidden="1">
      <c r="A16" s="10" t="s">
        <v>586</v>
      </c>
      <c r="B16" s="174" t="s">
        <v>851</v>
      </c>
      <c r="C16" s="209">
        <v>44593</v>
      </c>
      <c r="D16" s="209">
        <v>44594</v>
      </c>
      <c r="E16" s="88">
        <v>44596</v>
      </c>
      <c r="F16" s="88">
        <v>44597</v>
      </c>
      <c r="G16" s="209">
        <f t="shared" ref="G16" si="10">F16+1</f>
        <v>44598</v>
      </c>
      <c r="H16" s="209">
        <f t="shared" ref="H16" si="11">G16</f>
        <v>44598</v>
      </c>
      <c r="I16" s="208" t="s">
        <v>1294</v>
      </c>
      <c r="J16" s="209">
        <v>43870</v>
      </c>
      <c r="K16" s="175">
        <v>44603</v>
      </c>
      <c r="L16" s="175">
        <f t="shared" si="7"/>
        <v>44604</v>
      </c>
      <c r="M16" s="11" t="s">
        <v>853</v>
      </c>
      <c r="N16" s="352" t="s">
        <v>1295</v>
      </c>
      <c r="O16" s="353"/>
      <c r="P16" s="352" t="s">
        <v>1296</v>
      </c>
      <c r="Q16" s="353"/>
      <c r="R16" s="352" t="s">
        <v>1297</v>
      </c>
      <c r="S16" s="353"/>
      <c r="T16" s="352" t="s">
        <v>1252</v>
      </c>
      <c r="U16" s="353"/>
      <c r="V16" s="27"/>
      <c r="W16" s="27"/>
    </row>
    <row r="17" spans="1:23">
      <c r="A17" s="10" t="s">
        <v>845</v>
      </c>
      <c r="B17" s="174" t="s">
        <v>1221</v>
      </c>
      <c r="C17" s="175"/>
      <c r="D17" s="175"/>
      <c r="E17" s="115" t="s">
        <v>1281</v>
      </c>
      <c r="F17" s="115" t="s">
        <v>1282</v>
      </c>
      <c r="G17" s="175">
        <v>44598</v>
      </c>
      <c r="H17" s="175">
        <f t="shared" ref="H17:J19" si="12">G17</f>
        <v>44598</v>
      </c>
      <c r="I17" s="207" t="s">
        <v>1290</v>
      </c>
      <c r="J17" s="175">
        <v>44600</v>
      </c>
      <c r="K17" s="175">
        <f t="shared" ref="K17:K19" si="13">J17+2</f>
        <v>44602</v>
      </c>
      <c r="L17" s="175">
        <f t="shared" ref="L17:L19" si="14">K17+1</f>
        <v>44603</v>
      </c>
      <c r="M17" s="11" t="s">
        <v>1222</v>
      </c>
      <c r="N17" s="194">
        <f t="shared" ref="N17:N19" si="15">L17+2</f>
        <v>44605</v>
      </c>
      <c r="O17" s="194">
        <f t="shared" ref="O17:O19" si="16">N17</f>
        <v>44605</v>
      </c>
      <c r="P17" s="88">
        <f t="shared" ref="P17:P19" si="17">O17+1</f>
        <v>44606</v>
      </c>
      <c r="Q17" s="88">
        <f t="shared" ref="Q17:Q19" si="18">P17</f>
        <v>44606</v>
      </c>
      <c r="R17" s="194">
        <f t="shared" ref="R17:R19" si="19">Q17+1</f>
        <v>44607</v>
      </c>
      <c r="S17" s="194">
        <f t="shared" ref="S17:U19" si="20">R17</f>
        <v>44607</v>
      </c>
      <c r="T17" s="224">
        <v>44608</v>
      </c>
      <c r="U17" s="224">
        <f>T17</f>
        <v>44608</v>
      </c>
      <c r="V17" s="27"/>
      <c r="W17" s="27"/>
    </row>
    <row r="18" spans="1:23">
      <c r="A18" s="10" t="s">
        <v>1431</v>
      </c>
      <c r="B18" s="176" t="s">
        <v>852</v>
      </c>
      <c r="C18" s="225">
        <v>44605</v>
      </c>
      <c r="D18" s="225">
        <f t="shared" ref="D18" si="21">C18</f>
        <v>44605</v>
      </c>
      <c r="E18" s="88">
        <f t="shared" ref="E18" si="22">D18+1</f>
        <v>44606</v>
      </c>
      <c r="F18" s="88">
        <f t="shared" ref="F18" si="23">E18</f>
        <v>44606</v>
      </c>
      <c r="G18" s="225">
        <f t="shared" ref="G18:G19" si="24">F18+1</f>
        <v>44607</v>
      </c>
      <c r="H18" s="225">
        <f t="shared" si="12"/>
        <v>44607</v>
      </c>
      <c r="I18" s="225">
        <v>44608</v>
      </c>
      <c r="J18" s="225">
        <f t="shared" si="12"/>
        <v>44608</v>
      </c>
      <c r="K18" s="225">
        <f t="shared" si="13"/>
        <v>44610</v>
      </c>
      <c r="L18" s="225">
        <f t="shared" si="14"/>
        <v>44611</v>
      </c>
      <c r="M18" s="11" t="s">
        <v>854</v>
      </c>
      <c r="N18" s="115" t="s">
        <v>56</v>
      </c>
      <c r="O18" s="115" t="s">
        <v>56</v>
      </c>
      <c r="P18" s="88">
        <v>44613</v>
      </c>
      <c r="Q18" s="88">
        <v>44614</v>
      </c>
      <c r="R18" s="225">
        <f t="shared" si="19"/>
        <v>44615</v>
      </c>
      <c r="S18" s="225">
        <f t="shared" si="20"/>
        <v>44615</v>
      </c>
      <c r="T18" s="225">
        <v>44616</v>
      </c>
      <c r="U18" s="225">
        <f t="shared" si="20"/>
        <v>44616</v>
      </c>
      <c r="V18" s="27"/>
      <c r="W18" s="27"/>
    </row>
    <row r="19" spans="1:23">
      <c r="A19" s="10" t="s">
        <v>1431</v>
      </c>
      <c r="B19" s="176" t="s">
        <v>875</v>
      </c>
      <c r="C19" s="115" t="s">
        <v>56</v>
      </c>
      <c r="D19" s="115" t="s">
        <v>56</v>
      </c>
      <c r="E19" s="88">
        <v>44613</v>
      </c>
      <c r="F19" s="88">
        <v>44614</v>
      </c>
      <c r="G19" s="230">
        <f t="shared" si="24"/>
        <v>44615</v>
      </c>
      <c r="H19" s="230">
        <f t="shared" si="12"/>
        <v>44615</v>
      </c>
      <c r="I19" s="230">
        <v>44616</v>
      </c>
      <c r="J19" s="230">
        <f t="shared" si="12"/>
        <v>44616</v>
      </c>
      <c r="K19" s="225">
        <f t="shared" si="13"/>
        <v>44618</v>
      </c>
      <c r="L19" s="225">
        <f t="shared" si="14"/>
        <v>44619</v>
      </c>
      <c r="M19" s="11" t="s">
        <v>874</v>
      </c>
      <c r="N19" s="225">
        <f t="shared" si="15"/>
        <v>44621</v>
      </c>
      <c r="O19" s="225">
        <f t="shared" si="16"/>
        <v>44621</v>
      </c>
      <c r="P19" s="88">
        <f t="shared" si="17"/>
        <v>44622</v>
      </c>
      <c r="Q19" s="88">
        <f t="shared" si="18"/>
        <v>44622</v>
      </c>
      <c r="R19" s="225">
        <f t="shared" si="19"/>
        <v>44623</v>
      </c>
      <c r="S19" s="225">
        <f t="shared" si="20"/>
        <v>44623</v>
      </c>
      <c r="T19" s="225">
        <f t="shared" si="20"/>
        <v>44623</v>
      </c>
      <c r="U19" s="225">
        <f t="shared" si="20"/>
        <v>44623</v>
      </c>
      <c r="V19" s="27"/>
      <c r="W19" s="27"/>
    </row>
    <row r="20" spans="1:23">
      <c r="A20" s="10" t="s">
        <v>1431</v>
      </c>
      <c r="B20" s="176" t="s">
        <v>977</v>
      </c>
      <c r="C20" s="225">
        <v>44621</v>
      </c>
      <c r="D20" s="225">
        <f t="shared" ref="D20:D21" si="25">C20</f>
        <v>44621</v>
      </c>
      <c r="E20" s="88">
        <f t="shared" ref="E20:E21" si="26">D20+1</f>
        <v>44622</v>
      </c>
      <c r="F20" s="88">
        <f t="shared" ref="F20:F21" si="27">E20</f>
        <v>44622</v>
      </c>
      <c r="G20" s="225">
        <f t="shared" ref="G20:G21" si="28">F20+1</f>
        <v>44623</v>
      </c>
      <c r="H20" s="225">
        <f t="shared" ref="H20:H21" si="29">G20</f>
        <v>44623</v>
      </c>
      <c r="I20" s="225">
        <f t="shared" ref="I20:I21" si="30">H20</f>
        <v>44623</v>
      </c>
      <c r="J20" s="225">
        <f t="shared" ref="J20:J21" si="31">I20</f>
        <v>44623</v>
      </c>
      <c r="K20" s="225">
        <f t="shared" ref="K20:K21" si="32">J20+2</f>
        <v>44625</v>
      </c>
      <c r="L20" s="225">
        <f t="shared" ref="L20:L21" si="33">K20+1</f>
        <v>44626</v>
      </c>
      <c r="M20" s="11" t="s">
        <v>975</v>
      </c>
      <c r="N20" s="225">
        <f t="shared" ref="N20:N21" si="34">L20+2</f>
        <v>44628</v>
      </c>
      <c r="O20" s="225">
        <f t="shared" ref="O20:O21" si="35">N20</f>
        <v>44628</v>
      </c>
      <c r="P20" s="88">
        <f t="shared" ref="P20:P21" si="36">O20+1</f>
        <v>44629</v>
      </c>
      <c r="Q20" s="88">
        <f t="shared" ref="Q20:Q21" si="37">P20</f>
        <v>44629</v>
      </c>
      <c r="R20" s="225">
        <f t="shared" ref="R20:R21" si="38">Q20+1</f>
        <v>44630</v>
      </c>
      <c r="S20" s="225">
        <f t="shared" ref="S20:S21" si="39">R20</f>
        <v>44630</v>
      </c>
      <c r="T20" s="225">
        <f t="shared" ref="T20:T21" si="40">S20</f>
        <v>44630</v>
      </c>
      <c r="U20" s="225">
        <f t="shared" ref="U20:U21" si="41">T20</f>
        <v>44630</v>
      </c>
      <c r="V20" s="27"/>
      <c r="W20" s="27"/>
    </row>
    <row r="21" spans="1:23">
      <c r="A21" s="10" t="s">
        <v>1431</v>
      </c>
      <c r="B21" s="176" t="s">
        <v>978</v>
      </c>
      <c r="C21" s="225">
        <v>44628</v>
      </c>
      <c r="D21" s="225">
        <f t="shared" si="25"/>
        <v>44628</v>
      </c>
      <c r="E21" s="88">
        <f t="shared" si="26"/>
        <v>44629</v>
      </c>
      <c r="F21" s="88">
        <f t="shared" si="27"/>
        <v>44629</v>
      </c>
      <c r="G21" s="225">
        <f t="shared" si="28"/>
        <v>44630</v>
      </c>
      <c r="H21" s="225">
        <f t="shared" si="29"/>
        <v>44630</v>
      </c>
      <c r="I21" s="225">
        <f t="shared" si="30"/>
        <v>44630</v>
      </c>
      <c r="J21" s="225">
        <f t="shared" si="31"/>
        <v>44630</v>
      </c>
      <c r="K21" s="225">
        <f t="shared" si="32"/>
        <v>44632</v>
      </c>
      <c r="L21" s="225">
        <f t="shared" si="33"/>
        <v>44633</v>
      </c>
      <c r="M21" s="11" t="s">
        <v>976</v>
      </c>
      <c r="N21" s="225">
        <f t="shared" si="34"/>
        <v>44635</v>
      </c>
      <c r="O21" s="225">
        <f t="shared" si="35"/>
        <v>44635</v>
      </c>
      <c r="P21" s="88">
        <f t="shared" si="36"/>
        <v>44636</v>
      </c>
      <c r="Q21" s="88">
        <f t="shared" si="37"/>
        <v>44636</v>
      </c>
      <c r="R21" s="225">
        <f t="shared" si="38"/>
        <v>44637</v>
      </c>
      <c r="S21" s="225">
        <f t="shared" si="39"/>
        <v>44637</v>
      </c>
      <c r="T21" s="225">
        <f t="shared" si="40"/>
        <v>44637</v>
      </c>
      <c r="U21" s="225">
        <f t="shared" si="41"/>
        <v>44637</v>
      </c>
      <c r="V21" s="27"/>
      <c r="W21" s="27"/>
    </row>
    <row r="22" spans="1:23">
      <c r="A22" s="10" t="s">
        <v>1431</v>
      </c>
      <c r="B22" s="176" t="s">
        <v>1044</v>
      </c>
      <c r="C22" s="249">
        <v>44635</v>
      </c>
      <c r="D22" s="249">
        <f t="shared" ref="D22:D25" si="42">C22</f>
        <v>44635</v>
      </c>
      <c r="E22" s="88">
        <f t="shared" ref="E22:E25" si="43">D22+1</f>
        <v>44636</v>
      </c>
      <c r="F22" s="88">
        <f t="shared" ref="F22:F25" si="44">E22</f>
        <v>44636</v>
      </c>
      <c r="G22" s="249">
        <f t="shared" ref="G22:G25" si="45">F22+1</f>
        <v>44637</v>
      </c>
      <c r="H22" s="249">
        <f t="shared" ref="H22:H25" si="46">G22</f>
        <v>44637</v>
      </c>
      <c r="I22" s="249">
        <f t="shared" ref="I22:I25" si="47">H22</f>
        <v>44637</v>
      </c>
      <c r="J22" s="249">
        <f t="shared" ref="J22:J25" si="48">I22</f>
        <v>44637</v>
      </c>
      <c r="K22" s="249">
        <f t="shared" ref="K22:K25" si="49">J22+2</f>
        <v>44639</v>
      </c>
      <c r="L22" s="249">
        <f t="shared" ref="L22:L25" si="50">K22+1</f>
        <v>44640</v>
      </c>
      <c r="M22" s="11" t="s">
        <v>1042</v>
      </c>
      <c r="N22" s="249">
        <f t="shared" ref="N22:N25" si="51">L22+2</f>
        <v>44642</v>
      </c>
      <c r="O22" s="249">
        <f t="shared" ref="O22:O25" si="52">N22</f>
        <v>44642</v>
      </c>
      <c r="P22" s="88">
        <f t="shared" ref="P22:P25" si="53">O22+1</f>
        <v>44643</v>
      </c>
      <c r="Q22" s="88">
        <f t="shared" ref="Q22:Q25" si="54">P22</f>
        <v>44643</v>
      </c>
      <c r="R22" s="249">
        <f t="shared" ref="R22:R25" si="55">Q22+1</f>
        <v>44644</v>
      </c>
      <c r="S22" s="249">
        <f t="shared" ref="S22:S25" si="56">R22</f>
        <v>44644</v>
      </c>
      <c r="T22" s="249">
        <f t="shared" ref="T22:T25" si="57">S22</f>
        <v>44644</v>
      </c>
      <c r="U22" s="249">
        <f t="shared" ref="U22:U25" si="58">T22</f>
        <v>44644</v>
      </c>
      <c r="V22" s="27"/>
      <c r="W22" s="27"/>
    </row>
    <row r="23" spans="1:23">
      <c r="A23" s="10" t="s">
        <v>1431</v>
      </c>
      <c r="B23" s="176" t="s">
        <v>1045</v>
      </c>
      <c r="C23" s="249">
        <v>44642</v>
      </c>
      <c r="D23" s="249">
        <f t="shared" si="42"/>
        <v>44642</v>
      </c>
      <c r="E23" s="88">
        <f t="shared" si="43"/>
        <v>44643</v>
      </c>
      <c r="F23" s="88">
        <f t="shared" si="44"/>
        <v>44643</v>
      </c>
      <c r="G23" s="249">
        <f t="shared" si="45"/>
        <v>44644</v>
      </c>
      <c r="H23" s="249">
        <f t="shared" si="46"/>
        <v>44644</v>
      </c>
      <c r="I23" s="249">
        <f t="shared" si="47"/>
        <v>44644</v>
      </c>
      <c r="J23" s="249">
        <f t="shared" si="48"/>
        <v>44644</v>
      </c>
      <c r="K23" s="249">
        <f t="shared" si="49"/>
        <v>44646</v>
      </c>
      <c r="L23" s="249">
        <f t="shared" si="50"/>
        <v>44647</v>
      </c>
      <c r="M23" s="11" t="s">
        <v>1043</v>
      </c>
      <c r="N23" s="249">
        <f t="shared" si="51"/>
        <v>44649</v>
      </c>
      <c r="O23" s="249">
        <f t="shared" si="52"/>
        <v>44649</v>
      </c>
      <c r="P23" s="88">
        <f t="shared" si="53"/>
        <v>44650</v>
      </c>
      <c r="Q23" s="88">
        <f t="shared" si="54"/>
        <v>44650</v>
      </c>
      <c r="R23" s="249">
        <f t="shared" si="55"/>
        <v>44651</v>
      </c>
      <c r="S23" s="249">
        <f t="shared" si="56"/>
        <v>44651</v>
      </c>
      <c r="T23" s="249">
        <f t="shared" si="57"/>
        <v>44651</v>
      </c>
      <c r="U23" s="249">
        <f t="shared" si="58"/>
        <v>44651</v>
      </c>
      <c r="V23" s="27"/>
      <c r="W23" s="27"/>
    </row>
    <row r="24" spans="1:23">
      <c r="A24" s="10" t="s">
        <v>1431</v>
      </c>
      <c r="B24" s="176" t="s">
        <v>1056</v>
      </c>
      <c r="C24" s="249">
        <v>44649</v>
      </c>
      <c r="D24" s="249">
        <f t="shared" si="42"/>
        <v>44649</v>
      </c>
      <c r="E24" s="88">
        <f t="shared" si="43"/>
        <v>44650</v>
      </c>
      <c r="F24" s="88">
        <f t="shared" si="44"/>
        <v>44650</v>
      </c>
      <c r="G24" s="249">
        <f t="shared" si="45"/>
        <v>44651</v>
      </c>
      <c r="H24" s="249">
        <f t="shared" si="46"/>
        <v>44651</v>
      </c>
      <c r="I24" s="249">
        <f t="shared" si="47"/>
        <v>44651</v>
      </c>
      <c r="J24" s="249">
        <f t="shared" si="48"/>
        <v>44651</v>
      </c>
      <c r="K24" s="249">
        <f t="shared" si="49"/>
        <v>44653</v>
      </c>
      <c r="L24" s="249">
        <f t="shared" si="50"/>
        <v>44654</v>
      </c>
      <c r="M24" s="11" t="s">
        <v>1055</v>
      </c>
      <c r="N24" s="249">
        <f t="shared" si="51"/>
        <v>44656</v>
      </c>
      <c r="O24" s="249">
        <f t="shared" si="52"/>
        <v>44656</v>
      </c>
      <c r="P24" s="88">
        <f t="shared" si="53"/>
        <v>44657</v>
      </c>
      <c r="Q24" s="88">
        <f t="shared" si="54"/>
        <v>44657</v>
      </c>
      <c r="R24" s="249">
        <f t="shared" si="55"/>
        <v>44658</v>
      </c>
      <c r="S24" s="249">
        <f t="shared" si="56"/>
        <v>44658</v>
      </c>
      <c r="T24" s="249">
        <f t="shared" si="57"/>
        <v>44658</v>
      </c>
      <c r="U24" s="249">
        <f t="shared" si="58"/>
        <v>44658</v>
      </c>
      <c r="V24" s="27"/>
      <c r="W24" s="27"/>
    </row>
    <row r="25" spans="1:23">
      <c r="A25" s="10" t="s">
        <v>1431</v>
      </c>
      <c r="B25" s="176" t="s">
        <v>1203</v>
      </c>
      <c r="C25" s="249">
        <v>44656</v>
      </c>
      <c r="D25" s="249">
        <f t="shared" si="42"/>
        <v>44656</v>
      </c>
      <c r="E25" s="88">
        <f t="shared" si="43"/>
        <v>44657</v>
      </c>
      <c r="F25" s="88">
        <f t="shared" si="44"/>
        <v>44657</v>
      </c>
      <c r="G25" s="249">
        <f t="shared" si="45"/>
        <v>44658</v>
      </c>
      <c r="H25" s="249">
        <f t="shared" si="46"/>
        <v>44658</v>
      </c>
      <c r="I25" s="249">
        <f t="shared" si="47"/>
        <v>44658</v>
      </c>
      <c r="J25" s="249">
        <f t="shared" si="48"/>
        <v>44658</v>
      </c>
      <c r="K25" s="249">
        <f t="shared" si="49"/>
        <v>44660</v>
      </c>
      <c r="L25" s="249">
        <f t="shared" si="50"/>
        <v>44661</v>
      </c>
      <c r="M25" s="11" t="s">
        <v>1202</v>
      </c>
      <c r="N25" s="249">
        <f t="shared" si="51"/>
        <v>44663</v>
      </c>
      <c r="O25" s="249">
        <f t="shared" si="52"/>
        <v>44663</v>
      </c>
      <c r="P25" s="88">
        <f t="shared" si="53"/>
        <v>44664</v>
      </c>
      <c r="Q25" s="88">
        <f t="shared" si="54"/>
        <v>44664</v>
      </c>
      <c r="R25" s="249">
        <f t="shared" si="55"/>
        <v>44665</v>
      </c>
      <c r="S25" s="249">
        <f t="shared" si="56"/>
        <v>44665</v>
      </c>
      <c r="T25" s="249">
        <f t="shared" si="57"/>
        <v>44665</v>
      </c>
      <c r="U25" s="249">
        <f t="shared" si="58"/>
        <v>44665</v>
      </c>
      <c r="V25" s="27"/>
      <c r="W25" s="27"/>
    </row>
    <row r="26" spans="1:23">
      <c r="A26" s="147"/>
      <c r="B26" s="140"/>
      <c r="C26" s="27"/>
      <c r="D26" s="27"/>
      <c r="E26" s="146"/>
      <c r="F26" s="146"/>
      <c r="G26" s="27"/>
      <c r="H26" s="27"/>
      <c r="I26" s="27"/>
      <c r="J26" s="27"/>
      <c r="K26" s="27"/>
      <c r="L26" s="27"/>
      <c r="M26" s="27"/>
      <c r="N26" s="27"/>
      <c r="O26" s="25"/>
      <c r="P26" s="27"/>
      <c r="Q26" s="27"/>
      <c r="R26" s="146"/>
      <c r="S26" s="146"/>
      <c r="T26" s="27"/>
      <c r="U26" s="27"/>
      <c r="V26" s="27"/>
      <c r="W26" s="27"/>
    </row>
    <row r="27" spans="1:23">
      <c r="A27" s="12" t="s">
        <v>94</v>
      </c>
      <c r="B27" s="268" t="s">
        <v>210</v>
      </c>
      <c r="C27" s="268"/>
      <c r="D27" s="268"/>
      <c r="E27" s="268"/>
      <c r="F27" s="268"/>
      <c r="G27" s="268"/>
      <c r="H27" s="268"/>
      <c r="I27" s="268"/>
      <c r="J27" s="268"/>
      <c r="K27" s="268"/>
      <c r="L27" s="268"/>
      <c r="M27" s="268"/>
      <c r="N27" s="268"/>
    </row>
    <row r="28" spans="1:23">
      <c r="A28" s="13" t="s">
        <v>651</v>
      </c>
      <c r="B28" s="272" t="s">
        <v>652</v>
      </c>
      <c r="C28" s="272"/>
      <c r="D28" s="272"/>
      <c r="E28" s="272"/>
      <c r="F28" s="272"/>
      <c r="G28" s="272"/>
      <c r="H28" s="272"/>
      <c r="I28" s="272"/>
      <c r="J28" s="272"/>
      <c r="K28" s="272"/>
      <c r="L28" s="272"/>
      <c r="M28" s="272"/>
      <c r="N28" s="272"/>
      <c r="O28" s="2"/>
      <c r="P28" s="2"/>
    </row>
    <row r="29" spans="1:23">
      <c r="A29" s="13" t="s">
        <v>162</v>
      </c>
      <c r="B29" s="272" t="s">
        <v>735</v>
      </c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</row>
    <row r="30" spans="1:23">
      <c r="A30" s="13" t="s">
        <v>162</v>
      </c>
      <c r="B30" s="272" t="s">
        <v>668</v>
      </c>
      <c r="C30" s="272"/>
      <c r="D30" s="272"/>
      <c r="E30" s="272"/>
      <c r="F30" s="272"/>
      <c r="G30" s="272"/>
      <c r="H30" s="272"/>
      <c r="I30" s="272"/>
      <c r="J30" s="272"/>
      <c r="K30" s="272"/>
      <c r="L30" s="272"/>
      <c r="M30" s="272"/>
      <c r="N30" s="272"/>
    </row>
    <row r="31" spans="1:23" ht="15.6" hidden="1" customHeight="1">
      <c r="A31" s="64" t="s">
        <v>66</v>
      </c>
      <c r="B31" s="316" t="s">
        <v>460</v>
      </c>
      <c r="C31" s="316"/>
      <c r="D31" s="316"/>
      <c r="E31" s="316"/>
      <c r="F31" s="316"/>
      <c r="G31" s="316"/>
      <c r="H31" s="316"/>
      <c r="I31" s="316"/>
      <c r="J31" s="316"/>
      <c r="K31" s="316"/>
      <c r="L31" s="316"/>
      <c r="M31" s="316"/>
      <c r="N31" s="316"/>
      <c r="O31" s="1"/>
      <c r="P31" s="1"/>
      <c r="Q31" s="1"/>
    </row>
    <row r="32" spans="1:23" ht="15.6" customHeight="1">
      <c r="A32" s="64" t="s">
        <v>382</v>
      </c>
      <c r="B32" s="316" t="s">
        <v>461</v>
      </c>
      <c r="C32" s="316"/>
      <c r="D32" s="316"/>
      <c r="E32" s="316"/>
      <c r="F32" s="316"/>
      <c r="G32" s="316"/>
      <c r="H32" s="316"/>
      <c r="I32" s="316"/>
      <c r="J32" s="316"/>
      <c r="K32" s="316"/>
      <c r="L32" s="316"/>
      <c r="M32" s="316"/>
      <c r="N32" s="316"/>
      <c r="O32" s="144"/>
      <c r="P32" s="1"/>
      <c r="Q32" s="1"/>
    </row>
    <row r="33" spans="1:14">
      <c r="A33" s="13" t="s">
        <v>182</v>
      </c>
      <c r="B33" s="272" t="s">
        <v>183</v>
      </c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</row>
    <row r="34" spans="1:14">
      <c r="A34" s="14" t="s">
        <v>164</v>
      </c>
      <c r="B34" s="272" t="s">
        <v>718</v>
      </c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</row>
    <row r="35" spans="1:14">
      <c r="A35" s="13" t="s">
        <v>287</v>
      </c>
      <c r="B35" s="272" t="s">
        <v>288</v>
      </c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</row>
  </sheetData>
  <mergeCells count="49">
    <mergeCell ref="B33:N33"/>
    <mergeCell ref="N6:O6"/>
    <mergeCell ref="A12:U12"/>
    <mergeCell ref="A10:U10"/>
    <mergeCell ref="P6:Q6"/>
    <mergeCell ref="R6:S6"/>
    <mergeCell ref="T6:U6"/>
    <mergeCell ref="C7:D7"/>
    <mergeCell ref="E7:F7"/>
    <mergeCell ref="G7:H7"/>
    <mergeCell ref="I7:J7"/>
    <mergeCell ref="K7:L7"/>
    <mergeCell ref="N7:O7"/>
    <mergeCell ref="P7:Q7"/>
    <mergeCell ref="R7:S7"/>
    <mergeCell ref="T7:U7"/>
    <mergeCell ref="B32:N32"/>
    <mergeCell ref="B27:N27"/>
    <mergeCell ref="B28:N28"/>
    <mergeCell ref="B29:N29"/>
    <mergeCell ref="B31:N31"/>
    <mergeCell ref="B35:N35"/>
    <mergeCell ref="B30:N30"/>
    <mergeCell ref="B34:N34"/>
    <mergeCell ref="A4:U4"/>
    <mergeCell ref="C5:D5"/>
    <mergeCell ref="E5:F5"/>
    <mergeCell ref="G5:H5"/>
    <mergeCell ref="I5:J5"/>
    <mergeCell ref="K5:L5"/>
    <mergeCell ref="N5:O5"/>
    <mergeCell ref="P5:Q5"/>
    <mergeCell ref="R5:S5"/>
    <mergeCell ref="T5:U5"/>
    <mergeCell ref="A6:A7"/>
    <mergeCell ref="K6:L6"/>
    <mergeCell ref="M6:M7"/>
    <mergeCell ref="N16:O16"/>
    <mergeCell ref="P16:Q16"/>
    <mergeCell ref="R16:S16"/>
    <mergeCell ref="T16:U16"/>
    <mergeCell ref="B1:S1"/>
    <mergeCell ref="B2:S2"/>
    <mergeCell ref="B6:B7"/>
    <mergeCell ref="C6:D6"/>
    <mergeCell ref="E6:F6"/>
    <mergeCell ref="G6:H6"/>
    <mergeCell ref="I6:J6"/>
    <mergeCell ref="A15:U15"/>
  </mergeCells>
  <phoneticPr fontId="3" type="noConversion"/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4"/>
  <sheetViews>
    <sheetView topLeftCell="A18" workbookViewId="0">
      <selection activeCell="E24" sqref="E24"/>
    </sheetView>
  </sheetViews>
  <sheetFormatPr defaultRowHeight="15.6"/>
  <cols>
    <col min="1" max="1" width="18.59765625" customWidth="1"/>
    <col min="2" max="13" width="7.69921875" customWidth="1"/>
  </cols>
  <sheetData>
    <row r="1" spans="1:232" ht="52.2" customHeight="1">
      <c r="B1" s="293" t="s">
        <v>50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232" ht="17.100000000000001" customHeight="1">
      <c r="B2" s="294" t="s">
        <v>49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232" ht="19.8" customHeight="1">
      <c r="A3" s="41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32" s="63" customFormat="1" hidden="1">
      <c r="A4" s="361" t="s">
        <v>831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</row>
    <row r="5" spans="1:232" hidden="1">
      <c r="A5" s="152" t="s">
        <v>1</v>
      </c>
      <c r="B5" s="152" t="s">
        <v>2</v>
      </c>
      <c r="C5" s="312" t="s">
        <v>6</v>
      </c>
      <c r="D5" s="302"/>
      <c r="E5" s="274" t="s">
        <v>907</v>
      </c>
      <c r="F5" s="275"/>
      <c r="G5" s="274" t="s">
        <v>832</v>
      </c>
      <c r="H5" s="275"/>
      <c r="I5" s="308" t="s">
        <v>811</v>
      </c>
      <c r="J5" s="305"/>
      <c r="K5" s="152" t="s">
        <v>2</v>
      </c>
      <c r="L5" s="312" t="s">
        <v>6</v>
      </c>
      <c r="M5" s="302"/>
      <c r="N5" s="274" t="s">
        <v>907</v>
      </c>
      <c r="O5" s="275"/>
      <c r="P5" s="274" t="s">
        <v>832</v>
      </c>
      <c r="Q5" s="275"/>
    </row>
    <row r="6" spans="1:232" hidden="1">
      <c r="A6" s="273" t="s">
        <v>3</v>
      </c>
      <c r="B6" s="273" t="s">
        <v>4</v>
      </c>
      <c r="C6" s="302" t="s">
        <v>9</v>
      </c>
      <c r="D6" s="302"/>
      <c r="E6" s="282" t="s">
        <v>812</v>
      </c>
      <c r="F6" s="286"/>
      <c r="G6" s="282" t="s">
        <v>833</v>
      </c>
      <c r="H6" s="286"/>
      <c r="I6" s="304" t="s">
        <v>10</v>
      </c>
      <c r="J6" s="305"/>
      <c r="K6" s="273" t="s">
        <v>4</v>
      </c>
      <c r="L6" s="302" t="s">
        <v>9</v>
      </c>
      <c r="M6" s="302"/>
      <c r="N6" s="282" t="s">
        <v>812</v>
      </c>
      <c r="O6" s="286"/>
      <c r="P6" s="282" t="s">
        <v>833</v>
      </c>
      <c r="Q6" s="286"/>
      <c r="R6" s="56"/>
      <c r="S6" s="56"/>
    </row>
    <row r="7" spans="1:232" hidden="1">
      <c r="A7" s="279"/>
      <c r="B7" s="279"/>
      <c r="C7" s="282" t="s">
        <v>5</v>
      </c>
      <c r="D7" s="286"/>
      <c r="E7" s="282" t="s">
        <v>5</v>
      </c>
      <c r="F7" s="286"/>
      <c r="G7" s="303" t="s">
        <v>5</v>
      </c>
      <c r="H7" s="303"/>
      <c r="I7" s="303" t="s">
        <v>5</v>
      </c>
      <c r="J7" s="303"/>
      <c r="K7" s="279"/>
      <c r="L7" s="282" t="s">
        <v>5</v>
      </c>
      <c r="M7" s="286"/>
      <c r="N7" s="282" t="s">
        <v>5</v>
      </c>
      <c r="O7" s="286"/>
      <c r="P7" s="303" t="s">
        <v>5</v>
      </c>
      <c r="Q7" s="303"/>
      <c r="R7" s="56"/>
      <c r="S7" s="56"/>
    </row>
    <row r="8" spans="1:232" ht="31.8" hidden="1" customHeight="1">
      <c r="A8" s="154"/>
      <c r="B8" s="155"/>
      <c r="C8" s="18" t="s">
        <v>834</v>
      </c>
      <c r="D8" s="18" t="s">
        <v>835</v>
      </c>
      <c r="E8" s="68" t="s">
        <v>836</v>
      </c>
      <c r="F8" s="68" t="s">
        <v>837</v>
      </c>
      <c r="G8" s="18" t="s">
        <v>838</v>
      </c>
      <c r="H8" s="18" t="s">
        <v>839</v>
      </c>
      <c r="I8" s="68" t="s">
        <v>840</v>
      </c>
      <c r="J8" s="68" t="s">
        <v>841</v>
      </c>
      <c r="K8" s="30"/>
      <c r="L8" s="18" t="s">
        <v>834</v>
      </c>
      <c r="M8" s="18" t="s">
        <v>835</v>
      </c>
      <c r="N8" s="68" t="s">
        <v>836</v>
      </c>
      <c r="O8" s="68" t="s">
        <v>837</v>
      </c>
      <c r="P8" s="18" t="s">
        <v>838</v>
      </c>
      <c r="Q8" s="18" t="s">
        <v>839</v>
      </c>
      <c r="R8" s="56"/>
      <c r="S8" s="56"/>
      <c r="T8" s="56"/>
      <c r="U8" s="56"/>
    </row>
    <row r="9" spans="1:232" hidden="1">
      <c r="A9" s="10" t="s">
        <v>748</v>
      </c>
      <c r="B9" s="153" t="s">
        <v>809</v>
      </c>
      <c r="C9" s="362" t="s">
        <v>988</v>
      </c>
      <c r="D9" s="363"/>
      <c r="E9" s="20" t="s">
        <v>989</v>
      </c>
      <c r="F9" s="53" t="s">
        <v>910</v>
      </c>
      <c r="G9" s="20"/>
      <c r="H9" s="20"/>
      <c r="I9" s="20">
        <v>44547</v>
      </c>
      <c r="J9" s="20">
        <f t="shared" ref="J9" si="0">I9+1</f>
        <v>44548</v>
      </c>
      <c r="K9" s="11" t="s">
        <v>848</v>
      </c>
      <c r="L9" s="359" t="s">
        <v>990</v>
      </c>
      <c r="M9" s="360"/>
      <c r="N9" s="359" t="s">
        <v>991</v>
      </c>
      <c r="O9" s="360"/>
      <c r="P9" s="359" t="s">
        <v>992</v>
      </c>
      <c r="Q9" s="360"/>
    </row>
    <row r="10" spans="1:232" hidden="1">
      <c r="A10" s="10" t="s">
        <v>842</v>
      </c>
      <c r="B10" s="153" t="s">
        <v>843</v>
      </c>
      <c r="C10" s="359" t="s">
        <v>990</v>
      </c>
      <c r="D10" s="360"/>
      <c r="E10" s="359" t="s">
        <v>991</v>
      </c>
      <c r="F10" s="360"/>
      <c r="G10" s="359" t="s">
        <v>1021</v>
      </c>
      <c r="H10" s="360"/>
      <c r="I10" s="364" t="s">
        <v>1024</v>
      </c>
      <c r="J10" s="365"/>
      <c r="K10" s="11" t="s">
        <v>844</v>
      </c>
      <c r="L10" s="91">
        <v>44563</v>
      </c>
      <c r="M10" s="91">
        <f>L10</f>
        <v>44563</v>
      </c>
      <c r="N10" s="168" t="s">
        <v>1037</v>
      </c>
      <c r="O10" s="168" t="s">
        <v>1038</v>
      </c>
      <c r="P10" s="357" t="s">
        <v>1039</v>
      </c>
      <c r="Q10" s="358"/>
    </row>
    <row r="11" spans="1:232" hidden="1">
      <c r="A11" s="10" t="s">
        <v>845</v>
      </c>
      <c r="B11" s="153" t="s">
        <v>846</v>
      </c>
      <c r="C11" s="91">
        <v>44563</v>
      </c>
      <c r="D11" s="91">
        <f>C11</f>
        <v>44563</v>
      </c>
      <c r="E11" s="168" t="s">
        <v>1037</v>
      </c>
      <c r="F11" s="168" t="s">
        <v>1038</v>
      </c>
      <c r="G11" s="357" t="s">
        <v>1039</v>
      </c>
      <c r="H11" s="358"/>
      <c r="I11" s="20">
        <v>44569</v>
      </c>
      <c r="J11" s="20">
        <f t="shared" ref="J11" si="1">I11+1</f>
        <v>44570</v>
      </c>
      <c r="K11" s="11" t="s">
        <v>847</v>
      </c>
      <c r="L11" s="359" t="s">
        <v>1120</v>
      </c>
      <c r="M11" s="360"/>
      <c r="N11" s="359" t="s">
        <v>1121</v>
      </c>
      <c r="O11" s="360"/>
      <c r="P11" s="359" t="s">
        <v>1122</v>
      </c>
      <c r="Q11" s="360"/>
    </row>
    <row r="12" spans="1:232" hidden="1">
      <c r="A12" s="10" t="s">
        <v>1025</v>
      </c>
      <c r="B12" s="164" t="s">
        <v>993</v>
      </c>
      <c r="C12" s="88">
        <v>44572</v>
      </c>
      <c r="D12" s="88">
        <f t="shared" ref="D12:D13" si="2">C12</f>
        <v>44572</v>
      </c>
      <c r="E12" s="88">
        <f>D12+1</f>
        <v>44573</v>
      </c>
      <c r="F12" s="88">
        <f>E12</f>
        <v>44573</v>
      </c>
      <c r="G12" s="165">
        <f>F12+1</f>
        <v>44574</v>
      </c>
      <c r="H12" s="165">
        <f t="shared" ref="H12" si="3">G12</f>
        <v>44574</v>
      </c>
      <c r="I12" s="165">
        <f t="shared" ref="I12" si="4">H12+2</f>
        <v>44576</v>
      </c>
      <c r="J12" s="165">
        <f t="shared" ref="J12" si="5">I12+1</f>
        <v>44577</v>
      </c>
      <c r="K12" s="11" t="s">
        <v>994</v>
      </c>
      <c r="L12" s="88">
        <f>J12+2</f>
        <v>44579</v>
      </c>
      <c r="M12" s="88">
        <f t="shared" ref="M12" si="6">L12</f>
        <v>44579</v>
      </c>
      <c r="N12" s="88">
        <f>M12+1</f>
        <v>44580</v>
      </c>
      <c r="O12" s="88">
        <f>N12</f>
        <v>44580</v>
      </c>
      <c r="P12" s="165">
        <f>O12+1</f>
        <v>44581</v>
      </c>
      <c r="Q12" s="165">
        <f t="shared" ref="Q12" si="7">P12</f>
        <v>44581</v>
      </c>
    </row>
    <row r="13" spans="1:232" hidden="1">
      <c r="A13" s="10" t="s">
        <v>1025</v>
      </c>
      <c r="B13" s="169" t="s">
        <v>851</v>
      </c>
      <c r="C13" s="88">
        <v>44579</v>
      </c>
      <c r="D13" s="88">
        <f t="shared" si="2"/>
        <v>44579</v>
      </c>
      <c r="E13" s="88">
        <v>44581</v>
      </c>
      <c r="F13" s="88">
        <f t="shared" ref="F13" si="8">E13</f>
        <v>44581</v>
      </c>
      <c r="G13" s="170">
        <f t="shared" ref="G13" si="9">F13+1</f>
        <v>44582</v>
      </c>
      <c r="H13" s="170">
        <f t="shared" ref="H13" si="10">G13</f>
        <v>44582</v>
      </c>
      <c r="I13" s="170">
        <f t="shared" ref="I13" si="11">H13+2</f>
        <v>44584</v>
      </c>
      <c r="J13" s="170">
        <f t="shared" ref="J13" si="12">I13+1</f>
        <v>44585</v>
      </c>
      <c r="K13" s="11" t="s">
        <v>853</v>
      </c>
      <c r="L13" s="357" t="s">
        <v>1229</v>
      </c>
      <c r="M13" s="358"/>
      <c r="N13" s="115" t="s">
        <v>1230</v>
      </c>
      <c r="O13" s="115" t="s">
        <v>1230</v>
      </c>
      <c r="P13" s="352" t="s">
        <v>1231</v>
      </c>
      <c r="Q13" s="353"/>
    </row>
    <row r="14" spans="1:232" hidden="1">
      <c r="A14" s="10" t="s">
        <v>1228</v>
      </c>
      <c r="B14" s="176" t="s">
        <v>852</v>
      </c>
      <c r="C14" s="357" t="s">
        <v>1229</v>
      </c>
      <c r="D14" s="358"/>
      <c r="E14" s="115" t="s">
        <v>1230</v>
      </c>
      <c r="F14" s="115" t="s">
        <v>1230</v>
      </c>
      <c r="G14" s="352" t="s">
        <v>1231</v>
      </c>
      <c r="H14" s="353"/>
      <c r="I14" s="197">
        <v>44591</v>
      </c>
      <c r="J14" s="197">
        <v>44592</v>
      </c>
      <c r="K14" s="11" t="s">
        <v>854</v>
      </c>
      <c r="L14" s="357" t="s">
        <v>1233</v>
      </c>
      <c r="M14" s="358"/>
      <c r="N14" s="115" t="s">
        <v>1230</v>
      </c>
      <c r="O14" s="115" t="s">
        <v>1230</v>
      </c>
      <c r="P14" s="352" t="s">
        <v>1240</v>
      </c>
      <c r="Q14" s="353"/>
    </row>
    <row r="15" spans="1:232" hidden="1">
      <c r="A15" s="10" t="s">
        <v>1025</v>
      </c>
      <c r="B15" s="176" t="s">
        <v>1241</v>
      </c>
      <c r="C15" s="357" t="s">
        <v>1232</v>
      </c>
      <c r="D15" s="358"/>
      <c r="E15" s="115" t="s">
        <v>1230</v>
      </c>
      <c r="F15" s="115" t="s">
        <v>1230</v>
      </c>
      <c r="G15" s="352" t="s">
        <v>1240</v>
      </c>
      <c r="H15" s="353"/>
      <c r="I15" s="201">
        <v>44597</v>
      </c>
      <c r="J15" s="201">
        <f t="shared" ref="J15" si="13">I15+1</f>
        <v>44598</v>
      </c>
      <c r="K15" s="11" t="s">
        <v>874</v>
      </c>
      <c r="L15" s="366" t="s">
        <v>1242</v>
      </c>
      <c r="M15" s="367"/>
      <c r="N15" s="145" t="s">
        <v>1230</v>
      </c>
      <c r="O15" s="145" t="s">
        <v>1230</v>
      </c>
      <c r="P15" s="368" t="s">
        <v>1243</v>
      </c>
      <c r="Q15" s="369"/>
    </row>
    <row r="16" spans="1:232" hidden="1">
      <c r="A16" s="10" t="s">
        <v>1025</v>
      </c>
      <c r="B16" s="176" t="s">
        <v>977</v>
      </c>
      <c r="C16" s="366" t="s">
        <v>1242</v>
      </c>
      <c r="D16" s="367"/>
      <c r="E16" s="145" t="s">
        <v>1230</v>
      </c>
      <c r="F16" s="145" t="s">
        <v>1230</v>
      </c>
      <c r="G16" s="368" t="s">
        <v>1243</v>
      </c>
      <c r="H16" s="369"/>
      <c r="I16" s="175">
        <v>44603</v>
      </c>
      <c r="J16" s="175">
        <f t="shared" ref="J16" si="14">I16+1</f>
        <v>44604</v>
      </c>
      <c r="K16" s="11" t="s">
        <v>975</v>
      </c>
      <c r="L16" s="366" t="s">
        <v>1244</v>
      </c>
      <c r="M16" s="367"/>
      <c r="N16" s="88">
        <v>44607</v>
      </c>
      <c r="O16" s="88">
        <f t="shared" ref="O16" si="15">N16</f>
        <v>44607</v>
      </c>
      <c r="P16" s="368" t="s">
        <v>1245</v>
      </c>
      <c r="Q16" s="369"/>
    </row>
    <row r="17" spans="1:21" hidden="1">
      <c r="A17" s="10" t="s">
        <v>1223</v>
      </c>
      <c r="B17" s="176" t="s">
        <v>1250</v>
      </c>
      <c r="C17" s="359" t="s">
        <v>1455</v>
      </c>
      <c r="D17" s="360"/>
      <c r="E17" s="91" t="s">
        <v>1380</v>
      </c>
      <c r="F17" s="91" t="s">
        <v>1380</v>
      </c>
      <c r="G17" s="352" t="s">
        <v>1456</v>
      </c>
      <c r="H17" s="353"/>
      <c r="I17" s="201">
        <v>44610</v>
      </c>
      <c r="J17" s="201">
        <f>I17</f>
        <v>44610</v>
      </c>
      <c r="K17" s="11" t="s">
        <v>1251</v>
      </c>
      <c r="L17" s="370" t="s">
        <v>1513</v>
      </c>
      <c r="M17" s="371"/>
      <c r="N17" s="370" t="s">
        <v>1514</v>
      </c>
      <c r="O17" s="371"/>
      <c r="P17" s="362" t="s">
        <v>1520</v>
      </c>
      <c r="Q17" s="363"/>
    </row>
    <row r="18" spans="1:21" s="63" customFormat="1">
      <c r="A18" s="361" t="s">
        <v>1389</v>
      </c>
      <c r="B18" s="361"/>
      <c r="C18" s="361"/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</row>
    <row r="19" spans="1:21">
      <c r="A19" s="218" t="s">
        <v>1</v>
      </c>
      <c r="B19" s="218" t="s">
        <v>2</v>
      </c>
      <c r="C19" s="277" t="s">
        <v>817</v>
      </c>
      <c r="D19" s="277"/>
      <c r="E19" s="274" t="s">
        <v>362</v>
      </c>
      <c r="F19" s="275"/>
      <c r="G19" s="312" t="s">
        <v>819</v>
      </c>
      <c r="H19" s="302"/>
      <c r="I19" s="308" t="s">
        <v>811</v>
      </c>
      <c r="J19" s="305"/>
      <c r="K19" s="218" t="s">
        <v>2</v>
      </c>
      <c r="L19" s="277" t="s">
        <v>817</v>
      </c>
      <c r="M19" s="277"/>
      <c r="N19" s="274" t="s">
        <v>362</v>
      </c>
      <c r="O19" s="275"/>
      <c r="P19" s="312" t="s">
        <v>819</v>
      </c>
      <c r="Q19" s="302"/>
    </row>
    <row r="20" spans="1:21">
      <c r="A20" s="273" t="s">
        <v>3</v>
      </c>
      <c r="B20" s="273" t="s">
        <v>4</v>
      </c>
      <c r="C20" s="276" t="s">
        <v>821</v>
      </c>
      <c r="D20" s="276"/>
      <c r="E20" s="282" t="s">
        <v>833</v>
      </c>
      <c r="F20" s="286"/>
      <c r="G20" s="304" t="s">
        <v>9</v>
      </c>
      <c r="H20" s="307"/>
      <c r="I20" s="304" t="s">
        <v>10</v>
      </c>
      <c r="J20" s="305"/>
      <c r="K20" s="273" t="s">
        <v>4</v>
      </c>
      <c r="L20" s="276" t="s">
        <v>821</v>
      </c>
      <c r="M20" s="276"/>
      <c r="N20" s="282" t="s">
        <v>833</v>
      </c>
      <c r="O20" s="286"/>
      <c r="P20" s="304" t="s">
        <v>9</v>
      </c>
      <c r="Q20" s="307"/>
      <c r="R20" s="56"/>
      <c r="S20" s="56"/>
    </row>
    <row r="21" spans="1:21">
      <c r="A21" s="279"/>
      <c r="B21" s="279"/>
      <c r="C21" s="282" t="s">
        <v>5</v>
      </c>
      <c r="D21" s="286"/>
      <c r="E21" s="303" t="s">
        <v>5</v>
      </c>
      <c r="F21" s="303"/>
      <c r="G21" s="303" t="s">
        <v>5</v>
      </c>
      <c r="H21" s="303"/>
      <c r="I21" s="303" t="s">
        <v>5</v>
      </c>
      <c r="J21" s="303"/>
      <c r="K21" s="279"/>
      <c r="L21" s="282" t="s">
        <v>5</v>
      </c>
      <c r="M21" s="286"/>
      <c r="N21" s="303" t="s">
        <v>5</v>
      </c>
      <c r="O21" s="303"/>
      <c r="P21" s="303" t="s">
        <v>5</v>
      </c>
      <c r="Q21" s="303"/>
      <c r="R21" s="56"/>
      <c r="S21" s="56"/>
    </row>
    <row r="22" spans="1:21" ht="31.8" customHeight="1">
      <c r="A22" s="219"/>
      <c r="B22" s="220"/>
      <c r="C22" s="18" t="s">
        <v>1381</v>
      </c>
      <c r="D22" s="18" t="s">
        <v>1382</v>
      </c>
      <c r="E22" s="18" t="s">
        <v>1383</v>
      </c>
      <c r="F22" s="18" t="s">
        <v>1384</v>
      </c>
      <c r="G22" s="18" t="s">
        <v>1385</v>
      </c>
      <c r="H22" s="18" t="s">
        <v>1386</v>
      </c>
      <c r="I22" s="68" t="s">
        <v>1387</v>
      </c>
      <c r="J22" s="68" t="s">
        <v>1388</v>
      </c>
      <c r="K22" s="30"/>
      <c r="L22" s="18" t="s">
        <v>1381</v>
      </c>
      <c r="M22" s="18" t="s">
        <v>1382</v>
      </c>
      <c r="N22" s="18" t="s">
        <v>1383</v>
      </c>
      <c r="O22" s="18" t="s">
        <v>1384</v>
      </c>
      <c r="P22" s="18" t="s">
        <v>1385</v>
      </c>
      <c r="Q22" s="18" t="s">
        <v>1386</v>
      </c>
      <c r="R22" s="56"/>
      <c r="S22" s="56"/>
      <c r="T22" s="56"/>
      <c r="U22" s="56"/>
    </row>
    <row r="23" spans="1:21">
      <c r="A23" s="10" t="s">
        <v>1223</v>
      </c>
      <c r="B23" s="176" t="s">
        <v>1044</v>
      </c>
      <c r="C23" s="88">
        <v>44615</v>
      </c>
      <c r="D23" s="88">
        <f>C23</f>
        <v>44615</v>
      </c>
      <c r="E23" s="88">
        <f>D23+1</f>
        <v>44616</v>
      </c>
      <c r="F23" s="88">
        <f>E23</f>
        <v>44616</v>
      </c>
      <c r="G23" s="201">
        <f>F23+1</f>
        <v>44617</v>
      </c>
      <c r="H23" s="201">
        <f t="shared" ref="H23" si="16">G23</f>
        <v>44617</v>
      </c>
      <c r="I23" s="201">
        <f t="shared" ref="I23" si="17">H23+2</f>
        <v>44619</v>
      </c>
      <c r="J23" s="201">
        <f>I23</f>
        <v>44619</v>
      </c>
      <c r="K23" s="11" t="s">
        <v>1042</v>
      </c>
      <c r="L23" s="88">
        <f>J23+3</f>
        <v>44622</v>
      </c>
      <c r="M23" s="88">
        <f t="shared" ref="M23" si="18">L23</f>
        <v>44622</v>
      </c>
      <c r="N23" s="88">
        <f t="shared" ref="N23" si="19">M23+1</f>
        <v>44623</v>
      </c>
      <c r="O23" s="88">
        <f t="shared" ref="O23" si="20">N23</f>
        <v>44623</v>
      </c>
      <c r="P23" s="201">
        <f t="shared" ref="P23" si="21">O23+1</f>
        <v>44624</v>
      </c>
      <c r="Q23" s="201">
        <f t="shared" ref="Q23" si="22">P23</f>
        <v>44624</v>
      </c>
    </row>
    <row r="24" spans="1:21">
      <c r="A24" s="10" t="s">
        <v>1223</v>
      </c>
      <c r="B24" s="176" t="s">
        <v>1045</v>
      </c>
      <c r="C24" s="88">
        <v>44622</v>
      </c>
      <c r="D24" s="88">
        <f>C24</f>
        <v>44622</v>
      </c>
      <c r="E24" s="257" t="s">
        <v>1550</v>
      </c>
      <c r="F24" s="257" t="s">
        <v>1549</v>
      </c>
      <c r="G24" s="201">
        <v>44625</v>
      </c>
      <c r="H24" s="201">
        <v>44626</v>
      </c>
      <c r="I24" s="201">
        <f>H24+2</f>
        <v>44628</v>
      </c>
      <c r="J24" s="201">
        <f>I24</f>
        <v>44628</v>
      </c>
      <c r="K24" s="11" t="s">
        <v>1043</v>
      </c>
      <c r="L24" s="357" t="s">
        <v>1546</v>
      </c>
      <c r="M24" s="358"/>
      <c r="N24" s="357" t="s">
        <v>1547</v>
      </c>
      <c r="O24" s="358"/>
      <c r="P24" s="352" t="s">
        <v>1548</v>
      </c>
      <c r="Q24" s="353"/>
    </row>
    <row r="25" spans="1:21" s="63" customFormat="1">
      <c r="A25" s="361" t="s">
        <v>1440</v>
      </c>
      <c r="B25" s="361"/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</row>
    <row r="26" spans="1:21">
      <c r="A26" s="226" t="s">
        <v>1</v>
      </c>
      <c r="B26" s="226" t="s">
        <v>2</v>
      </c>
      <c r="C26" s="312" t="s">
        <v>1545</v>
      </c>
      <c r="D26" s="302"/>
      <c r="E26" s="312" t="s">
        <v>1441</v>
      </c>
      <c r="F26" s="302"/>
      <c r="G26" s="274" t="s">
        <v>1442</v>
      </c>
      <c r="H26" s="275"/>
      <c r="I26" s="308" t="s">
        <v>1443</v>
      </c>
      <c r="J26" s="305"/>
      <c r="K26" s="226" t="s">
        <v>2</v>
      </c>
      <c r="L26" s="312" t="s">
        <v>1545</v>
      </c>
      <c r="M26" s="302"/>
      <c r="N26" s="312" t="s">
        <v>1441</v>
      </c>
      <c r="O26" s="302"/>
      <c r="P26" s="274" t="s">
        <v>1442</v>
      </c>
      <c r="Q26" s="275"/>
    </row>
    <row r="27" spans="1:21">
      <c r="A27" s="273" t="s">
        <v>3</v>
      </c>
      <c r="B27" s="273" t="s">
        <v>4</v>
      </c>
      <c r="C27" s="302" t="s">
        <v>1444</v>
      </c>
      <c r="D27" s="302"/>
      <c r="E27" s="302" t="s">
        <v>9</v>
      </c>
      <c r="F27" s="302"/>
      <c r="G27" s="282" t="s">
        <v>1445</v>
      </c>
      <c r="H27" s="286"/>
      <c r="I27" s="304" t="s">
        <v>10</v>
      </c>
      <c r="J27" s="305"/>
      <c r="K27" s="273" t="s">
        <v>4</v>
      </c>
      <c r="L27" s="302" t="s">
        <v>1444</v>
      </c>
      <c r="M27" s="302"/>
      <c r="N27" s="302" t="s">
        <v>9</v>
      </c>
      <c r="O27" s="302"/>
      <c r="P27" s="282" t="s">
        <v>1445</v>
      </c>
      <c r="Q27" s="286"/>
      <c r="R27" s="56"/>
      <c r="S27" s="56"/>
    </row>
    <row r="28" spans="1:21">
      <c r="A28" s="279"/>
      <c r="B28" s="279"/>
      <c r="C28" s="282" t="s">
        <v>5</v>
      </c>
      <c r="D28" s="286"/>
      <c r="E28" s="282" t="s">
        <v>5</v>
      </c>
      <c r="F28" s="286"/>
      <c r="G28" s="303" t="s">
        <v>5</v>
      </c>
      <c r="H28" s="303"/>
      <c r="I28" s="303" t="s">
        <v>5</v>
      </c>
      <c r="J28" s="303"/>
      <c r="K28" s="279"/>
      <c r="L28" s="282" t="s">
        <v>5</v>
      </c>
      <c r="M28" s="286"/>
      <c r="N28" s="282" t="s">
        <v>5</v>
      </c>
      <c r="O28" s="286"/>
      <c r="P28" s="303" t="s">
        <v>5</v>
      </c>
      <c r="Q28" s="303"/>
      <c r="R28" s="56"/>
      <c r="S28" s="56"/>
    </row>
    <row r="29" spans="1:21" ht="31.8" customHeight="1">
      <c r="A29" s="227"/>
      <c r="B29" s="228"/>
      <c r="C29" s="18" t="s">
        <v>1446</v>
      </c>
      <c r="D29" s="18" t="s">
        <v>1447</v>
      </c>
      <c r="E29" s="68" t="s">
        <v>1448</v>
      </c>
      <c r="F29" s="68" t="s">
        <v>1449</v>
      </c>
      <c r="G29" s="18" t="s">
        <v>1450</v>
      </c>
      <c r="H29" s="18" t="s">
        <v>1451</v>
      </c>
      <c r="I29" s="68" t="s">
        <v>1452</v>
      </c>
      <c r="J29" s="68" t="s">
        <v>1453</v>
      </c>
      <c r="K29" s="30"/>
      <c r="L29" s="18" t="s">
        <v>1446</v>
      </c>
      <c r="M29" s="18" t="s">
        <v>1447</v>
      </c>
      <c r="N29" s="68" t="s">
        <v>1448</v>
      </c>
      <c r="O29" s="68" t="s">
        <v>1449</v>
      </c>
      <c r="P29" s="18" t="s">
        <v>1450</v>
      </c>
      <c r="Q29" s="18" t="s">
        <v>1451</v>
      </c>
      <c r="R29" s="56"/>
      <c r="S29" s="56"/>
      <c r="T29" s="56"/>
      <c r="U29" s="56"/>
    </row>
    <row r="30" spans="1:21">
      <c r="A30" s="10" t="s">
        <v>1223</v>
      </c>
      <c r="B30" s="176" t="s">
        <v>1056</v>
      </c>
      <c r="C30" s="88">
        <v>44629</v>
      </c>
      <c r="D30" s="88">
        <f t="shared" ref="D30" si="23">C30</f>
        <v>44629</v>
      </c>
      <c r="E30" s="88">
        <f>D30+2</f>
        <v>44631</v>
      </c>
      <c r="F30" s="88">
        <f t="shared" ref="F30:F31" si="24">E30</f>
        <v>44631</v>
      </c>
      <c r="G30" s="221">
        <f t="shared" ref="G30" si="25">F30+1</f>
        <v>44632</v>
      </c>
      <c r="H30" s="221">
        <f t="shared" ref="H30" si="26">G30</f>
        <v>44632</v>
      </c>
      <c r="I30" s="221">
        <f t="shared" ref="I30" si="27">H30+2</f>
        <v>44634</v>
      </c>
      <c r="J30" s="221">
        <f t="shared" ref="J30" si="28">I30+1</f>
        <v>44635</v>
      </c>
      <c r="K30" s="11" t="s">
        <v>1055</v>
      </c>
      <c r="L30" s="88">
        <f>J30+1</f>
        <v>44636</v>
      </c>
      <c r="M30" s="88">
        <f t="shared" ref="M30" si="29">L30</f>
        <v>44636</v>
      </c>
      <c r="N30" s="88">
        <f>M30+2</f>
        <v>44638</v>
      </c>
      <c r="O30" s="88">
        <f t="shared" ref="O30:O31" si="30">N30</f>
        <v>44638</v>
      </c>
      <c r="P30" s="221">
        <f t="shared" ref="P30" si="31">O30+1</f>
        <v>44639</v>
      </c>
      <c r="Q30" s="221">
        <f t="shared" ref="Q30" si="32">P30</f>
        <v>44639</v>
      </c>
    </row>
    <row r="31" spans="1:21">
      <c r="A31" s="10" t="s">
        <v>1223</v>
      </c>
      <c r="B31" s="176" t="s">
        <v>1203</v>
      </c>
      <c r="C31" s="88">
        <v>44636</v>
      </c>
      <c r="D31" s="88">
        <f>C31</f>
        <v>44636</v>
      </c>
      <c r="E31" s="88">
        <f>D31+2</f>
        <v>44638</v>
      </c>
      <c r="F31" s="88">
        <f t="shared" si="24"/>
        <v>44638</v>
      </c>
      <c r="G31" s="221">
        <f>F31+1</f>
        <v>44639</v>
      </c>
      <c r="H31" s="221">
        <f>G31</f>
        <v>44639</v>
      </c>
      <c r="I31" s="221">
        <f>H31+2</f>
        <v>44641</v>
      </c>
      <c r="J31" s="221">
        <f>I31</f>
        <v>44641</v>
      </c>
      <c r="K31" s="11" t="s">
        <v>1202</v>
      </c>
      <c r="L31" s="88">
        <f>J31+1</f>
        <v>44642</v>
      </c>
      <c r="M31" s="88">
        <f>L31</f>
        <v>44642</v>
      </c>
      <c r="N31" s="88">
        <f>M31+2</f>
        <v>44644</v>
      </c>
      <c r="O31" s="88">
        <f t="shared" si="30"/>
        <v>44644</v>
      </c>
      <c r="P31" s="221">
        <f>O31+1</f>
        <v>44645</v>
      </c>
      <c r="Q31" s="221">
        <f>P31</f>
        <v>44645</v>
      </c>
    </row>
    <row r="32" spans="1:21">
      <c r="A32" s="10" t="s">
        <v>1144</v>
      </c>
      <c r="B32" s="176" t="s">
        <v>1344</v>
      </c>
      <c r="C32" s="88">
        <v>44642</v>
      </c>
      <c r="D32" s="88">
        <f t="shared" ref="D32:D35" si="33">C32</f>
        <v>44642</v>
      </c>
      <c r="E32" s="88">
        <f t="shared" ref="E32:E35" si="34">D32+2</f>
        <v>44644</v>
      </c>
      <c r="F32" s="88">
        <f t="shared" ref="F32:F35" si="35">E32</f>
        <v>44644</v>
      </c>
      <c r="G32" s="247">
        <f t="shared" ref="G32:G35" si="36">F32+1</f>
        <v>44645</v>
      </c>
      <c r="H32" s="247">
        <f t="shared" ref="H32:H35" si="37">G32</f>
        <v>44645</v>
      </c>
      <c r="I32" s="247">
        <f t="shared" ref="I32:I35" si="38">H32+2</f>
        <v>44647</v>
      </c>
      <c r="J32" s="247">
        <f>I32</f>
        <v>44647</v>
      </c>
      <c r="K32" s="11" t="s">
        <v>1343</v>
      </c>
      <c r="L32" s="88">
        <f t="shared" ref="L32:L35" si="39">J32+1</f>
        <v>44648</v>
      </c>
      <c r="M32" s="88">
        <f t="shared" ref="M32:M35" si="40">L32</f>
        <v>44648</v>
      </c>
      <c r="N32" s="88">
        <f t="shared" ref="N32:N35" si="41">M32+2</f>
        <v>44650</v>
      </c>
      <c r="O32" s="88">
        <f t="shared" ref="O32:O35" si="42">N32</f>
        <v>44650</v>
      </c>
      <c r="P32" s="247">
        <f t="shared" ref="P32:P35" si="43">O32+1</f>
        <v>44651</v>
      </c>
      <c r="Q32" s="247">
        <f t="shared" ref="Q32:Q35" si="44">P32</f>
        <v>44651</v>
      </c>
    </row>
    <row r="33" spans="1:18">
      <c r="A33" s="10" t="s">
        <v>1144</v>
      </c>
      <c r="B33" s="176" t="s">
        <v>1346</v>
      </c>
      <c r="C33" s="88">
        <v>44648</v>
      </c>
      <c r="D33" s="88">
        <f t="shared" si="33"/>
        <v>44648</v>
      </c>
      <c r="E33" s="88">
        <f t="shared" si="34"/>
        <v>44650</v>
      </c>
      <c r="F33" s="88">
        <f t="shared" si="35"/>
        <v>44650</v>
      </c>
      <c r="G33" s="247">
        <f t="shared" si="36"/>
        <v>44651</v>
      </c>
      <c r="H33" s="247">
        <f t="shared" si="37"/>
        <v>44651</v>
      </c>
      <c r="I33" s="247">
        <f t="shared" si="38"/>
        <v>44653</v>
      </c>
      <c r="J33" s="247">
        <f t="shared" ref="J33:J35" si="45">I33+1</f>
        <v>44654</v>
      </c>
      <c r="K33" s="11" t="s">
        <v>1345</v>
      </c>
      <c r="L33" s="88">
        <f t="shared" si="39"/>
        <v>44655</v>
      </c>
      <c r="M33" s="88">
        <f t="shared" si="40"/>
        <v>44655</v>
      </c>
      <c r="N33" s="88">
        <f t="shared" si="41"/>
        <v>44657</v>
      </c>
      <c r="O33" s="88">
        <f t="shared" si="42"/>
        <v>44657</v>
      </c>
      <c r="P33" s="247">
        <f t="shared" si="43"/>
        <v>44658</v>
      </c>
      <c r="Q33" s="247">
        <f t="shared" si="44"/>
        <v>44658</v>
      </c>
    </row>
    <row r="34" spans="1:18">
      <c r="A34" s="10" t="s">
        <v>1144</v>
      </c>
      <c r="B34" s="176" t="s">
        <v>1404</v>
      </c>
      <c r="C34" s="88">
        <v>44655</v>
      </c>
      <c r="D34" s="88">
        <f t="shared" si="33"/>
        <v>44655</v>
      </c>
      <c r="E34" s="88">
        <f t="shared" si="34"/>
        <v>44657</v>
      </c>
      <c r="F34" s="88">
        <f t="shared" si="35"/>
        <v>44657</v>
      </c>
      <c r="G34" s="247">
        <f t="shared" si="36"/>
        <v>44658</v>
      </c>
      <c r="H34" s="247">
        <f t="shared" si="37"/>
        <v>44658</v>
      </c>
      <c r="I34" s="247">
        <f t="shared" si="38"/>
        <v>44660</v>
      </c>
      <c r="J34" s="247">
        <f t="shared" si="45"/>
        <v>44661</v>
      </c>
      <c r="K34" s="11" t="s">
        <v>1405</v>
      </c>
      <c r="L34" s="88">
        <f t="shared" si="39"/>
        <v>44662</v>
      </c>
      <c r="M34" s="88">
        <f t="shared" si="40"/>
        <v>44662</v>
      </c>
      <c r="N34" s="88">
        <f t="shared" si="41"/>
        <v>44664</v>
      </c>
      <c r="O34" s="88">
        <f t="shared" si="42"/>
        <v>44664</v>
      </c>
      <c r="P34" s="247">
        <f t="shared" si="43"/>
        <v>44665</v>
      </c>
      <c r="Q34" s="247">
        <f t="shared" si="44"/>
        <v>44665</v>
      </c>
    </row>
    <row r="35" spans="1:18">
      <c r="A35" s="10" t="s">
        <v>1144</v>
      </c>
      <c r="B35" s="176" t="s">
        <v>1406</v>
      </c>
      <c r="C35" s="88">
        <v>44662</v>
      </c>
      <c r="D35" s="88">
        <f t="shared" si="33"/>
        <v>44662</v>
      </c>
      <c r="E35" s="88">
        <f t="shared" si="34"/>
        <v>44664</v>
      </c>
      <c r="F35" s="88">
        <f t="shared" si="35"/>
        <v>44664</v>
      </c>
      <c r="G35" s="247">
        <f t="shared" si="36"/>
        <v>44665</v>
      </c>
      <c r="H35" s="247">
        <f t="shared" si="37"/>
        <v>44665</v>
      </c>
      <c r="I35" s="247">
        <f t="shared" si="38"/>
        <v>44667</v>
      </c>
      <c r="J35" s="247">
        <f t="shared" si="45"/>
        <v>44668</v>
      </c>
      <c r="K35" s="11" t="s">
        <v>1407</v>
      </c>
      <c r="L35" s="88">
        <f t="shared" si="39"/>
        <v>44669</v>
      </c>
      <c r="M35" s="88">
        <f t="shared" si="40"/>
        <v>44669</v>
      </c>
      <c r="N35" s="88">
        <f t="shared" si="41"/>
        <v>44671</v>
      </c>
      <c r="O35" s="88">
        <f t="shared" si="42"/>
        <v>44671</v>
      </c>
      <c r="P35" s="247">
        <f t="shared" si="43"/>
        <v>44672</v>
      </c>
      <c r="Q35" s="247">
        <f t="shared" si="44"/>
        <v>44672</v>
      </c>
    </row>
    <row r="37" spans="1:18">
      <c r="A37" s="12" t="s">
        <v>94</v>
      </c>
      <c r="B37" s="268" t="s">
        <v>694</v>
      </c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"/>
      <c r="N37" s="223"/>
      <c r="O37" s="223"/>
      <c r="P37" s="223"/>
    </row>
    <row r="38" spans="1:18" hidden="1">
      <c r="A38" s="13" t="s">
        <v>876</v>
      </c>
      <c r="B38" s="272" t="s">
        <v>908</v>
      </c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"/>
      <c r="N38" s="2"/>
      <c r="O38" s="2"/>
      <c r="P38" s="2"/>
      <c r="Q38" s="2"/>
      <c r="R38" s="2"/>
    </row>
    <row r="39" spans="1:18" hidden="1">
      <c r="A39" s="13" t="s">
        <v>308</v>
      </c>
      <c r="B39" s="272" t="s">
        <v>736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"/>
      <c r="N39" s="2"/>
      <c r="O39" s="2"/>
      <c r="P39" s="2"/>
      <c r="Q39" s="2"/>
      <c r="R39" s="2"/>
    </row>
    <row r="40" spans="1:18">
      <c r="A40" s="13" t="s">
        <v>399</v>
      </c>
      <c r="B40" s="272" t="s">
        <v>492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"/>
      <c r="N40" s="2"/>
      <c r="O40" s="2"/>
      <c r="P40" s="2"/>
    </row>
    <row r="41" spans="1:18">
      <c r="A41" s="13" t="s">
        <v>1397</v>
      </c>
      <c r="B41" s="272" t="s">
        <v>1544</v>
      </c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"/>
      <c r="N41" s="2"/>
      <c r="O41" s="2"/>
      <c r="P41" s="2"/>
      <c r="Q41" s="2"/>
      <c r="R41" s="2"/>
    </row>
    <row r="42" spans="1:18">
      <c r="A42" s="13" t="s">
        <v>1398</v>
      </c>
      <c r="B42" s="272" t="s">
        <v>1403</v>
      </c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"/>
      <c r="N42" s="2"/>
      <c r="O42" s="2"/>
      <c r="P42" s="2"/>
      <c r="Q42" s="2"/>
      <c r="R42" s="2"/>
    </row>
    <row r="43" spans="1:18">
      <c r="A43" s="13" t="s">
        <v>1399</v>
      </c>
      <c r="B43" s="272" t="s">
        <v>1400</v>
      </c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"/>
    </row>
    <row r="44" spans="1:18">
      <c r="A44" s="13" t="s">
        <v>1401</v>
      </c>
      <c r="B44" s="272" t="s">
        <v>1402</v>
      </c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"/>
    </row>
  </sheetData>
  <mergeCells count="120">
    <mergeCell ref="B43:L43"/>
    <mergeCell ref="B44:L44"/>
    <mergeCell ref="L24:M24"/>
    <mergeCell ref="B40:L40"/>
    <mergeCell ref="B41:L41"/>
    <mergeCell ref="B42:L42"/>
    <mergeCell ref="I27:J27"/>
    <mergeCell ref="K27:K28"/>
    <mergeCell ref="L27:M27"/>
    <mergeCell ref="A25:Q25"/>
    <mergeCell ref="C26:D26"/>
    <mergeCell ref="E26:F26"/>
    <mergeCell ref="G26:H26"/>
    <mergeCell ref="I26:J26"/>
    <mergeCell ref="L26:M26"/>
    <mergeCell ref="N26:O26"/>
    <mergeCell ref="P26:Q26"/>
    <mergeCell ref="P27:Q27"/>
    <mergeCell ref="I28:J28"/>
    <mergeCell ref="L28:M28"/>
    <mergeCell ref="N28:O28"/>
    <mergeCell ref="P28:Q28"/>
    <mergeCell ref="A27:A28"/>
    <mergeCell ref="B27:B28"/>
    <mergeCell ref="C27:D27"/>
    <mergeCell ref="E27:F27"/>
    <mergeCell ref="G27:H27"/>
    <mergeCell ref="C28:D28"/>
    <mergeCell ref="E28:F28"/>
    <mergeCell ref="G28:H28"/>
    <mergeCell ref="B1:Q1"/>
    <mergeCell ref="B2:Q2"/>
    <mergeCell ref="A6:A7"/>
    <mergeCell ref="B6:B7"/>
    <mergeCell ref="C6:D6"/>
    <mergeCell ref="E6:F6"/>
    <mergeCell ref="G6:H6"/>
    <mergeCell ref="C7:D7"/>
    <mergeCell ref="E7:F7"/>
    <mergeCell ref="G7:H7"/>
    <mergeCell ref="A4:Q4"/>
    <mergeCell ref="C5:D5"/>
    <mergeCell ref="E5:F5"/>
    <mergeCell ref="G5:H5"/>
    <mergeCell ref="I5:J5"/>
    <mergeCell ref="L5:M5"/>
    <mergeCell ref="N5:O5"/>
    <mergeCell ref="P5:Q5"/>
    <mergeCell ref="B37:L37"/>
    <mergeCell ref="P9:Q9"/>
    <mergeCell ref="P13:Q13"/>
    <mergeCell ref="P10:Q10"/>
    <mergeCell ref="P15:Q15"/>
    <mergeCell ref="G16:H16"/>
    <mergeCell ref="G17:H17"/>
    <mergeCell ref="L16:M16"/>
    <mergeCell ref="P16:Q16"/>
    <mergeCell ref="L14:M14"/>
    <mergeCell ref="P14:Q14"/>
    <mergeCell ref="L17:M17"/>
    <mergeCell ref="N17:O17"/>
    <mergeCell ref="P17:Q17"/>
    <mergeCell ref="P11:Q11"/>
    <mergeCell ref="P21:Q21"/>
    <mergeCell ref="C19:D19"/>
    <mergeCell ref="E19:F19"/>
    <mergeCell ref="G19:H19"/>
    <mergeCell ref="I19:J19"/>
    <mergeCell ref="L19:M19"/>
    <mergeCell ref="N19:O19"/>
    <mergeCell ref="P19:Q19"/>
    <mergeCell ref="K20:K21"/>
    <mergeCell ref="B39:L39"/>
    <mergeCell ref="B38:L38"/>
    <mergeCell ref="L9:M9"/>
    <mergeCell ref="N9:O9"/>
    <mergeCell ref="I7:J7"/>
    <mergeCell ref="L7:M7"/>
    <mergeCell ref="N7:O7"/>
    <mergeCell ref="C9:D9"/>
    <mergeCell ref="G11:H11"/>
    <mergeCell ref="C10:D10"/>
    <mergeCell ref="L13:M13"/>
    <mergeCell ref="C14:D14"/>
    <mergeCell ref="G14:H14"/>
    <mergeCell ref="E10:F10"/>
    <mergeCell ref="G10:H10"/>
    <mergeCell ref="I10:J10"/>
    <mergeCell ref="L11:M11"/>
    <mergeCell ref="N27:O27"/>
    <mergeCell ref="N21:O21"/>
    <mergeCell ref="N11:O11"/>
    <mergeCell ref="C15:D15"/>
    <mergeCell ref="G15:H15"/>
    <mergeCell ref="L15:M15"/>
    <mergeCell ref="C16:D16"/>
    <mergeCell ref="I6:J6"/>
    <mergeCell ref="K6:K7"/>
    <mergeCell ref="L6:M6"/>
    <mergeCell ref="N6:O6"/>
    <mergeCell ref="P6:Q6"/>
    <mergeCell ref="P7:Q7"/>
    <mergeCell ref="A18:Q18"/>
    <mergeCell ref="L20:M20"/>
    <mergeCell ref="N20:O20"/>
    <mergeCell ref="P20:Q20"/>
    <mergeCell ref="N24:O24"/>
    <mergeCell ref="P24:Q24"/>
    <mergeCell ref="I21:J21"/>
    <mergeCell ref="L21:M21"/>
    <mergeCell ref="C17:D17"/>
    <mergeCell ref="A20:A21"/>
    <mergeCell ref="B20:B21"/>
    <mergeCell ref="C20:D20"/>
    <mergeCell ref="E20:F20"/>
    <mergeCell ref="G20:H20"/>
    <mergeCell ref="C21:D21"/>
    <mergeCell ref="E21:F21"/>
    <mergeCell ref="G21:H21"/>
    <mergeCell ref="I20:J20"/>
  </mergeCells>
  <phoneticPr fontId="44" type="noConversion"/>
  <pageMargins left="0.7" right="0.7" top="0.75" bottom="0.75" header="0.3" footer="0.3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X40"/>
  <sheetViews>
    <sheetView topLeftCell="A20" workbookViewId="0">
      <selection activeCell="I28" sqref="I28:J28"/>
    </sheetView>
  </sheetViews>
  <sheetFormatPr defaultRowHeight="15.6"/>
  <cols>
    <col min="1" max="1" width="18.59765625" customWidth="1"/>
    <col min="2" max="13" width="7.69921875" customWidth="1"/>
  </cols>
  <sheetData>
    <row r="1" spans="1:232" ht="52.2" customHeight="1">
      <c r="B1" s="293" t="s">
        <v>905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232" ht="17.100000000000001" customHeight="1">
      <c r="B2" s="294" t="s">
        <v>906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</row>
    <row r="3" spans="1:232" ht="19.8" customHeight="1">
      <c r="A3" s="41" t="s">
        <v>0</v>
      </c>
      <c r="B3" s="2"/>
      <c r="C3" s="2"/>
      <c r="D3" s="2"/>
      <c r="E3" s="2"/>
      <c r="F3" s="2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</row>
    <row r="4" spans="1:232" s="63" customFormat="1">
      <c r="A4" s="361" t="s">
        <v>877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</row>
    <row r="5" spans="1:232">
      <c r="A5" s="152" t="s">
        <v>1</v>
      </c>
      <c r="B5" s="152" t="s">
        <v>2</v>
      </c>
      <c r="C5" s="274" t="s">
        <v>878</v>
      </c>
      <c r="D5" s="275"/>
      <c r="E5" s="274" t="s">
        <v>879</v>
      </c>
      <c r="F5" s="275"/>
      <c r="G5" s="312" t="s">
        <v>6</v>
      </c>
      <c r="H5" s="302"/>
      <c r="I5" s="274" t="s">
        <v>880</v>
      </c>
      <c r="J5" s="275"/>
      <c r="K5" s="152" t="s">
        <v>2</v>
      </c>
      <c r="L5" s="274" t="s">
        <v>878</v>
      </c>
      <c r="M5" s="275"/>
      <c r="N5" s="274" t="s">
        <v>879</v>
      </c>
      <c r="O5" s="275"/>
      <c r="P5" s="312" t="s">
        <v>6</v>
      </c>
      <c r="Q5" s="302"/>
    </row>
    <row r="6" spans="1:232">
      <c r="A6" s="273" t="s">
        <v>3</v>
      </c>
      <c r="B6" s="273" t="s">
        <v>4</v>
      </c>
      <c r="C6" s="282" t="s">
        <v>881</v>
      </c>
      <c r="D6" s="286"/>
      <c r="E6" s="282" t="s">
        <v>882</v>
      </c>
      <c r="F6" s="286"/>
      <c r="G6" s="302" t="s">
        <v>9</v>
      </c>
      <c r="H6" s="302"/>
      <c r="I6" s="282" t="s">
        <v>883</v>
      </c>
      <c r="J6" s="286"/>
      <c r="K6" s="273" t="s">
        <v>4</v>
      </c>
      <c r="L6" s="282" t="s">
        <v>881</v>
      </c>
      <c r="M6" s="286"/>
      <c r="N6" s="282" t="s">
        <v>882</v>
      </c>
      <c r="O6" s="286"/>
      <c r="P6" s="302" t="s">
        <v>9</v>
      </c>
      <c r="Q6" s="302"/>
      <c r="R6" s="56"/>
      <c r="S6" s="56"/>
    </row>
    <row r="7" spans="1:232">
      <c r="A7" s="279"/>
      <c r="B7" s="279"/>
      <c r="C7" s="282" t="s">
        <v>5</v>
      </c>
      <c r="D7" s="286"/>
      <c r="E7" s="282" t="s">
        <v>5</v>
      </c>
      <c r="F7" s="286"/>
      <c r="G7" s="303" t="s">
        <v>5</v>
      </c>
      <c r="H7" s="303"/>
      <c r="I7" s="303" t="s">
        <v>5</v>
      </c>
      <c r="J7" s="303"/>
      <c r="K7" s="279"/>
      <c r="L7" s="282" t="s">
        <v>5</v>
      </c>
      <c r="M7" s="286"/>
      <c r="N7" s="282" t="s">
        <v>5</v>
      </c>
      <c r="O7" s="286"/>
      <c r="P7" s="303" t="s">
        <v>5</v>
      </c>
      <c r="Q7" s="303"/>
      <c r="R7" s="56"/>
      <c r="S7" s="56"/>
    </row>
    <row r="8" spans="1:232" ht="26.4">
      <c r="A8" s="154"/>
      <c r="B8" s="155"/>
      <c r="C8" s="18" t="s">
        <v>884</v>
      </c>
      <c r="D8" s="18" t="s">
        <v>885</v>
      </c>
      <c r="E8" s="68" t="s">
        <v>886</v>
      </c>
      <c r="F8" s="68" t="s">
        <v>887</v>
      </c>
      <c r="G8" s="18" t="s">
        <v>888</v>
      </c>
      <c r="H8" s="18" t="s">
        <v>889</v>
      </c>
      <c r="I8" s="68" t="s">
        <v>890</v>
      </c>
      <c r="J8" s="68" t="s">
        <v>891</v>
      </c>
      <c r="K8" s="30"/>
      <c r="L8" s="18" t="s">
        <v>884</v>
      </c>
      <c r="M8" s="18" t="s">
        <v>885</v>
      </c>
      <c r="N8" s="68" t="s">
        <v>886</v>
      </c>
      <c r="O8" s="68" t="s">
        <v>887</v>
      </c>
      <c r="P8" s="18" t="s">
        <v>888</v>
      </c>
      <c r="Q8" s="18" t="s">
        <v>889</v>
      </c>
      <c r="R8" s="56"/>
      <c r="S8" s="56"/>
      <c r="T8" s="56"/>
      <c r="U8" s="56"/>
    </row>
    <row r="9" spans="1:232">
      <c r="A9" s="10" t="s">
        <v>623</v>
      </c>
      <c r="B9" s="160" t="s">
        <v>758</v>
      </c>
      <c r="C9" s="88">
        <v>44550</v>
      </c>
      <c r="D9" s="88">
        <v>44553</v>
      </c>
      <c r="E9" s="88">
        <v>44553</v>
      </c>
      <c r="F9" s="88">
        <v>44554</v>
      </c>
      <c r="G9" s="20">
        <v>44555</v>
      </c>
      <c r="H9" s="20">
        <v>44555</v>
      </c>
      <c r="I9" s="20">
        <f t="shared" ref="I9:I12" si="0">H9+2</f>
        <v>44557</v>
      </c>
      <c r="J9" s="20">
        <f>I9+1</f>
        <v>44558</v>
      </c>
      <c r="K9" s="11" t="s">
        <v>932</v>
      </c>
      <c r="L9" s="359" t="s">
        <v>1020</v>
      </c>
      <c r="M9" s="360"/>
      <c r="N9" s="364" t="s">
        <v>1022</v>
      </c>
      <c r="O9" s="365"/>
      <c r="P9" s="364" t="s">
        <v>1023</v>
      </c>
      <c r="Q9" s="365"/>
    </row>
    <row r="10" spans="1:232">
      <c r="A10" s="10" t="s">
        <v>892</v>
      </c>
      <c r="B10" s="153" t="s">
        <v>771</v>
      </c>
      <c r="C10" s="88">
        <v>44558</v>
      </c>
      <c r="D10" s="88">
        <f t="shared" ref="D10:D11" si="1">C10</f>
        <v>44558</v>
      </c>
      <c r="E10" s="88">
        <f t="shared" ref="E10" si="2">D10+1</f>
        <v>44559</v>
      </c>
      <c r="F10" s="88">
        <f t="shared" ref="F10:G10" si="3">E10</f>
        <v>44559</v>
      </c>
      <c r="G10" s="20">
        <f t="shared" si="3"/>
        <v>44559</v>
      </c>
      <c r="H10" s="20">
        <f>G10</f>
        <v>44559</v>
      </c>
      <c r="I10" s="20">
        <f t="shared" si="0"/>
        <v>44561</v>
      </c>
      <c r="J10" s="20">
        <f t="shared" ref="J10:J12" si="4">I10+1</f>
        <v>44562</v>
      </c>
      <c r="K10" s="11" t="s">
        <v>772</v>
      </c>
      <c r="L10" s="91" t="s">
        <v>1031</v>
      </c>
      <c r="M10" s="91" t="str">
        <f t="shared" ref="M10" si="5">L10</f>
        <v>OMIT</v>
      </c>
      <c r="N10" s="357" t="s">
        <v>1032</v>
      </c>
      <c r="O10" s="358"/>
      <c r="P10" s="352" t="s">
        <v>1033</v>
      </c>
      <c r="Q10" s="353"/>
    </row>
    <row r="11" spans="1:232">
      <c r="A11" s="10" t="s">
        <v>178</v>
      </c>
      <c r="B11" s="171" t="s">
        <v>1026</v>
      </c>
      <c r="C11" s="91" t="s">
        <v>1031</v>
      </c>
      <c r="D11" s="91" t="str">
        <f t="shared" si="1"/>
        <v>OMIT</v>
      </c>
      <c r="E11" s="357" t="s">
        <v>1032</v>
      </c>
      <c r="F11" s="358"/>
      <c r="G11" s="352" t="s">
        <v>1033</v>
      </c>
      <c r="H11" s="353"/>
      <c r="I11" s="172">
        <v>44569</v>
      </c>
      <c r="J11" s="172">
        <f t="shared" ref="J11" si="6">I11+1</f>
        <v>44570</v>
      </c>
      <c r="K11" s="11" t="s">
        <v>1027</v>
      </c>
      <c r="L11" s="359" t="s">
        <v>1034</v>
      </c>
      <c r="M11" s="360"/>
      <c r="N11" s="364" t="s">
        <v>1035</v>
      </c>
      <c r="O11" s="365"/>
      <c r="P11" s="364" t="s">
        <v>1036</v>
      </c>
      <c r="Q11" s="365"/>
    </row>
    <row r="12" spans="1:232">
      <c r="A12" s="10" t="s">
        <v>623</v>
      </c>
      <c r="B12" s="153" t="s">
        <v>893</v>
      </c>
      <c r="C12" s="359" t="s">
        <v>1120</v>
      </c>
      <c r="D12" s="360"/>
      <c r="E12" s="359" t="s">
        <v>1121</v>
      </c>
      <c r="F12" s="360"/>
      <c r="G12" s="20">
        <v>44576</v>
      </c>
      <c r="H12" s="20">
        <v>44576</v>
      </c>
      <c r="I12" s="20">
        <f t="shared" si="0"/>
        <v>44578</v>
      </c>
      <c r="J12" s="20">
        <f t="shared" si="4"/>
        <v>44579</v>
      </c>
      <c r="K12" s="11" t="s">
        <v>894</v>
      </c>
      <c r="L12" s="88">
        <f t="shared" ref="L12" si="7">J12+2</f>
        <v>44581</v>
      </c>
      <c r="M12" s="88">
        <v>44583</v>
      </c>
      <c r="N12" s="88">
        <f t="shared" ref="N12" si="8">M12+1</f>
        <v>44584</v>
      </c>
      <c r="O12" s="88">
        <v>44587</v>
      </c>
      <c r="P12" s="20">
        <f t="shared" ref="P12" si="9">O12</f>
        <v>44587</v>
      </c>
      <c r="Q12" s="20">
        <f t="shared" ref="Q12" si="10">P12+1</f>
        <v>44588</v>
      </c>
    </row>
    <row r="13" spans="1:232" s="63" customFormat="1" hidden="1">
      <c r="A13" s="361" t="s">
        <v>1123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61"/>
      <c r="S13" s="361"/>
    </row>
    <row r="14" spans="1:232" hidden="1">
      <c r="A14" s="184" t="s">
        <v>1</v>
      </c>
      <c r="B14" s="184" t="s">
        <v>2</v>
      </c>
      <c r="C14" s="277" t="s">
        <v>1124</v>
      </c>
      <c r="D14" s="277"/>
      <c r="E14" s="277" t="s">
        <v>1125</v>
      </c>
      <c r="F14" s="277"/>
      <c r="G14" s="312" t="s">
        <v>6</v>
      </c>
      <c r="H14" s="302"/>
      <c r="I14" s="277" t="s">
        <v>1126</v>
      </c>
      <c r="J14" s="277"/>
      <c r="K14" s="312" t="s">
        <v>1127</v>
      </c>
      <c r="L14" s="302"/>
      <c r="M14" s="184" t="s">
        <v>2</v>
      </c>
      <c r="N14" s="277" t="s">
        <v>1124</v>
      </c>
      <c r="O14" s="277"/>
      <c r="P14" s="277" t="s">
        <v>1125</v>
      </c>
      <c r="Q14" s="277"/>
      <c r="R14" s="312" t="s">
        <v>6</v>
      </c>
      <c r="S14" s="302"/>
    </row>
    <row r="15" spans="1:232" hidden="1">
      <c r="A15" s="276" t="s">
        <v>3</v>
      </c>
      <c r="B15" s="276" t="s">
        <v>4</v>
      </c>
      <c r="C15" s="276" t="s">
        <v>1128</v>
      </c>
      <c r="D15" s="276"/>
      <c r="E15" s="276" t="s">
        <v>1129</v>
      </c>
      <c r="F15" s="276"/>
      <c r="G15" s="302" t="s">
        <v>9</v>
      </c>
      <c r="H15" s="302"/>
      <c r="I15" s="276" t="s">
        <v>1130</v>
      </c>
      <c r="J15" s="276"/>
      <c r="K15" s="302" t="s">
        <v>1131</v>
      </c>
      <c r="L15" s="302"/>
      <c r="M15" s="276" t="s">
        <v>4</v>
      </c>
      <c r="N15" s="276" t="s">
        <v>1128</v>
      </c>
      <c r="O15" s="276"/>
      <c r="P15" s="276" t="s">
        <v>1129</v>
      </c>
      <c r="Q15" s="276"/>
      <c r="R15" s="302" t="s">
        <v>9</v>
      </c>
      <c r="S15" s="302"/>
      <c r="T15" s="56"/>
      <c r="U15" s="56"/>
    </row>
    <row r="16" spans="1:232" hidden="1">
      <c r="A16" s="276"/>
      <c r="B16" s="276"/>
      <c r="C16" s="276" t="s">
        <v>5</v>
      </c>
      <c r="D16" s="276"/>
      <c r="E16" s="276" t="s">
        <v>5</v>
      </c>
      <c r="F16" s="276"/>
      <c r="G16" s="302" t="s">
        <v>5</v>
      </c>
      <c r="H16" s="302"/>
      <c r="I16" s="302" t="s">
        <v>5</v>
      </c>
      <c r="J16" s="302"/>
      <c r="K16" s="302" t="s">
        <v>5</v>
      </c>
      <c r="L16" s="302"/>
      <c r="M16" s="276"/>
      <c r="N16" s="276" t="s">
        <v>5</v>
      </c>
      <c r="O16" s="276"/>
      <c r="P16" s="276" t="s">
        <v>5</v>
      </c>
      <c r="Q16" s="276"/>
      <c r="R16" s="302" t="s">
        <v>5</v>
      </c>
      <c r="S16" s="302"/>
      <c r="T16" s="56"/>
      <c r="U16" s="56"/>
    </row>
    <row r="17" spans="1:23" ht="26.4" hidden="1">
      <c r="A17" s="93"/>
      <c r="B17" s="93"/>
      <c r="C17" s="141" t="s">
        <v>1132</v>
      </c>
      <c r="D17" s="141" t="s">
        <v>1133</v>
      </c>
      <c r="E17" s="94" t="s">
        <v>1134</v>
      </c>
      <c r="F17" s="94" t="s">
        <v>1135</v>
      </c>
      <c r="G17" s="141" t="s">
        <v>1136</v>
      </c>
      <c r="H17" s="141" t="s">
        <v>1137</v>
      </c>
      <c r="I17" s="94" t="s">
        <v>1138</v>
      </c>
      <c r="J17" s="94" t="s">
        <v>1139</v>
      </c>
      <c r="K17" s="94"/>
      <c r="L17" s="94"/>
      <c r="M17" s="7"/>
      <c r="N17" s="141" t="s">
        <v>1140</v>
      </c>
      <c r="O17" s="141" t="s">
        <v>1133</v>
      </c>
      <c r="P17" s="94" t="s">
        <v>1134</v>
      </c>
      <c r="Q17" s="94" t="s">
        <v>1135</v>
      </c>
      <c r="R17" s="141" t="s">
        <v>1136</v>
      </c>
      <c r="S17" s="141" t="s">
        <v>1137</v>
      </c>
      <c r="T17" s="56"/>
      <c r="U17" s="56"/>
      <c r="V17" s="56"/>
      <c r="W17" s="56"/>
    </row>
    <row r="18" spans="1:23" hidden="1">
      <c r="A18" s="10" t="s">
        <v>1141</v>
      </c>
      <c r="B18" s="176" t="s">
        <v>1142</v>
      </c>
      <c r="C18" s="88">
        <v>44581</v>
      </c>
      <c r="D18" s="88">
        <v>44583</v>
      </c>
      <c r="E18" s="88">
        <f t="shared" ref="E18" si="11">D18+1</f>
        <v>44584</v>
      </c>
      <c r="F18" s="88">
        <v>44587</v>
      </c>
      <c r="G18" s="197">
        <f t="shared" ref="G18" si="12">F18</f>
        <v>44587</v>
      </c>
      <c r="H18" s="197">
        <f t="shared" ref="H18" si="13">G18+1</f>
        <v>44588</v>
      </c>
      <c r="I18" s="373" t="s">
        <v>1253</v>
      </c>
      <c r="J18" s="374"/>
      <c r="K18" s="373" t="s">
        <v>1254</v>
      </c>
      <c r="L18" s="374"/>
      <c r="M18" s="11" t="s">
        <v>1143</v>
      </c>
      <c r="N18" s="115" t="s">
        <v>1279</v>
      </c>
      <c r="O18" s="115" t="s">
        <v>1280</v>
      </c>
      <c r="P18" s="186">
        <v>44598</v>
      </c>
      <c r="Q18" s="186">
        <f t="shared" ref="Q18" si="14">P18</f>
        <v>44598</v>
      </c>
      <c r="R18" s="186">
        <f>Q18+1</f>
        <v>44599</v>
      </c>
      <c r="S18" s="186">
        <f>R18</f>
        <v>44599</v>
      </c>
    </row>
    <row r="19" spans="1:23" hidden="1">
      <c r="A19" s="10" t="s">
        <v>1144</v>
      </c>
      <c r="B19" s="176" t="s">
        <v>1145</v>
      </c>
      <c r="C19" s="357" t="s">
        <v>1347</v>
      </c>
      <c r="D19" s="375"/>
      <c r="E19" s="375"/>
      <c r="F19" s="375"/>
      <c r="G19" s="375"/>
      <c r="H19" s="375"/>
      <c r="I19" s="375"/>
      <c r="J19" s="375"/>
      <c r="K19" s="375"/>
      <c r="L19" s="358"/>
      <c r="M19" s="11" t="s">
        <v>1146</v>
      </c>
      <c r="N19" s="357" t="s">
        <v>1347</v>
      </c>
      <c r="O19" s="375"/>
      <c r="P19" s="375"/>
      <c r="Q19" s="375"/>
      <c r="R19" s="375"/>
      <c r="S19" s="358"/>
    </row>
    <row r="20" spans="1:23" s="63" customFormat="1">
      <c r="A20" s="361" t="s">
        <v>1396</v>
      </c>
      <c r="B20" s="361"/>
      <c r="C20" s="361"/>
      <c r="D20" s="361"/>
      <c r="E20" s="361"/>
      <c r="F20" s="361"/>
      <c r="G20" s="361"/>
      <c r="H20" s="361"/>
      <c r="I20" s="361"/>
      <c r="J20" s="361"/>
      <c r="K20" s="361"/>
      <c r="L20" s="361"/>
      <c r="M20" s="361"/>
      <c r="N20" s="361"/>
      <c r="O20" s="361"/>
      <c r="P20" s="361"/>
      <c r="Q20" s="361"/>
    </row>
    <row r="21" spans="1:23">
      <c r="A21" s="198" t="s">
        <v>1</v>
      </c>
      <c r="B21" s="198" t="s">
        <v>2</v>
      </c>
      <c r="C21" s="312" t="s">
        <v>6</v>
      </c>
      <c r="D21" s="302"/>
      <c r="E21" s="274" t="s">
        <v>879</v>
      </c>
      <c r="F21" s="275"/>
      <c r="G21" s="274" t="s">
        <v>362</v>
      </c>
      <c r="H21" s="275"/>
      <c r="I21" s="274" t="s">
        <v>880</v>
      </c>
      <c r="J21" s="275"/>
      <c r="K21" s="198" t="s">
        <v>2</v>
      </c>
      <c r="L21" s="312" t="s">
        <v>6</v>
      </c>
      <c r="M21" s="302"/>
      <c r="N21" s="274" t="s">
        <v>879</v>
      </c>
      <c r="O21" s="275"/>
      <c r="P21" s="274" t="s">
        <v>362</v>
      </c>
      <c r="Q21" s="275"/>
    </row>
    <row r="22" spans="1:23">
      <c r="A22" s="273" t="s">
        <v>3</v>
      </c>
      <c r="B22" s="273" t="s">
        <v>4</v>
      </c>
      <c r="C22" s="302" t="s">
        <v>9</v>
      </c>
      <c r="D22" s="302"/>
      <c r="E22" s="282" t="s">
        <v>230</v>
      </c>
      <c r="F22" s="286"/>
      <c r="G22" s="282" t="s">
        <v>363</v>
      </c>
      <c r="H22" s="286"/>
      <c r="I22" s="282" t="s">
        <v>883</v>
      </c>
      <c r="J22" s="286"/>
      <c r="K22" s="273" t="s">
        <v>4</v>
      </c>
      <c r="L22" s="302" t="s">
        <v>9</v>
      </c>
      <c r="M22" s="302"/>
      <c r="N22" s="282" t="s">
        <v>230</v>
      </c>
      <c r="O22" s="286"/>
      <c r="P22" s="282" t="s">
        <v>363</v>
      </c>
      <c r="Q22" s="286"/>
      <c r="R22" s="56"/>
      <c r="S22" s="56"/>
    </row>
    <row r="23" spans="1:23">
      <c r="A23" s="279"/>
      <c r="B23" s="279"/>
      <c r="C23" s="282" t="s">
        <v>5</v>
      </c>
      <c r="D23" s="286"/>
      <c r="E23" s="282" t="s">
        <v>5</v>
      </c>
      <c r="F23" s="286"/>
      <c r="G23" s="303" t="s">
        <v>5</v>
      </c>
      <c r="H23" s="303"/>
      <c r="I23" s="303" t="s">
        <v>5</v>
      </c>
      <c r="J23" s="303"/>
      <c r="K23" s="279"/>
      <c r="L23" s="282" t="s">
        <v>5</v>
      </c>
      <c r="M23" s="286"/>
      <c r="N23" s="282" t="s">
        <v>5</v>
      </c>
      <c r="O23" s="286"/>
      <c r="P23" s="303" t="s">
        <v>5</v>
      </c>
      <c r="Q23" s="303"/>
      <c r="R23" s="56"/>
      <c r="S23" s="56"/>
    </row>
    <row r="24" spans="1:23" ht="26.4">
      <c r="A24" s="199"/>
      <c r="B24" s="200"/>
      <c r="C24" s="18" t="s">
        <v>1391</v>
      </c>
      <c r="D24" s="18" t="s">
        <v>1390</v>
      </c>
      <c r="E24" s="68" t="s">
        <v>886</v>
      </c>
      <c r="F24" s="68" t="s">
        <v>887</v>
      </c>
      <c r="G24" s="18" t="s">
        <v>1392</v>
      </c>
      <c r="H24" s="18" t="s">
        <v>1393</v>
      </c>
      <c r="I24" s="68" t="s">
        <v>1394</v>
      </c>
      <c r="J24" s="68" t="s">
        <v>1395</v>
      </c>
      <c r="K24" s="30"/>
      <c r="L24" s="18" t="s">
        <v>1391</v>
      </c>
      <c r="M24" s="18" t="s">
        <v>1390</v>
      </c>
      <c r="N24" s="68" t="s">
        <v>886</v>
      </c>
      <c r="O24" s="68" t="s">
        <v>887</v>
      </c>
      <c r="P24" s="18" t="s">
        <v>1392</v>
      </c>
      <c r="Q24" s="18" t="s">
        <v>1393</v>
      </c>
      <c r="R24" s="56"/>
      <c r="S24" s="56"/>
      <c r="T24" s="56"/>
      <c r="U24" s="56"/>
    </row>
    <row r="25" spans="1:23">
      <c r="A25" s="10" t="s">
        <v>1239</v>
      </c>
      <c r="B25" s="176" t="s">
        <v>1246</v>
      </c>
      <c r="C25" s="366" t="s">
        <v>1244</v>
      </c>
      <c r="D25" s="367"/>
      <c r="E25" s="88">
        <v>44607</v>
      </c>
      <c r="F25" s="88">
        <f t="shared" ref="F25" si="15">E25</f>
        <v>44607</v>
      </c>
      <c r="G25" s="368" t="s">
        <v>1245</v>
      </c>
      <c r="H25" s="369"/>
      <c r="I25" s="186">
        <v>44610</v>
      </c>
      <c r="J25" s="186">
        <f>I25</f>
        <v>44610</v>
      </c>
      <c r="K25" s="11" t="s">
        <v>1247</v>
      </c>
      <c r="L25" s="88">
        <f>J25+3</f>
        <v>44613</v>
      </c>
      <c r="M25" s="88">
        <f t="shared" ref="M25:M26" si="16">L25</f>
        <v>44613</v>
      </c>
      <c r="N25" s="88">
        <f t="shared" ref="N25" si="17">M25+1</f>
        <v>44614</v>
      </c>
      <c r="O25" s="88">
        <f t="shared" ref="O25" si="18">N25</f>
        <v>44614</v>
      </c>
      <c r="P25" s="201">
        <f t="shared" ref="P25" si="19">O25+1</f>
        <v>44615</v>
      </c>
      <c r="Q25" s="201">
        <f t="shared" ref="Q25" si="20">P25</f>
        <v>44615</v>
      </c>
      <c r="R25" s="27"/>
      <c r="S25" s="27"/>
    </row>
    <row r="26" spans="1:23">
      <c r="A26" s="10" t="s">
        <v>1239</v>
      </c>
      <c r="B26" s="176" t="s">
        <v>1248</v>
      </c>
      <c r="C26" s="88">
        <v>44613</v>
      </c>
      <c r="D26" s="88">
        <f t="shared" ref="D26" si="21">C26</f>
        <v>44613</v>
      </c>
      <c r="E26" s="88">
        <v>44615</v>
      </c>
      <c r="F26" s="88">
        <v>44616</v>
      </c>
      <c r="G26" s="186">
        <v>44617</v>
      </c>
      <c r="H26" s="186">
        <v>44617</v>
      </c>
      <c r="I26" s="186">
        <f t="shared" ref="I26" si="22">H26+2</f>
        <v>44619</v>
      </c>
      <c r="J26" s="186">
        <f t="shared" ref="J26" si="23">I26+1</f>
        <v>44620</v>
      </c>
      <c r="K26" s="11" t="s">
        <v>1249</v>
      </c>
      <c r="L26" s="88">
        <f t="shared" ref="L26" si="24">J26+2</f>
        <v>44622</v>
      </c>
      <c r="M26" s="88">
        <f t="shared" si="16"/>
        <v>44622</v>
      </c>
      <c r="N26" s="88">
        <f>M26</f>
        <v>44622</v>
      </c>
      <c r="O26" s="88">
        <f>N26+1</f>
        <v>44623</v>
      </c>
      <c r="P26" s="201">
        <f>O26</f>
        <v>44623</v>
      </c>
      <c r="Q26" s="201">
        <f>P26+1</f>
        <v>44624</v>
      </c>
      <c r="R26" s="27"/>
      <c r="S26" s="27"/>
    </row>
    <row r="27" spans="1:23">
      <c r="A27" s="10" t="s">
        <v>1239</v>
      </c>
      <c r="B27" s="176" t="s">
        <v>1045</v>
      </c>
      <c r="C27" s="88">
        <v>44622</v>
      </c>
      <c r="D27" s="88">
        <f t="shared" ref="D27:D29" si="25">C27</f>
        <v>44622</v>
      </c>
      <c r="E27" s="88">
        <f>D27</f>
        <v>44622</v>
      </c>
      <c r="F27" s="88">
        <v>44624</v>
      </c>
      <c r="G27" s="201">
        <f>F27</f>
        <v>44624</v>
      </c>
      <c r="H27" s="201">
        <f>G27+1</f>
        <v>44625</v>
      </c>
      <c r="I27" s="256" t="s">
        <v>1565</v>
      </c>
      <c r="J27" s="201">
        <v>44628</v>
      </c>
      <c r="K27" s="11" t="s">
        <v>1043</v>
      </c>
      <c r="L27" s="88">
        <f>J27+2</f>
        <v>44630</v>
      </c>
      <c r="M27" s="88">
        <v>44631</v>
      </c>
      <c r="N27" s="115" t="s">
        <v>1566</v>
      </c>
      <c r="O27" s="115" t="s">
        <v>1567</v>
      </c>
      <c r="P27" s="54" t="str">
        <f>O27</f>
        <v>OMIT</v>
      </c>
      <c r="Q27" s="54" t="s">
        <v>1567</v>
      </c>
      <c r="R27" s="27"/>
      <c r="S27" s="27"/>
    </row>
    <row r="28" spans="1:23">
      <c r="A28" s="10" t="s">
        <v>1239</v>
      </c>
      <c r="B28" s="176" t="s">
        <v>1056</v>
      </c>
      <c r="C28" s="88">
        <v>44630</v>
      </c>
      <c r="D28" s="88">
        <v>44631</v>
      </c>
      <c r="E28" s="115" t="s">
        <v>1566</v>
      </c>
      <c r="F28" s="115" t="s">
        <v>1567</v>
      </c>
      <c r="G28" s="54" t="str">
        <f>F28</f>
        <v>OMIT</v>
      </c>
      <c r="H28" s="54" t="s">
        <v>1567</v>
      </c>
      <c r="I28" s="362" t="s">
        <v>1568</v>
      </c>
      <c r="J28" s="363"/>
      <c r="K28" s="11" t="s">
        <v>1055</v>
      </c>
      <c r="L28" s="88">
        <v>44635</v>
      </c>
      <c r="M28" s="88">
        <f t="shared" ref="M28:M29" si="26">L28</f>
        <v>44635</v>
      </c>
      <c r="N28" s="88">
        <f t="shared" ref="N28" si="27">M28</f>
        <v>44635</v>
      </c>
      <c r="O28" s="88">
        <f t="shared" ref="O28" si="28">N28+1</f>
        <v>44636</v>
      </c>
      <c r="P28" s="242">
        <f t="shared" ref="P28" si="29">O28</f>
        <v>44636</v>
      </c>
      <c r="Q28" s="242">
        <f t="shared" ref="Q28" si="30">P28+1</f>
        <v>44637</v>
      </c>
      <c r="R28" s="27"/>
      <c r="S28" s="27"/>
    </row>
    <row r="29" spans="1:23">
      <c r="A29" s="10" t="s">
        <v>1025</v>
      </c>
      <c r="B29" s="176" t="s">
        <v>1203</v>
      </c>
      <c r="C29" s="88">
        <v>44635</v>
      </c>
      <c r="D29" s="88">
        <f t="shared" si="25"/>
        <v>44635</v>
      </c>
      <c r="E29" s="88">
        <f>D29</f>
        <v>44635</v>
      </c>
      <c r="F29" s="88">
        <f>E29+1</f>
        <v>44636</v>
      </c>
      <c r="G29" s="247">
        <f>F29</f>
        <v>44636</v>
      </c>
      <c r="H29" s="247">
        <f>G29+1</f>
        <v>44637</v>
      </c>
      <c r="I29" s="247">
        <f t="shared" ref="I29" si="31">H29+2</f>
        <v>44639</v>
      </c>
      <c r="J29" s="247">
        <f>I29</f>
        <v>44639</v>
      </c>
      <c r="K29" s="11" t="s">
        <v>1202</v>
      </c>
      <c r="L29" s="88">
        <f t="shared" ref="L29:L30" si="32">J29+2</f>
        <v>44641</v>
      </c>
      <c r="M29" s="88">
        <f t="shared" si="26"/>
        <v>44641</v>
      </c>
      <c r="N29" s="88">
        <f>M29</f>
        <v>44641</v>
      </c>
      <c r="O29" s="88">
        <f>N29+1</f>
        <v>44642</v>
      </c>
      <c r="P29" s="247">
        <f>O29</f>
        <v>44642</v>
      </c>
      <c r="Q29" s="247">
        <f>P29+1</f>
        <v>44643</v>
      </c>
      <c r="R29" s="27"/>
      <c r="S29" s="27"/>
    </row>
    <row r="30" spans="1:23">
      <c r="A30" s="10" t="s">
        <v>1025</v>
      </c>
      <c r="B30" s="176" t="s">
        <v>1344</v>
      </c>
      <c r="C30" s="88">
        <v>44641</v>
      </c>
      <c r="D30" s="88">
        <f t="shared" ref="D30:D31" si="33">C30</f>
        <v>44641</v>
      </c>
      <c r="E30" s="88">
        <f>D30</f>
        <v>44641</v>
      </c>
      <c r="F30" s="88">
        <f>E30+1</f>
        <v>44642</v>
      </c>
      <c r="G30" s="247">
        <f>F30</f>
        <v>44642</v>
      </c>
      <c r="H30" s="247">
        <f>G30+1</f>
        <v>44643</v>
      </c>
      <c r="I30" s="247">
        <f t="shared" ref="I30:I31" si="34">H30+2</f>
        <v>44645</v>
      </c>
      <c r="J30" s="247">
        <f>I30</f>
        <v>44645</v>
      </c>
      <c r="K30" s="11" t="s">
        <v>1343</v>
      </c>
      <c r="L30" s="88">
        <f t="shared" si="32"/>
        <v>44647</v>
      </c>
      <c r="M30" s="88">
        <f t="shared" ref="M30:M31" si="35">L30</f>
        <v>44647</v>
      </c>
      <c r="N30" s="88">
        <f>M30</f>
        <v>44647</v>
      </c>
      <c r="O30" s="88">
        <f>N30+1</f>
        <v>44648</v>
      </c>
      <c r="P30" s="247">
        <f>O30</f>
        <v>44648</v>
      </c>
      <c r="Q30" s="247">
        <f>P30+1</f>
        <v>44649</v>
      </c>
      <c r="R30" s="27"/>
      <c r="S30" s="27"/>
    </row>
    <row r="31" spans="1:23">
      <c r="A31" s="10" t="s">
        <v>1025</v>
      </c>
      <c r="B31" s="176" t="s">
        <v>1346</v>
      </c>
      <c r="C31" s="88">
        <v>44648</v>
      </c>
      <c r="D31" s="88">
        <f t="shared" si="33"/>
        <v>44648</v>
      </c>
      <c r="E31" s="88">
        <f t="shared" ref="E31" si="36">D31</f>
        <v>44648</v>
      </c>
      <c r="F31" s="88">
        <f t="shared" ref="F31" si="37">E31+1</f>
        <v>44649</v>
      </c>
      <c r="G31" s="247">
        <f t="shared" ref="G31" si="38">F31</f>
        <v>44649</v>
      </c>
      <c r="H31" s="247">
        <f t="shared" ref="H31" si="39">G31+1</f>
        <v>44650</v>
      </c>
      <c r="I31" s="247">
        <f t="shared" si="34"/>
        <v>44652</v>
      </c>
      <c r="J31" s="247">
        <f t="shared" ref="J31" si="40">I31+1</f>
        <v>44653</v>
      </c>
      <c r="K31" s="11" t="s">
        <v>1345</v>
      </c>
      <c r="L31" s="88">
        <f t="shared" ref="L31" si="41">J31+2</f>
        <v>44655</v>
      </c>
      <c r="M31" s="88">
        <f t="shared" si="35"/>
        <v>44655</v>
      </c>
      <c r="N31" s="88">
        <f t="shared" ref="N31" si="42">M31</f>
        <v>44655</v>
      </c>
      <c r="O31" s="88">
        <f t="shared" ref="O31" si="43">N31+1</f>
        <v>44656</v>
      </c>
      <c r="P31" s="247">
        <f t="shared" ref="P31" si="44">O31</f>
        <v>44656</v>
      </c>
      <c r="Q31" s="247">
        <f t="shared" ref="Q31" si="45">P31+1</f>
        <v>44657</v>
      </c>
      <c r="R31" s="27"/>
      <c r="S31" s="27"/>
    </row>
    <row r="32" spans="1:23">
      <c r="A32" s="10" t="s">
        <v>1025</v>
      </c>
      <c r="B32" s="176" t="s">
        <v>1404</v>
      </c>
      <c r="C32" s="88">
        <v>44655</v>
      </c>
      <c r="D32" s="88">
        <f t="shared" ref="D32:D33" si="46">C32</f>
        <v>44655</v>
      </c>
      <c r="E32" s="88">
        <f t="shared" ref="E32:E33" si="47">D32</f>
        <v>44655</v>
      </c>
      <c r="F32" s="88">
        <f t="shared" ref="F32:F33" si="48">E32+1</f>
        <v>44656</v>
      </c>
      <c r="G32" s="254">
        <f t="shared" ref="G32:G33" si="49">F32</f>
        <v>44656</v>
      </c>
      <c r="H32" s="254">
        <f t="shared" ref="H32:H33" si="50">G32+1</f>
        <v>44657</v>
      </c>
      <c r="I32" s="254">
        <f t="shared" ref="I32:I33" si="51">H32+2</f>
        <v>44659</v>
      </c>
      <c r="J32" s="254">
        <f t="shared" ref="J32:J33" si="52">I32+1</f>
        <v>44660</v>
      </c>
      <c r="K32" s="11" t="s">
        <v>1405</v>
      </c>
      <c r="L32" s="88">
        <f t="shared" ref="L32:L33" si="53">J32+2</f>
        <v>44662</v>
      </c>
      <c r="M32" s="88">
        <f t="shared" ref="M32:M33" si="54">L32</f>
        <v>44662</v>
      </c>
      <c r="N32" s="88">
        <f t="shared" ref="N32:N33" si="55">M32</f>
        <v>44662</v>
      </c>
      <c r="O32" s="88">
        <f t="shared" ref="O32:O33" si="56">N32+1</f>
        <v>44663</v>
      </c>
      <c r="P32" s="254">
        <f t="shared" ref="P32:P33" si="57">O32</f>
        <v>44663</v>
      </c>
      <c r="Q32" s="254">
        <f t="shared" ref="Q32:Q33" si="58">P32+1</f>
        <v>44664</v>
      </c>
      <c r="R32" s="27"/>
      <c r="S32" s="27"/>
    </row>
    <row r="33" spans="1:23">
      <c r="A33" s="10" t="s">
        <v>1025</v>
      </c>
      <c r="B33" s="176" t="s">
        <v>1406</v>
      </c>
      <c r="C33" s="88">
        <v>44662</v>
      </c>
      <c r="D33" s="88">
        <f t="shared" si="46"/>
        <v>44662</v>
      </c>
      <c r="E33" s="88">
        <f t="shared" si="47"/>
        <v>44662</v>
      </c>
      <c r="F33" s="88">
        <f t="shared" si="48"/>
        <v>44663</v>
      </c>
      <c r="G33" s="254">
        <f t="shared" si="49"/>
        <v>44663</v>
      </c>
      <c r="H33" s="254">
        <f t="shared" si="50"/>
        <v>44664</v>
      </c>
      <c r="I33" s="254">
        <f t="shared" si="51"/>
        <v>44666</v>
      </c>
      <c r="J33" s="254">
        <f t="shared" si="52"/>
        <v>44667</v>
      </c>
      <c r="K33" s="11" t="s">
        <v>1407</v>
      </c>
      <c r="L33" s="88">
        <f t="shared" si="53"/>
        <v>44669</v>
      </c>
      <c r="M33" s="88">
        <f t="shared" si="54"/>
        <v>44669</v>
      </c>
      <c r="N33" s="88">
        <f t="shared" si="55"/>
        <v>44669</v>
      </c>
      <c r="O33" s="88">
        <f t="shared" si="56"/>
        <v>44670</v>
      </c>
      <c r="P33" s="254">
        <f t="shared" si="57"/>
        <v>44670</v>
      </c>
      <c r="Q33" s="254">
        <f t="shared" si="58"/>
        <v>44671</v>
      </c>
      <c r="R33" s="27"/>
      <c r="S33" s="27"/>
    </row>
    <row r="34" spans="1:23">
      <c r="R34" s="56"/>
      <c r="S34" s="56"/>
    </row>
    <row r="35" spans="1:23">
      <c r="A35" s="12" t="s">
        <v>895</v>
      </c>
      <c r="B35" s="268" t="s">
        <v>896</v>
      </c>
      <c r="C35" s="268"/>
      <c r="D35" s="268"/>
      <c r="E35" s="268"/>
      <c r="F35" s="268"/>
      <c r="G35" s="268"/>
      <c r="H35" s="268"/>
      <c r="I35" s="268"/>
      <c r="J35" s="268"/>
      <c r="K35" s="268"/>
      <c r="L35" s="268"/>
      <c r="M35" s="2"/>
    </row>
    <row r="36" spans="1:23">
      <c r="A36" s="13" t="s">
        <v>897</v>
      </c>
      <c r="B36" s="272" t="s">
        <v>898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"/>
    </row>
    <row r="37" spans="1:23">
      <c r="A37" s="13" t="s">
        <v>899</v>
      </c>
      <c r="B37" s="269" t="s">
        <v>900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1"/>
      <c r="M37" s="2"/>
      <c r="N37" s="2"/>
      <c r="O37" s="2"/>
      <c r="P37" s="2"/>
    </row>
    <row r="38" spans="1:23">
      <c r="A38" s="13" t="s">
        <v>901</v>
      </c>
      <c r="B38" s="272" t="s">
        <v>902</v>
      </c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"/>
      <c r="N38" s="2"/>
      <c r="O38" s="2"/>
      <c r="P38" s="2"/>
      <c r="Q38" s="2"/>
      <c r="R38" s="2"/>
    </row>
    <row r="39" spans="1:23">
      <c r="A39" s="13" t="s">
        <v>903</v>
      </c>
      <c r="B39" s="272" t="s">
        <v>904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"/>
    </row>
    <row r="40" spans="1:23">
      <c r="A40" s="13" t="s">
        <v>1204</v>
      </c>
      <c r="B40" s="372" t="s">
        <v>292</v>
      </c>
      <c r="C40" s="372"/>
      <c r="D40" s="372"/>
      <c r="E40" s="372"/>
      <c r="F40" s="372"/>
      <c r="G40" s="372"/>
      <c r="H40" s="372"/>
      <c r="I40" s="372"/>
      <c r="J40" s="372"/>
      <c r="K40" s="372"/>
      <c r="L40" s="372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</sheetData>
  <mergeCells count="105">
    <mergeCell ref="B40:L40"/>
    <mergeCell ref="P16:Q16"/>
    <mergeCell ref="R16:S16"/>
    <mergeCell ref="E16:F16"/>
    <mergeCell ref="G16:H16"/>
    <mergeCell ref="I16:J16"/>
    <mergeCell ref="K16:L16"/>
    <mergeCell ref="N16:O16"/>
    <mergeCell ref="B38:L38"/>
    <mergeCell ref="B39:L39"/>
    <mergeCell ref="B35:L35"/>
    <mergeCell ref="B36:L36"/>
    <mergeCell ref="B37:L37"/>
    <mergeCell ref="I18:J18"/>
    <mergeCell ref="K18:L18"/>
    <mergeCell ref="L23:M23"/>
    <mergeCell ref="N23:O23"/>
    <mergeCell ref="P23:Q23"/>
    <mergeCell ref="P22:Q22"/>
    <mergeCell ref="I23:J23"/>
    <mergeCell ref="C19:L19"/>
    <mergeCell ref="N19:S19"/>
    <mergeCell ref="C25:D25"/>
    <mergeCell ref="G25:H25"/>
    <mergeCell ref="A15:A16"/>
    <mergeCell ref="B15:B16"/>
    <mergeCell ref="C15:D15"/>
    <mergeCell ref="E15:F15"/>
    <mergeCell ref="G15:H15"/>
    <mergeCell ref="C16:D16"/>
    <mergeCell ref="I15:J15"/>
    <mergeCell ref="I6:J6"/>
    <mergeCell ref="C12:D12"/>
    <mergeCell ref="E12:F12"/>
    <mergeCell ref="A13:S13"/>
    <mergeCell ref="C14:D14"/>
    <mergeCell ref="E14:F14"/>
    <mergeCell ref="E11:F11"/>
    <mergeCell ref="G11:H11"/>
    <mergeCell ref="N7:O7"/>
    <mergeCell ref="N9:O9"/>
    <mergeCell ref="L11:M11"/>
    <mergeCell ref="N11:O11"/>
    <mergeCell ref="A6:A7"/>
    <mergeCell ref="B6:B7"/>
    <mergeCell ref="C6:D6"/>
    <mergeCell ref="E6:F6"/>
    <mergeCell ref="P6:Q6"/>
    <mergeCell ref="B1:Q1"/>
    <mergeCell ref="B2:Q2"/>
    <mergeCell ref="A4:Q4"/>
    <mergeCell ref="C5:D5"/>
    <mergeCell ref="E5:F5"/>
    <mergeCell ref="G5:H5"/>
    <mergeCell ref="I5:J5"/>
    <mergeCell ref="L5:M5"/>
    <mergeCell ref="N5:O5"/>
    <mergeCell ref="P5:Q5"/>
    <mergeCell ref="G6:H6"/>
    <mergeCell ref="P7:Q7"/>
    <mergeCell ref="C7:D7"/>
    <mergeCell ref="E7:F7"/>
    <mergeCell ref="G7:H7"/>
    <mergeCell ref="I7:J7"/>
    <mergeCell ref="L7:M7"/>
    <mergeCell ref="P9:Q9"/>
    <mergeCell ref="K6:K7"/>
    <mergeCell ref="L6:M6"/>
    <mergeCell ref="N6:O6"/>
    <mergeCell ref="L9:M9"/>
    <mergeCell ref="G14:H14"/>
    <mergeCell ref="I14:J14"/>
    <mergeCell ref="K14:L14"/>
    <mergeCell ref="N14:O14"/>
    <mergeCell ref="P14:Q14"/>
    <mergeCell ref="R14:S14"/>
    <mergeCell ref="P10:Q10"/>
    <mergeCell ref="P11:Q11"/>
    <mergeCell ref="K15:L15"/>
    <mergeCell ref="M15:M16"/>
    <mergeCell ref="N15:O15"/>
    <mergeCell ref="P15:Q15"/>
    <mergeCell ref="N10:O10"/>
    <mergeCell ref="R15:S15"/>
    <mergeCell ref="A20:Q20"/>
    <mergeCell ref="C21:D21"/>
    <mergeCell ref="E21:F21"/>
    <mergeCell ref="G21:H21"/>
    <mergeCell ref="I21:J21"/>
    <mergeCell ref="L21:M21"/>
    <mergeCell ref="N21:O21"/>
    <mergeCell ref="P21:Q21"/>
    <mergeCell ref="I22:J22"/>
    <mergeCell ref="K22:K23"/>
    <mergeCell ref="L22:M22"/>
    <mergeCell ref="N22:O22"/>
    <mergeCell ref="I28:J28"/>
    <mergeCell ref="A22:A23"/>
    <mergeCell ref="B22:B23"/>
    <mergeCell ref="C22:D22"/>
    <mergeCell ref="E22:F22"/>
    <mergeCell ref="G22:H22"/>
    <mergeCell ref="C23:D23"/>
    <mergeCell ref="E23:F23"/>
    <mergeCell ref="G23:H23"/>
  </mergeCells>
  <phoneticPr fontId="46" type="noConversion"/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19"/>
  <sheetViews>
    <sheetView topLeftCell="A4" workbookViewId="0">
      <selection activeCell="N16" sqref="N16"/>
    </sheetView>
  </sheetViews>
  <sheetFormatPr defaultRowHeight="15.6"/>
  <cols>
    <col min="1" max="1" width="18" customWidth="1"/>
    <col min="2" max="15" width="8.19921875" customWidth="1"/>
    <col min="16" max="19" width="7.69921875" customWidth="1"/>
  </cols>
  <sheetData>
    <row r="1" spans="1:254" ht="52.2" customHeight="1">
      <c r="B1" s="293" t="s">
        <v>360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38"/>
      <c r="U1" s="38"/>
      <c r="V1" s="39"/>
    </row>
    <row r="2" spans="1:254" ht="17.399999999999999">
      <c r="B2" s="294" t="s">
        <v>361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40"/>
      <c r="U2" s="40"/>
      <c r="V2" s="40"/>
    </row>
    <row r="3" spans="1:254">
      <c r="A3" s="41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</row>
    <row r="4" spans="1:254">
      <c r="A4" s="310" t="s">
        <v>390</v>
      </c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1"/>
      <c r="Q4" s="311"/>
      <c r="R4" s="311"/>
      <c r="S4" s="311"/>
    </row>
    <row r="5" spans="1:254">
      <c r="A5" s="117" t="s">
        <v>1</v>
      </c>
      <c r="B5" s="117" t="s">
        <v>2</v>
      </c>
      <c r="C5" s="308" t="s">
        <v>6</v>
      </c>
      <c r="D5" s="309"/>
      <c r="E5" s="274" t="s">
        <v>330</v>
      </c>
      <c r="F5" s="275"/>
      <c r="G5" s="274" t="s">
        <v>331</v>
      </c>
      <c r="H5" s="275"/>
      <c r="I5" s="376" t="s">
        <v>343</v>
      </c>
      <c r="J5" s="377"/>
      <c r="K5" s="376" t="s">
        <v>345</v>
      </c>
      <c r="L5" s="377"/>
      <c r="M5" s="117" t="s">
        <v>2</v>
      </c>
      <c r="N5" s="308" t="s">
        <v>6</v>
      </c>
      <c r="O5" s="309"/>
      <c r="P5" s="274" t="s">
        <v>330</v>
      </c>
      <c r="Q5" s="275"/>
      <c r="R5" s="274" t="s">
        <v>362</v>
      </c>
      <c r="S5" s="275"/>
    </row>
    <row r="6" spans="1:254">
      <c r="A6" s="118" t="s">
        <v>3</v>
      </c>
      <c r="B6" s="118" t="s">
        <v>4</v>
      </c>
      <c r="C6" s="304" t="s">
        <v>9</v>
      </c>
      <c r="D6" s="307"/>
      <c r="E6" s="282" t="s">
        <v>332</v>
      </c>
      <c r="F6" s="286"/>
      <c r="G6" s="282" t="s">
        <v>333</v>
      </c>
      <c r="H6" s="286"/>
      <c r="I6" s="302" t="s">
        <v>344</v>
      </c>
      <c r="J6" s="302"/>
      <c r="K6" s="302" t="s">
        <v>350</v>
      </c>
      <c r="L6" s="302"/>
      <c r="M6" s="118" t="s">
        <v>4</v>
      </c>
      <c r="N6" s="304" t="s">
        <v>9</v>
      </c>
      <c r="O6" s="307"/>
      <c r="P6" s="282" t="s">
        <v>332</v>
      </c>
      <c r="Q6" s="286"/>
      <c r="R6" s="282" t="s">
        <v>363</v>
      </c>
      <c r="S6" s="286"/>
    </row>
    <row r="7" spans="1:254">
      <c r="A7" s="116"/>
      <c r="B7" s="89"/>
      <c r="C7" s="282" t="s">
        <v>5</v>
      </c>
      <c r="D7" s="286"/>
      <c r="E7" s="282" t="s">
        <v>5</v>
      </c>
      <c r="F7" s="286"/>
      <c r="G7" s="282" t="s">
        <v>5</v>
      </c>
      <c r="H7" s="286"/>
      <c r="I7" s="282" t="s">
        <v>5</v>
      </c>
      <c r="J7" s="286"/>
      <c r="K7" s="282" t="s">
        <v>5</v>
      </c>
      <c r="L7" s="286"/>
      <c r="M7" s="89"/>
      <c r="N7" s="282" t="s">
        <v>5</v>
      </c>
      <c r="O7" s="286"/>
      <c r="P7" s="282" t="s">
        <v>5</v>
      </c>
      <c r="Q7" s="286"/>
      <c r="R7" s="282" t="s">
        <v>5</v>
      </c>
      <c r="S7" s="286"/>
    </row>
    <row r="8" spans="1:254" ht="26.4">
      <c r="A8" s="116"/>
      <c r="B8" s="90"/>
      <c r="C8" s="18" t="s">
        <v>364</v>
      </c>
      <c r="D8" s="18" t="s">
        <v>365</v>
      </c>
      <c r="E8" s="68" t="s">
        <v>366</v>
      </c>
      <c r="F8" s="68" t="s">
        <v>367</v>
      </c>
      <c r="G8" s="68" t="s">
        <v>368</v>
      </c>
      <c r="H8" s="68" t="s">
        <v>369</v>
      </c>
      <c r="I8" s="18" t="s">
        <v>370</v>
      </c>
      <c r="J8" s="18" t="s">
        <v>371</v>
      </c>
      <c r="K8" s="18" t="s">
        <v>372</v>
      </c>
      <c r="L8" s="18" t="s">
        <v>373</v>
      </c>
      <c r="M8" s="90"/>
      <c r="N8" s="18" t="s">
        <v>374</v>
      </c>
      <c r="O8" s="18" t="s">
        <v>375</v>
      </c>
      <c r="P8" s="68" t="s">
        <v>376</v>
      </c>
      <c r="Q8" s="68" t="s">
        <v>377</v>
      </c>
      <c r="R8" s="68" t="s">
        <v>378</v>
      </c>
      <c r="S8" s="68" t="s">
        <v>379</v>
      </c>
    </row>
    <row r="9" spans="1:254" s="143" customFormat="1" ht="15.6" customHeight="1">
      <c r="A9" s="148" t="s">
        <v>1147</v>
      </c>
      <c r="B9" s="24" t="s">
        <v>1148</v>
      </c>
      <c r="C9" s="378" t="s">
        <v>1349</v>
      </c>
      <c r="D9" s="379"/>
      <c r="E9" s="186">
        <v>44603</v>
      </c>
      <c r="F9" s="186">
        <f>E9</f>
        <v>44603</v>
      </c>
      <c r="G9" s="213">
        <f>F9+1</f>
        <v>44604</v>
      </c>
      <c r="H9" s="213">
        <f>G9</f>
        <v>44604</v>
      </c>
      <c r="I9" s="23">
        <f>H9+2</f>
        <v>44606</v>
      </c>
      <c r="J9" s="22">
        <f>I9+1</f>
        <v>44607</v>
      </c>
      <c r="K9" s="22">
        <f>J9+1</f>
        <v>44608</v>
      </c>
      <c r="L9" s="22">
        <f>K9+1</f>
        <v>44609</v>
      </c>
      <c r="M9" s="24" t="s">
        <v>1149</v>
      </c>
      <c r="N9" s="352" t="s">
        <v>1359</v>
      </c>
      <c r="O9" s="353"/>
      <c r="P9" s="352" t="s">
        <v>1360</v>
      </c>
      <c r="Q9" s="353"/>
      <c r="R9" s="380" t="s">
        <v>1361</v>
      </c>
      <c r="S9" s="381"/>
    </row>
    <row r="10" spans="1:254" s="143" customFormat="1" ht="15.6" hidden="1" customHeight="1">
      <c r="A10" s="148"/>
      <c r="B10" s="24"/>
      <c r="C10" s="201">
        <v>44611</v>
      </c>
      <c r="D10" s="201">
        <f>C10</f>
        <v>44611</v>
      </c>
      <c r="E10" s="22">
        <f>D10</f>
        <v>44611</v>
      </c>
      <c r="F10" s="22">
        <f>E10+1</f>
        <v>44612</v>
      </c>
      <c r="G10" s="22">
        <f>F10</f>
        <v>44612</v>
      </c>
      <c r="H10" s="22">
        <f>G10</f>
        <v>44612</v>
      </c>
      <c r="I10" s="23">
        <f>H10+2</f>
        <v>44614</v>
      </c>
      <c r="J10" s="22">
        <f>I10+1</f>
        <v>44615</v>
      </c>
      <c r="K10" s="22">
        <f>J10</f>
        <v>44615</v>
      </c>
      <c r="L10" s="22">
        <f>K10+1</f>
        <v>44616</v>
      </c>
      <c r="M10" s="24" t="s">
        <v>1212</v>
      </c>
      <c r="N10" s="186">
        <f>L10+3</f>
        <v>44619</v>
      </c>
      <c r="O10" s="186">
        <f>N10</f>
        <v>44619</v>
      </c>
      <c r="P10" s="22">
        <f>O10</f>
        <v>44619</v>
      </c>
      <c r="Q10" s="22">
        <f>P10+1</f>
        <v>44620</v>
      </c>
      <c r="R10" s="22">
        <f>Q10</f>
        <v>44620</v>
      </c>
      <c r="S10" s="22">
        <f>R10</f>
        <v>44620</v>
      </c>
    </row>
    <row r="11" spans="1:254" s="143" customFormat="1" ht="15.6" hidden="1" customHeight="1">
      <c r="A11" s="148"/>
      <c r="B11" s="24"/>
      <c r="C11" s="186">
        <v>44619</v>
      </c>
      <c r="D11" s="186">
        <f t="shared" ref="D11:E12" si="0">C11</f>
        <v>44619</v>
      </c>
      <c r="E11" s="186">
        <f t="shared" si="0"/>
        <v>44619</v>
      </c>
      <c r="F11" s="186">
        <f t="shared" ref="F11:F12" si="1">E11+1</f>
        <v>44620</v>
      </c>
      <c r="G11" s="21">
        <f t="shared" ref="G11:H12" si="2">F11</f>
        <v>44620</v>
      </c>
      <c r="H11" s="186">
        <f t="shared" si="2"/>
        <v>44620</v>
      </c>
      <c r="I11" s="23">
        <f>H11+2</f>
        <v>44622</v>
      </c>
      <c r="J11" s="22">
        <f t="shared" ref="J11:L12" si="3">I11+1</f>
        <v>44623</v>
      </c>
      <c r="K11" s="22">
        <f>J11</f>
        <v>44623</v>
      </c>
      <c r="L11" s="22">
        <f t="shared" si="3"/>
        <v>44624</v>
      </c>
      <c r="M11" s="24" t="s">
        <v>1213</v>
      </c>
      <c r="N11" s="186">
        <f>L11+3</f>
        <v>44627</v>
      </c>
      <c r="O11" s="186">
        <f t="shared" ref="O11:P12" si="4">N11</f>
        <v>44627</v>
      </c>
      <c r="P11" s="22">
        <f t="shared" si="4"/>
        <v>44627</v>
      </c>
      <c r="Q11" s="22">
        <f t="shared" ref="Q11:Q12" si="5">P11+1</f>
        <v>44628</v>
      </c>
      <c r="R11" s="22">
        <f t="shared" ref="R11:S12" si="6">Q11</f>
        <v>44628</v>
      </c>
      <c r="S11" s="22">
        <f t="shared" si="6"/>
        <v>44628</v>
      </c>
    </row>
    <row r="12" spans="1:254" s="143" customFormat="1" ht="15.6" hidden="1" customHeight="1">
      <c r="A12" s="148"/>
      <c r="B12" s="24"/>
      <c r="C12" s="186">
        <v>44627</v>
      </c>
      <c r="D12" s="186">
        <f t="shared" si="0"/>
        <v>44627</v>
      </c>
      <c r="E12" s="186">
        <f t="shared" si="0"/>
        <v>44627</v>
      </c>
      <c r="F12" s="186">
        <f t="shared" si="1"/>
        <v>44628</v>
      </c>
      <c r="G12" s="21">
        <f t="shared" si="2"/>
        <v>44628</v>
      </c>
      <c r="H12" s="186">
        <f t="shared" si="2"/>
        <v>44628</v>
      </c>
      <c r="I12" s="23">
        <f>H12+2</f>
        <v>44630</v>
      </c>
      <c r="J12" s="22">
        <f t="shared" si="3"/>
        <v>44631</v>
      </c>
      <c r="K12" s="22">
        <f>J12</f>
        <v>44631</v>
      </c>
      <c r="L12" s="22">
        <f t="shared" si="3"/>
        <v>44632</v>
      </c>
      <c r="M12" s="24" t="s">
        <v>1214</v>
      </c>
      <c r="N12" s="186">
        <f>L12+3</f>
        <v>44635</v>
      </c>
      <c r="O12" s="186">
        <f t="shared" si="4"/>
        <v>44635</v>
      </c>
      <c r="P12" s="22">
        <f t="shared" si="4"/>
        <v>44635</v>
      </c>
      <c r="Q12" s="22">
        <f t="shared" si="5"/>
        <v>44636</v>
      </c>
      <c r="R12" s="22">
        <f t="shared" si="6"/>
        <v>44636</v>
      </c>
      <c r="S12" s="22">
        <f t="shared" si="6"/>
        <v>44636</v>
      </c>
    </row>
    <row r="13" spans="1:254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254">
      <c r="A14" s="12" t="s">
        <v>380</v>
      </c>
      <c r="B14" s="287" t="s">
        <v>389</v>
      </c>
      <c r="C14" s="288"/>
      <c r="D14" s="288"/>
      <c r="E14" s="288"/>
      <c r="F14" s="288"/>
      <c r="G14" s="288"/>
      <c r="H14" s="288"/>
      <c r="I14" s="288"/>
      <c r="J14" s="288"/>
      <c r="K14" s="288"/>
      <c r="L14" s="289"/>
    </row>
    <row r="15" spans="1:254">
      <c r="A15" s="13" t="s">
        <v>381</v>
      </c>
      <c r="B15" s="269" t="s">
        <v>199</v>
      </c>
      <c r="C15" s="270"/>
      <c r="D15" s="270"/>
      <c r="E15" s="270"/>
      <c r="F15" s="270"/>
      <c r="G15" s="270"/>
      <c r="H15" s="270"/>
      <c r="I15" s="270"/>
      <c r="J15" s="270"/>
      <c r="K15" s="270"/>
      <c r="L15" s="271"/>
    </row>
    <row r="16" spans="1:254" ht="15.6" customHeight="1">
      <c r="A16" s="64" t="s">
        <v>382</v>
      </c>
      <c r="B16" s="337" t="s">
        <v>462</v>
      </c>
      <c r="C16" s="338"/>
      <c r="D16" s="338"/>
      <c r="E16" s="338"/>
      <c r="F16" s="338"/>
      <c r="G16" s="338"/>
      <c r="H16" s="338"/>
      <c r="I16" s="338"/>
      <c r="J16" s="338"/>
      <c r="K16" s="338"/>
      <c r="L16" s="339"/>
      <c r="M16" s="1"/>
      <c r="N16" s="1"/>
      <c r="O16" s="1"/>
      <c r="P16" s="1"/>
      <c r="Q16" s="1"/>
    </row>
    <row r="17" spans="1:15">
      <c r="A17" s="13" t="s">
        <v>383</v>
      </c>
      <c r="B17" s="269" t="s">
        <v>384</v>
      </c>
      <c r="C17" s="270"/>
      <c r="D17" s="270"/>
      <c r="E17" s="270"/>
      <c r="F17" s="270"/>
      <c r="G17" s="270"/>
      <c r="H17" s="270"/>
      <c r="I17" s="270"/>
      <c r="J17" s="270"/>
      <c r="K17" s="270"/>
      <c r="L17" s="271"/>
      <c r="O17" s="43"/>
    </row>
    <row r="18" spans="1:15">
      <c r="A18" s="14" t="s">
        <v>385</v>
      </c>
      <c r="B18" s="269" t="s">
        <v>386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1"/>
    </row>
    <row r="19" spans="1:15">
      <c r="A19" s="13" t="s">
        <v>387</v>
      </c>
      <c r="B19" s="269" t="s">
        <v>388</v>
      </c>
      <c r="C19" s="270"/>
      <c r="D19" s="270"/>
      <c r="E19" s="270"/>
      <c r="F19" s="270"/>
      <c r="G19" s="270"/>
      <c r="H19" s="270"/>
      <c r="I19" s="270"/>
      <c r="J19" s="270"/>
      <c r="K19" s="270"/>
      <c r="L19" s="271"/>
    </row>
  </sheetData>
  <mergeCells count="37">
    <mergeCell ref="G6:H6"/>
    <mergeCell ref="I6:J6"/>
    <mergeCell ref="K6:L6"/>
    <mergeCell ref="B19:L19"/>
    <mergeCell ref="B17:L17"/>
    <mergeCell ref="B18:L18"/>
    <mergeCell ref="P7:Q7"/>
    <mergeCell ref="R7:S7"/>
    <mergeCell ref="B14:L14"/>
    <mergeCell ref="B15:L15"/>
    <mergeCell ref="B16:L16"/>
    <mergeCell ref="C7:D7"/>
    <mergeCell ref="E7:F7"/>
    <mergeCell ref="G7:H7"/>
    <mergeCell ref="I7:J7"/>
    <mergeCell ref="K7:L7"/>
    <mergeCell ref="N7:O7"/>
    <mergeCell ref="C9:D9"/>
    <mergeCell ref="N9:O9"/>
    <mergeCell ref="P9:Q9"/>
    <mergeCell ref="R9:S9"/>
    <mergeCell ref="N6:O6"/>
    <mergeCell ref="P6:Q6"/>
    <mergeCell ref="R6:S6"/>
    <mergeCell ref="B1:S1"/>
    <mergeCell ref="B2:S2"/>
    <mergeCell ref="A4:S4"/>
    <mergeCell ref="C5:D5"/>
    <mergeCell ref="E5:F5"/>
    <mergeCell ref="G5:H5"/>
    <mergeCell ref="I5:J5"/>
    <mergeCell ref="K5:L5"/>
    <mergeCell ref="N5:O5"/>
    <mergeCell ref="P5:Q5"/>
    <mergeCell ref="R5:S5"/>
    <mergeCell ref="C6:D6"/>
    <mergeCell ref="E6:F6"/>
  </mergeCells>
  <phoneticPr fontId="3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1</vt:i4>
      </vt:variant>
    </vt:vector>
  </HeadingPairs>
  <TitlesOfParts>
    <vt:vector size="20" baseType="lpstr">
      <vt:lpstr>PJX</vt:lpstr>
      <vt:lpstr>QDKS</vt:lpstr>
      <vt:lpstr>JCV</vt:lpstr>
      <vt:lpstr>HHX1&amp;HHX2</vt:lpstr>
      <vt:lpstr>BVX</vt:lpstr>
      <vt:lpstr>BVX2</vt:lpstr>
      <vt:lpstr>BVX3</vt:lpstr>
      <vt:lpstr>BDX</vt:lpstr>
      <vt:lpstr>BPX</vt:lpstr>
      <vt:lpstr>CSE</vt:lpstr>
      <vt:lpstr>RBC</vt:lpstr>
      <vt:lpstr>CTS</vt:lpstr>
      <vt:lpstr>KCS</vt:lpstr>
      <vt:lpstr>CHINA-1</vt:lpstr>
      <vt:lpstr>NCX</vt:lpstr>
      <vt:lpstr>NCX2(HCM)</vt:lpstr>
      <vt:lpstr>TVT1</vt:lpstr>
      <vt:lpstr>NPX</vt:lpstr>
      <vt:lpstr>Sheet1</vt:lpstr>
      <vt:lpstr>'HHX1&amp;HHX2'!Print_Area</vt:lpstr>
    </vt:vector>
  </TitlesOfParts>
  <Company>dell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sui</dc:creator>
  <cp:lastModifiedBy>ASUS</cp:lastModifiedBy>
  <cp:lastPrinted>2020-01-12T14:46:40Z</cp:lastPrinted>
  <dcterms:created xsi:type="dcterms:W3CDTF">2016-09-23T06:43:55Z</dcterms:created>
  <dcterms:modified xsi:type="dcterms:W3CDTF">2022-03-03T10:12:44Z</dcterms:modified>
</cp:coreProperties>
</file>