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04" yWindow="120" windowWidth="16536" windowHeight="9300" tabRatio="674" activeTab="17"/>
  </bookViews>
  <sheets>
    <sheet name="PJX" sheetId="2" r:id="rId1"/>
    <sheet name="QDKS" sheetId="24" r:id="rId2"/>
    <sheet name="JCV" sheetId="22" r:id="rId3"/>
    <sheet name="HHX1&amp;HHX2" sheetId="3" r:id="rId4"/>
    <sheet name="BVX" sheetId="25" r:id="rId5"/>
    <sheet name="BVX2" sheetId="27" r:id="rId6"/>
    <sheet name="BPX" sheetId="33" r:id="rId7"/>
    <sheet name="CSE" sheetId="23" r:id="rId8"/>
    <sheet name="RBC" sheetId="26" r:id="rId9"/>
    <sheet name="CTS" sheetId="34" r:id="rId10"/>
    <sheet name="KCS" sheetId="15" r:id="rId11"/>
    <sheet name="CHINA-1" sheetId="7" r:id="rId12"/>
    <sheet name="TTP(CP6)" sheetId="10" r:id="rId13"/>
    <sheet name="NCX" sheetId="28" r:id="rId14"/>
    <sheet name="WIN" sheetId="29" r:id="rId15"/>
    <sheet name="CWX" sheetId="8" r:id="rId16"/>
    <sheet name="NCX3" sheetId="30" r:id="rId17"/>
    <sheet name="NCX&amp;NCX2" sheetId="35" r:id="rId18"/>
    <sheet name="BBX2" sheetId="32" r:id="rId19"/>
    <sheet name="TVT1" sheetId="36" r:id="rId20"/>
    <sheet name="NPX" sheetId="38" r:id="rId21"/>
    <sheet name="CRX" sheetId="37" r:id="rId22"/>
  </sheets>
  <definedNames>
    <definedName name="_xlnm.Print_Area" localSheetId="3">'HHX1&amp;HHX2'!$A$3:$U$148</definedName>
  </definedNames>
  <calcPr calcId="144525"/>
</workbook>
</file>

<file path=xl/calcChain.xml><?xml version="1.0" encoding="utf-8"?>
<calcChain xmlns="http://schemas.openxmlformats.org/spreadsheetml/2006/main">
  <c r="N33" i="38" l="1"/>
  <c r="O33" i="38" s="1"/>
  <c r="M33" i="38"/>
  <c r="D33" i="38"/>
  <c r="E33" i="38" s="1"/>
  <c r="F33" i="38" s="1"/>
  <c r="G30" i="38"/>
  <c r="H30" i="38" s="1"/>
  <c r="D32" i="38"/>
  <c r="E32" i="38" s="1"/>
  <c r="F32" i="38" s="1"/>
  <c r="G32" i="38" s="1"/>
  <c r="D31" i="38"/>
  <c r="E31" i="38" s="1"/>
  <c r="F31" i="38" s="1"/>
  <c r="N29" i="38"/>
  <c r="O29" i="38" s="1"/>
  <c r="O22" i="38"/>
  <c r="J22" i="38"/>
  <c r="H22" i="38"/>
  <c r="D22" i="38"/>
  <c r="J21" i="38"/>
  <c r="F21" i="38"/>
  <c r="D21" i="38"/>
  <c r="O13" i="38"/>
  <c r="P13" i="38" s="1"/>
  <c r="Q13" i="38" s="1"/>
  <c r="K13" i="38"/>
  <c r="L13" i="38" s="1"/>
  <c r="E13" i="38"/>
  <c r="F13" i="38" s="1"/>
  <c r="J12" i="38"/>
  <c r="K12" i="38" s="1"/>
  <c r="L12" i="38" s="1"/>
  <c r="N12" i="38" s="1"/>
  <c r="O12" i="38" s="1"/>
  <c r="P12" i="38" s="1"/>
  <c r="Q12" i="38" s="1"/>
  <c r="D12" i="38"/>
  <c r="E12" i="38" s="1"/>
  <c r="F12" i="38" s="1"/>
  <c r="P11" i="38"/>
  <c r="Q11" i="38" s="1"/>
  <c r="L11" i="38"/>
  <c r="N11" i="38" s="1"/>
  <c r="O10" i="38"/>
  <c r="P10" i="38" s="1"/>
  <c r="Q10" i="38" s="1"/>
  <c r="G31" i="38" l="1"/>
  <c r="H31" i="38" s="1"/>
  <c r="I31" i="38" s="1"/>
  <c r="J31" i="38" s="1"/>
  <c r="O32" i="38"/>
  <c r="I30" i="38"/>
  <c r="J30" i="38" s="1"/>
  <c r="H32" i="38"/>
  <c r="I32" i="38" s="1"/>
  <c r="J32" i="38" s="1"/>
  <c r="L32" i="38" s="1"/>
  <c r="M32" i="38" s="1"/>
  <c r="N32" i="38" s="1"/>
  <c r="L31" i="38" l="1"/>
  <c r="M31" i="38" s="1"/>
  <c r="N31" i="38" s="1"/>
  <c r="O31" i="38" s="1"/>
  <c r="M30" i="38"/>
  <c r="N30" i="38" s="1"/>
  <c r="O30" i="38" s="1"/>
  <c r="L30" i="38"/>
  <c r="D30" i="37" l="1"/>
  <c r="E30" i="37" s="1"/>
  <c r="F30" i="37" s="1"/>
  <c r="G30" i="37" s="1"/>
  <c r="H30" i="37" s="1"/>
  <c r="J30" i="37" s="1"/>
  <c r="K30" i="37" s="1"/>
  <c r="L30" i="37" s="1"/>
  <c r="M30" i="37" s="1"/>
  <c r="D29" i="37"/>
  <c r="E29" i="37" s="1"/>
  <c r="F29" i="37" s="1"/>
  <c r="G29" i="37" s="1"/>
  <c r="H29" i="37" s="1"/>
  <c r="J29" i="37" s="1"/>
  <c r="K29" i="37" s="1"/>
  <c r="L29" i="37" s="1"/>
  <c r="M29" i="37" s="1"/>
  <c r="E28" i="37"/>
  <c r="F28" i="37" s="1"/>
  <c r="G28" i="37" s="1"/>
  <c r="H28" i="37" s="1"/>
  <c r="J28" i="37" s="1"/>
  <c r="K28" i="37" s="1"/>
  <c r="L28" i="37" s="1"/>
  <c r="M28" i="37" s="1"/>
  <c r="D28" i="37"/>
  <c r="H27" i="37"/>
  <c r="J27" i="37" s="1"/>
  <c r="K27" i="37" s="1"/>
  <c r="L27" i="37" s="1"/>
  <c r="M27" i="37" s="1"/>
  <c r="D20" i="37"/>
  <c r="E20" i="37" s="1"/>
  <c r="F20" i="37" s="1"/>
  <c r="H20" i="37" s="1"/>
  <c r="I20" i="37" s="1"/>
  <c r="D19" i="37"/>
  <c r="E19" i="37" s="1"/>
  <c r="F19" i="37" s="1"/>
  <c r="H19" i="37" s="1"/>
  <c r="I19" i="37" s="1"/>
  <c r="D18" i="37"/>
  <c r="E18" i="37" s="1"/>
  <c r="F18" i="37" s="1"/>
  <c r="H18" i="37" s="1"/>
  <c r="I18" i="37" s="1"/>
  <c r="D17" i="37"/>
  <c r="E17" i="37" s="1"/>
  <c r="F17" i="37" s="1"/>
  <c r="H17" i="37" s="1"/>
  <c r="I17" i="37" s="1"/>
  <c r="D16" i="37"/>
  <c r="E16" i="37" s="1"/>
  <c r="F16" i="37" s="1"/>
  <c r="H16" i="37" s="1"/>
  <c r="I16" i="37" s="1"/>
  <c r="I15" i="37"/>
  <c r="F60" i="3" l="1"/>
  <c r="L13" i="36" l="1"/>
  <c r="M13" i="36" s="1"/>
  <c r="N13" i="36" s="1"/>
  <c r="O13" i="36" s="1"/>
  <c r="L14" i="36"/>
  <c r="M14" i="36" s="1"/>
  <c r="N14" i="36" s="1"/>
  <c r="O14" i="36" s="1"/>
  <c r="L15" i="36"/>
  <c r="M15" i="36" s="1"/>
  <c r="N15" i="36" s="1"/>
  <c r="O15" i="36" s="1"/>
  <c r="L16" i="36"/>
  <c r="M16" i="36" s="1"/>
  <c r="N16" i="36" s="1"/>
  <c r="O16" i="36" s="1"/>
  <c r="L17" i="36"/>
  <c r="M17" i="36" s="1"/>
  <c r="N17" i="36" s="1"/>
  <c r="O17" i="36" s="1"/>
  <c r="D13" i="36"/>
  <c r="E13" i="36"/>
  <c r="F13" i="36"/>
  <c r="G13" i="36"/>
  <c r="H13" i="36"/>
  <c r="I13" i="36"/>
  <c r="J13" i="36" s="1"/>
  <c r="D14" i="36"/>
  <c r="E14" i="36" s="1"/>
  <c r="F14" i="36" s="1"/>
  <c r="G14" i="36" s="1"/>
  <c r="H14" i="36" s="1"/>
  <c r="I14" i="36" s="1"/>
  <c r="J14" i="36" s="1"/>
  <c r="D15" i="36"/>
  <c r="E15" i="36" s="1"/>
  <c r="F15" i="36" s="1"/>
  <c r="G15" i="36" s="1"/>
  <c r="H15" i="36" s="1"/>
  <c r="I15" i="36" s="1"/>
  <c r="J15" i="36" s="1"/>
  <c r="D16" i="36"/>
  <c r="E16" i="36"/>
  <c r="F16" i="36" s="1"/>
  <c r="G16" i="36" s="1"/>
  <c r="H16" i="36" s="1"/>
  <c r="I16" i="36" s="1"/>
  <c r="J16" i="36" s="1"/>
  <c r="D17" i="36"/>
  <c r="E17" i="36"/>
  <c r="F17" i="36"/>
  <c r="G17" i="36" s="1"/>
  <c r="H17" i="36" s="1"/>
  <c r="I17" i="36" s="1"/>
  <c r="J17" i="36" s="1"/>
  <c r="H62" i="7" l="1"/>
  <c r="I62" i="7"/>
  <c r="J62" i="7"/>
  <c r="K62" i="7" s="1"/>
  <c r="L62" i="7" s="1"/>
  <c r="M62" i="7" s="1"/>
  <c r="N62" i="7" s="1"/>
  <c r="O62" i="7" s="1"/>
  <c r="H63" i="7"/>
  <c r="I63" i="7"/>
  <c r="J63" i="7"/>
  <c r="K63" i="7"/>
  <c r="L63" i="7" s="1"/>
  <c r="M63" i="7" s="1"/>
  <c r="N63" i="7" s="1"/>
  <c r="O63" i="7" s="1"/>
  <c r="H64" i="7"/>
  <c r="I64" i="7"/>
  <c r="J64" i="7"/>
  <c r="K64" i="7"/>
  <c r="L64" i="7" s="1"/>
  <c r="M64" i="7" s="1"/>
  <c r="N64" i="7" s="1"/>
  <c r="O64" i="7" s="1"/>
  <c r="H65" i="7"/>
  <c r="I65" i="7"/>
  <c r="J65" i="7"/>
  <c r="K65" i="7"/>
  <c r="L65" i="7" s="1"/>
  <c r="M65" i="7" s="1"/>
  <c r="N65" i="7" s="1"/>
  <c r="O65" i="7" s="1"/>
  <c r="D62" i="7"/>
  <c r="E62" i="7"/>
  <c r="F62" i="7"/>
  <c r="D63" i="7"/>
  <c r="E63" i="7" s="1"/>
  <c r="F63" i="7" s="1"/>
  <c r="D64" i="7"/>
  <c r="E64" i="7"/>
  <c r="F64" i="7" s="1"/>
  <c r="D65" i="7"/>
  <c r="E65" i="7"/>
  <c r="F65" i="7"/>
  <c r="I72" i="26" l="1"/>
  <c r="J72" i="26" s="1"/>
  <c r="K72" i="26" s="1"/>
  <c r="L72" i="26" s="1"/>
  <c r="I73" i="26"/>
  <c r="J73" i="26"/>
  <c r="K73" i="26"/>
  <c r="L73" i="26"/>
  <c r="I74" i="26"/>
  <c r="J74" i="26" s="1"/>
  <c r="K74" i="26" s="1"/>
  <c r="L74" i="26" s="1"/>
  <c r="I75" i="26"/>
  <c r="J75" i="26"/>
  <c r="K75" i="26"/>
  <c r="L75" i="26"/>
  <c r="I76" i="26"/>
  <c r="J76" i="26" s="1"/>
  <c r="K76" i="26" s="1"/>
  <c r="L76" i="26" s="1"/>
  <c r="I77" i="26"/>
  <c r="J77" i="26" s="1"/>
  <c r="K77" i="26" s="1"/>
  <c r="L77" i="26" s="1"/>
  <c r="C72" i="26"/>
  <c r="D72" i="26"/>
  <c r="E72" i="26"/>
  <c r="F72" i="26" s="1"/>
  <c r="G72" i="26" s="1"/>
  <c r="C73" i="26"/>
  <c r="D73" i="26"/>
  <c r="E73" i="26" s="1"/>
  <c r="F73" i="26" s="1"/>
  <c r="G73" i="26" s="1"/>
  <c r="C74" i="26"/>
  <c r="D74" i="26" s="1"/>
  <c r="E74" i="26" s="1"/>
  <c r="F74" i="26" s="1"/>
  <c r="G74" i="26" s="1"/>
  <c r="C75" i="26"/>
  <c r="D75" i="26"/>
  <c r="E75" i="26"/>
  <c r="F75" i="26"/>
  <c r="G75" i="26" s="1"/>
  <c r="C76" i="26"/>
  <c r="D76" i="26"/>
  <c r="E76" i="26"/>
  <c r="F76" i="26"/>
  <c r="G76" i="26"/>
  <c r="C77" i="26"/>
  <c r="D77" i="26"/>
  <c r="E77" i="26" s="1"/>
  <c r="F77" i="26" s="1"/>
  <c r="G77" i="26" s="1"/>
  <c r="L59" i="3" l="1"/>
  <c r="L46" i="28" l="1"/>
  <c r="M46" i="28" s="1"/>
  <c r="N46" i="28" s="1"/>
  <c r="O46" i="28" s="1"/>
  <c r="P46" i="28" s="1"/>
  <c r="Q46" i="28" s="1"/>
  <c r="R46" i="28" s="1"/>
  <c r="S46" i="28" s="1"/>
  <c r="T46" i="28" s="1"/>
  <c r="U46" i="28" s="1"/>
  <c r="V46" i="28" s="1"/>
  <c r="W46" i="28" s="1"/>
  <c r="D46" i="28"/>
  <c r="F46" i="28"/>
  <c r="G46" i="28" s="1"/>
  <c r="H46" i="28" s="1"/>
  <c r="I46" i="28" s="1"/>
  <c r="J46" i="28" s="1"/>
  <c r="L42" i="28"/>
  <c r="M42" i="28"/>
  <c r="N42" i="28"/>
  <c r="O42" i="28" s="1"/>
  <c r="P42" i="28" s="1"/>
  <c r="Q42" i="28" s="1"/>
  <c r="R42" i="28" s="1"/>
  <c r="S42" i="28" s="1"/>
  <c r="T42" i="28" s="1"/>
  <c r="U42" i="28" s="1"/>
  <c r="V42" i="28" s="1"/>
  <c r="W42" i="28" s="1"/>
  <c r="L43" i="28"/>
  <c r="M43" i="28"/>
  <c r="N43" i="28"/>
  <c r="O43" i="28" s="1"/>
  <c r="P43" i="28" s="1"/>
  <c r="Q43" i="28" s="1"/>
  <c r="R43" i="28" s="1"/>
  <c r="S43" i="28" s="1"/>
  <c r="T43" i="28" s="1"/>
  <c r="U43" i="28" s="1"/>
  <c r="V43" i="28" s="1"/>
  <c r="W43" i="28" s="1"/>
  <c r="L44" i="28"/>
  <c r="M44" i="28"/>
  <c r="N44" i="28"/>
  <c r="O44" i="28" s="1"/>
  <c r="P44" i="28" s="1"/>
  <c r="Q44" i="28" s="1"/>
  <c r="R44" i="28" s="1"/>
  <c r="S44" i="28" s="1"/>
  <c r="T44" i="28" s="1"/>
  <c r="U44" i="28" s="1"/>
  <c r="V44" i="28" s="1"/>
  <c r="W44" i="28" s="1"/>
  <c r="L45" i="28"/>
  <c r="M45" i="28"/>
  <c r="N45" i="28"/>
  <c r="O45" i="28" s="1"/>
  <c r="P45" i="28" s="1"/>
  <c r="Q45" i="28" s="1"/>
  <c r="R45" i="28" s="1"/>
  <c r="S45" i="28" s="1"/>
  <c r="T45" i="28" s="1"/>
  <c r="U45" i="28" s="1"/>
  <c r="V45" i="28" s="1"/>
  <c r="W45" i="28" s="1"/>
  <c r="D42" i="28"/>
  <c r="F42" i="28"/>
  <c r="G42" i="28"/>
  <c r="H42" i="28" s="1"/>
  <c r="I42" i="28" s="1"/>
  <c r="J42" i="28" s="1"/>
  <c r="D43" i="28"/>
  <c r="F43" i="28"/>
  <c r="G43" i="28"/>
  <c r="H43" i="28"/>
  <c r="I43" i="28"/>
  <c r="J43" i="28" s="1"/>
  <c r="D44" i="28"/>
  <c r="F44" i="28"/>
  <c r="G44" i="28"/>
  <c r="H44" i="28"/>
  <c r="I44" i="28"/>
  <c r="J44" i="28"/>
  <c r="D45" i="28"/>
  <c r="F45" i="28"/>
  <c r="G45" i="28"/>
  <c r="H45" i="28"/>
  <c r="I45" i="28"/>
  <c r="J45" i="28"/>
  <c r="F41" i="28"/>
  <c r="G41" i="28" s="1"/>
  <c r="H41" i="28" s="1"/>
  <c r="I41" i="28" s="1"/>
  <c r="J41" i="28" s="1"/>
  <c r="L41" i="28" s="1"/>
  <c r="M41" i="28" s="1"/>
  <c r="N41" i="28" s="1"/>
  <c r="O41" i="28" s="1"/>
  <c r="P41" i="28" s="1"/>
  <c r="Q41" i="28" s="1"/>
  <c r="R41" i="28" s="1"/>
  <c r="S41" i="28" s="1"/>
  <c r="T41" i="28" s="1"/>
  <c r="U41" i="28" s="1"/>
  <c r="V41" i="28" s="1"/>
  <c r="W41" i="28" s="1"/>
  <c r="D41" i="28"/>
  <c r="O40" i="28"/>
  <c r="P40" i="28" s="1"/>
  <c r="Q40" i="28" s="1"/>
  <c r="R40" i="28" s="1"/>
  <c r="S40" i="28" s="1"/>
  <c r="T40" i="28" s="1"/>
  <c r="U40" i="28" s="1"/>
  <c r="V40" i="28" s="1"/>
  <c r="W40" i="28" s="1"/>
  <c r="F40" i="28"/>
  <c r="G40" i="28" s="1"/>
  <c r="H40" i="28" s="1"/>
  <c r="I40" i="28" s="1"/>
  <c r="J40" i="28" s="1"/>
  <c r="D40" i="28"/>
  <c r="W39" i="28"/>
  <c r="V39" i="28"/>
  <c r="O39" i="28"/>
  <c r="P39" i="28"/>
  <c r="Q39" i="28" s="1"/>
  <c r="R39" i="28" s="1"/>
  <c r="S39" i="28" s="1"/>
  <c r="T39" i="28" s="1"/>
  <c r="U39" i="28" s="1"/>
  <c r="F39" i="28"/>
  <c r="G39" i="28" s="1"/>
  <c r="H39" i="28" s="1"/>
  <c r="I39" i="28" s="1"/>
  <c r="J39" i="28" s="1"/>
  <c r="D67" i="23" l="1"/>
  <c r="E67" i="23" s="1"/>
  <c r="F67" i="23" s="1"/>
  <c r="G67" i="23" s="1"/>
  <c r="H67" i="23" s="1"/>
  <c r="J67" i="23" s="1"/>
  <c r="K67" i="23" s="1"/>
  <c r="L67" i="23" s="1"/>
  <c r="M67" i="23" s="1"/>
  <c r="N67" i="23" s="1"/>
  <c r="O67" i="23" s="1"/>
  <c r="P67" i="23" s="1"/>
  <c r="Q67" i="23" s="1"/>
  <c r="D66" i="23"/>
  <c r="E66" i="23" s="1"/>
  <c r="F66" i="23" s="1"/>
  <c r="G66" i="23" s="1"/>
  <c r="H66" i="23" s="1"/>
  <c r="J66" i="23" s="1"/>
  <c r="K66" i="23" s="1"/>
  <c r="L66" i="23" s="1"/>
  <c r="M66" i="23" s="1"/>
  <c r="N66" i="23" s="1"/>
  <c r="O66" i="23" s="1"/>
  <c r="P66" i="23" s="1"/>
  <c r="Q66" i="23" s="1"/>
  <c r="D65" i="23"/>
  <c r="E65" i="23" s="1"/>
  <c r="F65" i="23" s="1"/>
  <c r="G65" i="23" s="1"/>
  <c r="H65" i="23" s="1"/>
  <c r="J65" i="23" s="1"/>
  <c r="K65" i="23" s="1"/>
  <c r="L65" i="23" s="1"/>
  <c r="M65" i="23" s="1"/>
  <c r="N65" i="23" s="1"/>
  <c r="O65" i="23" s="1"/>
  <c r="P65" i="23" s="1"/>
  <c r="Q65" i="23" s="1"/>
  <c r="E64" i="23"/>
  <c r="F64" i="23" s="1"/>
  <c r="G64" i="23" s="1"/>
  <c r="H64" i="23" s="1"/>
  <c r="J64" i="23" s="1"/>
  <c r="K64" i="23" s="1"/>
  <c r="L64" i="23" s="1"/>
  <c r="M64" i="23" s="1"/>
  <c r="N64" i="23" s="1"/>
  <c r="O64" i="23" s="1"/>
  <c r="P64" i="23" s="1"/>
  <c r="Q64" i="23" s="1"/>
  <c r="D64" i="23"/>
  <c r="E63" i="23"/>
  <c r="F63" i="23" s="1"/>
  <c r="G63" i="23" s="1"/>
  <c r="H63" i="23" s="1"/>
  <c r="J63" i="23" s="1"/>
  <c r="K63" i="23" s="1"/>
  <c r="L63" i="23" s="1"/>
  <c r="M63" i="23" s="1"/>
  <c r="N63" i="23" s="1"/>
  <c r="O63" i="23" s="1"/>
  <c r="P63" i="23" s="1"/>
  <c r="Q63" i="23" s="1"/>
  <c r="D63" i="23"/>
  <c r="D62" i="23"/>
  <c r="E62" i="23" s="1"/>
  <c r="F62" i="23" s="1"/>
  <c r="G62" i="23" s="1"/>
  <c r="H62" i="23" s="1"/>
  <c r="J62" i="23" s="1"/>
  <c r="K62" i="23" s="1"/>
  <c r="L62" i="23" s="1"/>
  <c r="M62" i="23" s="1"/>
  <c r="N62" i="23" s="1"/>
  <c r="O62" i="23" s="1"/>
  <c r="P62" i="23" s="1"/>
  <c r="Q62" i="23" s="1"/>
  <c r="D61" i="23"/>
  <c r="E61" i="23" s="1"/>
  <c r="F61" i="23" s="1"/>
  <c r="G61" i="23" s="1"/>
  <c r="H61" i="23" s="1"/>
  <c r="J61" i="23" s="1"/>
  <c r="K61" i="23" s="1"/>
  <c r="L61" i="23" s="1"/>
  <c r="M61" i="23" s="1"/>
  <c r="N61" i="23" s="1"/>
  <c r="O61" i="23" s="1"/>
  <c r="P61" i="23" s="1"/>
  <c r="Q61" i="23" s="1"/>
  <c r="J60" i="23"/>
  <c r="K60" i="23" s="1"/>
  <c r="L60" i="23" s="1"/>
  <c r="M60" i="23" s="1"/>
  <c r="N60" i="23" s="1"/>
  <c r="O60" i="23" s="1"/>
  <c r="P60" i="23" s="1"/>
  <c r="Q60" i="23" s="1"/>
  <c r="H60" i="23"/>
  <c r="H76" i="25" l="1"/>
  <c r="I76" i="25" s="1"/>
  <c r="J76" i="25" s="1"/>
  <c r="F76" i="25"/>
  <c r="E75" i="25" l="1"/>
  <c r="F75" i="25" s="1"/>
  <c r="M136" i="3" l="1"/>
  <c r="N136" i="3" s="1"/>
  <c r="O136" i="3" s="1"/>
  <c r="M135" i="3"/>
  <c r="N135" i="3" s="1"/>
  <c r="O135" i="3" s="1"/>
  <c r="M134" i="3"/>
  <c r="N134" i="3" s="1"/>
  <c r="O134" i="3" s="1"/>
  <c r="N133" i="3"/>
  <c r="O133" i="3" s="1"/>
  <c r="M133" i="3"/>
  <c r="M132" i="3"/>
  <c r="N132" i="3" s="1"/>
  <c r="O132" i="3" s="1"/>
  <c r="M131" i="3"/>
  <c r="N131" i="3" s="1"/>
  <c r="O131" i="3" s="1"/>
  <c r="M130" i="3"/>
  <c r="N130" i="3" s="1"/>
  <c r="O130" i="3" s="1"/>
  <c r="N129" i="3"/>
  <c r="O129" i="3" s="1"/>
  <c r="M129" i="3"/>
  <c r="M128" i="3"/>
  <c r="N128" i="3" s="1"/>
  <c r="O128" i="3" s="1"/>
  <c r="D74" i="27"/>
  <c r="E74" i="27" s="1"/>
  <c r="F74" i="27" s="1"/>
  <c r="G74" i="27" s="1"/>
  <c r="H74" i="27" s="1"/>
  <c r="I74" i="27" s="1"/>
  <c r="J74" i="27" s="1"/>
  <c r="K74" i="27" s="1"/>
  <c r="L74" i="27" s="1"/>
  <c r="M74" i="27" s="1"/>
  <c r="N74" i="27" s="1"/>
  <c r="P74" i="27" s="1"/>
  <c r="Q74" i="27" s="1"/>
  <c r="R74" i="27" s="1"/>
  <c r="S74" i="27" s="1"/>
  <c r="T74" i="27" s="1"/>
  <c r="U74" i="27" s="1"/>
  <c r="V74" i="27" s="1"/>
  <c r="W74" i="27" s="1"/>
  <c r="D75" i="27"/>
  <c r="E75" i="27"/>
  <c r="F75" i="27"/>
  <c r="G75" i="27" s="1"/>
  <c r="H75" i="27" s="1"/>
  <c r="I75" i="27" s="1"/>
  <c r="J75" i="27" s="1"/>
  <c r="K75" i="27" s="1"/>
  <c r="L75" i="27" s="1"/>
  <c r="M75" i="27" s="1"/>
  <c r="N75" i="27" s="1"/>
  <c r="P75" i="27" s="1"/>
  <c r="Q75" i="27" s="1"/>
  <c r="R75" i="27" s="1"/>
  <c r="S75" i="27" s="1"/>
  <c r="T75" i="27" s="1"/>
  <c r="U75" i="27" s="1"/>
  <c r="V75" i="27" s="1"/>
  <c r="W75" i="27" s="1"/>
  <c r="D76" i="27"/>
  <c r="E76" i="27"/>
  <c r="F76" i="27"/>
  <c r="G76" i="27" s="1"/>
  <c r="H76" i="27" s="1"/>
  <c r="I76" i="27" s="1"/>
  <c r="J76" i="27" s="1"/>
  <c r="K76" i="27" s="1"/>
  <c r="L76" i="27" s="1"/>
  <c r="M76" i="27" s="1"/>
  <c r="N76" i="27" s="1"/>
  <c r="P76" i="27" s="1"/>
  <c r="Q76" i="27" s="1"/>
  <c r="R76" i="27" s="1"/>
  <c r="S76" i="27" s="1"/>
  <c r="T76" i="27" s="1"/>
  <c r="U76" i="27" s="1"/>
  <c r="V76" i="27" s="1"/>
  <c r="W76" i="27" s="1"/>
  <c r="E72" i="27"/>
  <c r="F72" i="27" s="1"/>
  <c r="G72" i="27" s="1"/>
  <c r="H72" i="27" s="1"/>
  <c r="L72" i="27" s="1"/>
  <c r="M72" i="27" s="1"/>
  <c r="N72" i="27" s="1"/>
  <c r="P72" i="27" s="1"/>
  <c r="P71" i="27"/>
  <c r="H71" i="27"/>
  <c r="L71" i="27"/>
  <c r="M71" i="27" s="1"/>
  <c r="N71" i="27" s="1"/>
  <c r="D21" i="33" l="1"/>
  <c r="E21" i="33" s="1"/>
  <c r="F21" i="33" s="1"/>
  <c r="G21" i="33" s="1"/>
  <c r="H21" i="33" s="1"/>
  <c r="I21" i="33" s="1"/>
  <c r="J21" i="33" s="1"/>
  <c r="K21" i="33" s="1"/>
  <c r="L21" i="33" s="1"/>
  <c r="N21" i="33" s="1"/>
  <c r="O21" i="33" s="1"/>
  <c r="P21" i="33" s="1"/>
  <c r="Q21" i="33" s="1"/>
  <c r="R21" i="33" s="1"/>
  <c r="S21" i="33" s="1"/>
  <c r="D22" i="33"/>
  <c r="E22" i="33" s="1"/>
  <c r="F22" i="33" s="1"/>
  <c r="G22" i="33" s="1"/>
  <c r="H22" i="33" s="1"/>
  <c r="I22" i="33" s="1"/>
  <c r="J22" i="33" s="1"/>
  <c r="K22" i="33" s="1"/>
  <c r="L22" i="33" s="1"/>
  <c r="N22" i="33" s="1"/>
  <c r="O22" i="33" s="1"/>
  <c r="P22" i="33" s="1"/>
  <c r="Q22" i="33" s="1"/>
  <c r="R22" i="33" s="1"/>
  <c r="S22" i="33" s="1"/>
  <c r="N21" i="35" l="1"/>
  <c r="O21" i="35"/>
  <c r="P21" i="35"/>
  <c r="Q21" i="35" s="1"/>
  <c r="R21" i="35" s="1"/>
  <c r="S21" i="35" s="1"/>
  <c r="N22" i="35"/>
  <c r="O22" i="35"/>
  <c r="P22" i="35"/>
  <c r="Q22" i="35"/>
  <c r="R22" i="35"/>
  <c r="S22" i="35" s="1"/>
  <c r="N23" i="35"/>
  <c r="O23" i="35" s="1"/>
  <c r="P23" i="35" s="1"/>
  <c r="Q23" i="35" s="1"/>
  <c r="R23" i="35" s="1"/>
  <c r="S23" i="35" s="1"/>
  <c r="N24" i="35"/>
  <c r="O24" i="35" s="1"/>
  <c r="P24" i="35" s="1"/>
  <c r="Q24" i="35" s="1"/>
  <c r="R24" i="35" s="1"/>
  <c r="S24" i="35" s="1"/>
  <c r="N25" i="35"/>
  <c r="O25" i="35"/>
  <c r="P25" i="35"/>
  <c r="Q25" i="35" s="1"/>
  <c r="R25" i="35" s="1"/>
  <c r="S25" i="35" s="1"/>
  <c r="N26" i="35"/>
  <c r="O26" i="35"/>
  <c r="P26" i="35"/>
  <c r="Q26" i="35"/>
  <c r="R26" i="35"/>
  <c r="S26" i="35" s="1"/>
  <c r="N27" i="35"/>
  <c r="O27" i="35" s="1"/>
  <c r="P27" i="35" s="1"/>
  <c r="Q27" i="35" s="1"/>
  <c r="R27" i="35" s="1"/>
  <c r="S27" i="35" s="1"/>
  <c r="D21" i="35"/>
  <c r="E21" i="35"/>
  <c r="F21" i="35"/>
  <c r="G21" i="35" s="1"/>
  <c r="H21" i="35" s="1"/>
  <c r="I21" i="35" s="1"/>
  <c r="J21" i="35" s="1"/>
  <c r="K21" i="35" s="1"/>
  <c r="L21" i="35" s="1"/>
  <c r="D22" i="35"/>
  <c r="E22" i="35"/>
  <c r="F22" i="35" s="1"/>
  <c r="G22" i="35" s="1"/>
  <c r="H22" i="35" s="1"/>
  <c r="I22" i="35" s="1"/>
  <c r="J22" i="35" s="1"/>
  <c r="K22" i="35" s="1"/>
  <c r="L22" i="35" s="1"/>
  <c r="D23" i="35"/>
  <c r="E23" i="35" s="1"/>
  <c r="F23" i="35" s="1"/>
  <c r="G23" i="35" s="1"/>
  <c r="H23" i="35" s="1"/>
  <c r="I23" i="35" s="1"/>
  <c r="J23" i="35" s="1"/>
  <c r="K23" i="35" s="1"/>
  <c r="L23" i="35" s="1"/>
  <c r="D24" i="35"/>
  <c r="E24" i="35"/>
  <c r="F24" i="35"/>
  <c r="G24" i="35"/>
  <c r="H24" i="35" s="1"/>
  <c r="I24" i="35" s="1"/>
  <c r="J24" i="35" s="1"/>
  <c r="K24" i="35" s="1"/>
  <c r="L24" i="35" s="1"/>
  <c r="D25" i="35"/>
  <c r="E25" i="35"/>
  <c r="F25" i="35"/>
  <c r="G25" i="35" s="1"/>
  <c r="H25" i="35" s="1"/>
  <c r="I25" i="35" s="1"/>
  <c r="J25" i="35" s="1"/>
  <c r="K25" i="35" s="1"/>
  <c r="L25" i="35" s="1"/>
  <c r="D26" i="35"/>
  <c r="E26" i="35"/>
  <c r="F26" i="35" s="1"/>
  <c r="G26" i="35" s="1"/>
  <c r="H26" i="35" s="1"/>
  <c r="I26" i="35" s="1"/>
  <c r="J26" i="35" s="1"/>
  <c r="K26" i="35" s="1"/>
  <c r="L26" i="35" s="1"/>
  <c r="D27" i="35"/>
  <c r="E27" i="35" s="1"/>
  <c r="F27" i="35" s="1"/>
  <c r="G27" i="35" s="1"/>
  <c r="H27" i="35" s="1"/>
  <c r="I27" i="35" s="1"/>
  <c r="J27" i="35" s="1"/>
  <c r="K27" i="35" s="1"/>
  <c r="L27" i="35" s="1"/>
  <c r="R20" i="35"/>
  <c r="Q20" i="35"/>
  <c r="P20" i="35"/>
  <c r="O20" i="35"/>
  <c r="N20" i="35"/>
  <c r="K20" i="35"/>
  <c r="J20" i="35"/>
  <c r="N19" i="35"/>
  <c r="K19" i="35"/>
  <c r="J19" i="35"/>
  <c r="D20" i="35"/>
  <c r="E20" i="35" s="1"/>
  <c r="F20" i="35" s="1"/>
  <c r="G20" i="35" s="1"/>
  <c r="H20" i="35" s="1"/>
  <c r="I20" i="35" s="1"/>
  <c r="D19" i="35"/>
  <c r="E19" i="35" s="1"/>
  <c r="F19" i="35" s="1"/>
  <c r="G19" i="35" s="1"/>
  <c r="H19" i="35" s="1"/>
  <c r="I19" i="35" s="1"/>
  <c r="L20" i="35" l="1"/>
  <c r="S20" i="35" s="1"/>
  <c r="L19" i="35"/>
  <c r="D33" i="35" l="1"/>
  <c r="E33" i="35"/>
  <c r="F33" i="35" s="1"/>
  <c r="G33" i="35" s="1"/>
  <c r="H33" i="35" s="1"/>
  <c r="I33" i="35" s="1"/>
  <c r="J33" i="35" s="1"/>
  <c r="K33" i="35" s="1"/>
  <c r="L33" i="35" s="1"/>
  <c r="N33" i="35" s="1"/>
  <c r="O33" i="35" s="1"/>
  <c r="P33" i="35" s="1"/>
  <c r="Q33" i="35" s="1"/>
  <c r="R33" i="35" s="1"/>
  <c r="S33" i="35" s="1"/>
  <c r="D34" i="35"/>
  <c r="E34" i="35" s="1"/>
  <c r="F34" i="35" s="1"/>
  <c r="G34" i="35" s="1"/>
  <c r="H34" i="35" s="1"/>
  <c r="I34" i="35" s="1"/>
  <c r="J34" i="35" s="1"/>
  <c r="K34" i="35" s="1"/>
  <c r="L34" i="35" s="1"/>
  <c r="N34" i="35" s="1"/>
  <c r="O34" i="35" s="1"/>
  <c r="P34" i="35" s="1"/>
  <c r="Q34" i="35" s="1"/>
  <c r="R34" i="35" s="1"/>
  <c r="S34" i="35" s="1"/>
  <c r="D35" i="35"/>
  <c r="E35" i="35"/>
  <c r="F35" i="35" s="1"/>
  <c r="G35" i="35" s="1"/>
  <c r="H35" i="35" s="1"/>
  <c r="I35" i="35" s="1"/>
  <c r="J35" i="35" s="1"/>
  <c r="K35" i="35" s="1"/>
  <c r="L35" i="35" s="1"/>
  <c r="N35" i="35" s="1"/>
  <c r="O35" i="35" s="1"/>
  <c r="P35" i="35" s="1"/>
  <c r="Q35" i="35" s="1"/>
  <c r="R35" i="35" s="1"/>
  <c r="S35" i="35" s="1"/>
  <c r="D32" i="35"/>
  <c r="E32" i="35"/>
  <c r="F32" i="35"/>
  <c r="G32" i="35" s="1"/>
  <c r="H32" i="35" s="1"/>
  <c r="I32" i="35" s="1"/>
  <c r="J32" i="35" s="1"/>
  <c r="K32" i="35" s="1"/>
  <c r="L32" i="35" s="1"/>
  <c r="N32" i="35" s="1"/>
  <c r="O32" i="35" s="1"/>
  <c r="P32" i="35" s="1"/>
  <c r="Q32" i="35" s="1"/>
  <c r="R32" i="35" s="1"/>
  <c r="S32" i="35" s="1"/>
  <c r="U55" i="10" l="1"/>
  <c r="U56" i="10"/>
  <c r="D55" i="10"/>
  <c r="E55" i="10"/>
  <c r="F55" i="10" s="1"/>
  <c r="G55" i="10" s="1"/>
  <c r="H55" i="10" s="1"/>
  <c r="I55" i="10" s="1"/>
  <c r="J55" i="10" s="1"/>
  <c r="K55" i="10" s="1"/>
  <c r="L55" i="10" s="1"/>
  <c r="D56" i="10"/>
  <c r="E56" i="10"/>
  <c r="F56" i="10"/>
  <c r="G56" i="10"/>
  <c r="H56" i="10" s="1"/>
  <c r="I56" i="10" s="1"/>
  <c r="J56" i="10" s="1"/>
  <c r="K56" i="10" s="1"/>
  <c r="L56" i="10" s="1"/>
  <c r="J24" i="34"/>
  <c r="K24" i="34"/>
  <c r="L24" i="34"/>
  <c r="M24" i="34" s="1"/>
  <c r="N24" i="34" s="1"/>
  <c r="O24" i="34" s="1"/>
  <c r="P24" i="34" s="1"/>
  <c r="Q24" i="34" s="1"/>
  <c r="J25" i="34"/>
  <c r="K25" i="34"/>
  <c r="L25" i="34"/>
  <c r="M25" i="34" s="1"/>
  <c r="N25" i="34" s="1"/>
  <c r="O25" i="34" s="1"/>
  <c r="P25" i="34" s="1"/>
  <c r="Q25" i="34" s="1"/>
  <c r="D24" i="34"/>
  <c r="E24" i="34"/>
  <c r="F24" i="34"/>
  <c r="G24" i="34" s="1"/>
  <c r="H24" i="34" s="1"/>
  <c r="D25" i="34"/>
  <c r="E25" i="34"/>
  <c r="F25" i="34" s="1"/>
  <c r="G25" i="34" s="1"/>
  <c r="H25" i="34" s="1"/>
  <c r="I69" i="26"/>
  <c r="J69" i="26"/>
  <c r="K69" i="26"/>
  <c r="L69" i="26" s="1"/>
  <c r="I70" i="26"/>
  <c r="J70" i="26"/>
  <c r="K70" i="26"/>
  <c r="L70" i="26"/>
  <c r="I71" i="26"/>
  <c r="J71" i="26"/>
  <c r="K71" i="26"/>
  <c r="L71" i="26" s="1"/>
  <c r="C69" i="26"/>
  <c r="D69" i="26" s="1"/>
  <c r="E69" i="26" s="1"/>
  <c r="F69" i="26" s="1"/>
  <c r="G69" i="26" s="1"/>
  <c r="C70" i="26"/>
  <c r="D70" i="26"/>
  <c r="E70" i="26" s="1"/>
  <c r="F70" i="26" s="1"/>
  <c r="G70" i="26" s="1"/>
  <c r="C71" i="26"/>
  <c r="D71" i="26"/>
  <c r="E71" i="26"/>
  <c r="F71" i="26"/>
  <c r="G71" i="26"/>
  <c r="N55" i="10" l="1"/>
  <c r="P55" i="10" s="1"/>
  <c r="Q55" i="10" s="1"/>
  <c r="R55" i="10" s="1"/>
  <c r="S55" i="10" s="1"/>
  <c r="M55" i="10"/>
  <c r="M56" i="10"/>
  <c r="N56" i="10"/>
  <c r="P56" i="10" s="1"/>
  <c r="Q56" i="10" s="1"/>
  <c r="R56" i="10" s="1"/>
  <c r="S56" i="10" s="1"/>
  <c r="D78" i="25"/>
  <c r="E78" i="25" s="1"/>
  <c r="F78" i="25" s="1"/>
  <c r="G78" i="25" s="1"/>
  <c r="H78" i="25" s="1"/>
  <c r="I78" i="25" s="1"/>
  <c r="J78" i="25" s="1"/>
  <c r="K78" i="25" s="1"/>
  <c r="L78" i="25" s="1"/>
  <c r="N78" i="25" s="1"/>
  <c r="O78" i="25" s="1"/>
  <c r="P78" i="25" s="1"/>
  <c r="Q78" i="25" s="1"/>
  <c r="R78" i="25" s="1"/>
  <c r="S78" i="25" s="1"/>
  <c r="T78" i="25" s="1"/>
  <c r="U78" i="25" s="1"/>
  <c r="D79" i="25"/>
  <c r="E79" i="25" s="1"/>
  <c r="F79" i="25" s="1"/>
  <c r="G79" i="25" s="1"/>
  <c r="H79" i="25" s="1"/>
  <c r="I79" i="25" s="1"/>
  <c r="J79" i="25" s="1"/>
  <c r="K79" i="25" s="1"/>
  <c r="L79" i="25" s="1"/>
  <c r="N79" i="25" s="1"/>
  <c r="O79" i="25" s="1"/>
  <c r="P79" i="25" s="1"/>
  <c r="Q79" i="25" s="1"/>
  <c r="R79" i="25" s="1"/>
  <c r="S79" i="25" s="1"/>
  <c r="T79" i="25" s="1"/>
  <c r="U79" i="25" s="1"/>
  <c r="D80" i="25"/>
  <c r="E80" i="25" s="1"/>
  <c r="F80" i="25" s="1"/>
  <c r="G80" i="25" s="1"/>
  <c r="H80" i="25" s="1"/>
  <c r="I80" i="25" s="1"/>
  <c r="J80" i="25" s="1"/>
  <c r="K80" i="25" s="1"/>
  <c r="L80" i="25" s="1"/>
  <c r="N80" i="25" s="1"/>
  <c r="O80" i="25" s="1"/>
  <c r="P80" i="25" s="1"/>
  <c r="Q80" i="25" s="1"/>
  <c r="R80" i="25" s="1"/>
  <c r="S80" i="25" s="1"/>
  <c r="T80" i="25" s="1"/>
  <c r="U80" i="25" s="1"/>
  <c r="D81" i="25"/>
  <c r="E81" i="25" s="1"/>
  <c r="F81" i="25" s="1"/>
  <c r="G81" i="25" s="1"/>
  <c r="H81" i="25" s="1"/>
  <c r="I81" i="25" s="1"/>
  <c r="J81" i="25" s="1"/>
  <c r="K81" i="25" s="1"/>
  <c r="L81" i="25" s="1"/>
  <c r="N81" i="25" s="1"/>
  <c r="O81" i="25" s="1"/>
  <c r="P81" i="25" s="1"/>
  <c r="Q81" i="25" s="1"/>
  <c r="R81" i="25" s="1"/>
  <c r="S81" i="25" s="1"/>
  <c r="T81" i="25" s="1"/>
  <c r="U81" i="25" s="1"/>
  <c r="D134" i="3"/>
  <c r="E134" i="3"/>
  <c r="F134" i="3"/>
  <c r="D135" i="3"/>
  <c r="E135" i="3" s="1"/>
  <c r="F135" i="3" s="1"/>
  <c r="D136" i="3"/>
  <c r="E136" i="3"/>
  <c r="F136" i="3" s="1"/>
  <c r="Q62" i="3"/>
  <c r="R62" i="3"/>
  <c r="S62" i="3"/>
  <c r="Q63" i="3"/>
  <c r="R63" i="3"/>
  <c r="S63" i="3"/>
  <c r="Q64" i="3"/>
  <c r="R64" i="3" s="1"/>
  <c r="S64" i="3" s="1"/>
  <c r="G62" i="3"/>
  <c r="H62" i="3"/>
  <c r="J62" i="3"/>
  <c r="L62" i="3"/>
  <c r="G63" i="3"/>
  <c r="H63" i="3"/>
  <c r="J63" i="3"/>
  <c r="L63" i="3"/>
  <c r="G64" i="3"/>
  <c r="H64" i="3"/>
  <c r="J64" i="3"/>
  <c r="L64" i="3"/>
  <c r="C47" i="22"/>
  <c r="D47" i="22"/>
  <c r="E47" i="22" s="1"/>
  <c r="G47" i="22" s="1"/>
  <c r="H47" i="22" s="1"/>
  <c r="C48" i="22"/>
  <c r="D48" i="22" s="1"/>
  <c r="E48" i="22" s="1"/>
  <c r="G48" i="22" s="1"/>
  <c r="H48" i="22" s="1"/>
  <c r="C49" i="22"/>
  <c r="D49" i="22" s="1"/>
  <c r="E49" i="22" s="1"/>
  <c r="G49" i="22" s="1"/>
  <c r="H49" i="22" s="1"/>
  <c r="C50" i="22"/>
  <c r="D50" i="22" s="1"/>
  <c r="E50" i="22" s="1"/>
  <c r="G50" i="22" s="1"/>
  <c r="H50" i="22" s="1"/>
  <c r="C51" i="22"/>
  <c r="D51" i="22"/>
  <c r="E51" i="22"/>
  <c r="G51" i="22" s="1"/>
  <c r="H51" i="22" s="1"/>
  <c r="C52" i="22"/>
  <c r="D52" i="22" s="1"/>
  <c r="E52" i="22" s="1"/>
  <c r="G52" i="22" s="1"/>
  <c r="H52" i="22" s="1"/>
  <c r="F54" i="15"/>
  <c r="G54" i="15"/>
  <c r="H54" i="15"/>
  <c r="I54" i="15"/>
  <c r="J54" i="15"/>
  <c r="K54" i="15"/>
  <c r="L54" i="15" s="1"/>
  <c r="M54" i="15" s="1"/>
  <c r="N54" i="15" s="1"/>
  <c r="O54" i="15" s="1"/>
  <c r="F55" i="15"/>
  <c r="G55" i="15"/>
  <c r="H55" i="15"/>
  <c r="I55" i="15"/>
  <c r="J55" i="15" s="1"/>
  <c r="K55" i="15" s="1"/>
  <c r="L55" i="15" s="1"/>
  <c r="M55" i="15" s="1"/>
  <c r="N55" i="15" s="1"/>
  <c r="O55" i="15" s="1"/>
  <c r="F56" i="15"/>
  <c r="G56" i="15"/>
  <c r="H56" i="15" s="1"/>
  <c r="I56" i="15" s="1"/>
  <c r="J56" i="15" s="1"/>
  <c r="K56" i="15" s="1"/>
  <c r="L56" i="15" s="1"/>
  <c r="M56" i="15" s="1"/>
  <c r="N56" i="15" s="1"/>
  <c r="O56" i="15" s="1"/>
  <c r="F57" i="15"/>
  <c r="G57" i="15" s="1"/>
  <c r="H57" i="15" s="1"/>
  <c r="I57" i="15" s="1"/>
  <c r="J57" i="15" s="1"/>
  <c r="K57" i="15" s="1"/>
  <c r="L57" i="15" s="1"/>
  <c r="M57" i="15" s="1"/>
  <c r="N57" i="15" s="1"/>
  <c r="O57" i="15" s="1"/>
  <c r="F58" i="15"/>
  <c r="G58" i="15"/>
  <c r="H58" i="15"/>
  <c r="I58" i="15"/>
  <c r="J58" i="15"/>
  <c r="K58" i="15"/>
  <c r="L58" i="15" s="1"/>
  <c r="M58" i="15" s="1"/>
  <c r="N58" i="15" s="1"/>
  <c r="O58" i="15" s="1"/>
  <c r="F59" i="15"/>
  <c r="G59" i="15"/>
  <c r="H59" i="15"/>
  <c r="I59" i="15"/>
  <c r="J59" i="15" s="1"/>
  <c r="K59" i="15" s="1"/>
  <c r="L59" i="15" s="1"/>
  <c r="M59" i="15" s="1"/>
  <c r="N59" i="15" s="1"/>
  <c r="O59" i="15" s="1"/>
  <c r="F60" i="15"/>
  <c r="G60" i="15"/>
  <c r="H60" i="15" s="1"/>
  <c r="I60" i="15" s="1"/>
  <c r="J60" i="15" s="1"/>
  <c r="K60" i="15" s="1"/>
  <c r="L60" i="15" s="1"/>
  <c r="M60" i="15" s="1"/>
  <c r="N60" i="15" s="1"/>
  <c r="O60" i="15" s="1"/>
  <c r="D54" i="15"/>
  <c r="D55" i="15"/>
  <c r="D56" i="15"/>
  <c r="D57" i="15"/>
  <c r="D58" i="15"/>
  <c r="D59" i="15"/>
  <c r="D60" i="15"/>
  <c r="D47" i="24" l="1"/>
  <c r="E47" i="24"/>
  <c r="F47" i="24" s="1"/>
  <c r="G47" i="24" s="1"/>
  <c r="H47" i="24" s="1"/>
  <c r="K47" i="24"/>
  <c r="D48" i="24"/>
  <c r="E48" i="24" s="1"/>
  <c r="F48" i="24" s="1"/>
  <c r="G48" i="24" s="1"/>
  <c r="H48" i="24" s="1"/>
  <c r="K48" i="24"/>
  <c r="D49" i="24"/>
  <c r="E49" i="24"/>
  <c r="F49" i="24"/>
  <c r="G49" i="24"/>
  <c r="H49" i="24"/>
  <c r="K49" i="24"/>
  <c r="O63" i="27" l="1"/>
  <c r="L63" i="27"/>
  <c r="D73" i="27" l="1"/>
  <c r="E73" i="27" s="1"/>
  <c r="F73" i="27" s="1"/>
  <c r="G73" i="27" s="1"/>
  <c r="H73" i="27" s="1"/>
  <c r="I73" i="27" s="1"/>
  <c r="J73" i="27" s="1"/>
  <c r="K73" i="27" s="1"/>
  <c r="L73" i="27" s="1"/>
  <c r="M73" i="27" s="1"/>
  <c r="N73" i="27" s="1"/>
  <c r="P73" i="27" s="1"/>
  <c r="Q73" i="27" s="1"/>
  <c r="R73" i="27" s="1"/>
  <c r="S73" i="27" s="1"/>
  <c r="T73" i="27" s="1"/>
  <c r="U73" i="27" s="1"/>
  <c r="V73" i="27" s="1"/>
  <c r="W73" i="27" s="1"/>
  <c r="H65" i="27" l="1"/>
  <c r="D65" i="27"/>
  <c r="E74" i="25" l="1"/>
  <c r="D74" i="25"/>
  <c r="O72" i="25"/>
  <c r="P72" i="25" s="1"/>
  <c r="L12" i="36" l="1"/>
  <c r="M12" i="36"/>
  <c r="N12" i="36"/>
  <c r="O12" i="36" s="1"/>
  <c r="D12" i="36"/>
  <c r="E12" i="36"/>
  <c r="F12" i="36"/>
  <c r="G12" i="36" s="1"/>
  <c r="H12" i="36" s="1"/>
  <c r="I12" i="36" s="1"/>
  <c r="J12" i="36" s="1"/>
  <c r="Q60" i="3" l="1"/>
  <c r="R60" i="3" s="1"/>
  <c r="S60" i="3" s="1"/>
  <c r="Q61" i="3"/>
  <c r="R61" i="3"/>
  <c r="S61" i="3" s="1"/>
  <c r="L60" i="3"/>
  <c r="G61" i="3"/>
  <c r="H61" i="3"/>
  <c r="J61" i="3"/>
  <c r="L61" i="3"/>
  <c r="D132" i="3"/>
  <c r="E132" i="3"/>
  <c r="F132" i="3"/>
  <c r="D133" i="3"/>
  <c r="E133" i="3"/>
  <c r="F133" i="3"/>
  <c r="L10" i="36" l="1"/>
  <c r="M10" i="36"/>
  <c r="N10" i="36" s="1"/>
  <c r="O10" i="36" s="1"/>
  <c r="D9" i="36"/>
  <c r="E9" i="36" s="1"/>
  <c r="F9" i="36" s="1"/>
  <c r="G9" i="36" s="1"/>
  <c r="H9" i="36" s="1"/>
  <c r="I9" i="36" s="1"/>
  <c r="J9" i="36" s="1"/>
  <c r="L9" i="36" s="1"/>
  <c r="M9" i="36" s="1"/>
  <c r="N9" i="36" s="1"/>
  <c r="O9" i="36" s="1"/>
  <c r="D10" i="36"/>
  <c r="E10" i="36" s="1"/>
  <c r="F10" i="36" s="1"/>
  <c r="G10" i="36" s="1"/>
  <c r="H10" i="36" s="1"/>
  <c r="I10" i="36" s="1"/>
  <c r="J10" i="36" s="1"/>
  <c r="D11" i="36"/>
  <c r="E11" i="36" s="1"/>
  <c r="F11" i="36" s="1"/>
  <c r="G11" i="36" s="1"/>
  <c r="H11" i="36" s="1"/>
  <c r="I11" i="36" s="1"/>
  <c r="J11" i="36" s="1"/>
  <c r="L11" i="36" s="1"/>
  <c r="M11" i="36" s="1"/>
  <c r="N11" i="36" s="1"/>
  <c r="O11" i="36" s="1"/>
  <c r="D8" i="36"/>
  <c r="E8" i="36" s="1"/>
  <c r="F8" i="36" s="1"/>
  <c r="G8" i="36" l="1"/>
  <c r="H58" i="7"/>
  <c r="I58" i="7"/>
  <c r="J58" i="7"/>
  <c r="K58" i="7" s="1"/>
  <c r="L58" i="7" s="1"/>
  <c r="M58" i="7" s="1"/>
  <c r="N58" i="7" s="1"/>
  <c r="O58" i="7" s="1"/>
  <c r="H59" i="7"/>
  <c r="I59" i="7"/>
  <c r="J59" i="7"/>
  <c r="K59" i="7" s="1"/>
  <c r="L59" i="7" s="1"/>
  <c r="M59" i="7" s="1"/>
  <c r="N59" i="7" s="1"/>
  <c r="O59" i="7" s="1"/>
  <c r="H60" i="7"/>
  <c r="I60" i="7"/>
  <c r="J60" i="7"/>
  <c r="K60" i="7" s="1"/>
  <c r="L60" i="7" s="1"/>
  <c r="M60" i="7" s="1"/>
  <c r="N60" i="7" s="1"/>
  <c r="O60" i="7" s="1"/>
  <c r="H61" i="7"/>
  <c r="I61" i="7"/>
  <c r="J61" i="7"/>
  <c r="K61" i="7" s="1"/>
  <c r="L61" i="7" s="1"/>
  <c r="M61" i="7" s="1"/>
  <c r="N61" i="7" s="1"/>
  <c r="O61" i="7" s="1"/>
  <c r="D58" i="7"/>
  <c r="E58" i="7"/>
  <c r="F58" i="7"/>
  <c r="D59" i="7"/>
  <c r="E59" i="7" s="1"/>
  <c r="F59" i="7" s="1"/>
  <c r="D60" i="7"/>
  <c r="E60" i="7" s="1"/>
  <c r="F60" i="7" s="1"/>
  <c r="D61" i="7"/>
  <c r="E61" i="7"/>
  <c r="F61" i="7"/>
  <c r="F21" i="32"/>
  <c r="D21" i="32"/>
  <c r="H8" i="36" l="1"/>
  <c r="I8" i="36" s="1"/>
  <c r="J8" i="36" s="1"/>
  <c r="L8" i="36" s="1"/>
  <c r="M8" i="36" s="1"/>
  <c r="N8" i="36" s="1"/>
  <c r="O8" i="36" s="1"/>
  <c r="Q32" i="30"/>
  <c r="O32" i="30"/>
  <c r="Q30" i="30"/>
  <c r="J21" i="34"/>
  <c r="K21" i="34"/>
  <c r="L21" i="34"/>
  <c r="M21" i="34" s="1"/>
  <c r="N21" i="34" s="1"/>
  <c r="O21" i="34" s="1"/>
  <c r="P21" i="34" s="1"/>
  <c r="Q21" i="34" s="1"/>
  <c r="J22" i="34"/>
  <c r="K22" i="34"/>
  <c r="L22" i="34"/>
  <c r="M22" i="34" s="1"/>
  <c r="N22" i="34" s="1"/>
  <c r="O22" i="34" s="1"/>
  <c r="P22" i="34" s="1"/>
  <c r="Q22" i="34" s="1"/>
  <c r="J23" i="34"/>
  <c r="K23" i="34"/>
  <c r="L23" i="34"/>
  <c r="M23" i="34" s="1"/>
  <c r="N23" i="34" s="1"/>
  <c r="O23" i="34" s="1"/>
  <c r="P23" i="34" s="1"/>
  <c r="Q23" i="34" s="1"/>
  <c r="D20" i="34"/>
  <c r="E20" i="34" s="1"/>
  <c r="F20" i="34" s="1"/>
  <c r="G20" i="34" s="1"/>
  <c r="H20" i="34" s="1"/>
  <c r="J20" i="34" s="1"/>
  <c r="K20" i="34" s="1"/>
  <c r="L20" i="34" s="1"/>
  <c r="M20" i="34" s="1"/>
  <c r="N20" i="34" s="1"/>
  <c r="O20" i="34" s="1"/>
  <c r="P20" i="34" s="1"/>
  <c r="Q20" i="34" s="1"/>
  <c r="D21" i="34"/>
  <c r="E21" i="34"/>
  <c r="F21" i="34" s="1"/>
  <c r="G21" i="34" s="1"/>
  <c r="H21" i="34" s="1"/>
  <c r="D22" i="34"/>
  <c r="E22" i="34" s="1"/>
  <c r="F22" i="34" s="1"/>
  <c r="G22" i="34" s="1"/>
  <c r="H22" i="34" s="1"/>
  <c r="D23" i="34"/>
  <c r="E23" i="34" s="1"/>
  <c r="F23" i="34" s="1"/>
  <c r="G23" i="34" s="1"/>
  <c r="H23" i="34" s="1"/>
  <c r="D72" i="27" l="1"/>
  <c r="S61" i="27"/>
  <c r="D77" i="25"/>
  <c r="E77" i="25" s="1"/>
  <c r="F77" i="25" s="1"/>
  <c r="G77" i="25" s="1"/>
  <c r="H77" i="25" s="1"/>
  <c r="I77" i="25" s="1"/>
  <c r="J77" i="25" s="1"/>
  <c r="K77" i="25" s="1"/>
  <c r="L77" i="25" s="1"/>
  <c r="N77" i="25" s="1"/>
  <c r="O77" i="25" s="1"/>
  <c r="P77" i="25" s="1"/>
  <c r="Q77" i="25" s="1"/>
  <c r="R77" i="25" s="1"/>
  <c r="S77" i="25" s="1"/>
  <c r="T77" i="25" s="1"/>
  <c r="U77" i="25" s="1"/>
  <c r="F74" i="25"/>
  <c r="G74" i="25" s="1"/>
  <c r="H74" i="25" s="1"/>
  <c r="I74" i="25" s="1"/>
  <c r="J74" i="25" s="1"/>
  <c r="E72" i="25"/>
  <c r="Q72" i="27" l="1"/>
  <c r="R72" i="27" s="1"/>
  <c r="S72" i="27" s="1"/>
  <c r="T72" i="27" s="1"/>
  <c r="U72" i="27" s="1"/>
  <c r="V72" i="27" s="1"/>
  <c r="W72" i="27" s="1"/>
  <c r="O71" i="25"/>
  <c r="L62" i="27"/>
  <c r="U52" i="10" l="1"/>
  <c r="D52" i="10"/>
  <c r="E52" i="10" s="1"/>
  <c r="F52" i="10" s="1"/>
  <c r="G52" i="10" s="1"/>
  <c r="H52" i="10" s="1"/>
  <c r="I52" i="10" s="1"/>
  <c r="J52" i="10" s="1"/>
  <c r="K52" i="10" s="1"/>
  <c r="L52" i="10" s="1"/>
  <c r="N52" i="10" l="1"/>
  <c r="P52" i="10" s="1"/>
  <c r="Q52" i="10" s="1"/>
  <c r="R52" i="10" s="1"/>
  <c r="S52" i="10" s="1"/>
  <c r="M52" i="10"/>
  <c r="I66" i="26" l="1"/>
  <c r="J66" i="26"/>
  <c r="K66" i="26"/>
  <c r="L66" i="26" s="1"/>
  <c r="I67" i="26"/>
  <c r="J67" i="26"/>
  <c r="K67" i="26"/>
  <c r="L67" i="26" s="1"/>
  <c r="L68" i="26"/>
  <c r="C66" i="26"/>
  <c r="D66" i="26"/>
  <c r="E66" i="26" s="1"/>
  <c r="F66" i="26" s="1"/>
  <c r="G66" i="26" s="1"/>
  <c r="C67" i="26"/>
  <c r="D67" i="26"/>
  <c r="E67" i="26" s="1"/>
  <c r="F67" i="26" s="1"/>
  <c r="G67" i="26" s="1"/>
  <c r="C68" i="26"/>
  <c r="D68" i="26"/>
  <c r="E68" i="26"/>
  <c r="F68" i="26"/>
  <c r="G68" i="26"/>
  <c r="D16" i="33"/>
  <c r="G16" i="33" s="1"/>
  <c r="H16" i="33" s="1"/>
  <c r="G15" i="33"/>
  <c r="H15" i="33" s="1"/>
  <c r="H62" i="27"/>
  <c r="D44" i="24"/>
  <c r="E44" i="24" s="1"/>
  <c r="F44" i="24" s="1"/>
  <c r="G44" i="24" s="1"/>
  <c r="H44" i="24" s="1"/>
  <c r="K44" i="24"/>
  <c r="D45" i="24"/>
  <c r="E45" i="24" s="1"/>
  <c r="F45" i="24" s="1"/>
  <c r="G45" i="24" s="1"/>
  <c r="H45" i="24" s="1"/>
  <c r="K45" i="24"/>
  <c r="D46" i="24"/>
  <c r="E46" i="24" s="1"/>
  <c r="F46" i="24" s="1"/>
  <c r="G46" i="24" s="1"/>
  <c r="H46" i="24" s="1"/>
  <c r="K46" i="24"/>
  <c r="N75" i="25"/>
  <c r="O75" i="25" s="1"/>
  <c r="Q75" i="25" s="1"/>
  <c r="S75" i="25" s="1"/>
  <c r="T75" i="25" s="1"/>
  <c r="U75" i="25" s="1"/>
  <c r="D76" i="25"/>
  <c r="K76" i="25" s="1"/>
  <c r="L76" i="25" s="1"/>
  <c r="N76" i="25" s="1"/>
  <c r="O76" i="25" s="1"/>
  <c r="P76" i="25" s="1"/>
  <c r="Q76" i="25" s="1"/>
  <c r="R76" i="25" s="1"/>
  <c r="S76" i="25" s="1"/>
  <c r="T76" i="25" s="1"/>
  <c r="U76" i="25" s="1"/>
  <c r="F72" i="25"/>
  <c r="I72" i="25" s="1"/>
  <c r="F71" i="25"/>
  <c r="D71" i="25"/>
  <c r="Q69" i="25"/>
  <c r="R69" i="25" s="1"/>
  <c r="Q71" i="27" l="1"/>
  <c r="R71" i="27" s="1"/>
  <c r="S71" i="27"/>
  <c r="T71" i="27" s="1"/>
  <c r="U71" i="27" s="1"/>
  <c r="H55" i="7"/>
  <c r="I55" i="7"/>
  <c r="J55" i="7"/>
  <c r="K55" i="7"/>
  <c r="L55" i="7" s="1"/>
  <c r="M55" i="7" s="1"/>
  <c r="N55" i="7" s="1"/>
  <c r="O55" i="7" s="1"/>
  <c r="H56" i="7"/>
  <c r="I56" i="7"/>
  <c r="J56" i="7"/>
  <c r="K56" i="7"/>
  <c r="O56" i="7" s="1"/>
  <c r="D55" i="7"/>
  <c r="E55" i="7"/>
  <c r="F55" i="7"/>
  <c r="D56" i="7"/>
  <c r="E56" i="7"/>
  <c r="F56" i="7" s="1"/>
  <c r="I57" i="7"/>
  <c r="J57" i="7" s="1"/>
  <c r="K57" i="7" s="1"/>
  <c r="L57" i="7" s="1"/>
  <c r="M57" i="7" s="1"/>
  <c r="N57" i="7" s="1"/>
  <c r="O57" i="7" s="1"/>
  <c r="H18" i="32" l="1"/>
  <c r="F18" i="32"/>
  <c r="K41" i="15" l="1"/>
  <c r="Q57" i="3" l="1"/>
  <c r="R57" i="3" s="1"/>
  <c r="S57" i="3" s="1"/>
  <c r="S58" i="3"/>
  <c r="Q59" i="3"/>
  <c r="R59" i="3" s="1"/>
  <c r="S59" i="3" s="1"/>
  <c r="J56" i="3"/>
  <c r="L56" i="3"/>
  <c r="L57" i="3"/>
  <c r="L58" i="3"/>
  <c r="J59" i="3"/>
  <c r="D128" i="3"/>
  <c r="E128" i="3" s="1"/>
  <c r="F128" i="3" s="1"/>
  <c r="D129" i="3"/>
  <c r="E129" i="3"/>
  <c r="F129" i="3"/>
  <c r="D130" i="3"/>
  <c r="E130" i="3" s="1"/>
  <c r="F130" i="3" s="1"/>
  <c r="D131" i="3"/>
  <c r="E131" i="3"/>
  <c r="F131" i="3" s="1"/>
  <c r="J52" i="3" l="1"/>
  <c r="H52" i="3"/>
  <c r="F11" i="35" l="1"/>
  <c r="F10" i="35"/>
  <c r="D18" i="34" l="1"/>
  <c r="E18" i="34"/>
  <c r="F18" i="34" s="1"/>
  <c r="G18" i="34" s="1"/>
  <c r="H18" i="34" s="1"/>
  <c r="J18" i="34" s="1"/>
  <c r="K18" i="34" s="1"/>
  <c r="L18" i="34" s="1"/>
  <c r="M18" i="34" s="1"/>
  <c r="N18" i="34" s="1"/>
  <c r="O18" i="34" s="1"/>
  <c r="P18" i="34" s="1"/>
  <c r="Q18" i="34" s="1"/>
  <c r="K19" i="34"/>
  <c r="L19" i="34" s="1"/>
  <c r="M19" i="34" s="1"/>
  <c r="N19" i="34" s="1"/>
  <c r="O19" i="34" s="1"/>
  <c r="P19" i="34" s="1"/>
  <c r="Q19" i="34" s="1"/>
  <c r="D42" i="24" l="1"/>
  <c r="E42" i="24" s="1"/>
  <c r="F42" i="24" s="1"/>
  <c r="G42" i="24" s="1"/>
  <c r="H42" i="24" s="1"/>
  <c r="K42" i="24"/>
  <c r="D43" i="24"/>
  <c r="E43" i="24" s="1"/>
  <c r="F43" i="24" s="1"/>
  <c r="G43" i="24" s="1"/>
  <c r="H43" i="24" s="1"/>
  <c r="K43" i="24"/>
  <c r="C39" i="22"/>
  <c r="D39" i="22" s="1"/>
  <c r="E39" i="22" s="1"/>
  <c r="G39" i="22" s="1"/>
  <c r="H39" i="22" s="1"/>
  <c r="D64" i="27"/>
  <c r="F65" i="27"/>
  <c r="Q65" i="27" s="1"/>
  <c r="D14" i="35" l="1"/>
  <c r="E14" i="35" s="1"/>
  <c r="F14" i="35" s="1"/>
  <c r="D12" i="35"/>
  <c r="E12" i="35" s="1"/>
  <c r="F12" i="35" s="1"/>
  <c r="D11" i="35"/>
  <c r="D10" i="35"/>
  <c r="D8" i="35"/>
  <c r="F8" i="35" l="1"/>
  <c r="F70" i="25" l="1"/>
  <c r="G70" i="25" s="1"/>
  <c r="S63" i="25"/>
  <c r="C46" i="22" l="1"/>
  <c r="D46" i="22"/>
  <c r="E46" i="22" s="1"/>
  <c r="G46" i="22" s="1"/>
  <c r="H46" i="22" s="1"/>
  <c r="D14" i="33" l="1"/>
  <c r="F58" i="27" l="1"/>
  <c r="Q60" i="27"/>
  <c r="C43" i="22" l="1"/>
  <c r="D43" i="22" s="1"/>
  <c r="E43" i="22" s="1"/>
  <c r="G43" i="22" s="1"/>
  <c r="H43" i="22" s="1"/>
  <c r="C44" i="22"/>
  <c r="D44" i="22" s="1"/>
  <c r="E44" i="22" s="1"/>
  <c r="G44" i="22" s="1"/>
  <c r="H44" i="22" s="1"/>
  <c r="C45" i="22"/>
  <c r="D45" i="22" s="1"/>
  <c r="E45" i="22" s="1"/>
  <c r="G45" i="22" s="1"/>
  <c r="H45" i="22" s="1"/>
  <c r="D31" i="29"/>
  <c r="E31" i="29" s="1"/>
  <c r="F31" i="29" s="1"/>
  <c r="G31" i="29" s="1"/>
  <c r="H31" i="29" s="1"/>
  <c r="E63" i="27" l="1"/>
  <c r="F63" i="27" s="1"/>
  <c r="H63" i="27" s="1"/>
  <c r="I63" i="27" s="1"/>
  <c r="J63" i="27" s="1"/>
  <c r="D17" i="33"/>
  <c r="E17" i="33" s="1"/>
  <c r="F17" i="33" s="1"/>
  <c r="G17" i="33" s="1"/>
  <c r="H17" i="33" s="1"/>
  <c r="K17" i="33" s="1"/>
  <c r="H52" i="27" l="1"/>
  <c r="F52" i="27"/>
  <c r="F17" i="32" l="1"/>
  <c r="F47" i="15" l="1"/>
  <c r="G47" i="15"/>
  <c r="H47" i="15"/>
  <c r="I47" i="15"/>
  <c r="J47" i="15"/>
  <c r="K47" i="15" s="1"/>
  <c r="L47" i="15" s="1"/>
  <c r="M47" i="15" s="1"/>
  <c r="N47" i="15" s="1"/>
  <c r="O47" i="15" s="1"/>
  <c r="F48" i="15"/>
  <c r="G48" i="15"/>
  <c r="H48" i="15"/>
  <c r="I48" i="15" s="1"/>
  <c r="J48" i="15" s="1"/>
  <c r="K48" i="15" s="1"/>
  <c r="L48" i="15" s="1"/>
  <c r="M48" i="15" s="1"/>
  <c r="N48" i="15" s="1"/>
  <c r="O48" i="15" s="1"/>
  <c r="F50" i="15"/>
  <c r="G50" i="15" s="1"/>
  <c r="H50" i="15" s="1"/>
  <c r="I50" i="15" s="1"/>
  <c r="J50" i="15" s="1"/>
  <c r="K50" i="15" s="1"/>
  <c r="L50" i="15" s="1"/>
  <c r="M50" i="15" s="1"/>
  <c r="N50" i="15" s="1"/>
  <c r="O50" i="15" s="1"/>
  <c r="F51" i="15"/>
  <c r="G51" i="15"/>
  <c r="H51" i="15"/>
  <c r="I51" i="15"/>
  <c r="J51" i="15"/>
  <c r="K51" i="15" s="1"/>
  <c r="L51" i="15" s="1"/>
  <c r="M51" i="15" s="1"/>
  <c r="N51" i="15" s="1"/>
  <c r="O51" i="15" s="1"/>
  <c r="F52" i="15"/>
  <c r="G52" i="15"/>
  <c r="H52" i="15"/>
  <c r="I52" i="15" s="1"/>
  <c r="J52" i="15" s="1"/>
  <c r="K52" i="15" s="1"/>
  <c r="L52" i="15" s="1"/>
  <c r="M52" i="15" s="1"/>
  <c r="N52" i="15" s="1"/>
  <c r="O52" i="15" s="1"/>
  <c r="F53" i="15"/>
  <c r="G53" i="15" s="1"/>
  <c r="H53" i="15" s="1"/>
  <c r="I53" i="15" s="1"/>
  <c r="J53" i="15" s="1"/>
  <c r="K53" i="15" s="1"/>
  <c r="L53" i="15" s="1"/>
  <c r="M53" i="15" s="1"/>
  <c r="N53" i="15" s="1"/>
  <c r="O53" i="15" s="1"/>
  <c r="D47" i="15"/>
  <c r="D48" i="15"/>
  <c r="D50" i="15"/>
  <c r="D51" i="15"/>
  <c r="D52" i="15"/>
  <c r="D53" i="15"/>
  <c r="D16" i="32" l="1"/>
  <c r="F16" i="32"/>
  <c r="O38" i="28" l="1"/>
  <c r="P38" i="28" s="1"/>
  <c r="Q38" i="28" s="1"/>
  <c r="R38" i="28" s="1"/>
  <c r="S38" i="28" s="1"/>
  <c r="T38" i="28" s="1"/>
  <c r="U38" i="28" s="1"/>
  <c r="V38" i="28" s="1"/>
  <c r="W38" i="28" s="1"/>
  <c r="F38" i="28"/>
  <c r="G38" i="28" s="1"/>
  <c r="H38" i="28" s="1"/>
  <c r="I38" i="28" s="1"/>
  <c r="J38" i="28" s="1"/>
  <c r="O120" i="3" l="1"/>
  <c r="P120" i="3" s="1"/>
  <c r="Q120" i="3" s="1"/>
  <c r="O121" i="3"/>
  <c r="P121" i="3" s="1"/>
  <c r="Q121" i="3" s="1"/>
  <c r="O122" i="3"/>
  <c r="P122" i="3" s="1"/>
  <c r="Q122" i="3" s="1"/>
  <c r="D120" i="3"/>
  <c r="F120" i="3" s="1"/>
  <c r="D121" i="3"/>
  <c r="E121" i="3" s="1"/>
  <c r="F121" i="3" s="1"/>
  <c r="D122" i="3"/>
  <c r="E122" i="3" s="1"/>
  <c r="Q53" i="3"/>
  <c r="R53" i="3" s="1"/>
  <c r="S53" i="3" s="1"/>
  <c r="Q55" i="3"/>
  <c r="R55" i="3" s="1"/>
  <c r="S55" i="3" s="1"/>
  <c r="J53" i="3"/>
  <c r="L53" i="3"/>
  <c r="J54" i="3"/>
  <c r="G55" i="3"/>
  <c r="H55" i="3" s="1"/>
  <c r="J55" i="3"/>
  <c r="L55" i="3"/>
  <c r="I16" i="33" l="1"/>
  <c r="J16" i="33" s="1"/>
  <c r="Q14" i="33"/>
  <c r="R14" i="33" s="1"/>
  <c r="Q51" i="27"/>
  <c r="F51" i="27"/>
  <c r="K74" i="25"/>
  <c r="L74" i="25" s="1"/>
  <c r="P74" i="25" s="1"/>
  <c r="Q74" i="25" s="1"/>
  <c r="I15" i="33" l="1"/>
  <c r="U42" i="10"/>
  <c r="D42" i="10"/>
  <c r="E42" i="10" s="1"/>
  <c r="F42" i="10" s="1"/>
  <c r="G42" i="10" s="1"/>
  <c r="H42" i="10" s="1"/>
  <c r="I42" i="10" s="1"/>
  <c r="J42" i="10" s="1"/>
  <c r="K42" i="10" s="1"/>
  <c r="L42" i="10" s="1"/>
  <c r="O16" i="33" l="1"/>
  <c r="P16" i="33" s="1"/>
  <c r="Q16" i="33" s="1"/>
  <c r="R16" i="33" s="1"/>
  <c r="S16" i="33" s="1"/>
  <c r="K15" i="33"/>
  <c r="M42" i="10"/>
  <c r="N42" i="10"/>
  <c r="P42" i="10" s="1"/>
  <c r="Q42" i="10" s="1"/>
  <c r="R42" i="10" s="1"/>
  <c r="S42" i="10" s="1"/>
  <c r="D32" i="30"/>
  <c r="E32" i="30" s="1"/>
  <c r="F32" i="30" s="1"/>
  <c r="G32" i="30" s="1"/>
  <c r="H32" i="30" s="1"/>
  <c r="I32" i="30" s="1"/>
  <c r="J32" i="30" s="1"/>
  <c r="L32" i="30" s="1"/>
  <c r="M32" i="30" s="1"/>
  <c r="D33" i="30"/>
  <c r="E33" i="30" s="1"/>
  <c r="F33" i="30" s="1"/>
  <c r="G33" i="30" s="1"/>
  <c r="H33" i="30" s="1"/>
  <c r="I33" i="30" s="1"/>
  <c r="J33" i="30" s="1"/>
  <c r="L33" i="30" s="1"/>
  <c r="M33" i="30" s="1"/>
  <c r="N33" i="30" s="1"/>
  <c r="O33" i="30" s="1"/>
  <c r="P33" i="30" s="1"/>
  <c r="Q33" i="30" s="1"/>
  <c r="N15" i="33" l="1"/>
  <c r="O15" i="33" s="1"/>
  <c r="P15" i="33" s="1"/>
  <c r="Q15" i="33" s="1"/>
  <c r="R15" i="33" s="1"/>
  <c r="S15" i="33" s="1"/>
  <c r="D50" i="23"/>
  <c r="E50" i="23" s="1"/>
  <c r="F50" i="23" s="1"/>
  <c r="D51" i="23"/>
  <c r="E51" i="23" s="1"/>
  <c r="F51" i="23" s="1"/>
  <c r="G51" i="23" s="1"/>
  <c r="H51" i="23" s="1"/>
  <c r="I51" i="23" s="1"/>
  <c r="J51" i="23" s="1"/>
  <c r="K51" i="23" s="1"/>
  <c r="L51" i="23" s="1"/>
  <c r="H52" i="23"/>
  <c r="I52" i="23" s="1"/>
  <c r="J52" i="23" s="1"/>
  <c r="K52" i="23" s="1"/>
  <c r="L52" i="23" s="1"/>
  <c r="H53" i="23"/>
  <c r="I53" i="23" s="1"/>
  <c r="J53" i="23" s="1"/>
  <c r="K53" i="23" s="1"/>
  <c r="L53" i="23" s="1"/>
  <c r="O119" i="3" l="1"/>
  <c r="P119" i="3" s="1"/>
  <c r="Q119" i="3" s="1"/>
  <c r="D119" i="3"/>
  <c r="E119" i="3" s="1"/>
  <c r="F119" i="3" s="1"/>
  <c r="O118" i="3"/>
  <c r="P118" i="3" s="1"/>
  <c r="Q118" i="3" s="1"/>
  <c r="D118" i="3"/>
  <c r="E118" i="3" s="1"/>
  <c r="F118" i="3" s="1"/>
  <c r="O117" i="3"/>
  <c r="P117" i="3" s="1"/>
  <c r="Q117" i="3" s="1"/>
  <c r="D117" i="3"/>
  <c r="E117" i="3" s="1"/>
  <c r="F117" i="3" s="1"/>
  <c r="O116" i="3"/>
  <c r="P116" i="3" s="1"/>
  <c r="Q116" i="3" s="1"/>
  <c r="D116" i="3"/>
  <c r="E116" i="3" s="1"/>
  <c r="F116" i="3" s="1"/>
  <c r="O115" i="3"/>
  <c r="P115" i="3" s="1"/>
  <c r="Q115" i="3" s="1"/>
  <c r="J62" i="27" l="1"/>
  <c r="R62" i="27" s="1"/>
  <c r="S62" i="27" s="1"/>
  <c r="K37" i="7"/>
  <c r="S14" i="33" l="1"/>
  <c r="D29" i="8"/>
  <c r="H29" i="8" s="1"/>
  <c r="D31" i="8"/>
  <c r="H31" i="8" s="1"/>
  <c r="D32" i="8"/>
  <c r="E32" i="8" s="1"/>
  <c r="F32" i="8" s="1"/>
  <c r="G32" i="8" s="1"/>
  <c r="H32" i="8" s="1"/>
  <c r="C60" i="26"/>
  <c r="D60" i="26"/>
  <c r="E60" i="26" s="1"/>
  <c r="F60" i="26" s="1"/>
  <c r="G60" i="26" s="1"/>
  <c r="I60" i="26" s="1"/>
  <c r="J60" i="26" s="1"/>
  <c r="K60" i="26" s="1"/>
  <c r="L60" i="26" s="1"/>
  <c r="C61" i="26"/>
  <c r="D61" i="26"/>
  <c r="E61" i="26" s="1"/>
  <c r="F61" i="26" s="1"/>
  <c r="G61" i="26" s="1"/>
  <c r="I61" i="26" s="1"/>
  <c r="J61" i="26" s="1"/>
  <c r="K61" i="26" s="1"/>
  <c r="L61" i="26" s="1"/>
  <c r="C62" i="26"/>
  <c r="D62" i="26" s="1"/>
  <c r="E62" i="26" s="1"/>
  <c r="F62" i="26" s="1"/>
  <c r="G62" i="26" s="1"/>
  <c r="I62" i="26" s="1"/>
  <c r="J62" i="26" s="1"/>
  <c r="K62" i="26" s="1"/>
  <c r="L62" i="26" s="1"/>
  <c r="C63" i="26"/>
  <c r="D63" i="26" s="1"/>
  <c r="E63" i="26" s="1"/>
  <c r="F63" i="26" s="1"/>
  <c r="G63" i="26" s="1"/>
  <c r="I63" i="26" s="1"/>
  <c r="J63" i="26" s="1"/>
  <c r="K63" i="26" s="1"/>
  <c r="L63" i="26" s="1"/>
  <c r="C65" i="26"/>
  <c r="D65" i="26" s="1"/>
  <c r="E65" i="26" s="1"/>
  <c r="F65" i="26" s="1"/>
  <c r="G65" i="26" s="1"/>
  <c r="I65" i="26" s="1"/>
  <c r="J65" i="26" s="1"/>
  <c r="K65" i="26" s="1"/>
  <c r="L65" i="26" s="1"/>
  <c r="D41" i="24" l="1"/>
  <c r="E41" i="24"/>
  <c r="F41" i="24" s="1"/>
  <c r="G41" i="24" s="1"/>
  <c r="H41" i="24" s="1"/>
  <c r="K41" i="24"/>
  <c r="D37" i="24"/>
  <c r="E37" i="24" s="1"/>
  <c r="F37" i="24" s="1"/>
  <c r="G37" i="24" s="1"/>
  <c r="H37" i="24" s="1"/>
  <c r="K37" i="24"/>
  <c r="D38" i="24"/>
  <c r="E38" i="24" s="1"/>
  <c r="F38" i="24" s="1"/>
  <c r="G38" i="24" s="1"/>
  <c r="H38" i="24" s="1"/>
  <c r="K38" i="24"/>
  <c r="D39" i="24"/>
  <c r="E39" i="24"/>
  <c r="F39" i="24" s="1"/>
  <c r="G39" i="24" s="1"/>
  <c r="H39" i="24" s="1"/>
  <c r="K39" i="24"/>
  <c r="D40" i="24"/>
  <c r="E40" i="24" s="1"/>
  <c r="F40" i="24" s="1"/>
  <c r="G40" i="24" s="1"/>
  <c r="H40" i="24" s="1"/>
  <c r="K40" i="24"/>
  <c r="Q51" i="3"/>
  <c r="R51" i="3" s="1"/>
  <c r="S51" i="3" s="1"/>
  <c r="G51" i="3"/>
  <c r="H51" i="3" s="1"/>
  <c r="J51" i="3"/>
  <c r="L51" i="3"/>
  <c r="D28" i="29" l="1"/>
  <c r="E28" i="29"/>
  <c r="F28" i="29" s="1"/>
  <c r="G28" i="29" s="1"/>
  <c r="H28" i="29" s="1"/>
  <c r="D30" i="29"/>
  <c r="E30" i="29" s="1"/>
  <c r="F30" i="29" s="1"/>
  <c r="D26" i="29"/>
  <c r="E26" i="29"/>
  <c r="F26" i="29"/>
  <c r="G26" i="29" s="1"/>
  <c r="H26" i="29" s="1"/>
  <c r="D24" i="29"/>
  <c r="E24" i="29" s="1"/>
  <c r="F24" i="29" s="1"/>
  <c r="M107" i="3" l="1"/>
  <c r="Q48" i="3"/>
  <c r="R48" i="3" s="1"/>
  <c r="S48" i="3" s="1"/>
  <c r="Q45" i="3"/>
  <c r="R45" i="3" s="1"/>
  <c r="S45" i="3" s="1"/>
  <c r="O35" i="28" l="1"/>
  <c r="P35" i="28" s="1"/>
  <c r="Q35" i="28" s="1"/>
  <c r="R35" i="28" s="1"/>
  <c r="S35" i="28" s="1"/>
  <c r="T35" i="28" s="1"/>
  <c r="U35" i="28" s="1"/>
  <c r="F33" i="28"/>
  <c r="J33" i="28" s="1"/>
  <c r="F34" i="28"/>
  <c r="G34" i="28" s="1"/>
  <c r="H34" i="28" s="1"/>
  <c r="I34" i="28" s="1"/>
  <c r="J34" i="28" s="1"/>
  <c r="O34" i="28" s="1"/>
  <c r="P34" i="28" s="1"/>
  <c r="Q34" i="28" s="1"/>
  <c r="R34" i="28" s="1"/>
  <c r="S34" i="28" s="1"/>
  <c r="T34" i="28" s="1"/>
  <c r="U34" i="28" s="1"/>
  <c r="F35" i="28"/>
  <c r="G35" i="28" s="1"/>
  <c r="H35" i="28" s="1"/>
  <c r="I35" i="28" s="1"/>
  <c r="J35" i="28" s="1"/>
  <c r="F36" i="28"/>
  <c r="G36" i="28" s="1"/>
  <c r="H36" i="28" s="1"/>
  <c r="I36" i="28" s="1"/>
  <c r="J36" i="28" s="1"/>
  <c r="O36" i="28" s="1"/>
  <c r="P36" i="28" s="1"/>
  <c r="Q36" i="28" s="1"/>
  <c r="R36" i="28" s="1"/>
  <c r="S36" i="28" s="1"/>
  <c r="T36" i="28" s="1"/>
  <c r="U36" i="28" s="1"/>
  <c r="V36" i="28" s="1"/>
  <c r="W36" i="28" s="1"/>
  <c r="D26" i="8" l="1"/>
  <c r="E26" i="8" s="1"/>
  <c r="F26" i="8" s="1"/>
  <c r="G26" i="8" s="1"/>
  <c r="H26" i="8" s="1"/>
  <c r="D27" i="8"/>
  <c r="H27" i="8" s="1"/>
  <c r="D28" i="8"/>
  <c r="E28" i="8" s="1"/>
  <c r="F28" i="8" s="1"/>
  <c r="G28" i="8" s="1"/>
  <c r="H28" i="8" s="1"/>
  <c r="H51" i="7"/>
  <c r="I51" i="7"/>
  <c r="J51" i="7"/>
  <c r="K51" i="7"/>
  <c r="L51" i="7"/>
  <c r="H52" i="7"/>
  <c r="I52" i="7"/>
  <c r="J52" i="7" s="1"/>
  <c r="K52" i="7" s="1"/>
  <c r="O52" i="7" s="1"/>
  <c r="H53" i="7"/>
  <c r="I53" i="7"/>
  <c r="J53" i="7"/>
  <c r="K53" i="7"/>
  <c r="L53" i="7"/>
  <c r="M53" i="7"/>
  <c r="D51" i="7"/>
  <c r="E51" i="7" s="1"/>
  <c r="F51" i="7" s="1"/>
  <c r="D52" i="7"/>
  <c r="E52" i="7" s="1"/>
  <c r="F52" i="7" s="1"/>
  <c r="D53" i="7"/>
  <c r="E53" i="7"/>
  <c r="F53" i="7"/>
  <c r="J38" i="7"/>
  <c r="K38" i="7" s="1"/>
  <c r="L38" i="7" s="1"/>
  <c r="M38" i="7" s="1"/>
  <c r="N38" i="7" s="1"/>
  <c r="O38" i="7" s="1"/>
  <c r="D24" i="8" l="1"/>
  <c r="E24" i="8" s="1"/>
  <c r="F24" i="8" s="1"/>
  <c r="G24" i="8" s="1"/>
  <c r="H24" i="8" s="1"/>
  <c r="D25" i="8"/>
  <c r="E25" i="8" s="1"/>
  <c r="F25" i="8" s="1"/>
  <c r="G25" i="8" s="1"/>
  <c r="H25" i="8" s="1"/>
  <c r="U48" i="10"/>
  <c r="U49" i="10"/>
  <c r="U50" i="10"/>
  <c r="U51" i="10"/>
  <c r="D48" i="10"/>
  <c r="E48" i="10" s="1"/>
  <c r="F48" i="10" s="1"/>
  <c r="G48" i="10" s="1"/>
  <c r="H48" i="10" s="1"/>
  <c r="I48" i="10" s="1"/>
  <c r="J48" i="10" s="1"/>
  <c r="K48" i="10" s="1"/>
  <c r="L48" i="10" s="1"/>
  <c r="D49" i="10"/>
  <c r="E49" i="10" s="1"/>
  <c r="F49" i="10" s="1"/>
  <c r="G49" i="10" s="1"/>
  <c r="H49" i="10" s="1"/>
  <c r="I49" i="10" s="1"/>
  <c r="J49" i="10" s="1"/>
  <c r="K49" i="10" s="1"/>
  <c r="L49" i="10" s="1"/>
  <c r="D50" i="10"/>
  <c r="E50" i="10" s="1"/>
  <c r="F50" i="10" s="1"/>
  <c r="G50" i="10" s="1"/>
  <c r="H50" i="10" s="1"/>
  <c r="I50" i="10" s="1"/>
  <c r="J50" i="10" s="1"/>
  <c r="K50" i="10" s="1"/>
  <c r="L50" i="10" s="1"/>
  <c r="D51" i="10"/>
  <c r="H51" i="10" s="1"/>
  <c r="I51" i="10" s="1"/>
  <c r="J51" i="10" s="1"/>
  <c r="K51" i="10" s="1"/>
  <c r="L51" i="10" s="1"/>
  <c r="N50" i="10" l="1"/>
  <c r="P50" i="10" s="1"/>
  <c r="Q50" i="10" s="1"/>
  <c r="R50" i="10" s="1"/>
  <c r="S50" i="10" s="1"/>
  <c r="M50" i="10"/>
  <c r="N49" i="10"/>
  <c r="P49" i="10" s="1"/>
  <c r="Q49" i="10" s="1"/>
  <c r="R49" i="10" s="1"/>
  <c r="S49" i="10" s="1"/>
  <c r="M49" i="10"/>
  <c r="M51" i="10"/>
  <c r="N51" i="10"/>
  <c r="P51" i="10" s="1"/>
  <c r="Q51" i="10" s="1"/>
  <c r="R51" i="10" s="1"/>
  <c r="S51" i="10" s="1"/>
  <c r="M48" i="10"/>
  <c r="N48" i="10"/>
  <c r="P48" i="10" s="1"/>
  <c r="Q48" i="10" s="1"/>
  <c r="R48" i="10" s="1"/>
  <c r="S48" i="10" s="1"/>
  <c r="C40" i="22"/>
  <c r="D40" i="22" s="1"/>
  <c r="E40" i="22" s="1"/>
  <c r="G40" i="22" s="1"/>
  <c r="H40" i="22" s="1"/>
  <c r="C42" i="22"/>
  <c r="D42" i="22" s="1"/>
  <c r="E42" i="22" s="1"/>
  <c r="G42" i="22" s="1"/>
  <c r="H42" i="22" s="1"/>
  <c r="L54" i="25" l="1"/>
  <c r="H11" i="33" l="1"/>
  <c r="H10" i="34" l="1"/>
  <c r="J10" i="34" s="1"/>
  <c r="K10" i="34" s="1"/>
  <c r="L10" i="34" s="1"/>
  <c r="M10" i="34" s="1"/>
  <c r="N10" i="34" s="1"/>
  <c r="O10" i="34" s="1"/>
  <c r="P10" i="34" s="1"/>
  <c r="Q10" i="34" s="1"/>
  <c r="D11" i="34"/>
  <c r="E11" i="34" s="1"/>
  <c r="F11" i="34" s="1"/>
  <c r="G11" i="34" s="1"/>
  <c r="H11" i="34" s="1"/>
  <c r="J11" i="34" s="1"/>
  <c r="K11" i="34" s="1"/>
  <c r="L11" i="34" s="1"/>
  <c r="M11" i="34" s="1"/>
  <c r="N11" i="34" s="1"/>
  <c r="O11" i="34" s="1"/>
  <c r="P11" i="34" s="1"/>
  <c r="Q11" i="34" s="1"/>
  <c r="D12" i="34"/>
  <c r="E12" i="34" s="1"/>
  <c r="F12" i="34" s="1"/>
  <c r="G12" i="34" s="1"/>
  <c r="H12" i="34" s="1"/>
  <c r="J12" i="34" s="1"/>
  <c r="K12" i="34" s="1"/>
  <c r="D13" i="34"/>
  <c r="E13" i="34" s="1"/>
  <c r="F13" i="34" s="1"/>
  <c r="G13" i="34" s="1"/>
  <c r="H13" i="34" s="1"/>
  <c r="J13" i="34" s="1"/>
  <c r="K13" i="34" s="1"/>
  <c r="L13" i="34" s="1"/>
  <c r="M13" i="34" s="1"/>
  <c r="N13" i="34" s="1"/>
  <c r="O13" i="34" s="1"/>
  <c r="P13" i="34" s="1"/>
  <c r="Q13" i="34" s="1"/>
  <c r="K14" i="34"/>
  <c r="L14" i="34" s="1"/>
  <c r="M14" i="34" s="1"/>
  <c r="N14" i="34" s="1"/>
  <c r="O14" i="34" s="1"/>
  <c r="P14" i="34" s="1"/>
  <c r="Q14" i="34" s="1"/>
  <c r="D15" i="34"/>
  <c r="E15" i="34" s="1"/>
  <c r="F15" i="34" s="1"/>
  <c r="G15" i="34" s="1"/>
  <c r="H15" i="34" s="1"/>
  <c r="J15" i="34" s="1"/>
  <c r="K15" i="34" s="1"/>
  <c r="L15" i="34" s="1"/>
  <c r="M15" i="34" s="1"/>
  <c r="N15" i="34" s="1"/>
  <c r="O15" i="34" s="1"/>
  <c r="P15" i="34" s="1"/>
  <c r="Q15" i="34" s="1"/>
  <c r="D16" i="34"/>
  <c r="E16" i="34" s="1"/>
  <c r="F16" i="34" s="1"/>
  <c r="G16" i="34" s="1"/>
  <c r="H16" i="34" s="1"/>
  <c r="J16" i="34" s="1"/>
  <c r="K16" i="34" s="1"/>
  <c r="L16" i="34" s="1"/>
  <c r="M16" i="34" s="1"/>
  <c r="N16" i="34" s="1"/>
  <c r="O16" i="34" s="1"/>
  <c r="P16" i="34" s="1"/>
  <c r="Q16" i="34" s="1"/>
  <c r="D9" i="34"/>
  <c r="E9" i="34" s="1"/>
  <c r="F9" i="34" s="1"/>
  <c r="G9" i="34" s="1"/>
  <c r="H9" i="34" s="1"/>
  <c r="D8" i="34"/>
  <c r="E8" i="34" s="1"/>
  <c r="F8" i="34" s="1"/>
  <c r="G8" i="34" s="1"/>
  <c r="J9" i="34" l="1"/>
  <c r="H8" i="34"/>
  <c r="J8" i="34" s="1"/>
  <c r="K9" i="34" l="1"/>
  <c r="L9" i="34" s="1"/>
  <c r="M9" i="34" s="1"/>
  <c r="N9" i="34" s="1"/>
  <c r="O9" i="34" s="1"/>
  <c r="P9" i="34" s="1"/>
  <c r="Q9" i="34" s="1"/>
  <c r="K8" i="34"/>
  <c r="D18" i="32"/>
  <c r="D19" i="32"/>
  <c r="D20" i="32"/>
  <c r="F20" i="32" s="1"/>
  <c r="G20" i="32" s="1"/>
  <c r="H20" i="32" s="1"/>
  <c r="H21" i="32"/>
  <c r="O29" i="30"/>
  <c r="Q29" i="30" s="1"/>
  <c r="O30" i="30"/>
  <c r="D28" i="30"/>
  <c r="E28" i="30" s="1"/>
  <c r="F28" i="30" s="1"/>
  <c r="G28" i="30" s="1"/>
  <c r="H28" i="30" s="1"/>
  <c r="I28" i="30" s="1"/>
  <c r="J28" i="30" s="1"/>
  <c r="L28" i="30" s="1"/>
  <c r="M28" i="30" s="1"/>
  <c r="N28" i="30" s="1"/>
  <c r="O28" i="30" s="1"/>
  <c r="P28" i="30" s="1"/>
  <c r="Q28" i="30" s="1"/>
  <c r="D29" i="30"/>
  <c r="E29" i="30" s="1"/>
  <c r="F29" i="30" s="1"/>
  <c r="G29" i="30" s="1"/>
  <c r="H29" i="30" s="1"/>
  <c r="I29" i="30" s="1"/>
  <c r="J29" i="30" s="1"/>
  <c r="L29" i="30" s="1"/>
  <c r="M29" i="30" s="1"/>
  <c r="D30" i="30"/>
  <c r="E30" i="30" s="1"/>
  <c r="F30" i="30" s="1"/>
  <c r="G30" i="30" s="1"/>
  <c r="H30" i="30" s="1"/>
  <c r="I30" i="30" s="1"/>
  <c r="J30" i="30" s="1"/>
  <c r="L30" i="30" s="1"/>
  <c r="M30" i="30" s="1"/>
  <c r="D31" i="30"/>
  <c r="E31" i="30" s="1"/>
  <c r="F31" i="30" s="1"/>
  <c r="G31" i="30" s="1"/>
  <c r="H31" i="30" s="1"/>
  <c r="I31" i="30" s="1"/>
  <c r="J31" i="30" s="1"/>
  <c r="L31" i="30" s="1"/>
  <c r="M31" i="30" s="1"/>
  <c r="Q31" i="30" s="1"/>
  <c r="L8" i="34" l="1"/>
  <c r="M8" i="34" s="1"/>
  <c r="N8" i="34" s="1"/>
  <c r="O8" i="34" s="1"/>
  <c r="P8" i="34" s="1"/>
  <c r="Q8" i="34" s="1"/>
  <c r="D21" i="29" l="1"/>
  <c r="F21" i="29" s="1"/>
  <c r="D23" i="29"/>
  <c r="E23" i="29"/>
  <c r="F23" i="29" s="1"/>
  <c r="G23" i="29" s="1"/>
  <c r="H23" i="29" s="1"/>
  <c r="K72" i="25" l="1"/>
  <c r="L72" i="25" s="1"/>
  <c r="Q72" i="25" s="1"/>
  <c r="R72" i="25" s="1"/>
  <c r="S72" i="25" s="1"/>
  <c r="T72" i="25" s="1"/>
  <c r="U72" i="25" s="1"/>
  <c r="Q71" i="25"/>
  <c r="R71" i="25" s="1"/>
  <c r="S71" i="25" s="1"/>
  <c r="T71" i="25" s="1"/>
  <c r="U71" i="25" s="1"/>
  <c r="O70" i="25"/>
  <c r="L63" i="25"/>
  <c r="L61" i="25"/>
  <c r="G60" i="25"/>
  <c r="L60" i="25" s="1"/>
  <c r="Q70" i="25" l="1"/>
  <c r="R70" i="25" s="1"/>
  <c r="S70" i="25" s="1"/>
  <c r="U45" i="10"/>
  <c r="U46" i="10"/>
  <c r="U47" i="10"/>
  <c r="D45" i="10"/>
  <c r="F45" i="10" s="1"/>
  <c r="G45" i="10" s="1"/>
  <c r="J45" i="10" s="1"/>
  <c r="K45" i="10" s="1"/>
  <c r="L45" i="10" s="1"/>
  <c r="D46" i="10"/>
  <c r="E46" i="10" s="1"/>
  <c r="F46" i="10" s="1"/>
  <c r="G46" i="10" s="1"/>
  <c r="H46" i="10" s="1"/>
  <c r="I46" i="10" s="1"/>
  <c r="J46" i="10" s="1"/>
  <c r="K46" i="10" s="1"/>
  <c r="L46" i="10" s="1"/>
  <c r="D47" i="10"/>
  <c r="E47" i="10" s="1"/>
  <c r="F47" i="10" s="1"/>
  <c r="G47" i="10" s="1"/>
  <c r="H47" i="10" s="1"/>
  <c r="I47" i="10" s="1"/>
  <c r="J47" i="10" s="1"/>
  <c r="K47" i="10" s="1"/>
  <c r="L47" i="10" s="1"/>
  <c r="U43" i="10"/>
  <c r="U44" i="10"/>
  <c r="D43" i="10"/>
  <c r="E43" i="10" s="1"/>
  <c r="F43" i="10" s="1"/>
  <c r="G43" i="10" s="1"/>
  <c r="H43" i="10" s="1"/>
  <c r="I43" i="10" s="1"/>
  <c r="J43" i="10" s="1"/>
  <c r="K43" i="10" s="1"/>
  <c r="L43" i="10" s="1"/>
  <c r="D44" i="10"/>
  <c r="E44" i="10" s="1"/>
  <c r="F44" i="10" s="1"/>
  <c r="G44" i="10" s="1"/>
  <c r="H44" i="10" s="1"/>
  <c r="L44" i="10" s="1"/>
  <c r="M46" i="10" l="1"/>
  <c r="N46" i="10"/>
  <c r="P46" i="10" s="1"/>
  <c r="Q46" i="10" s="1"/>
  <c r="R46" i="10" s="1"/>
  <c r="S46" i="10" s="1"/>
  <c r="N45" i="10"/>
  <c r="P45" i="10" s="1"/>
  <c r="Q45" i="10" s="1"/>
  <c r="R45" i="10" s="1"/>
  <c r="S45" i="10" s="1"/>
  <c r="M45" i="10"/>
  <c r="N47" i="10"/>
  <c r="P47" i="10" s="1"/>
  <c r="Q47" i="10" s="1"/>
  <c r="R47" i="10" s="1"/>
  <c r="S47" i="10" s="1"/>
  <c r="M47" i="10"/>
  <c r="N44" i="10"/>
  <c r="P44" i="10" s="1"/>
  <c r="Q44" i="10" s="1"/>
  <c r="R44" i="10" s="1"/>
  <c r="S44" i="10" s="1"/>
  <c r="M44" i="10"/>
  <c r="M43" i="10"/>
  <c r="N43" i="10"/>
  <c r="P43" i="10" s="1"/>
  <c r="Q43" i="10" s="1"/>
  <c r="R43" i="10" s="1"/>
  <c r="S43" i="10" s="1"/>
  <c r="Q49" i="3"/>
  <c r="R49" i="3" s="1"/>
  <c r="S49" i="3" s="1"/>
  <c r="Q50" i="3"/>
  <c r="R50" i="3" s="1"/>
  <c r="S50" i="3" s="1"/>
  <c r="G49" i="3"/>
  <c r="H49" i="3" s="1"/>
  <c r="J49" i="3"/>
  <c r="L49" i="3"/>
  <c r="G50" i="3"/>
  <c r="H50" i="3" s="1"/>
  <c r="J50" i="3"/>
  <c r="L50" i="3"/>
  <c r="D33" i="24"/>
  <c r="E33" i="24" s="1"/>
  <c r="F33" i="24" s="1"/>
  <c r="G33" i="24" s="1"/>
  <c r="H33" i="24" s="1"/>
  <c r="K33" i="24"/>
  <c r="D34" i="24"/>
  <c r="E34" i="24" s="1"/>
  <c r="F34" i="24" s="1"/>
  <c r="G34" i="24" s="1"/>
  <c r="H34" i="24" s="1"/>
  <c r="K34" i="24"/>
  <c r="D35" i="24"/>
  <c r="E35" i="24" s="1"/>
  <c r="F35" i="24" s="1"/>
  <c r="G35" i="24" s="1"/>
  <c r="H35" i="24" s="1"/>
  <c r="K35" i="24"/>
  <c r="D36" i="24"/>
  <c r="E36" i="24" s="1"/>
  <c r="F36" i="24" s="1"/>
  <c r="G36" i="24" s="1"/>
  <c r="H36" i="24" s="1"/>
  <c r="K36" i="24"/>
  <c r="F54" i="25" l="1"/>
  <c r="F53" i="25"/>
  <c r="G53" i="25" s="1"/>
  <c r="H53" i="25" s="1"/>
  <c r="Q52" i="25"/>
  <c r="R52" i="25" s="1"/>
  <c r="S52" i="25" s="1"/>
  <c r="T52" i="25" s="1"/>
  <c r="U52" i="25" s="1"/>
  <c r="N17" i="33" l="1"/>
  <c r="H10" i="33" l="1"/>
  <c r="D35" i="7"/>
  <c r="I52" i="27" l="1"/>
  <c r="J52" i="27" s="1"/>
  <c r="K52" i="27" s="1"/>
  <c r="L52" i="27" s="1"/>
  <c r="O52" i="27" s="1"/>
  <c r="U40" i="10" l="1"/>
  <c r="D40" i="10"/>
  <c r="E40" i="10" s="1"/>
  <c r="F40" i="10" s="1"/>
  <c r="G40" i="10" s="1"/>
  <c r="H40" i="10" s="1"/>
  <c r="I40" i="10" s="1"/>
  <c r="J40" i="10" s="1"/>
  <c r="K40" i="10" s="1"/>
  <c r="L40" i="10" s="1"/>
  <c r="N40" i="10" s="1"/>
  <c r="P40" i="10" s="1"/>
  <c r="Q40" i="10" s="1"/>
  <c r="R40" i="10" s="1"/>
  <c r="S40" i="10" s="1"/>
  <c r="M40" i="10" l="1"/>
  <c r="M108" i="3"/>
  <c r="N108" i="3" s="1"/>
  <c r="O108" i="3" s="1"/>
  <c r="D108" i="3"/>
  <c r="E108" i="3" s="1"/>
  <c r="F108" i="3" s="1"/>
  <c r="D109" i="3"/>
  <c r="Q46" i="3"/>
  <c r="R46" i="3" s="1"/>
  <c r="S46" i="3" s="1"/>
  <c r="G46" i="3"/>
  <c r="H46" i="3" s="1"/>
  <c r="J46" i="3"/>
  <c r="L46" i="3"/>
  <c r="J47" i="3"/>
  <c r="L47" i="3"/>
  <c r="D43" i="7" l="1"/>
  <c r="E43" i="7" s="1"/>
  <c r="F43" i="7" s="1"/>
  <c r="H43" i="7" s="1"/>
  <c r="I43" i="7" s="1"/>
  <c r="J43" i="7" s="1"/>
  <c r="K43" i="7" s="1"/>
  <c r="L43" i="7" s="1"/>
  <c r="M43" i="7" s="1"/>
  <c r="N43" i="7" s="1"/>
  <c r="D44" i="7"/>
  <c r="E44" i="7" s="1"/>
  <c r="F44" i="7" s="1"/>
  <c r="H44" i="7" s="1"/>
  <c r="I44" i="7" s="1"/>
  <c r="J44" i="7" s="1"/>
  <c r="K44" i="7" s="1"/>
  <c r="L44" i="7" s="1"/>
  <c r="M44" i="7" s="1"/>
  <c r="N44" i="7" s="1"/>
  <c r="O44" i="7" s="1"/>
  <c r="D48" i="7"/>
  <c r="E48" i="7" s="1"/>
  <c r="F48" i="7" s="1"/>
  <c r="H48" i="7" s="1"/>
  <c r="I48" i="7" s="1"/>
  <c r="J48" i="7" s="1"/>
  <c r="K48" i="7" s="1"/>
  <c r="L48" i="7" s="1"/>
  <c r="M48" i="7" s="1"/>
  <c r="N48" i="7" s="1"/>
  <c r="O48" i="7" s="1"/>
  <c r="D49" i="7"/>
  <c r="E49" i="7" s="1"/>
  <c r="F49" i="7" s="1"/>
  <c r="H49" i="7" s="1"/>
  <c r="I49" i="7" s="1"/>
  <c r="J49" i="7" s="1"/>
  <c r="K49" i="7" s="1"/>
  <c r="L49" i="7" s="1"/>
  <c r="M49" i="7" s="1"/>
  <c r="N49" i="7" s="1"/>
  <c r="O49" i="7" s="1"/>
  <c r="C34" i="22" l="1"/>
  <c r="D34" i="22" s="1"/>
  <c r="E34" i="22" s="1"/>
  <c r="G34" i="22" s="1"/>
  <c r="H34" i="22" s="1"/>
  <c r="C35" i="22"/>
  <c r="D35" i="22" s="1"/>
  <c r="E35" i="22" s="1"/>
  <c r="G35" i="22" s="1"/>
  <c r="H35" i="22" s="1"/>
  <c r="C36" i="22"/>
  <c r="D36" i="22" s="1"/>
  <c r="E36" i="22" s="1"/>
  <c r="G36" i="22" s="1"/>
  <c r="H36" i="22" s="1"/>
  <c r="C37" i="22"/>
  <c r="D37" i="22" s="1"/>
  <c r="E37" i="22" s="1"/>
  <c r="G37" i="22" s="1"/>
  <c r="H37" i="22" s="1"/>
  <c r="C38" i="22"/>
  <c r="D38" i="22" s="1"/>
  <c r="E38" i="22" s="1"/>
  <c r="G38" i="22" s="1"/>
  <c r="H38" i="22" s="1"/>
  <c r="J10" i="33" l="1"/>
  <c r="S9" i="33"/>
  <c r="L9" i="33"/>
  <c r="O31" i="28" l="1"/>
  <c r="P31" i="28" s="1"/>
  <c r="Q31" i="28" s="1"/>
  <c r="R31" i="28" s="1"/>
  <c r="S31" i="28" s="1"/>
  <c r="T31" i="28" s="1"/>
  <c r="U31" i="28" s="1"/>
  <c r="F31" i="28"/>
  <c r="G31" i="28" s="1"/>
  <c r="H31" i="28" s="1"/>
  <c r="I31" i="28" s="1"/>
  <c r="J31" i="28" s="1"/>
  <c r="F32" i="28"/>
  <c r="G32" i="28" s="1"/>
  <c r="H32" i="28" s="1"/>
  <c r="I32" i="28" s="1"/>
  <c r="J32" i="28" s="1"/>
  <c r="O32" i="28" s="1"/>
  <c r="P32" i="28" s="1"/>
  <c r="Q32" i="28" s="1"/>
  <c r="R32" i="28" s="1"/>
  <c r="S32" i="28" s="1"/>
  <c r="T32" i="28" s="1"/>
  <c r="U32" i="28" s="1"/>
  <c r="F25" i="28"/>
  <c r="O41" i="15" l="1"/>
  <c r="D40" i="15"/>
  <c r="F40" i="15" s="1"/>
  <c r="G40" i="15" s="1"/>
  <c r="H40" i="15" s="1"/>
  <c r="I40" i="15" s="1"/>
  <c r="J40" i="15" s="1"/>
  <c r="K40" i="15" s="1"/>
  <c r="L40" i="15" s="1"/>
  <c r="M40" i="15" s="1"/>
  <c r="N40" i="15" s="1"/>
  <c r="O40" i="15" s="1"/>
  <c r="D41" i="15"/>
  <c r="F41" i="15" s="1"/>
  <c r="G41" i="15" s="1"/>
  <c r="H41" i="15" s="1"/>
  <c r="D42" i="15"/>
  <c r="F42" i="15" s="1"/>
  <c r="G42" i="15" s="1"/>
  <c r="H42" i="15" s="1"/>
  <c r="I42" i="15" s="1"/>
  <c r="J42" i="15" s="1"/>
  <c r="K42" i="15" s="1"/>
  <c r="L42" i="15" s="1"/>
  <c r="M42" i="15" s="1"/>
  <c r="N42" i="15" s="1"/>
  <c r="O42" i="15" s="1"/>
  <c r="D43" i="15"/>
  <c r="F43" i="15" s="1"/>
  <c r="G43" i="15" s="1"/>
  <c r="H43" i="15" s="1"/>
  <c r="I43" i="15" s="1"/>
  <c r="J43" i="15" s="1"/>
  <c r="K43" i="15" s="1"/>
  <c r="L43" i="15" s="1"/>
  <c r="M43" i="15" s="1"/>
  <c r="N43" i="15" s="1"/>
  <c r="O43" i="15" s="1"/>
  <c r="D44" i="15"/>
  <c r="F44" i="15" s="1"/>
  <c r="G44" i="15" s="1"/>
  <c r="H44" i="15" s="1"/>
  <c r="I44" i="15" s="1"/>
  <c r="J44" i="15" s="1"/>
  <c r="K44" i="15" s="1"/>
  <c r="L44" i="15" s="1"/>
  <c r="M44" i="15" s="1"/>
  <c r="N44" i="15" s="1"/>
  <c r="O44" i="15" s="1"/>
  <c r="D45" i="15"/>
  <c r="F45" i="15" s="1"/>
  <c r="G45" i="15" s="1"/>
  <c r="H45" i="15" s="1"/>
  <c r="I45" i="15" s="1"/>
  <c r="J45" i="15" s="1"/>
  <c r="K45" i="15" s="1"/>
  <c r="L45" i="15" s="1"/>
  <c r="M45" i="15" s="1"/>
  <c r="N45" i="15" s="1"/>
  <c r="O45" i="15" s="1"/>
  <c r="D17" i="32" l="1"/>
  <c r="H17" i="32" s="1"/>
  <c r="D10" i="32"/>
  <c r="E10" i="32" s="1"/>
  <c r="F10" i="32" s="1"/>
  <c r="G10" i="32" s="1"/>
  <c r="H10" i="32" s="1"/>
  <c r="D11" i="32"/>
  <c r="E11" i="32"/>
  <c r="F11" i="32" s="1"/>
  <c r="G11" i="32" s="1"/>
  <c r="H11" i="32" s="1"/>
  <c r="D13" i="32"/>
  <c r="E13" i="32" s="1"/>
  <c r="F13" i="32" s="1"/>
  <c r="D14" i="32"/>
  <c r="E14" i="32" s="1"/>
  <c r="F14" i="32" s="1"/>
  <c r="G14" i="32" s="1"/>
  <c r="H14" i="32" s="1"/>
  <c r="D15" i="32"/>
  <c r="E15" i="32" s="1"/>
  <c r="F15" i="32" s="1"/>
  <c r="G15" i="32" s="1"/>
  <c r="H15" i="32" s="1"/>
  <c r="H16" i="32"/>
  <c r="D9" i="32"/>
  <c r="D8" i="32"/>
  <c r="E8" i="32" s="1"/>
  <c r="G13" i="32" l="1"/>
  <c r="H13" i="32" s="1"/>
  <c r="O30" i="28"/>
  <c r="P30" i="28" s="1"/>
  <c r="Q30" i="28" s="1"/>
  <c r="R30" i="28" s="1"/>
  <c r="S30" i="28" s="1"/>
  <c r="T30" i="28" s="1"/>
  <c r="U30" i="28" s="1"/>
  <c r="D29" i="28"/>
  <c r="F29" i="28"/>
  <c r="G29" i="28" s="1"/>
  <c r="H29" i="28" s="1"/>
  <c r="I29" i="28" s="1"/>
  <c r="J29" i="28" s="1"/>
  <c r="L29" i="28" s="1"/>
  <c r="M29" i="28" s="1"/>
  <c r="N29" i="28" s="1"/>
  <c r="O29" i="28" s="1"/>
  <c r="P29" i="28" s="1"/>
  <c r="Q29" i="28" s="1"/>
  <c r="R29" i="28" s="1"/>
  <c r="S29" i="28" s="1"/>
  <c r="T29" i="28" s="1"/>
  <c r="U29" i="28" s="1"/>
  <c r="V29" i="28" s="1"/>
  <c r="W29" i="28" s="1"/>
  <c r="F30" i="28"/>
  <c r="G30" i="28" s="1"/>
  <c r="H30" i="28" s="1"/>
  <c r="I30" i="28" s="1"/>
  <c r="J30" i="28" s="1"/>
  <c r="F8" i="32"/>
  <c r="G8" i="32" l="1"/>
  <c r="H8" i="32" s="1"/>
  <c r="L39" i="27"/>
  <c r="M39" i="27" s="1"/>
  <c r="N39" i="27" s="1"/>
  <c r="Q39" i="27" s="1"/>
  <c r="R39" i="27" s="1"/>
  <c r="S39" i="27" s="1"/>
  <c r="U39" i="27" s="1"/>
  <c r="D39" i="27"/>
  <c r="L38" i="27"/>
  <c r="M38" i="27" s="1"/>
  <c r="N38" i="27" s="1"/>
  <c r="P38" i="27" s="1"/>
  <c r="Q38" i="27" s="1"/>
  <c r="J38" i="27"/>
  <c r="D38" i="27"/>
  <c r="N33" i="3" l="1"/>
  <c r="D33" i="3"/>
  <c r="Q51" i="25"/>
  <c r="R51" i="25" s="1"/>
  <c r="S51" i="25" s="1"/>
  <c r="T51" i="25" s="1"/>
  <c r="U51" i="25" s="1"/>
  <c r="F51" i="25"/>
  <c r="L51" i="25" s="1"/>
  <c r="Q50" i="25"/>
  <c r="R50" i="25" s="1"/>
  <c r="S50" i="25" s="1"/>
  <c r="T50" i="25" s="1"/>
  <c r="U50" i="25" s="1"/>
  <c r="L50" i="25"/>
  <c r="D18" i="30" l="1"/>
  <c r="E18" i="30" s="1"/>
  <c r="F18" i="30" s="1"/>
  <c r="G18" i="30" s="1"/>
  <c r="H18" i="30" s="1"/>
  <c r="I18" i="30" s="1"/>
  <c r="J18" i="30" s="1"/>
  <c r="L18" i="30" s="1"/>
  <c r="M18" i="30" s="1"/>
  <c r="N18" i="30" s="1"/>
  <c r="O18" i="30" s="1"/>
  <c r="P18" i="30" s="1"/>
  <c r="Q18" i="30" s="1"/>
  <c r="D19" i="30"/>
  <c r="E19" i="30" s="1"/>
  <c r="F19" i="30" s="1"/>
  <c r="G19" i="30" s="1"/>
  <c r="H19" i="30" s="1"/>
  <c r="I19" i="30" s="1"/>
  <c r="J19" i="30" s="1"/>
  <c r="L19" i="30" s="1"/>
  <c r="M19" i="30" s="1"/>
  <c r="N19" i="30" s="1"/>
  <c r="O19" i="30" s="1"/>
  <c r="P19" i="30" s="1"/>
  <c r="Q19" i="30" s="1"/>
  <c r="D20" i="30"/>
  <c r="E20" i="30" s="1"/>
  <c r="F20" i="30" s="1"/>
  <c r="G20" i="30" s="1"/>
  <c r="H20" i="30" s="1"/>
  <c r="I20" i="30" s="1"/>
  <c r="J20" i="30" s="1"/>
  <c r="L20" i="30" s="1"/>
  <c r="M20" i="30" s="1"/>
  <c r="O20" i="30" s="1"/>
  <c r="Q20" i="30" s="1"/>
  <c r="D25" i="30"/>
  <c r="E25" i="30" s="1"/>
  <c r="F25" i="30" s="1"/>
  <c r="G25" i="30" s="1"/>
  <c r="H25" i="30" s="1"/>
  <c r="I25" i="30" s="1"/>
  <c r="J25" i="30" s="1"/>
  <c r="L25" i="30" s="1"/>
  <c r="M25" i="30" s="1"/>
  <c r="N25" i="30" s="1"/>
  <c r="O25" i="30" s="1"/>
  <c r="P25" i="30" s="1"/>
  <c r="Q25" i="30" s="1"/>
  <c r="D26" i="30"/>
  <c r="E26" i="30" s="1"/>
  <c r="F26" i="30" s="1"/>
  <c r="G26" i="30" s="1"/>
  <c r="H26" i="30" s="1"/>
  <c r="I26" i="30" s="1"/>
  <c r="J26" i="30" s="1"/>
  <c r="L26" i="30" s="1"/>
  <c r="M26" i="30" s="1"/>
  <c r="N26" i="30" s="1"/>
  <c r="O26" i="30" s="1"/>
  <c r="P26" i="30" s="1"/>
  <c r="Q26" i="30" s="1"/>
  <c r="D27" i="30"/>
  <c r="E27" i="30" s="1"/>
  <c r="F27" i="30" s="1"/>
  <c r="G27" i="30" s="1"/>
  <c r="H27" i="30" s="1"/>
  <c r="I27" i="30" s="1"/>
  <c r="J27" i="30" s="1"/>
  <c r="L27" i="30" s="1"/>
  <c r="M27" i="30" s="1"/>
  <c r="N27" i="30" s="1"/>
  <c r="O27" i="30" s="1"/>
  <c r="P27" i="30" s="1"/>
  <c r="Q27" i="30" s="1"/>
  <c r="D17" i="30"/>
  <c r="D16" i="30"/>
  <c r="L48" i="23" l="1"/>
  <c r="L49" i="23"/>
  <c r="D42" i="23"/>
  <c r="E42" i="23" s="1"/>
  <c r="F42" i="23" s="1"/>
  <c r="G42" i="23" s="1"/>
  <c r="H42" i="23" s="1"/>
  <c r="I42" i="23" s="1"/>
  <c r="J42" i="23" s="1"/>
  <c r="K42" i="23" s="1"/>
  <c r="L42" i="23" s="1"/>
  <c r="D43" i="23"/>
  <c r="E43" i="23" s="1"/>
  <c r="F43" i="23" s="1"/>
  <c r="G43" i="23" s="1"/>
  <c r="H43" i="23" s="1"/>
  <c r="I43" i="23" s="1"/>
  <c r="J43" i="23" s="1"/>
  <c r="K43" i="23" s="1"/>
  <c r="L43" i="23" s="1"/>
  <c r="D44" i="23"/>
  <c r="E44" i="23" s="1"/>
  <c r="F44" i="23" s="1"/>
  <c r="G44" i="23" s="1"/>
  <c r="H44" i="23" s="1"/>
  <c r="I44" i="23" s="1"/>
  <c r="J44" i="23" s="1"/>
  <c r="K44" i="23" s="1"/>
  <c r="L44" i="23" s="1"/>
  <c r="D45" i="23"/>
  <c r="E45" i="23" s="1"/>
  <c r="F45" i="23" s="1"/>
  <c r="G45" i="23" s="1"/>
  <c r="H45" i="23" s="1"/>
  <c r="I45" i="23" s="1"/>
  <c r="J45" i="23" s="1"/>
  <c r="K45" i="23" s="1"/>
  <c r="L45" i="23" s="1"/>
  <c r="D46" i="23"/>
  <c r="E46" i="23" s="1"/>
  <c r="F46" i="23" s="1"/>
  <c r="G46" i="23" s="1"/>
  <c r="H46" i="23" s="1"/>
  <c r="D47" i="23"/>
  <c r="E47" i="23" s="1"/>
  <c r="F47" i="23" s="1"/>
  <c r="G47" i="23" s="1"/>
  <c r="H47" i="23" s="1"/>
  <c r="I47" i="23" s="1"/>
  <c r="J47" i="23" s="1"/>
  <c r="K47" i="23" s="1"/>
  <c r="L47" i="23" s="1"/>
  <c r="W37" i="27" l="1"/>
  <c r="D39" i="7" l="1"/>
  <c r="E39" i="7" s="1"/>
  <c r="F39" i="7" s="1"/>
  <c r="H39" i="7" s="1"/>
  <c r="I39" i="7" s="1"/>
  <c r="J39" i="7" s="1"/>
  <c r="K39" i="7" s="1"/>
  <c r="L39" i="7" s="1"/>
  <c r="M39" i="7" s="1"/>
  <c r="N39" i="7" s="1"/>
  <c r="O39" i="7" s="1"/>
  <c r="D40" i="7"/>
  <c r="E40" i="7"/>
  <c r="F40" i="7" s="1"/>
  <c r="H40" i="7" s="1"/>
  <c r="I40" i="7" s="1"/>
  <c r="J40" i="7" s="1"/>
  <c r="K40" i="7" s="1"/>
  <c r="L40" i="7" s="1"/>
  <c r="M40" i="7" s="1"/>
  <c r="N40" i="7" s="1"/>
  <c r="O40" i="7" s="1"/>
  <c r="D41" i="7"/>
  <c r="E41" i="7"/>
  <c r="F41" i="7" s="1"/>
  <c r="H41" i="7" s="1"/>
  <c r="I41" i="7" s="1"/>
  <c r="J41" i="7" s="1"/>
  <c r="K41" i="7" s="1"/>
  <c r="L41" i="7" s="1"/>
  <c r="M41" i="7" s="1"/>
  <c r="N41" i="7" s="1"/>
  <c r="O41" i="7" s="1"/>
  <c r="D45" i="27" l="1"/>
  <c r="E45" i="27" s="1"/>
  <c r="F45" i="27" s="1"/>
  <c r="J45" i="27" s="1"/>
  <c r="K45" i="27" s="1"/>
  <c r="L45" i="27" s="1"/>
  <c r="N45" i="27" s="1"/>
  <c r="O45" i="27" s="1"/>
  <c r="P45" i="27" s="1"/>
  <c r="Q45" i="27" s="1"/>
  <c r="R45" i="27" s="1"/>
  <c r="S45" i="27" s="1"/>
  <c r="O28" i="28" l="1"/>
  <c r="P28" i="28" s="1"/>
  <c r="Q28" i="28" s="1"/>
  <c r="R28" i="28" s="1"/>
  <c r="S28" i="28" s="1"/>
  <c r="T28" i="28" s="1"/>
  <c r="U28" i="28" s="1"/>
  <c r="D26" i="28"/>
  <c r="H26" i="28"/>
  <c r="I26" i="28" s="1"/>
  <c r="J26" i="28" s="1"/>
  <c r="L26" i="28" s="1"/>
  <c r="M26" i="28" s="1"/>
  <c r="N26" i="28" s="1"/>
  <c r="O26" i="28" s="1"/>
  <c r="P26" i="28" s="1"/>
  <c r="Q26" i="28" s="1"/>
  <c r="R26" i="28" s="1"/>
  <c r="S26" i="28" s="1"/>
  <c r="T26" i="28" s="1"/>
  <c r="U26" i="28" s="1"/>
  <c r="F27" i="28"/>
  <c r="G27" i="28" s="1"/>
  <c r="H27" i="28" s="1"/>
  <c r="I27" i="28" s="1"/>
  <c r="J27" i="28" s="1"/>
  <c r="O27" i="28" s="1"/>
  <c r="P27" i="28" s="1"/>
  <c r="Q27" i="28" s="1"/>
  <c r="F28" i="28"/>
  <c r="G28" i="28" s="1"/>
  <c r="H28" i="28" s="1"/>
  <c r="I28" i="28" s="1"/>
  <c r="J28" i="28" s="1"/>
  <c r="C57" i="26" l="1"/>
  <c r="D57" i="26" s="1"/>
  <c r="E57" i="26" s="1"/>
  <c r="F57" i="26" s="1"/>
  <c r="G57" i="26" s="1"/>
  <c r="I57" i="26" s="1"/>
  <c r="J57" i="26" s="1"/>
  <c r="K57" i="26" s="1"/>
  <c r="L57" i="26" s="1"/>
  <c r="E58" i="26"/>
  <c r="F58" i="26" s="1"/>
  <c r="G58" i="26" s="1"/>
  <c r="I58" i="26" s="1"/>
  <c r="J58" i="26" s="1"/>
  <c r="K58" i="26" s="1"/>
  <c r="L58" i="26" s="1"/>
  <c r="C59" i="26"/>
  <c r="D59" i="26"/>
  <c r="E59" i="26" s="1"/>
  <c r="F59" i="26" s="1"/>
  <c r="G59" i="26" s="1"/>
  <c r="I59" i="26" s="1"/>
  <c r="J59" i="26" s="1"/>
  <c r="K59" i="26" s="1"/>
  <c r="L59" i="26" s="1"/>
  <c r="C54" i="26"/>
  <c r="D54" i="26" s="1"/>
  <c r="E54" i="26" s="1"/>
  <c r="F54" i="26" s="1"/>
  <c r="G54" i="26" s="1"/>
  <c r="I54" i="26" s="1"/>
  <c r="J54" i="26" s="1"/>
  <c r="K54" i="26" s="1"/>
  <c r="L54" i="26" s="1"/>
  <c r="C55" i="26"/>
  <c r="D55" i="26" s="1"/>
  <c r="E55" i="26" s="1"/>
  <c r="F55" i="26" s="1"/>
  <c r="G55" i="26" s="1"/>
  <c r="I55" i="26" s="1"/>
  <c r="J55" i="26" s="1"/>
  <c r="K55" i="26" s="1"/>
  <c r="L55" i="26" s="1"/>
  <c r="C56" i="26"/>
  <c r="D56" i="26" s="1"/>
  <c r="E56" i="26" s="1"/>
  <c r="F56" i="26" s="1"/>
  <c r="G56" i="26" s="1"/>
  <c r="I56" i="26" s="1"/>
  <c r="J56" i="26" s="1"/>
  <c r="K56" i="26" s="1"/>
  <c r="L56" i="26" s="1"/>
  <c r="Q54" i="25" l="1"/>
  <c r="R54" i="25" s="1"/>
  <c r="S54" i="25" s="1"/>
  <c r="L53" i="25"/>
  <c r="Q53" i="25" s="1"/>
  <c r="R53" i="25" s="1"/>
  <c r="S53" i="25" s="1"/>
  <c r="T53" i="25" s="1"/>
  <c r="U53" i="25" s="1"/>
  <c r="F52" i="25"/>
  <c r="G52" i="25" s="1"/>
  <c r="H52" i="25" s="1"/>
  <c r="I52" i="25" s="1"/>
  <c r="J52" i="25" s="1"/>
  <c r="K52" i="25" s="1"/>
  <c r="L52" i="25" s="1"/>
  <c r="U37" i="25"/>
  <c r="S37" i="25"/>
  <c r="J43" i="25"/>
  <c r="H43" i="25"/>
  <c r="D31" i="3" l="1"/>
  <c r="C31" i="22"/>
  <c r="D31" i="22" s="1"/>
  <c r="E31" i="22" s="1"/>
  <c r="G31" i="22" s="1"/>
  <c r="H31" i="22" s="1"/>
  <c r="C32" i="22"/>
  <c r="D32" i="22" s="1"/>
  <c r="E32" i="22" s="1"/>
  <c r="G32" i="22" s="1"/>
  <c r="H32" i="22" s="1"/>
  <c r="C33" i="22"/>
  <c r="D33" i="22" s="1"/>
  <c r="E33" i="22" s="1"/>
  <c r="G33" i="22" s="1"/>
  <c r="H33" i="22" s="1"/>
  <c r="S34" i="3"/>
  <c r="T34" i="3" s="1"/>
  <c r="U34" i="3" s="1"/>
  <c r="N34" i="3"/>
  <c r="Q42" i="3"/>
  <c r="R42" i="3" s="1"/>
  <c r="S42" i="3" s="1"/>
  <c r="Q43" i="3"/>
  <c r="R43" i="3" s="1"/>
  <c r="S43" i="3" s="1"/>
  <c r="G42" i="3"/>
  <c r="H42" i="3" s="1"/>
  <c r="J42" i="3"/>
  <c r="L42" i="3"/>
  <c r="G43" i="3"/>
  <c r="H43" i="3" s="1"/>
  <c r="J43" i="3"/>
  <c r="L43" i="3"/>
  <c r="J44" i="3"/>
  <c r="L44" i="3"/>
  <c r="M103" i="3" l="1"/>
  <c r="N103" i="3" s="1"/>
  <c r="O103" i="3" s="1"/>
  <c r="M104" i="3"/>
  <c r="N104" i="3" s="1"/>
  <c r="O104" i="3" s="1"/>
  <c r="M105" i="3"/>
  <c r="N105" i="3" s="1"/>
  <c r="O105" i="3" s="1"/>
  <c r="D103" i="3"/>
  <c r="E103" i="3" s="1"/>
  <c r="F103" i="3" s="1"/>
  <c r="D104" i="3"/>
  <c r="E104" i="3" s="1"/>
  <c r="F104" i="3" s="1"/>
  <c r="D105" i="3"/>
  <c r="E105" i="3" s="1"/>
  <c r="F105" i="3" s="1"/>
  <c r="D106" i="3"/>
  <c r="E106" i="3" s="1"/>
  <c r="F106" i="3" s="1"/>
  <c r="Q41" i="3"/>
  <c r="R41" i="3" s="1"/>
  <c r="S41" i="3" s="1"/>
  <c r="L41" i="3"/>
  <c r="J41" i="3"/>
  <c r="G41" i="3"/>
  <c r="H41" i="3" s="1"/>
  <c r="Q40" i="3"/>
  <c r="R40" i="3" s="1"/>
  <c r="S40" i="3" s="1"/>
  <c r="L40" i="3"/>
  <c r="J40" i="3"/>
  <c r="D46" i="27" l="1"/>
  <c r="E46" i="27" s="1"/>
  <c r="F46" i="27" s="1"/>
  <c r="G46" i="27" s="1"/>
  <c r="H46" i="27" s="1"/>
  <c r="J46" i="27" s="1"/>
  <c r="K46" i="27" s="1"/>
  <c r="L46" i="27" s="1"/>
  <c r="L48" i="27"/>
  <c r="N48" i="27" s="1"/>
  <c r="J49" i="27"/>
  <c r="K49" i="27" s="1"/>
  <c r="L49" i="27" s="1"/>
  <c r="N49" i="27" s="1"/>
  <c r="Q49" i="27" s="1"/>
  <c r="S51" i="27"/>
  <c r="C51" i="26" l="1"/>
  <c r="D51" i="26" s="1"/>
  <c r="E51" i="26" s="1"/>
  <c r="F51" i="26" s="1"/>
  <c r="G51" i="26" s="1"/>
  <c r="I51" i="26" s="1"/>
  <c r="J51" i="26" s="1"/>
  <c r="K51" i="26" s="1"/>
  <c r="L51" i="26" s="1"/>
  <c r="C52" i="26"/>
  <c r="D52" i="26" s="1"/>
  <c r="E52" i="26" s="1"/>
  <c r="F52" i="26" s="1"/>
  <c r="G52" i="26" s="1"/>
  <c r="I52" i="26" s="1"/>
  <c r="J52" i="26" s="1"/>
  <c r="K52" i="26" s="1"/>
  <c r="L52" i="26" s="1"/>
  <c r="C53" i="26"/>
  <c r="D53" i="26" s="1"/>
  <c r="E53" i="26" s="1"/>
  <c r="F53" i="26" s="1"/>
  <c r="G53" i="26" s="1"/>
  <c r="I53" i="26" s="1"/>
  <c r="J53" i="26" s="1"/>
  <c r="K53" i="26" s="1"/>
  <c r="L53" i="26" s="1"/>
  <c r="D29" i="24" l="1"/>
  <c r="E29" i="24" s="1"/>
  <c r="F29" i="24" s="1"/>
  <c r="G29" i="24" s="1"/>
  <c r="H29" i="24" s="1"/>
  <c r="K29" i="24"/>
  <c r="D30" i="24"/>
  <c r="E30" i="24" s="1"/>
  <c r="F30" i="24" s="1"/>
  <c r="G30" i="24" s="1"/>
  <c r="H30" i="24" s="1"/>
  <c r="K30" i="24"/>
  <c r="D31" i="24"/>
  <c r="E31" i="24" s="1"/>
  <c r="F31" i="24" s="1"/>
  <c r="G31" i="24" s="1"/>
  <c r="H31" i="24" s="1"/>
  <c r="K31" i="24"/>
  <c r="D32" i="24"/>
  <c r="E32" i="24" s="1"/>
  <c r="F32" i="24" s="1"/>
  <c r="G32" i="24" s="1"/>
  <c r="H32" i="24" s="1"/>
  <c r="K32" i="24"/>
  <c r="F37" i="25" l="1"/>
  <c r="D37" i="25"/>
  <c r="O36" i="25"/>
  <c r="D21" i="8"/>
  <c r="H21" i="8" s="1"/>
  <c r="D23" i="8"/>
  <c r="H23" i="8" s="1"/>
  <c r="U33" i="10" l="1"/>
  <c r="U38" i="10"/>
  <c r="D33" i="10"/>
  <c r="E33" i="10" s="1"/>
  <c r="F33" i="10" s="1"/>
  <c r="G33" i="10" s="1"/>
  <c r="H33" i="10" s="1"/>
  <c r="I33" i="10" s="1"/>
  <c r="J33" i="10" s="1"/>
  <c r="K33" i="10" s="1"/>
  <c r="L33" i="10" s="1"/>
  <c r="D38" i="10"/>
  <c r="E38" i="10" s="1"/>
  <c r="F38" i="10" s="1"/>
  <c r="G38" i="10" s="1"/>
  <c r="H38" i="10" s="1"/>
  <c r="I38" i="10" s="1"/>
  <c r="J38" i="10" s="1"/>
  <c r="K38" i="10" s="1"/>
  <c r="L38" i="10" s="1"/>
  <c r="N38" i="10" s="1"/>
  <c r="P38" i="10" s="1"/>
  <c r="Q38" i="10" s="1"/>
  <c r="M38" i="10" l="1"/>
  <c r="R38" i="10"/>
  <c r="S38" i="10" s="1"/>
  <c r="N33" i="10"/>
  <c r="P33" i="10" s="1"/>
  <c r="Q33" i="10" s="1"/>
  <c r="R33" i="10" s="1"/>
  <c r="S33" i="10" s="1"/>
  <c r="M33" i="10"/>
  <c r="D37" i="27" l="1"/>
  <c r="E37" i="27" s="1"/>
  <c r="F37" i="27" s="1"/>
  <c r="G37" i="27" s="1"/>
  <c r="H37" i="27" s="1"/>
  <c r="I37" i="27" s="1"/>
  <c r="J37" i="27" s="1"/>
  <c r="K37" i="27" s="1"/>
  <c r="L37" i="27" s="1"/>
  <c r="M37" i="27" s="1"/>
  <c r="N37" i="27" s="1"/>
  <c r="Q37" i="27" s="1"/>
  <c r="L43" i="25"/>
  <c r="W37" i="25"/>
  <c r="H36" i="25" l="1"/>
  <c r="D36" i="25"/>
  <c r="O35" i="25"/>
  <c r="J26" i="7" l="1"/>
  <c r="K26" i="7" s="1"/>
  <c r="M26" i="7" s="1"/>
  <c r="N26" i="7" s="1"/>
  <c r="O26" i="7" s="1"/>
  <c r="I36" i="7" l="1"/>
  <c r="J36" i="7" s="1"/>
  <c r="K36" i="7" s="1"/>
  <c r="L36" i="7" s="1"/>
  <c r="M36" i="7" s="1"/>
  <c r="N36" i="7" s="1"/>
  <c r="O36" i="7" s="1"/>
  <c r="D33" i="7"/>
  <c r="I33" i="7" s="1"/>
  <c r="J33" i="7" s="1"/>
  <c r="K33" i="7" s="1"/>
  <c r="L33" i="7" s="1"/>
  <c r="M33" i="7" s="1"/>
  <c r="N33" i="7" s="1"/>
  <c r="O33" i="7" s="1"/>
  <c r="D34" i="7"/>
  <c r="E34" i="7" s="1"/>
  <c r="F34" i="7" s="1"/>
  <c r="H34" i="7" s="1"/>
  <c r="I34" i="7" s="1"/>
  <c r="J34" i="7" s="1"/>
  <c r="K34" i="7" s="1"/>
  <c r="L34" i="7" s="1"/>
  <c r="M34" i="7" s="1"/>
  <c r="N34" i="7" s="1"/>
  <c r="O34" i="7" s="1"/>
  <c r="D37" i="7"/>
  <c r="E37" i="7" s="1"/>
  <c r="F37" i="7" s="1"/>
  <c r="D18" i="29" l="1"/>
  <c r="G18" i="29" s="1"/>
  <c r="H18" i="29" s="1"/>
  <c r="D19" i="29"/>
  <c r="F19" i="29" s="1"/>
  <c r="G19" i="29" s="1"/>
  <c r="H19" i="29" s="1"/>
  <c r="D35" i="25" l="1"/>
  <c r="O34" i="25"/>
  <c r="N44" i="25" l="1"/>
  <c r="D36" i="27" l="1"/>
  <c r="E36" i="27" s="1"/>
  <c r="F36" i="27" s="1"/>
  <c r="G36" i="27" s="1"/>
  <c r="H36" i="27" s="1"/>
  <c r="I36" i="27" s="1"/>
  <c r="J36" i="27" s="1"/>
  <c r="K36" i="27" s="1"/>
  <c r="L36" i="27" s="1"/>
  <c r="M36" i="27" s="1"/>
  <c r="N36" i="27" s="1"/>
  <c r="P36" i="27" s="1"/>
  <c r="Q36" i="27" s="1"/>
  <c r="R36" i="27" s="1"/>
  <c r="S36" i="27" s="1"/>
  <c r="T36" i="27" s="1"/>
  <c r="U36" i="27" s="1"/>
  <c r="V36" i="27" s="1"/>
  <c r="W36" i="27" s="1"/>
  <c r="D35" i="27"/>
  <c r="E35" i="27" s="1"/>
  <c r="F35" i="27" s="1"/>
  <c r="G35" i="27" s="1"/>
  <c r="H35" i="27" s="1"/>
  <c r="I35" i="27" s="1"/>
  <c r="J35" i="27" s="1"/>
  <c r="K35" i="27" s="1"/>
  <c r="L35" i="27" s="1"/>
  <c r="M35" i="27" s="1"/>
  <c r="N35" i="27" s="1"/>
  <c r="P35" i="27" s="1"/>
  <c r="Q35" i="27" s="1"/>
  <c r="R35" i="27" s="1"/>
  <c r="S35" i="27" s="1"/>
  <c r="T35" i="27" s="1"/>
  <c r="U35" i="27" s="1"/>
  <c r="V35" i="27" s="1"/>
  <c r="W35" i="27" s="1"/>
  <c r="M93" i="3" l="1"/>
  <c r="D96" i="3"/>
  <c r="E96" i="3" s="1"/>
  <c r="F96" i="3" s="1"/>
  <c r="M96" i="3"/>
  <c r="N96" i="3" s="1"/>
  <c r="O96" i="3" s="1"/>
  <c r="D98" i="3"/>
  <c r="E98" i="3" s="1"/>
  <c r="F98" i="3" s="1"/>
  <c r="M98" i="3"/>
  <c r="N98" i="3" s="1"/>
  <c r="O98" i="3" s="1"/>
  <c r="M101" i="3" l="1"/>
  <c r="N101" i="3" s="1"/>
  <c r="O101" i="3" s="1"/>
  <c r="M102" i="3"/>
  <c r="N102" i="3" s="1"/>
  <c r="O102" i="3" s="1"/>
  <c r="D101" i="3"/>
  <c r="E101" i="3" s="1"/>
  <c r="F101" i="3" s="1"/>
  <c r="D102" i="3"/>
  <c r="E102" i="3" s="1"/>
  <c r="F102" i="3" s="1"/>
  <c r="D34" i="25"/>
  <c r="O33" i="25"/>
  <c r="C28" i="22" l="1"/>
  <c r="D28" i="22" s="1"/>
  <c r="E28" i="22" s="1"/>
  <c r="G28" i="22" s="1"/>
  <c r="H28" i="22" s="1"/>
  <c r="C29" i="22"/>
  <c r="D29" i="22" s="1"/>
  <c r="E29" i="22" s="1"/>
  <c r="G29" i="22" s="1"/>
  <c r="H29" i="22" s="1"/>
  <c r="C30" i="22"/>
  <c r="D30" i="22" s="1"/>
  <c r="E30" i="22" s="1"/>
  <c r="G30" i="22" s="1"/>
  <c r="H30" i="22" s="1"/>
  <c r="D23" i="28" l="1"/>
  <c r="F23" i="28"/>
  <c r="G23" i="28" s="1"/>
  <c r="H23" i="28" s="1"/>
  <c r="I23" i="28" s="1"/>
  <c r="J23" i="28" s="1"/>
  <c r="L23" i="28" s="1"/>
  <c r="M23" i="28" s="1"/>
  <c r="N23" i="28" s="1"/>
  <c r="O23" i="28" s="1"/>
  <c r="P23" i="28" s="1"/>
  <c r="Q23" i="28" s="1"/>
  <c r="R23" i="28" s="1"/>
  <c r="S23" i="28" s="1"/>
  <c r="T23" i="28" s="1"/>
  <c r="U23" i="28" s="1"/>
  <c r="D24" i="28"/>
  <c r="G24" i="28"/>
  <c r="H24" i="28" s="1"/>
  <c r="J24" i="28" s="1"/>
  <c r="O24" i="28" s="1"/>
  <c r="P24" i="28" s="1"/>
  <c r="Q24" i="28" s="1"/>
  <c r="D25" i="28"/>
  <c r="G25" i="28"/>
  <c r="H25" i="28" s="1"/>
  <c r="I25" i="28" s="1"/>
  <c r="J25" i="28" s="1"/>
  <c r="O25" i="28" s="1"/>
  <c r="P25" i="28" s="1"/>
  <c r="Q25" i="28" s="1"/>
  <c r="R25" i="28" s="1"/>
  <c r="S25" i="28" s="1"/>
  <c r="T25" i="28" s="1"/>
  <c r="U25" i="28" s="1"/>
  <c r="R24" i="28" l="1"/>
  <c r="S24" i="28" s="1"/>
  <c r="T24" i="28" s="1"/>
  <c r="U24" i="28" s="1"/>
  <c r="D25" i="24"/>
  <c r="E25" i="24" s="1"/>
  <c r="F25" i="24" s="1"/>
  <c r="G25" i="24" s="1"/>
  <c r="H25" i="24" s="1"/>
  <c r="K25" i="24"/>
  <c r="D26" i="24"/>
  <c r="E26" i="24" s="1"/>
  <c r="F26" i="24" s="1"/>
  <c r="G26" i="24" s="1"/>
  <c r="H26" i="24" s="1"/>
  <c r="K26" i="24"/>
  <c r="D27" i="24"/>
  <c r="E27" i="24" s="1"/>
  <c r="F27" i="24" s="1"/>
  <c r="G27" i="24" s="1"/>
  <c r="H27" i="24" s="1"/>
  <c r="K27" i="24"/>
  <c r="D28" i="24"/>
  <c r="E28" i="24" s="1"/>
  <c r="F28" i="24" s="1"/>
  <c r="G28" i="24" s="1"/>
  <c r="H28" i="24" s="1"/>
  <c r="K28" i="24"/>
  <c r="O21" i="28" l="1"/>
  <c r="P21" i="28" s="1"/>
  <c r="Q21" i="28" s="1"/>
  <c r="R21" i="28" s="1"/>
  <c r="S21" i="28" s="1"/>
  <c r="T21" i="28" s="1"/>
  <c r="U21" i="28" s="1"/>
  <c r="V21" i="28" s="1"/>
  <c r="W21" i="28" s="1"/>
  <c r="O22" i="28"/>
  <c r="P22" i="28" s="1"/>
  <c r="Q22" i="28" s="1"/>
  <c r="R22" i="28" s="1"/>
  <c r="S22" i="28" s="1"/>
  <c r="T22" i="28" s="1"/>
  <c r="U22" i="28" s="1"/>
  <c r="W22" i="28" s="1"/>
  <c r="F21" i="28"/>
  <c r="G21" i="28" s="1"/>
  <c r="H21" i="28" s="1"/>
  <c r="I21" i="28" s="1"/>
  <c r="J21" i="28" s="1"/>
  <c r="F22" i="28"/>
  <c r="G22" i="28" s="1"/>
  <c r="H22" i="28" s="1"/>
  <c r="I22" i="28" s="1"/>
  <c r="J22" i="28" s="1"/>
  <c r="U30" i="10"/>
  <c r="U31" i="10"/>
  <c r="D30" i="10"/>
  <c r="E30" i="10" s="1"/>
  <c r="F30" i="10" s="1"/>
  <c r="G30" i="10" s="1"/>
  <c r="H30" i="10" s="1"/>
  <c r="I30" i="10" s="1"/>
  <c r="J30" i="10" s="1"/>
  <c r="K30" i="10" s="1"/>
  <c r="L30" i="10" s="1"/>
  <c r="D31" i="10"/>
  <c r="E31" i="10" s="1"/>
  <c r="F31" i="10" s="1"/>
  <c r="G31" i="10" s="1"/>
  <c r="H31" i="10" s="1"/>
  <c r="I31" i="10" s="1"/>
  <c r="J31" i="10" s="1"/>
  <c r="K31" i="10" s="1"/>
  <c r="L31" i="10" s="1"/>
  <c r="C48" i="26"/>
  <c r="D48" i="26" s="1"/>
  <c r="E48" i="26" s="1"/>
  <c r="F48" i="26" s="1"/>
  <c r="G48" i="26" s="1"/>
  <c r="I48" i="26" s="1"/>
  <c r="J48" i="26" s="1"/>
  <c r="K48" i="26" s="1"/>
  <c r="L48" i="26" s="1"/>
  <c r="E49" i="26"/>
  <c r="F49" i="26" s="1"/>
  <c r="G49" i="26" s="1"/>
  <c r="I49" i="26" s="1"/>
  <c r="J49" i="26" s="1"/>
  <c r="K49" i="26" s="1"/>
  <c r="L49" i="26" s="1"/>
  <c r="C50" i="26"/>
  <c r="D50" i="26" s="1"/>
  <c r="E50" i="26" s="1"/>
  <c r="F50" i="26" s="1"/>
  <c r="G50" i="26" s="1"/>
  <c r="I50" i="26" s="1"/>
  <c r="J50" i="26" s="1"/>
  <c r="K50" i="26" s="1"/>
  <c r="L50" i="26" s="1"/>
  <c r="G38" i="15"/>
  <c r="I38" i="15" s="1"/>
  <c r="D33" i="15"/>
  <c r="F33" i="15" s="1"/>
  <c r="G33" i="15" s="1"/>
  <c r="H33" i="15" s="1"/>
  <c r="I33" i="15" s="1"/>
  <c r="J33" i="15" s="1"/>
  <c r="K33" i="15" s="1"/>
  <c r="L33" i="15" s="1"/>
  <c r="M33" i="15" s="1"/>
  <c r="N33" i="15" s="1"/>
  <c r="O33" i="15" s="1"/>
  <c r="D34" i="15"/>
  <c r="F34" i="15" s="1"/>
  <c r="G34" i="15" s="1"/>
  <c r="H34" i="15" s="1"/>
  <c r="I34" i="15" s="1"/>
  <c r="J34" i="15" s="1"/>
  <c r="K34" i="15" s="1"/>
  <c r="L34" i="15" s="1"/>
  <c r="M34" i="15" s="1"/>
  <c r="N34" i="15" s="1"/>
  <c r="O34" i="15" s="1"/>
  <c r="D35" i="15"/>
  <c r="F35" i="15" s="1"/>
  <c r="G35" i="15" s="1"/>
  <c r="H35" i="15" s="1"/>
  <c r="I35" i="15" s="1"/>
  <c r="J35" i="15" s="1"/>
  <c r="K35" i="15" s="1"/>
  <c r="L35" i="15" s="1"/>
  <c r="M35" i="15" s="1"/>
  <c r="N35" i="15" s="1"/>
  <c r="O35" i="15" s="1"/>
  <c r="D36" i="15"/>
  <c r="F36" i="15" s="1"/>
  <c r="G36" i="15" s="1"/>
  <c r="H36" i="15" s="1"/>
  <c r="I36" i="15" s="1"/>
  <c r="J36" i="15" s="1"/>
  <c r="K36" i="15" s="1"/>
  <c r="L36" i="15" s="1"/>
  <c r="M36" i="15" s="1"/>
  <c r="N36" i="15" s="1"/>
  <c r="O36" i="15" s="1"/>
  <c r="D37" i="15"/>
  <c r="F37" i="15" s="1"/>
  <c r="G37" i="15" s="1"/>
  <c r="H37" i="15" s="1"/>
  <c r="I37" i="15" s="1"/>
  <c r="J37" i="15" s="1"/>
  <c r="K37" i="15" s="1"/>
  <c r="L37" i="15" s="1"/>
  <c r="M37" i="15" s="1"/>
  <c r="N37" i="15" s="1"/>
  <c r="O37" i="15" s="1"/>
  <c r="D38" i="15"/>
  <c r="D39" i="15"/>
  <c r="F39" i="15" s="1"/>
  <c r="G39" i="15" s="1"/>
  <c r="H39" i="15" s="1"/>
  <c r="I39" i="15" s="1"/>
  <c r="K39" i="15" s="1"/>
  <c r="O39" i="15" s="1"/>
  <c r="N30" i="10" l="1"/>
  <c r="P30" i="10" s="1"/>
  <c r="Q30" i="10" s="1"/>
  <c r="R30" i="10" s="1"/>
  <c r="S30" i="10" s="1"/>
  <c r="M30" i="10"/>
  <c r="M31" i="10"/>
  <c r="N31" i="10"/>
  <c r="P31" i="10" s="1"/>
  <c r="Q31" i="10" s="1"/>
  <c r="R31" i="10" s="1"/>
  <c r="S31" i="10" s="1"/>
  <c r="S31" i="3"/>
  <c r="U31" i="3" s="1"/>
  <c r="S32" i="3"/>
  <c r="T32" i="3" s="1"/>
  <c r="U32" i="3" s="1"/>
  <c r="N31" i="3"/>
  <c r="J32" i="3"/>
  <c r="N32" i="3"/>
  <c r="M99" i="3"/>
  <c r="N99" i="3" s="1"/>
  <c r="O99" i="3" s="1"/>
  <c r="M100" i="3"/>
  <c r="N100" i="3" s="1"/>
  <c r="O100" i="3" s="1"/>
  <c r="D99" i="3"/>
  <c r="E99" i="3" s="1"/>
  <c r="F99" i="3" s="1"/>
  <c r="D100" i="3"/>
  <c r="E100" i="3" s="1"/>
  <c r="F100" i="3" s="1"/>
  <c r="N93" i="3" l="1"/>
  <c r="O93" i="3" s="1"/>
  <c r="D14" i="29"/>
  <c r="E14" i="29" s="1"/>
  <c r="F14" i="29" s="1"/>
  <c r="D15" i="29"/>
  <c r="E15" i="29" s="1"/>
  <c r="F15" i="29" s="1"/>
  <c r="G15" i="29" s="1"/>
  <c r="H15" i="29" s="1"/>
  <c r="D16" i="29"/>
  <c r="E16" i="29" s="1"/>
  <c r="F16" i="29" s="1"/>
  <c r="G16" i="29" s="1"/>
  <c r="H16" i="29" s="1"/>
  <c r="F33" i="25" l="1"/>
  <c r="D33" i="25"/>
  <c r="O27" i="25"/>
  <c r="D16" i="8" l="1"/>
  <c r="E16" i="8" s="1"/>
  <c r="F16" i="8" s="1"/>
  <c r="G16" i="8" s="1"/>
  <c r="H16" i="8" s="1"/>
  <c r="D17" i="8"/>
  <c r="E17" i="8" s="1"/>
  <c r="F17" i="8" s="1"/>
  <c r="G17" i="8" s="1"/>
  <c r="H17" i="8" s="1"/>
  <c r="D13" i="8"/>
  <c r="E13" i="8" s="1"/>
  <c r="F13" i="8" s="1"/>
  <c r="G13" i="8" s="1"/>
  <c r="H13" i="8" s="1"/>
  <c r="D14" i="8"/>
  <c r="E14" i="8" s="1"/>
  <c r="F14" i="8" s="1"/>
  <c r="G14" i="8" s="1"/>
  <c r="H14" i="8" s="1"/>
  <c r="D15" i="8"/>
  <c r="E15" i="8" s="1"/>
  <c r="F15" i="8" s="1"/>
  <c r="G15" i="8" s="1"/>
  <c r="H15" i="8" s="1"/>
  <c r="L27" i="25" l="1"/>
  <c r="Q27" i="25" s="1"/>
  <c r="R27" i="25" s="1"/>
  <c r="S27" i="25" s="1"/>
  <c r="T27" i="25" s="1"/>
  <c r="U27" i="25" s="1"/>
  <c r="F27" i="25"/>
  <c r="D27" i="25"/>
  <c r="Q26" i="25"/>
  <c r="O26" i="25"/>
  <c r="F26" i="25"/>
  <c r="G26" i="25" s="1"/>
  <c r="H26" i="25" s="1"/>
  <c r="I26" i="25" s="1"/>
  <c r="J26" i="25" s="1"/>
  <c r="K26" i="25" s="1"/>
  <c r="L26" i="25" s="1"/>
  <c r="D26" i="25"/>
  <c r="C25" i="22" l="1"/>
  <c r="D25" i="22"/>
  <c r="E25" i="22" s="1"/>
  <c r="G25" i="22" s="1"/>
  <c r="H25" i="22" s="1"/>
  <c r="C26" i="22"/>
  <c r="D26" i="22" s="1"/>
  <c r="E26" i="22" s="1"/>
  <c r="G26" i="22" s="1"/>
  <c r="H26" i="22" s="1"/>
  <c r="C27" i="22"/>
  <c r="D27" i="22" s="1"/>
  <c r="E27" i="22" s="1"/>
  <c r="G27" i="22" s="1"/>
  <c r="H27" i="22" s="1"/>
  <c r="D10" i="30"/>
  <c r="E10" i="30" s="1"/>
  <c r="F10" i="30" s="1"/>
  <c r="G10" i="30" s="1"/>
  <c r="H10" i="30" s="1"/>
  <c r="I10" i="30" s="1"/>
  <c r="J10" i="30" s="1"/>
  <c r="L10" i="30" s="1"/>
  <c r="M10" i="30" s="1"/>
  <c r="N10" i="30" s="1"/>
  <c r="O10" i="30" s="1"/>
  <c r="P10" i="30" s="1"/>
  <c r="Q10" i="30" s="1"/>
  <c r="R10" i="30" s="1"/>
  <c r="S10" i="30" s="1"/>
  <c r="D11" i="30"/>
  <c r="E11" i="30" s="1"/>
  <c r="F11" i="30" s="1"/>
  <c r="G11" i="30" s="1"/>
  <c r="H11" i="30" s="1"/>
  <c r="I11" i="30" s="1"/>
  <c r="J11" i="30" s="1"/>
  <c r="L11" i="30" s="1"/>
  <c r="M11" i="30" s="1"/>
  <c r="N11" i="30" s="1"/>
  <c r="O11" i="30" s="1"/>
  <c r="P11" i="30" s="1"/>
  <c r="Q11" i="30" s="1"/>
  <c r="R11" i="30" s="1"/>
  <c r="S11" i="30" s="1"/>
  <c r="E16" i="30"/>
  <c r="E17" i="30"/>
  <c r="D9" i="30"/>
  <c r="E9" i="30" s="1"/>
  <c r="F9" i="30" s="1"/>
  <c r="G9" i="30" s="1"/>
  <c r="H9" i="30" s="1"/>
  <c r="I9" i="30" s="1"/>
  <c r="D8" i="30"/>
  <c r="E8" i="30" s="1"/>
  <c r="F8" i="30" s="1"/>
  <c r="G8" i="30" s="1"/>
  <c r="H8" i="30" s="1"/>
  <c r="I8" i="30" s="1"/>
  <c r="F17" i="30" l="1"/>
  <c r="G17" i="30" s="1"/>
  <c r="H17" i="30" s="1"/>
  <c r="I17" i="30" s="1"/>
  <c r="F16" i="30"/>
  <c r="G16" i="30" s="1"/>
  <c r="H16" i="30" s="1"/>
  <c r="I16" i="30" s="1"/>
  <c r="J9" i="30"/>
  <c r="J8" i="30"/>
  <c r="J16" i="30" l="1"/>
  <c r="L16" i="30" s="1"/>
  <c r="M16" i="30" s="1"/>
  <c r="N16" i="30" s="1"/>
  <c r="O16" i="30" s="1"/>
  <c r="P16" i="30" s="1"/>
  <c r="Q16" i="30" s="1"/>
  <c r="J17" i="30"/>
  <c r="L17" i="30" s="1"/>
  <c r="M17" i="30" s="1"/>
  <c r="N17" i="30" s="1"/>
  <c r="O17" i="30" s="1"/>
  <c r="P17" i="30" s="1"/>
  <c r="Q17" i="30" s="1"/>
  <c r="L9" i="30"/>
  <c r="M9" i="30" s="1"/>
  <c r="L8" i="30"/>
  <c r="M8" i="30" s="1"/>
  <c r="E10" i="8"/>
  <c r="F10" i="8" s="1"/>
  <c r="G10" i="8" s="1"/>
  <c r="H10" i="8" s="1"/>
  <c r="O29" i="27"/>
  <c r="P29" i="27" s="1"/>
  <c r="Q29" i="27" s="1"/>
  <c r="R29" i="27" l="1"/>
  <c r="S29" i="27" s="1"/>
  <c r="T29" i="27" s="1"/>
  <c r="U29" i="27" s="1"/>
  <c r="N9" i="30"/>
  <c r="O9" i="30" s="1"/>
  <c r="N8" i="30"/>
  <c r="O8" i="30" s="1"/>
  <c r="P8" i="30" s="1"/>
  <c r="Q8" i="30" s="1"/>
  <c r="D13" i="29"/>
  <c r="E13" i="29" s="1"/>
  <c r="F13" i="29" s="1"/>
  <c r="G13" i="29" s="1"/>
  <c r="H13" i="29" s="1"/>
  <c r="F19" i="28"/>
  <c r="H19" i="28" s="1"/>
  <c r="I19" i="28" s="1"/>
  <c r="J19" i="28" s="1"/>
  <c r="L19" i="28" s="1"/>
  <c r="M19" i="28" s="1"/>
  <c r="N19" i="28" s="1"/>
  <c r="O19" i="28" s="1"/>
  <c r="P19" i="28" s="1"/>
  <c r="Q19" i="28" s="1"/>
  <c r="R19" i="28" s="1"/>
  <c r="S19" i="28" s="1"/>
  <c r="T19" i="28" s="1"/>
  <c r="U19" i="28" s="1"/>
  <c r="V19" i="28" s="1"/>
  <c r="W19" i="28" s="1"/>
  <c r="D20" i="28"/>
  <c r="F20" i="28"/>
  <c r="G20" i="28" s="1"/>
  <c r="H20" i="28" s="1"/>
  <c r="I20" i="28" s="1"/>
  <c r="J20" i="28" s="1"/>
  <c r="L20" i="28" s="1"/>
  <c r="M20" i="28" s="1"/>
  <c r="N20" i="28" s="1"/>
  <c r="O20" i="28" s="1"/>
  <c r="P20" i="28" s="1"/>
  <c r="Q20" i="28" s="1"/>
  <c r="R20" i="28" s="1"/>
  <c r="S20" i="28" s="1"/>
  <c r="T20" i="28" s="1"/>
  <c r="U20" i="28" s="1"/>
  <c r="V20" i="28" s="1"/>
  <c r="W20" i="28" s="1"/>
  <c r="R8" i="30" l="1"/>
  <c r="S8" i="30" s="1"/>
  <c r="Q24" i="25"/>
  <c r="R24" i="25" s="1"/>
  <c r="S24" i="25" s="1"/>
  <c r="T24" i="25" s="1"/>
  <c r="U24" i="25" s="1"/>
  <c r="O24" i="25"/>
  <c r="F8" i="28" l="1"/>
  <c r="C22" i="22"/>
  <c r="D22" i="22"/>
  <c r="E22" i="22" s="1"/>
  <c r="G22" i="22" s="1"/>
  <c r="H22" i="22" s="1"/>
  <c r="C23" i="22"/>
  <c r="D23" i="22" s="1"/>
  <c r="E23" i="22" s="1"/>
  <c r="G23" i="22" s="1"/>
  <c r="H23" i="22" s="1"/>
  <c r="C24" i="22"/>
  <c r="D24" i="22" s="1"/>
  <c r="E24" i="22" s="1"/>
  <c r="G24" i="22" s="1"/>
  <c r="H24" i="22" s="1"/>
  <c r="M97" i="3"/>
  <c r="N97" i="3" s="1"/>
  <c r="O97" i="3" s="1"/>
  <c r="F97" i="3"/>
  <c r="M90" i="3"/>
  <c r="N90" i="3" s="1"/>
  <c r="O90" i="3" s="1"/>
  <c r="S23" i="3"/>
  <c r="T23" i="3" s="1"/>
  <c r="U23" i="3" s="1"/>
  <c r="S29" i="3"/>
  <c r="S30" i="3"/>
  <c r="T30" i="3" s="1"/>
  <c r="U30" i="3" s="1"/>
  <c r="G29" i="3"/>
  <c r="H29" i="3" s="1"/>
  <c r="J29" i="3"/>
  <c r="N29" i="3"/>
  <c r="G30" i="3"/>
  <c r="H30" i="3" s="1"/>
  <c r="J30" i="3"/>
  <c r="N30" i="3"/>
  <c r="D32" i="23"/>
  <c r="E32" i="23" s="1"/>
  <c r="F32" i="23" s="1"/>
  <c r="G32" i="23" s="1"/>
  <c r="H32" i="23" s="1"/>
  <c r="I32" i="23" s="1"/>
  <c r="J32" i="23" s="1"/>
  <c r="K32" i="23" s="1"/>
  <c r="L32" i="23" s="1"/>
  <c r="D33" i="23"/>
  <c r="E33" i="23" s="1"/>
  <c r="F33" i="23" s="1"/>
  <c r="G33" i="23" s="1"/>
  <c r="H33" i="23" s="1"/>
  <c r="I33" i="23" s="1"/>
  <c r="J33" i="23" s="1"/>
  <c r="K33" i="23" s="1"/>
  <c r="L33" i="23" s="1"/>
  <c r="D34" i="23"/>
  <c r="E34" i="23" s="1"/>
  <c r="F34" i="23" s="1"/>
  <c r="G34" i="23" s="1"/>
  <c r="H34" i="23" s="1"/>
  <c r="I34" i="23" s="1"/>
  <c r="J34" i="23" s="1"/>
  <c r="K34" i="23" s="1"/>
  <c r="L34" i="23" s="1"/>
  <c r="D35" i="23"/>
  <c r="E35" i="23" s="1"/>
  <c r="F35" i="23" s="1"/>
  <c r="G35" i="23" s="1"/>
  <c r="H35" i="23" s="1"/>
  <c r="I35" i="23" s="1"/>
  <c r="J35" i="23" s="1"/>
  <c r="K35" i="23" s="1"/>
  <c r="L35" i="23" s="1"/>
  <c r="D40" i="23"/>
  <c r="E40" i="23" s="1"/>
  <c r="F40" i="23" s="1"/>
  <c r="G40" i="23" s="1"/>
  <c r="H40" i="23" s="1"/>
  <c r="I40" i="23" s="1"/>
  <c r="J40" i="23" s="1"/>
  <c r="K40" i="23" s="1"/>
  <c r="L40" i="23" s="1"/>
  <c r="D41" i="23"/>
  <c r="E41" i="23" s="1"/>
  <c r="F41" i="23" s="1"/>
  <c r="G41" i="23" s="1"/>
  <c r="H41" i="23" s="1"/>
  <c r="I41" i="23" s="1"/>
  <c r="J41" i="23" s="1"/>
  <c r="K41" i="23" s="1"/>
  <c r="L41" i="23" s="1"/>
  <c r="U27" i="10" l="1"/>
  <c r="U28" i="10"/>
  <c r="D27" i="10"/>
  <c r="E27" i="10" s="1"/>
  <c r="F27" i="10" s="1"/>
  <c r="G27" i="10" s="1"/>
  <c r="H27" i="10" s="1"/>
  <c r="I27" i="10" s="1"/>
  <c r="J27" i="10" s="1"/>
  <c r="K27" i="10" s="1"/>
  <c r="L27" i="10" s="1"/>
  <c r="D28" i="10"/>
  <c r="E28" i="10" s="1"/>
  <c r="F28" i="10" s="1"/>
  <c r="G28" i="10" s="1"/>
  <c r="H28" i="10" s="1"/>
  <c r="I28" i="10" s="1"/>
  <c r="J28" i="10" s="1"/>
  <c r="K28" i="10" s="1"/>
  <c r="L28" i="10" s="1"/>
  <c r="C44" i="26"/>
  <c r="D44" i="26" s="1"/>
  <c r="E44" i="26" s="1"/>
  <c r="F44" i="26" s="1"/>
  <c r="G44" i="26" s="1"/>
  <c r="I44" i="26" s="1"/>
  <c r="J44" i="26" s="1"/>
  <c r="K44" i="26" s="1"/>
  <c r="L44" i="26" s="1"/>
  <c r="C45" i="26"/>
  <c r="D45" i="26" s="1"/>
  <c r="E45" i="26" s="1"/>
  <c r="F45" i="26" s="1"/>
  <c r="G45" i="26" s="1"/>
  <c r="I45" i="26" s="1"/>
  <c r="J45" i="26" s="1"/>
  <c r="K45" i="26" s="1"/>
  <c r="L45" i="26" s="1"/>
  <c r="C46" i="26"/>
  <c r="D46" i="26" s="1"/>
  <c r="E46" i="26" s="1"/>
  <c r="F46" i="26" s="1"/>
  <c r="G46" i="26" s="1"/>
  <c r="I46" i="26" s="1"/>
  <c r="J46" i="26" s="1"/>
  <c r="K46" i="26" s="1"/>
  <c r="L46" i="26" s="1"/>
  <c r="M28" i="10" l="1"/>
  <c r="N28" i="10"/>
  <c r="P28" i="10" s="1"/>
  <c r="Q28" i="10" s="1"/>
  <c r="R28" i="10" s="1"/>
  <c r="S28" i="10" s="1"/>
  <c r="M27" i="10"/>
  <c r="N27" i="10"/>
  <c r="P27" i="10" s="1"/>
  <c r="Q27" i="10" s="1"/>
  <c r="R27" i="10" s="1"/>
  <c r="S27" i="10" s="1"/>
  <c r="F34" i="25"/>
  <c r="G34" i="25" s="1"/>
  <c r="H34" i="25" s="1"/>
  <c r="I34" i="25" s="1"/>
  <c r="J34" i="25" s="1"/>
  <c r="K34" i="25" s="1"/>
  <c r="L34" i="25" s="1"/>
  <c r="Q34" i="25" s="1"/>
  <c r="R34" i="25" s="1"/>
  <c r="S34" i="25" s="1"/>
  <c r="T34" i="25" s="1"/>
  <c r="U34" i="25" s="1"/>
  <c r="F35" i="25"/>
  <c r="G35" i="25" s="1"/>
  <c r="H35" i="25" s="1"/>
  <c r="I35" i="25" s="1"/>
  <c r="J35" i="25" s="1"/>
  <c r="K35" i="25" s="1"/>
  <c r="L35" i="25" s="1"/>
  <c r="S35" i="25" s="1"/>
  <c r="Q36" i="25"/>
  <c r="L37" i="25"/>
  <c r="U24" i="10" l="1"/>
  <c r="U25" i="10"/>
  <c r="U26" i="10"/>
  <c r="D24" i="10"/>
  <c r="F24" i="10" s="1"/>
  <c r="G24" i="10" s="1"/>
  <c r="J24" i="10" s="1"/>
  <c r="K24" i="10" s="1"/>
  <c r="L24" i="10" s="1"/>
  <c r="D25" i="10"/>
  <c r="E25" i="10" s="1"/>
  <c r="F25" i="10" s="1"/>
  <c r="G25" i="10" s="1"/>
  <c r="H25" i="10" s="1"/>
  <c r="I25" i="10" s="1"/>
  <c r="J25" i="10" s="1"/>
  <c r="K25" i="10" s="1"/>
  <c r="L25" i="10" s="1"/>
  <c r="D26" i="10"/>
  <c r="E26" i="10" s="1"/>
  <c r="F26" i="10" s="1"/>
  <c r="G26" i="10" s="1"/>
  <c r="H26" i="10" s="1"/>
  <c r="I26" i="10" s="1"/>
  <c r="J26" i="10" s="1"/>
  <c r="K26" i="10" s="1"/>
  <c r="L26" i="10" s="1"/>
  <c r="M26" i="10" l="1"/>
  <c r="N26" i="10"/>
  <c r="P26" i="10" s="1"/>
  <c r="Q26" i="10" s="1"/>
  <c r="R26" i="10" s="1"/>
  <c r="S26" i="10" s="1"/>
  <c r="M25" i="10"/>
  <c r="N25" i="10"/>
  <c r="P25" i="10" s="1"/>
  <c r="Q25" i="10" s="1"/>
  <c r="R25" i="10" s="1"/>
  <c r="S25" i="10" s="1"/>
  <c r="M24" i="10"/>
  <c r="N24" i="10"/>
  <c r="P24" i="10" s="1"/>
  <c r="Q24" i="10" s="1"/>
  <c r="R24" i="10" s="1"/>
  <c r="S24" i="10" s="1"/>
  <c r="D24" i="24"/>
  <c r="E24" i="24" s="1"/>
  <c r="F24" i="24" s="1"/>
  <c r="G24" i="24" s="1"/>
  <c r="H24" i="24" s="1"/>
  <c r="K24" i="24"/>
  <c r="D21" i="24"/>
  <c r="E21" i="24" s="1"/>
  <c r="F21" i="24" s="1"/>
  <c r="G21" i="24" s="1"/>
  <c r="H21" i="24" s="1"/>
  <c r="K21" i="24"/>
  <c r="D22" i="24"/>
  <c r="E22" i="24" s="1"/>
  <c r="F22" i="24" s="1"/>
  <c r="G22" i="24" s="1"/>
  <c r="H22" i="24" s="1"/>
  <c r="K22" i="24"/>
  <c r="D23" i="24"/>
  <c r="E23" i="24" s="1"/>
  <c r="F23" i="24" s="1"/>
  <c r="G23" i="24" s="1"/>
  <c r="H23" i="24" s="1"/>
  <c r="K23" i="24"/>
  <c r="I21" i="7" l="1"/>
  <c r="J21" i="7" s="1"/>
  <c r="K21" i="7" s="1"/>
  <c r="D29" i="7" l="1"/>
  <c r="E29" i="7" s="1"/>
  <c r="F29" i="7" s="1"/>
  <c r="H29" i="7" s="1"/>
  <c r="I29" i="7" s="1"/>
  <c r="J29" i="7" s="1"/>
  <c r="K29" i="7" s="1"/>
  <c r="L29" i="7" s="1"/>
  <c r="M29" i="7" s="1"/>
  <c r="O29" i="7" s="1"/>
  <c r="D30" i="7"/>
  <c r="E30" i="7" s="1"/>
  <c r="F30" i="7" s="1"/>
  <c r="H30" i="7" s="1"/>
  <c r="I30" i="7" s="1"/>
  <c r="J30" i="7" s="1"/>
  <c r="K30" i="7" s="1"/>
  <c r="L30" i="7" s="1"/>
  <c r="M30" i="7" s="1"/>
  <c r="N30" i="7" s="1"/>
  <c r="O30" i="7" s="1"/>
  <c r="D32" i="7"/>
  <c r="E32" i="7" s="1"/>
  <c r="F32" i="7" s="1"/>
  <c r="H32" i="7" s="1"/>
  <c r="I32" i="7" s="1"/>
  <c r="J32" i="7" s="1"/>
  <c r="K32" i="7" s="1"/>
  <c r="L32" i="7" s="1"/>
  <c r="M32" i="7" s="1"/>
  <c r="H24" i="23" l="1"/>
  <c r="I24" i="23" s="1"/>
  <c r="J24" i="23" s="1"/>
  <c r="K24" i="23" s="1"/>
  <c r="L24" i="23" s="1"/>
  <c r="D94" i="3" l="1"/>
  <c r="E94" i="3" s="1"/>
  <c r="F94" i="3" s="1"/>
  <c r="S27" i="3"/>
  <c r="T27" i="3" s="1"/>
  <c r="U27" i="3" s="1"/>
  <c r="N27" i="3"/>
  <c r="J27" i="3"/>
  <c r="U26" i="3"/>
  <c r="N26" i="3"/>
  <c r="J26" i="3"/>
  <c r="G26" i="3"/>
  <c r="H26" i="3" s="1"/>
  <c r="E85" i="3" l="1"/>
  <c r="Q17" i="27" l="1"/>
  <c r="M17" i="27"/>
  <c r="D90" i="3" l="1"/>
  <c r="E90" i="3" s="1"/>
  <c r="F90" i="3" s="1"/>
  <c r="M87" i="3"/>
  <c r="N87" i="3" s="1"/>
  <c r="O87" i="3" s="1"/>
  <c r="J87" i="3"/>
  <c r="D23" i="3"/>
  <c r="E23" i="3" s="1"/>
  <c r="F23" i="3" s="1"/>
  <c r="S21" i="3"/>
  <c r="T21" i="3" s="1"/>
  <c r="U21" i="3" s="1"/>
  <c r="D92" i="3" l="1"/>
  <c r="E92" i="3" s="1"/>
  <c r="F92" i="3" s="1"/>
  <c r="D86" i="3"/>
  <c r="E86" i="3" s="1"/>
  <c r="F86" i="3" s="1"/>
  <c r="S25" i="3"/>
  <c r="T25" i="3" s="1"/>
  <c r="U25" i="3" s="1"/>
  <c r="N25" i="3"/>
  <c r="J25" i="3"/>
  <c r="U24" i="3"/>
  <c r="N24" i="3"/>
  <c r="U22" i="3"/>
  <c r="N20" i="3"/>
  <c r="N19" i="3"/>
  <c r="G19" i="3"/>
  <c r="H19" i="3" s="1"/>
  <c r="D24" i="25" l="1"/>
  <c r="O23" i="25"/>
  <c r="D23" i="25"/>
  <c r="O22" i="25"/>
  <c r="K22" i="25"/>
  <c r="H22" i="25"/>
  <c r="D22" i="25"/>
  <c r="D30" i="15" l="1"/>
  <c r="F30" i="15" s="1"/>
  <c r="G30" i="15" s="1"/>
  <c r="H30" i="15" s="1"/>
  <c r="I30" i="15" s="1"/>
  <c r="J30" i="15" s="1"/>
  <c r="K30" i="15" s="1"/>
  <c r="L30" i="15" s="1"/>
  <c r="M30" i="15" s="1"/>
  <c r="N30" i="15" s="1"/>
  <c r="O30" i="15" s="1"/>
  <c r="D31" i="15"/>
  <c r="F31" i="15" s="1"/>
  <c r="G31" i="15" s="1"/>
  <c r="H31" i="15" s="1"/>
  <c r="I31" i="15" s="1"/>
  <c r="J31" i="15" s="1"/>
  <c r="K31" i="15" s="1"/>
  <c r="L31" i="15" s="1"/>
  <c r="M31" i="15" s="1"/>
  <c r="N31" i="15" s="1"/>
  <c r="O31" i="15" s="1"/>
  <c r="D32" i="15"/>
  <c r="F32" i="15" s="1"/>
  <c r="G32" i="15" s="1"/>
  <c r="H32" i="15" s="1"/>
  <c r="I32" i="15" s="1"/>
  <c r="J32" i="15" s="1"/>
  <c r="K32" i="15" s="1"/>
  <c r="L32" i="15" s="1"/>
  <c r="M32" i="15" s="1"/>
  <c r="N32" i="15" s="1"/>
  <c r="O32" i="15" s="1"/>
  <c r="F28" i="15"/>
  <c r="G28" i="15"/>
  <c r="H28" i="15"/>
  <c r="I28" i="15" s="1"/>
  <c r="J28" i="15" s="1"/>
  <c r="K28" i="15" s="1"/>
  <c r="L28" i="15" s="1"/>
  <c r="M28" i="15" s="1"/>
  <c r="N28" i="15" s="1"/>
  <c r="O28" i="15" s="1"/>
  <c r="F29" i="15"/>
  <c r="G29" i="15" s="1"/>
  <c r="H29" i="15" s="1"/>
  <c r="I29" i="15" s="1"/>
  <c r="J29" i="15" s="1"/>
  <c r="K29" i="15" s="1"/>
  <c r="L29" i="15" s="1"/>
  <c r="M29" i="15" s="1"/>
  <c r="N29" i="15" s="1"/>
  <c r="O29" i="15" s="1"/>
  <c r="D26" i="15"/>
  <c r="F26" i="15" s="1"/>
  <c r="G26" i="15" s="1"/>
  <c r="H26" i="15" s="1"/>
  <c r="I26" i="15" s="1"/>
  <c r="J26" i="15" s="1"/>
  <c r="K26" i="15" s="1"/>
  <c r="L26" i="15" s="1"/>
  <c r="M26" i="15" s="1"/>
  <c r="N26" i="15" s="1"/>
  <c r="O26" i="15" s="1"/>
  <c r="D27" i="15"/>
  <c r="F27" i="15" s="1"/>
  <c r="G27" i="15" s="1"/>
  <c r="H27" i="15" s="1"/>
  <c r="I27" i="15" s="1"/>
  <c r="J27" i="15" s="1"/>
  <c r="K27" i="15" s="1"/>
  <c r="L27" i="15" s="1"/>
  <c r="M27" i="15" s="1"/>
  <c r="N27" i="15" s="1"/>
  <c r="O27" i="15" s="1"/>
  <c r="D28" i="15"/>
  <c r="D29" i="15"/>
  <c r="G33" i="25"/>
  <c r="H33" i="25" s="1"/>
  <c r="I33" i="25" s="1"/>
  <c r="J33" i="25" s="1"/>
  <c r="K33" i="25" s="1"/>
  <c r="L33" i="25" s="1"/>
  <c r="Q33" i="25" s="1"/>
  <c r="R33" i="25" s="1"/>
  <c r="S33" i="25" s="1"/>
  <c r="T33" i="25" s="1"/>
  <c r="U33" i="25" s="1"/>
  <c r="D11" i="8" l="1"/>
  <c r="F11" i="8"/>
  <c r="H11" i="8" s="1"/>
  <c r="D12" i="8"/>
  <c r="E12" i="8" s="1"/>
  <c r="F12" i="8" s="1"/>
  <c r="G12" i="8" s="1"/>
  <c r="D8" i="8"/>
  <c r="E8" i="8" s="1"/>
  <c r="F8" i="8" s="1"/>
  <c r="G8" i="8" s="1"/>
  <c r="D11" i="29"/>
  <c r="E11" i="29" s="1"/>
  <c r="F11" i="29" s="1"/>
  <c r="G11" i="29" s="1"/>
  <c r="H11" i="29" s="1"/>
  <c r="D12" i="29"/>
  <c r="E12" i="29" s="1"/>
  <c r="F12" i="29" s="1"/>
  <c r="G12" i="29" s="1"/>
  <c r="H12" i="29" s="1"/>
  <c r="D10" i="29"/>
  <c r="E10" i="29" s="1"/>
  <c r="F10" i="29" s="1"/>
  <c r="G10" i="29" s="1"/>
  <c r="H10" i="29" s="1"/>
  <c r="D9" i="29"/>
  <c r="E9" i="29" s="1"/>
  <c r="F9" i="29" s="1"/>
  <c r="G9" i="29" s="1"/>
  <c r="H9" i="29" s="1"/>
  <c r="D8" i="29"/>
  <c r="E8" i="29" s="1"/>
  <c r="F8" i="29" s="1"/>
  <c r="G8" i="29" s="1"/>
  <c r="H8" i="29" s="1"/>
  <c r="F18" i="28"/>
  <c r="H18" i="28" s="1"/>
  <c r="I18" i="28" s="1"/>
  <c r="J18" i="28" s="1"/>
  <c r="L18" i="28" s="1"/>
  <c r="M18" i="28" s="1"/>
  <c r="N18" i="28" s="1"/>
  <c r="O18" i="28" s="1"/>
  <c r="P18" i="28" s="1"/>
  <c r="Q18" i="28" s="1"/>
  <c r="R18" i="28" s="1"/>
  <c r="S18" i="28" s="1"/>
  <c r="T18" i="28" s="1"/>
  <c r="U18" i="28" s="1"/>
  <c r="H8" i="8" l="1"/>
  <c r="D25" i="23" l="1"/>
  <c r="E25" i="23" s="1"/>
  <c r="F25" i="23" s="1"/>
  <c r="G25" i="23" s="1"/>
  <c r="H25" i="23" s="1"/>
  <c r="I25" i="23" s="1"/>
  <c r="J25" i="23" s="1"/>
  <c r="K25" i="23" s="1"/>
  <c r="L25" i="23" s="1"/>
  <c r="D28" i="7" l="1"/>
  <c r="E28" i="7"/>
  <c r="F28" i="7"/>
  <c r="H28" i="7" s="1"/>
  <c r="I28" i="7" s="1"/>
  <c r="J28" i="7" s="1"/>
  <c r="K28" i="7" s="1"/>
  <c r="L28" i="7" s="1"/>
  <c r="M28" i="7" s="1"/>
  <c r="N28" i="7" s="1"/>
  <c r="O28" i="7" s="1"/>
  <c r="D24" i="7"/>
  <c r="E24" i="7" s="1"/>
  <c r="F24" i="7" s="1"/>
  <c r="H24" i="7" s="1"/>
  <c r="I24" i="7" s="1"/>
  <c r="J24" i="7" s="1"/>
  <c r="K24" i="7" s="1"/>
  <c r="L24" i="7" s="1"/>
  <c r="M24" i="7" s="1"/>
  <c r="N24" i="7" s="1"/>
  <c r="O24" i="7" s="1"/>
  <c r="D25" i="7"/>
  <c r="E25" i="7" s="1"/>
  <c r="F25" i="7" s="1"/>
  <c r="D15" i="28" l="1"/>
  <c r="F15" i="28"/>
  <c r="G15" i="28"/>
  <c r="H15" i="28" s="1"/>
  <c r="I15" i="28" s="1"/>
  <c r="J15" i="28" s="1"/>
  <c r="L15" i="28" s="1"/>
  <c r="M15" i="28" s="1"/>
  <c r="N15" i="28" s="1"/>
  <c r="O15" i="28" s="1"/>
  <c r="P15" i="28" s="1"/>
  <c r="Q15" i="28" s="1"/>
  <c r="R15" i="28" s="1"/>
  <c r="S15" i="28" s="1"/>
  <c r="T15" i="28" s="1"/>
  <c r="U15" i="28" s="1"/>
  <c r="V15" i="28" s="1"/>
  <c r="W15" i="28" s="1"/>
  <c r="G16" i="28"/>
  <c r="H16" i="28" s="1"/>
  <c r="I16" i="28" s="1"/>
  <c r="J16" i="28" s="1"/>
  <c r="L16" i="28" s="1"/>
  <c r="M16" i="28" s="1"/>
  <c r="N16" i="28" s="1"/>
  <c r="O16" i="28" s="1"/>
  <c r="P16" i="28" s="1"/>
  <c r="Q16" i="28" s="1"/>
  <c r="R16" i="28" s="1"/>
  <c r="S16" i="28" s="1"/>
  <c r="T16" i="28" s="1"/>
  <c r="U16" i="28" s="1"/>
  <c r="V16" i="28" s="1"/>
  <c r="W16" i="28" s="1"/>
  <c r="F17" i="28"/>
  <c r="G17" i="28" s="1"/>
  <c r="H17" i="28" s="1"/>
  <c r="I17" i="28" s="1"/>
  <c r="J17" i="28" s="1"/>
  <c r="L17" i="28" s="1"/>
  <c r="M17" i="28" s="1"/>
  <c r="N17" i="28" s="1"/>
  <c r="O17" i="28" s="1"/>
  <c r="P17" i="28" s="1"/>
  <c r="Q17" i="28" s="1"/>
  <c r="R17" i="28" s="1"/>
  <c r="S17" i="28" s="1"/>
  <c r="D13" i="28"/>
  <c r="D14" i="28"/>
  <c r="O13" i="28"/>
  <c r="P13" i="28" s="1"/>
  <c r="Q13" i="28" s="1"/>
  <c r="R13" i="28" s="1"/>
  <c r="S13" i="28" s="1"/>
  <c r="T13" i="28" s="1"/>
  <c r="U13" i="28" s="1"/>
  <c r="F13" i="28"/>
  <c r="G13" i="28"/>
  <c r="H13" i="28" s="1"/>
  <c r="I13" i="28" s="1"/>
  <c r="J13" i="28" s="1"/>
  <c r="F14" i="28"/>
  <c r="G14" i="28" s="1"/>
  <c r="H14" i="28" s="1"/>
  <c r="I14" i="28" s="1"/>
  <c r="J14" i="28" s="1"/>
  <c r="L14" i="28" s="1"/>
  <c r="M14" i="28" s="1"/>
  <c r="N14" i="28" s="1"/>
  <c r="O14" i="28" s="1"/>
  <c r="P14" i="28" s="1"/>
  <c r="Q14" i="28" s="1"/>
  <c r="R14" i="28" s="1"/>
  <c r="S14" i="28" s="1"/>
  <c r="T14" i="28" s="1"/>
  <c r="U14" i="28" s="1"/>
  <c r="V14" i="28" s="1"/>
  <c r="W14" i="28" s="1"/>
  <c r="F10" i="28"/>
  <c r="G10" i="28" s="1"/>
  <c r="M9" i="28"/>
  <c r="N9" i="28" s="1"/>
  <c r="O9" i="28" s="1"/>
  <c r="P9" i="28" s="1"/>
  <c r="Q9" i="28" s="1"/>
  <c r="R9" i="28" s="1"/>
  <c r="S9" i="28" s="1"/>
  <c r="T9" i="28" s="1"/>
  <c r="U9" i="28" s="1"/>
  <c r="V9" i="28" s="1"/>
  <c r="W9" i="28" s="1"/>
  <c r="H8" i="28"/>
  <c r="O8" i="28" s="1"/>
  <c r="P8" i="28" s="1"/>
  <c r="H10" i="28" l="1"/>
  <c r="I10" i="28" s="1"/>
  <c r="J10" i="28" s="1"/>
  <c r="L10" i="28" s="1"/>
  <c r="M10" i="28" s="1"/>
  <c r="N10" i="28" s="1"/>
  <c r="O10" i="28" s="1"/>
  <c r="P10" i="28" s="1"/>
  <c r="Q10" i="28" s="1"/>
  <c r="R10" i="28" s="1"/>
  <c r="S10" i="28" s="1"/>
  <c r="T10" i="28" s="1"/>
  <c r="U10" i="28" s="1"/>
  <c r="V10" i="28" s="1"/>
  <c r="D20" i="24" l="1"/>
  <c r="E20" i="24" s="1"/>
  <c r="F20" i="24" s="1"/>
  <c r="G20" i="24" s="1"/>
  <c r="H20" i="24" s="1"/>
  <c r="K20" i="24"/>
  <c r="O15" i="25" l="1"/>
  <c r="O21" i="25"/>
  <c r="D25" i="25"/>
  <c r="D21" i="25"/>
  <c r="F21" i="25"/>
  <c r="D16" i="24" l="1"/>
  <c r="E16" i="24" s="1"/>
  <c r="F16" i="24" s="1"/>
  <c r="G16" i="24" s="1"/>
  <c r="H16" i="24" s="1"/>
  <c r="K16" i="24"/>
  <c r="D17" i="24"/>
  <c r="E17" i="24" s="1"/>
  <c r="F17" i="24" s="1"/>
  <c r="G17" i="24" s="1"/>
  <c r="H17" i="24" s="1"/>
  <c r="K17" i="24"/>
  <c r="D19" i="24"/>
  <c r="E19" i="24" s="1"/>
  <c r="F19" i="24" s="1"/>
  <c r="G19" i="24" s="1"/>
  <c r="H19" i="24" s="1"/>
  <c r="K19" i="24"/>
  <c r="D19" i="7" l="1"/>
  <c r="E19" i="7" s="1"/>
  <c r="F19" i="7" s="1"/>
  <c r="H19" i="7" s="1"/>
  <c r="I19" i="7" s="1"/>
  <c r="J19" i="7" s="1"/>
  <c r="K19" i="7" s="1"/>
  <c r="D20" i="7"/>
  <c r="E20" i="7" s="1"/>
  <c r="F20" i="7" s="1"/>
  <c r="H20" i="7" s="1"/>
  <c r="I20" i="7" s="1"/>
  <c r="J20" i="7" s="1"/>
  <c r="I22" i="7"/>
  <c r="J22" i="7" s="1"/>
  <c r="K22" i="7" s="1"/>
  <c r="D23" i="7"/>
  <c r="E23" i="7" s="1"/>
  <c r="F23" i="7" s="1"/>
  <c r="H23" i="7" s="1"/>
  <c r="I23" i="7" s="1"/>
  <c r="J23" i="7" s="1"/>
  <c r="K23" i="7" s="1"/>
  <c r="L23" i="7" s="1"/>
  <c r="M23" i="7" s="1"/>
  <c r="N23" i="7" s="1"/>
  <c r="O23" i="7" s="1"/>
  <c r="U21" i="10"/>
  <c r="U22" i="10"/>
  <c r="U23" i="10"/>
  <c r="D21" i="10"/>
  <c r="E21" i="10" s="1"/>
  <c r="F21" i="10" s="1"/>
  <c r="G21" i="10" s="1"/>
  <c r="H21" i="10" s="1"/>
  <c r="I21" i="10" s="1"/>
  <c r="J21" i="10" s="1"/>
  <c r="K21" i="10" s="1"/>
  <c r="L21" i="10" s="1"/>
  <c r="D22" i="10"/>
  <c r="E22" i="10" s="1"/>
  <c r="F22" i="10" s="1"/>
  <c r="G22" i="10" s="1"/>
  <c r="H22" i="10" s="1"/>
  <c r="I22" i="10" s="1"/>
  <c r="J22" i="10" s="1"/>
  <c r="K22" i="10" s="1"/>
  <c r="L22" i="10" s="1"/>
  <c r="D23" i="10"/>
  <c r="E23" i="10" s="1"/>
  <c r="F23" i="10" s="1"/>
  <c r="G23" i="10" s="1"/>
  <c r="H23" i="10" s="1"/>
  <c r="I23" i="10" s="1"/>
  <c r="J23" i="10" s="1"/>
  <c r="K23" i="10" s="1"/>
  <c r="L23" i="10" s="1"/>
  <c r="G21" i="15"/>
  <c r="H21" i="15" s="1"/>
  <c r="I21" i="15" s="1"/>
  <c r="O21" i="15" s="1"/>
  <c r="D22" i="15"/>
  <c r="F22" i="15" s="1"/>
  <c r="G22" i="15" s="1"/>
  <c r="H22" i="15" s="1"/>
  <c r="I22" i="15" s="1"/>
  <c r="J22" i="15" s="1"/>
  <c r="K22" i="15" s="1"/>
  <c r="L22" i="15" s="1"/>
  <c r="M22" i="15" s="1"/>
  <c r="N22" i="15" s="1"/>
  <c r="O22" i="15" s="1"/>
  <c r="D23" i="15"/>
  <c r="F23" i="15" s="1"/>
  <c r="G23" i="15" s="1"/>
  <c r="H23" i="15" s="1"/>
  <c r="I23" i="15" s="1"/>
  <c r="J23" i="15" s="1"/>
  <c r="K23" i="15" s="1"/>
  <c r="L23" i="15" s="1"/>
  <c r="M23" i="15" s="1"/>
  <c r="N23" i="15" s="1"/>
  <c r="O23" i="15" s="1"/>
  <c r="D24" i="15"/>
  <c r="F24" i="15" s="1"/>
  <c r="G24" i="15" s="1"/>
  <c r="H24" i="15" s="1"/>
  <c r="I24" i="15" s="1"/>
  <c r="J24" i="15" s="1"/>
  <c r="K24" i="15" s="1"/>
  <c r="L24" i="15" s="1"/>
  <c r="M24" i="15" s="1"/>
  <c r="N24" i="15" s="1"/>
  <c r="O24" i="15" s="1"/>
  <c r="D25" i="15"/>
  <c r="F25" i="15" s="1"/>
  <c r="G25" i="15" s="1"/>
  <c r="H25" i="15" s="1"/>
  <c r="I25" i="15" s="1"/>
  <c r="J25" i="15" s="1"/>
  <c r="K25" i="15" s="1"/>
  <c r="L25" i="15" s="1"/>
  <c r="M25" i="15" s="1"/>
  <c r="N25" i="15" s="1"/>
  <c r="O25" i="15" s="1"/>
  <c r="M22" i="10" l="1"/>
  <c r="N22" i="10"/>
  <c r="P22" i="10" s="1"/>
  <c r="Q22" i="10" s="1"/>
  <c r="R22" i="10" s="1"/>
  <c r="S22" i="10" s="1"/>
  <c r="N23" i="10"/>
  <c r="P23" i="10" s="1"/>
  <c r="Q23" i="10" s="1"/>
  <c r="R23" i="10" s="1"/>
  <c r="S23" i="10" s="1"/>
  <c r="M23" i="10"/>
  <c r="N21" i="10"/>
  <c r="P21" i="10" s="1"/>
  <c r="Q21" i="10" s="1"/>
  <c r="R21" i="10" s="1"/>
  <c r="S21" i="10" s="1"/>
  <c r="M21" i="10"/>
  <c r="I40" i="26"/>
  <c r="J40" i="26" s="1"/>
  <c r="K40" i="26" s="1"/>
  <c r="L40" i="26" s="1"/>
  <c r="C38" i="26"/>
  <c r="D38" i="26" s="1"/>
  <c r="E38" i="26" s="1"/>
  <c r="F38" i="26" s="1"/>
  <c r="G38" i="26" s="1"/>
  <c r="I38" i="26" s="1"/>
  <c r="J38" i="26" s="1"/>
  <c r="K38" i="26" s="1"/>
  <c r="L38" i="26" s="1"/>
  <c r="C39" i="26"/>
  <c r="D39" i="26" s="1"/>
  <c r="E39" i="26" s="1"/>
  <c r="F39" i="26" s="1"/>
  <c r="G39" i="26" s="1"/>
  <c r="I39" i="26" s="1"/>
  <c r="J39" i="26" s="1"/>
  <c r="K39" i="26" s="1"/>
  <c r="L39" i="26" s="1"/>
  <c r="C40" i="26"/>
  <c r="D40" i="26" s="1"/>
  <c r="E40" i="26" s="1"/>
  <c r="F40" i="26" s="1"/>
  <c r="G40" i="26" s="1"/>
  <c r="C41" i="26"/>
  <c r="D41" i="26"/>
  <c r="E41" i="26" s="1"/>
  <c r="F41" i="26" s="1"/>
  <c r="G41" i="26" s="1"/>
  <c r="I41" i="26" s="1"/>
  <c r="J41" i="26" s="1"/>
  <c r="K41" i="26" s="1"/>
  <c r="L41" i="26" s="1"/>
  <c r="C42" i="26"/>
  <c r="D42" i="26" s="1"/>
  <c r="E42" i="26" s="1"/>
  <c r="F42" i="26" s="1"/>
  <c r="G42" i="26" s="1"/>
  <c r="I42" i="26" s="1"/>
  <c r="J42" i="26" s="1"/>
  <c r="K42" i="26" s="1"/>
  <c r="L42" i="26" s="1"/>
  <c r="E43" i="26"/>
  <c r="F43" i="26" s="1"/>
  <c r="G43" i="26" s="1"/>
  <c r="I43" i="26" s="1"/>
  <c r="J43" i="26" s="1"/>
  <c r="K43" i="26" s="1"/>
  <c r="L43" i="26" s="1"/>
  <c r="C19" i="22" l="1"/>
  <c r="D19" i="22" s="1"/>
  <c r="E19" i="22" s="1"/>
  <c r="G19" i="22" s="1"/>
  <c r="H19" i="22" s="1"/>
  <c r="C20" i="22"/>
  <c r="D20" i="22" s="1"/>
  <c r="E20" i="22" s="1"/>
  <c r="G20" i="22" s="1"/>
  <c r="H20" i="22" s="1"/>
  <c r="C21" i="22"/>
  <c r="D21" i="22" s="1"/>
  <c r="E21" i="22" s="1"/>
  <c r="G21" i="22" s="1"/>
  <c r="H21" i="22" s="1"/>
  <c r="M83" i="3" l="1"/>
  <c r="N83" i="3" s="1"/>
  <c r="O83" i="3" s="1"/>
  <c r="D82" i="3"/>
  <c r="E82" i="3" s="1"/>
  <c r="F82" i="3" s="1"/>
  <c r="U16" i="3"/>
  <c r="N15" i="3"/>
  <c r="J15" i="3"/>
  <c r="G15" i="3"/>
  <c r="H15" i="3" s="1"/>
  <c r="S18" i="3" l="1"/>
  <c r="T18" i="3" s="1"/>
  <c r="U18" i="3" s="1"/>
  <c r="N18" i="3"/>
  <c r="D11" i="27" l="1"/>
  <c r="M10" i="27"/>
  <c r="Q9" i="27"/>
  <c r="J15" i="25"/>
  <c r="H15" i="25"/>
  <c r="D15" i="25"/>
  <c r="U14" i="25"/>
  <c r="S14" i="25"/>
  <c r="O14" i="25"/>
  <c r="F14" i="25" l="1"/>
  <c r="D14" i="25" l="1"/>
  <c r="O13" i="25"/>
  <c r="D26" i="23" l="1"/>
  <c r="E26" i="23" s="1"/>
  <c r="F26" i="23" s="1"/>
  <c r="G26" i="23" s="1"/>
  <c r="H26" i="23" s="1"/>
  <c r="I26" i="23" s="1"/>
  <c r="J26" i="23" s="1"/>
  <c r="K26" i="23" s="1"/>
  <c r="L26" i="23" s="1"/>
  <c r="D27" i="23"/>
  <c r="E27" i="23" s="1"/>
  <c r="F27" i="23" s="1"/>
  <c r="G27" i="23" s="1"/>
  <c r="H27" i="23" s="1"/>
  <c r="I27" i="23" s="1"/>
  <c r="J27" i="23" s="1"/>
  <c r="K27" i="23" s="1"/>
  <c r="L27" i="23" s="1"/>
  <c r="D28" i="23"/>
  <c r="E28" i="23" s="1"/>
  <c r="F28" i="23" s="1"/>
  <c r="G28" i="23" s="1"/>
  <c r="H28" i="23" s="1"/>
  <c r="I28" i="23" s="1"/>
  <c r="J28" i="23" s="1"/>
  <c r="K28" i="23" s="1"/>
  <c r="L28" i="23" s="1"/>
  <c r="D29" i="23"/>
  <c r="E29" i="23" s="1"/>
  <c r="F29" i="23" s="1"/>
  <c r="G29" i="23" s="1"/>
  <c r="H29" i="23" s="1"/>
  <c r="I29" i="23" s="1"/>
  <c r="J29" i="23" s="1"/>
  <c r="K29" i="23" s="1"/>
  <c r="L29" i="23" s="1"/>
  <c r="D30" i="23"/>
  <c r="E30" i="23" s="1"/>
  <c r="F30" i="23" s="1"/>
  <c r="G30" i="23" s="1"/>
  <c r="H30" i="23" s="1"/>
  <c r="I30" i="23" s="1"/>
  <c r="J30" i="23" s="1"/>
  <c r="K30" i="23" s="1"/>
  <c r="L30" i="23" s="1"/>
  <c r="D31" i="23"/>
  <c r="E31" i="23" s="1"/>
  <c r="F31" i="23" s="1"/>
  <c r="G31" i="23" s="1"/>
  <c r="H31" i="23" s="1"/>
  <c r="I31" i="23" s="1"/>
  <c r="J31" i="23" s="1"/>
  <c r="K31" i="23" s="1"/>
  <c r="L31" i="23" s="1"/>
  <c r="L13" i="25" l="1"/>
  <c r="H10" i="27"/>
  <c r="D10" i="27"/>
  <c r="U12" i="25" l="1"/>
  <c r="J13" i="25"/>
  <c r="U11" i="25" l="1"/>
  <c r="J12" i="25"/>
  <c r="U18" i="10" l="1"/>
  <c r="U19" i="10"/>
  <c r="U20" i="10"/>
  <c r="D18" i="10"/>
  <c r="E18" i="10" s="1"/>
  <c r="F18" i="10" s="1"/>
  <c r="G18" i="10" s="1"/>
  <c r="H18" i="10" s="1"/>
  <c r="I18" i="10" s="1"/>
  <c r="J18" i="10" s="1"/>
  <c r="K18" i="10" s="1"/>
  <c r="L18" i="10" s="1"/>
  <c r="D19" i="10"/>
  <c r="E19" i="10" s="1"/>
  <c r="F19" i="10" s="1"/>
  <c r="G19" i="10" s="1"/>
  <c r="H19" i="10" s="1"/>
  <c r="I19" i="10" s="1"/>
  <c r="J19" i="10" s="1"/>
  <c r="K19" i="10" s="1"/>
  <c r="L19" i="10" s="1"/>
  <c r="D20" i="10"/>
  <c r="E20" i="10" s="1"/>
  <c r="F20" i="10" s="1"/>
  <c r="G20" i="10" s="1"/>
  <c r="H20" i="10" s="1"/>
  <c r="I20" i="10" s="1"/>
  <c r="J20" i="10" s="1"/>
  <c r="K20" i="10" s="1"/>
  <c r="L20" i="10" s="1"/>
  <c r="N20" i="10" l="1"/>
  <c r="P20" i="10" s="1"/>
  <c r="Q20" i="10" s="1"/>
  <c r="R20" i="10" s="1"/>
  <c r="S20" i="10" s="1"/>
  <c r="M20" i="10"/>
  <c r="M19" i="10"/>
  <c r="N19" i="10"/>
  <c r="P19" i="10" s="1"/>
  <c r="Q19" i="10" s="1"/>
  <c r="R19" i="10" s="1"/>
  <c r="S19" i="10" s="1"/>
  <c r="M18" i="10"/>
  <c r="N18" i="10"/>
  <c r="P18" i="10" s="1"/>
  <c r="Q18" i="10" s="1"/>
  <c r="R18" i="10" s="1"/>
  <c r="S18" i="10" s="1"/>
  <c r="F13" i="25" l="1"/>
  <c r="G13" i="25" s="1"/>
  <c r="H13" i="25" s="1"/>
  <c r="D13" i="25"/>
  <c r="O12" i="25"/>
  <c r="J36" i="26" l="1"/>
  <c r="K36" i="26" s="1"/>
  <c r="L36" i="26" s="1"/>
  <c r="C36" i="26"/>
  <c r="D36" i="26" s="1"/>
  <c r="E36" i="26" s="1"/>
  <c r="F36" i="26" s="1"/>
  <c r="G36" i="26" s="1"/>
  <c r="D12" i="25" l="1"/>
  <c r="O11" i="25"/>
  <c r="L11" i="25"/>
  <c r="J11" i="25"/>
  <c r="H11" i="25"/>
  <c r="D11" i="25"/>
  <c r="E11" i="25" s="1"/>
  <c r="F11" i="25" s="1"/>
  <c r="O10" i="25"/>
  <c r="D21" i="23" l="1"/>
  <c r="E21" i="23" s="1"/>
  <c r="F21" i="23" s="1"/>
  <c r="G21" i="23" s="1"/>
  <c r="H21" i="23" s="1"/>
  <c r="I21" i="23" s="1"/>
  <c r="J21" i="23" s="1"/>
  <c r="D22" i="23"/>
  <c r="E22" i="23" s="1"/>
  <c r="F22" i="23" s="1"/>
  <c r="G22" i="23" s="1"/>
  <c r="H22" i="23" s="1"/>
  <c r="I22" i="23" s="1"/>
  <c r="J22" i="23" s="1"/>
  <c r="D23" i="23"/>
  <c r="E23" i="23" s="1"/>
  <c r="F23" i="23" s="1"/>
  <c r="G23" i="23" s="1"/>
  <c r="H23" i="23" s="1"/>
  <c r="I23" i="23" s="1"/>
  <c r="J23" i="23" s="1"/>
  <c r="D20" i="23"/>
  <c r="D19" i="23"/>
  <c r="D18" i="23"/>
  <c r="D19" i="15" l="1"/>
  <c r="F19" i="15" s="1"/>
  <c r="G19" i="15" s="1"/>
  <c r="H19" i="15" s="1"/>
  <c r="I19" i="15" s="1"/>
  <c r="D20" i="15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C16" i="22"/>
  <c r="D16" i="22" s="1"/>
  <c r="E16" i="22" s="1"/>
  <c r="G16" i="22" s="1"/>
  <c r="H16" i="22" s="1"/>
  <c r="C17" i="22"/>
  <c r="D17" i="22" s="1"/>
  <c r="E17" i="22" s="1"/>
  <c r="G17" i="22" s="1"/>
  <c r="H17" i="22" s="1"/>
  <c r="C18" i="22"/>
  <c r="D18" i="22" s="1"/>
  <c r="E18" i="22" s="1"/>
  <c r="G18" i="22" s="1"/>
  <c r="H18" i="22" s="1"/>
  <c r="D10" i="25" l="1"/>
  <c r="O9" i="25"/>
  <c r="D13" i="24"/>
  <c r="E13" i="24" s="1"/>
  <c r="F13" i="24" s="1"/>
  <c r="G13" i="24" s="1"/>
  <c r="H13" i="24" s="1"/>
  <c r="K13" i="24"/>
  <c r="D14" i="24"/>
  <c r="E14" i="24" s="1"/>
  <c r="F14" i="24" s="1"/>
  <c r="G14" i="24" s="1"/>
  <c r="H14" i="24" s="1"/>
  <c r="K14" i="24"/>
  <c r="D15" i="24"/>
  <c r="E15" i="24" s="1"/>
  <c r="F15" i="24" s="1"/>
  <c r="G15" i="24" s="1"/>
  <c r="H15" i="24" s="1"/>
  <c r="K15" i="24"/>
  <c r="O73" i="3" l="1"/>
  <c r="P73" i="3" s="1"/>
  <c r="Q73" i="3" s="1"/>
  <c r="O72" i="3"/>
  <c r="P72" i="3" s="1"/>
  <c r="Q72" i="3" s="1"/>
  <c r="P71" i="3"/>
  <c r="Q71" i="3" s="1"/>
  <c r="E73" i="3"/>
  <c r="F73" i="3" s="1"/>
  <c r="E72" i="3"/>
  <c r="F72" i="3" s="1"/>
  <c r="D71" i="3"/>
  <c r="E71" i="3" s="1"/>
  <c r="F71" i="3" s="1"/>
  <c r="M84" i="3" l="1"/>
  <c r="N84" i="3" s="1"/>
  <c r="O84" i="3" s="1"/>
  <c r="M81" i="3"/>
  <c r="N81" i="3" s="1"/>
  <c r="O81" i="3" s="1"/>
  <c r="M80" i="3"/>
  <c r="N80" i="3" s="1"/>
  <c r="O80" i="3" s="1"/>
  <c r="M79" i="3"/>
  <c r="N79" i="3" s="1"/>
  <c r="O79" i="3" s="1"/>
  <c r="D84" i="3"/>
  <c r="E84" i="3" s="1"/>
  <c r="F84" i="3" s="1"/>
  <c r="D81" i="3"/>
  <c r="E81" i="3" s="1"/>
  <c r="F81" i="3" s="1"/>
  <c r="D80" i="3"/>
  <c r="E80" i="3" s="1"/>
  <c r="F80" i="3" s="1"/>
  <c r="D79" i="3"/>
  <c r="E79" i="3" s="1"/>
  <c r="F79" i="3" s="1"/>
  <c r="H9" i="27"/>
  <c r="M9" i="27" s="1"/>
  <c r="Q15" i="25"/>
  <c r="G21" i="25"/>
  <c r="H21" i="25" s="1"/>
  <c r="I21" i="25" s="1"/>
  <c r="J21" i="25" s="1"/>
  <c r="K21" i="25" s="1"/>
  <c r="L21" i="25" s="1"/>
  <c r="Q21" i="25" s="1"/>
  <c r="R21" i="25" s="1"/>
  <c r="S21" i="25" s="1"/>
  <c r="T21" i="25" s="1"/>
  <c r="U21" i="25" s="1"/>
  <c r="J9" i="25" l="1"/>
  <c r="D9" i="25"/>
  <c r="K11" i="24" l="1"/>
  <c r="K12" i="24"/>
  <c r="D11" i="24"/>
  <c r="E11" i="24" s="1"/>
  <c r="F11" i="24" s="1"/>
  <c r="G11" i="24" s="1"/>
  <c r="H11" i="24" s="1"/>
  <c r="D12" i="24"/>
  <c r="E12" i="24" s="1"/>
  <c r="F12" i="24" s="1"/>
  <c r="G12" i="24" s="1"/>
  <c r="H12" i="24" s="1"/>
  <c r="U14" i="3" l="1"/>
  <c r="G14" i="3"/>
  <c r="H14" i="3" s="1"/>
  <c r="J14" i="3"/>
  <c r="N14" i="3"/>
  <c r="N17" i="3"/>
  <c r="U9" i="10" l="1"/>
  <c r="U15" i="10" l="1"/>
  <c r="U16" i="10"/>
  <c r="U17" i="10"/>
  <c r="D15" i="10"/>
  <c r="E15" i="10" s="1"/>
  <c r="F15" i="10" s="1"/>
  <c r="G15" i="10" s="1"/>
  <c r="H15" i="10" s="1"/>
  <c r="I15" i="10" s="1"/>
  <c r="J15" i="10" s="1"/>
  <c r="K15" i="10" s="1"/>
  <c r="L15" i="10" s="1"/>
  <c r="D16" i="10"/>
  <c r="E16" i="10" s="1"/>
  <c r="F16" i="10" s="1"/>
  <c r="G16" i="10" s="1"/>
  <c r="H16" i="10" s="1"/>
  <c r="I16" i="10" s="1"/>
  <c r="J16" i="10" s="1"/>
  <c r="K16" i="10" s="1"/>
  <c r="L16" i="10" s="1"/>
  <c r="D17" i="10"/>
  <c r="E17" i="10" s="1"/>
  <c r="F17" i="10" s="1"/>
  <c r="G17" i="10" s="1"/>
  <c r="H17" i="10" s="1"/>
  <c r="I17" i="10" s="1"/>
  <c r="J17" i="10" s="1"/>
  <c r="K17" i="10" s="1"/>
  <c r="L17" i="10" s="1"/>
  <c r="C33" i="26"/>
  <c r="D33" i="26" s="1"/>
  <c r="E33" i="26" s="1"/>
  <c r="F33" i="26" s="1"/>
  <c r="G33" i="26" s="1"/>
  <c r="I33" i="26" s="1"/>
  <c r="J33" i="26" s="1"/>
  <c r="K33" i="26" s="1"/>
  <c r="L33" i="26" s="1"/>
  <c r="C34" i="26"/>
  <c r="D34" i="26" s="1"/>
  <c r="E34" i="26" s="1"/>
  <c r="F34" i="26" s="1"/>
  <c r="G34" i="26" s="1"/>
  <c r="C35" i="26"/>
  <c r="D35" i="26"/>
  <c r="E35" i="26" s="1"/>
  <c r="F35" i="26" s="1"/>
  <c r="G35" i="26" s="1"/>
  <c r="J35" i="26" s="1"/>
  <c r="K35" i="26" s="1"/>
  <c r="L35" i="26" s="1"/>
  <c r="M15" i="10" l="1"/>
  <c r="N15" i="10"/>
  <c r="P15" i="10" s="1"/>
  <c r="Q15" i="10" s="1"/>
  <c r="R15" i="10" s="1"/>
  <c r="S15" i="10" s="1"/>
  <c r="N17" i="10"/>
  <c r="P17" i="10" s="1"/>
  <c r="Q17" i="10" s="1"/>
  <c r="R17" i="10" s="1"/>
  <c r="S17" i="10" s="1"/>
  <c r="M17" i="10"/>
  <c r="M16" i="10"/>
  <c r="N16" i="10"/>
  <c r="P16" i="10" s="1"/>
  <c r="Q16" i="10" s="1"/>
  <c r="R16" i="10" s="1"/>
  <c r="S16" i="10" s="1"/>
  <c r="C9" i="22"/>
  <c r="D9" i="22" s="1"/>
  <c r="E9" i="22" s="1"/>
  <c r="G9" i="22" s="1"/>
  <c r="H9" i="22" s="1"/>
  <c r="C10" i="22"/>
  <c r="D10" i="22" s="1"/>
  <c r="E10" i="22" s="1"/>
  <c r="G10" i="22" s="1"/>
  <c r="H10" i="22" s="1"/>
  <c r="C13" i="22"/>
  <c r="D13" i="22"/>
  <c r="E13" i="22" s="1"/>
  <c r="G13" i="22" s="1"/>
  <c r="H13" i="22" s="1"/>
  <c r="C14" i="22"/>
  <c r="D14" i="22" s="1"/>
  <c r="E14" i="22" s="1"/>
  <c r="G14" i="22" s="1"/>
  <c r="H14" i="22" s="1"/>
  <c r="C15" i="22"/>
  <c r="D15" i="22" s="1"/>
  <c r="E15" i="22" s="1"/>
  <c r="G15" i="22" s="1"/>
  <c r="H15" i="22" s="1"/>
  <c r="D15" i="7" l="1"/>
  <c r="E15" i="7" s="1"/>
  <c r="F15" i="7" s="1"/>
  <c r="H15" i="7" s="1"/>
  <c r="I15" i="7" s="1"/>
  <c r="J15" i="7" s="1"/>
  <c r="K15" i="7" s="1"/>
  <c r="L15" i="7" s="1"/>
  <c r="D16" i="7"/>
  <c r="E16" i="7" s="1"/>
  <c r="F16" i="7" s="1"/>
  <c r="H16" i="7" s="1"/>
  <c r="I16" i="7" s="1"/>
  <c r="J16" i="7" s="1"/>
  <c r="K16" i="7" s="1"/>
  <c r="L16" i="7" s="1"/>
  <c r="D17" i="7"/>
  <c r="E17" i="7" s="1"/>
  <c r="F17" i="7" s="1"/>
  <c r="H17" i="7" s="1"/>
  <c r="I17" i="7" s="1"/>
  <c r="J17" i="7" s="1"/>
  <c r="K17" i="7" s="1"/>
  <c r="L17" i="7" s="1"/>
  <c r="M17" i="7" s="1"/>
  <c r="N17" i="7" s="1"/>
  <c r="O17" i="7" s="1"/>
  <c r="D18" i="7"/>
  <c r="E18" i="7" s="1"/>
  <c r="F18" i="7" s="1"/>
  <c r="H18" i="7" s="1"/>
  <c r="D9" i="24"/>
  <c r="E9" i="24" s="1"/>
  <c r="F9" i="24" s="1"/>
  <c r="G9" i="24" s="1"/>
  <c r="H9" i="24" s="1"/>
  <c r="K9" i="24"/>
  <c r="D10" i="24"/>
  <c r="E10" i="24" s="1"/>
  <c r="F10" i="24" s="1"/>
  <c r="G10" i="24" s="1"/>
  <c r="H10" i="24" s="1"/>
  <c r="K10" i="24"/>
  <c r="E20" i="23" l="1"/>
  <c r="K21" i="23"/>
  <c r="L21" i="23" s="1"/>
  <c r="K22" i="23"/>
  <c r="L22" i="23" s="1"/>
  <c r="K23" i="23"/>
  <c r="L23" i="23" s="1"/>
  <c r="F20" i="23" l="1"/>
  <c r="G20" i="23" s="1"/>
  <c r="H20" i="23" s="1"/>
  <c r="I20" i="23" s="1"/>
  <c r="J20" i="23" s="1"/>
  <c r="K20" i="23" s="1"/>
  <c r="L20" i="23" s="1"/>
  <c r="F9" i="25"/>
  <c r="G9" i="25" s="1"/>
  <c r="H9" i="25" s="1"/>
  <c r="L9" i="25" s="1"/>
  <c r="L10" i="25"/>
  <c r="P10" i="25" s="1"/>
  <c r="Q10" i="25" s="1"/>
  <c r="S10" i="25" s="1"/>
  <c r="U10" i="25" s="1"/>
  <c r="L12" i="25"/>
  <c r="Q12" i="25" s="1"/>
  <c r="R12" i="25" s="1"/>
  <c r="S12" i="25" s="1"/>
  <c r="Q13" i="25"/>
  <c r="S12" i="3"/>
  <c r="T12" i="3" s="1"/>
  <c r="U12" i="3" s="1"/>
  <c r="S13" i="3"/>
  <c r="T13" i="3" s="1"/>
  <c r="U13" i="3" s="1"/>
  <c r="G12" i="3"/>
  <c r="H12" i="3" s="1"/>
  <c r="N12" i="3"/>
  <c r="G13" i="3"/>
  <c r="H13" i="3" s="1"/>
  <c r="J13" i="3"/>
  <c r="N13" i="3"/>
  <c r="S10" i="3"/>
  <c r="T10" i="3" s="1"/>
  <c r="U10" i="3" s="1"/>
  <c r="S11" i="3"/>
  <c r="T11" i="3" s="1"/>
  <c r="U11" i="3" s="1"/>
  <c r="G10" i="3"/>
  <c r="H10" i="3" s="1"/>
  <c r="H11" i="3"/>
  <c r="N11" i="3"/>
  <c r="D12" i="15" l="1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D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D14" i="15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D15" i="15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D16" i="15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D17" i="15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D18" i="15"/>
  <c r="F18" i="15" s="1"/>
  <c r="G18" i="15" s="1"/>
  <c r="H18" i="15" s="1"/>
  <c r="I18" i="15" s="1"/>
  <c r="J18" i="15" s="1"/>
  <c r="K18" i="15" s="1"/>
  <c r="L18" i="15" s="1"/>
  <c r="M18" i="15" s="1"/>
  <c r="N18" i="15" s="1"/>
  <c r="O18" i="15" s="1"/>
  <c r="U10" i="10" l="1"/>
  <c r="U11" i="10"/>
  <c r="U13" i="10"/>
  <c r="U14" i="10"/>
  <c r="D9" i="10"/>
  <c r="E9" i="10" s="1"/>
  <c r="F9" i="10" s="1"/>
  <c r="G9" i="10" s="1"/>
  <c r="H9" i="10" s="1"/>
  <c r="I9" i="10" s="1"/>
  <c r="J9" i="10" s="1"/>
  <c r="K9" i="10" s="1"/>
  <c r="L9" i="10" s="1"/>
  <c r="D10" i="10"/>
  <c r="E10" i="10" s="1"/>
  <c r="F10" i="10" s="1"/>
  <c r="G10" i="10" s="1"/>
  <c r="H10" i="10" s="1"/>
  <c r="I10" i="10" s="1"/>
  <c r="J10" i="10" s="1"/>
  <c r="K10" i="10" s="1"/>
  <c r="L10" i="10" s="1"/>
  <c r="D11" i="10"/>
  <c r="E11" i="10" s="1"/>
  <c r="F11" i="10" s="1"/>
  <c r="G11" i="10" s="1"/>
  <c r="H11" i="10" s="1"/>
  <c r="I11" i="10" s="1"/>
  <c r="J11" i="10" s="1"/>
  <c r="K11" i="10" s="1"/>
  <c r="L11" i="10" s="1"/>
  <c r="D13" i="10"/>
  <c r="E13" i="10" s="1"/>
  <c r="F13" i="10" s="1"/>
  <c r="G13" i="10" s="1"/>
  <c r="H13" i="10" s="1"/>
  <c r="I13" i="10" s="1"/>
  <c r="J13" i="10" s="1"/>
  <c r="K13" i="10" s="1"/>
  <c r="L13" i="10" s="1"/>
  <c r="D14" i="10"/>
  <c r="E14" i="10" s="1"/>
  <c r="F14" i="10" s="1"/>
  <c r="G14" i="10" s="1"/>
  <c r="H14" i="10" s="1"/>
  <c r="I14" i="10" s="1"/>
  <c r="J14" i="10" s="1"/>
  <c r="K14" i="10" s="1"/>
  <c r="L14" i="10" s="1"/>
  <c r="M9" i="10" l="1"/>
  <c r="N9" i="10"/>
  <c r="P9" i="10" s="1"/>
  <c r="Q9" i="10" s="1"/>
  <c r="R9" i="10" s="1"/>
  <c r="S9" i="10" s="1"/>
  <c r="M10" i="10"/>
  <c r="N10" i="10"/>
  <c r="P10" i="10" s="1"/>
  <c r="Q10" i="10" s="1"/>
  <c r="R10" i="10" s="1"/>
  <c r="S10" i="10" s="1"/>
  <c r="M13" i="10"/>
  <c r="N13" i="10"/>
  <c r="P13" i="10" s="1"/>
  <c r="Q13" i="10" s="1"/>
  <c r="R13" i="10" s="1"/>
  <c r="S13" i="10" s="1"/>
  <c r="M11" i="10"/>
  <c r="N11" i="10"/>
  <c r="P11" i="10" s="1"/>
  <c r="Q11" i="10" s="1"/>
  <c r="R11" i="10" s="1"/>
  <c r="S11" i="10" s="1"/>
  <c r="M14" i="10"/>
  <c r="N14" i="10"/>
  <c r="P14" i="10" s="1"/>
  <c r="Q14" i="10" s="1"/>
  <c r="R14" i="10" s="1"/>
  <c r="S14" i="10" s="1"/>
  <c r="D10" i="23"/>
  <c r="E10" i="23" s="1"/>
  <c r="F10" i="23" s="1"/>
  <c r="G10" i="23" s="1"/>
  <c r="H10" i="23" s="1"/>
  <c r="I10" i="23" s="1"/>
  <c r="J10" i="23" s="1"/>
  <c r="K10" i="23" s="1"/>
  <c r="L10" i="23" s="1"/>
  <c r="D11" i="23"/>
  <c r="E11" i="23" s="1"/>
  <c r="F11" i="23" s="1"/>
  <c r="G11" i="23" s="1"/>
  <c r="H11" i="23" s="1"/>
  <c r="I11" i="23" s="1"/>
  <c r="J11" i="23" s="1"/>
  <c r="K11" i="23" s="1"/>
  <c r="L11" i="23" s="1"/>
  <c r="D12" i="23"/>
  <c r="E12" i="23" s="1"/>
  <c r="F12" i="23" s="1"/>
  <c r="G12" i="23" s="1"/>
  <c r="H12" i="23" s="1"/>
  <c r="I12" i="23" s="1"/>
  <c r="J12" i="23" s="1"/>
  <c r="K12" i="23" s="1"/>
  <c r="L12" i="23" s="1"/>
  <c r="D13" i="23"/>
  <c r="E13" i="23" s="1"/>
  <c r="F13" i="23" s="1"/>
  <c r="G13" i="23" s="1"/>
  <c r="H13" i="23" s="1"/>
  <c r="I13" i="23" s="1"/>
  <c r="J13" i="23" s="1"/>
  <c r="K13" i="23" s="1"/>
  <c r="L13" i="23" s="1"/>
  <c r="E18" i="23"/>
  <c r="E19" i="23"/>
  <c r="G9" i="3"/>
  <c r="H9" i="3" s="1"/>
  <c r="J9" i="3"/>
  <c r="N9" i="3"/>
  <c r="F19" i="23" l="1"/>
  <c r="G19" i="23" s="1"/>
  <c r="H19" i="23" s="1"/>
  <c r="I19" i="23" s="1"/>
  <c r="J19" i="23" s="1"/>
  <c r="K19" i="23" s="1"/>
  <c r="L19" i="23" s="1"/>
  <c r="F18" i="23"/>
  <c r="G18" i="23" s="1"/>
  <c r="H18" i="23" s="1"/>
  <c r="I18" i="23" s="1"/>
  <c r="J18" i="23" s="1"/>
  <c r="K18" i="23" s="1"/>
  <c r="L18" i="23" s="1"/>
  <c r="C27" i="26"/>
  <c r="D27" i="26" s="1"/>
  <c r="E27" i="26" s="1"/>
  <c r="F27" i="26" s="1"/>
  <c r="G27" i="26" s="1"/>
  <c r="I27" i="26" s="1"/>
  <c r="J27" i="26" s="1"/>
  <c r="K27" i="26" s="1"/>
  <c r="L27" i="26" s="1"/>
  <c r="C28" i="26"/>
  <c r="D28" i="26" s="1"/>
  <c r="E28" i="26" s="1"/>
  <c r="F28" i="26" s="1"/>
  <c r="G28" i="26" s="1"/>
  <c r="I28" i="26" s="1"/>
  <c r="J28" i="26" s="1"/>
  <c r="K28" i="26" s="1"/>
  <c r="L28" i="26" s="1"/>
  <c r="C29" i="26"/>
  <c r="D29" i="26" s="1"/>
  <c r="E29" i="26" s="1"/>
  <c r="F29" i="26" s="1"/>
  <c r="G29" i="26" s="1"/>
  <c r="I29" i="26" s="1"/>
  <c r="J29" i="26" s="1"/>
  <c r="K29" i="26" s="1"/>
  <c r="L29" i="26" s="1"/>
  <c r="C30" i="26"/>
  <c r="D30" i="26" s="1"/>
  <c r="E30" i="26" s="1"/>
  <c r="F30" i="26" s="1"/>
  <c r="G30" i="26" s="1"/>
  <c r="I30" i="26" s="1"/>
  <c r="J30" i="26" s="1"/>
  <c r="K30" i="26" s="1"/>
  <c r="L30" i="26" s="1"/>
  <c r="C31" i="26"/>
  <c r="D31" i="26" s="1"/>
  <c r="E31" i="26" s="1"/>
  <c r="F31" i="26" s="1"/>
  <c r="G31" i="26" s="1"/>
  <c r="I31" i="26" s="1"/>
  <c r="J31" i="26" s="1"/>
  <c r="K31" i="26" s="1"/>
  <c r="L31" i="26" s="1"/>
  <c r="F32" i="26"/>
  <c r="G32" i="26" s="1"/>
  <c r="I32" i="26" s="1"/>
  <c r="J32" i="26" s="1"/>
  <c r="K32" i="26" s="1"/>
  <c r="L32" i="26" s="1"/>
  <c r="U8" i="10" l="1"/>
  <c r="D8" i="10"/>
  <c r="E8" i="10"/>
  <c r="F8" i="10" s="1"/>
  <c r="G8" i="10" s="1"/>
  <c r="H8" i="10" s="1"/>
  <c r="I8" i="10" s="1"/>
  <c r="J8" i="10" s="1"/>
  <c r="K8" i="10" s="1"/>
  <c r="L8" i="10" s="1"/>
  <c r="D11" i="7"/>
  <c r="E11" i="7" s="1"/>
  <c r="F11" i="7" s="1"/>
  <c r="H11" i="7" s="1"/>
  <c r="I11" i="7" s="1"/>
  <c r="J11" i="7" s="1"/>
  <c r="K11" i="7" s="1"/>
  <c r="L11" i="7" s="1"/>
  <c r="M11" i="7" s="1"/>
  <c r="N11" i="7" s="1"/>
  <c r="O11" i="7" s="1"/>
  <c r="D12" i="7"/>
  <c r="E12" i="7" s="1"/>
  <c r="F12" i="7" s="1"/>
  <c r="H12" i="7" s="1"/>
  <c r="I12" i="7" s="1"/>
  <c r="J12" i="7" s="1"/>
  <c r="K12" i="7" s="1"/>
  <c r="L12" i="7" s="1"/>
  <c r="M12" i="7" s="1"/>
  <c r="N12" i="7" s="1"/>
  <c r="O12" i="7" s="1"/>
  <c r="D13" i="7"/>
  <c r="E13" i="7" s="1"/>
  <c r="F13" i="7" s="1"/>
  <c r="H13" i="7" s="1"/>
  <c r="I13" i="7" s="1"/>
  <c r="J13" i="7" s="1"/>
  <c r="K13" i="7" s="1"/>
  <c r="L13" i="7" s="1"/>
  <c r="M13" i="7" s="1"/>
  <c r="N13" i="7" s="1"/>
  <c r="O13" i="7" s="1"/>
  <c r="D14" i="7"/>
  <c r="E14" i="7" s="1"/>
  <c r="F14" i="7" s="1"/>
  <c r="H14" i="7" s="1"/>
  <c r="N8" i="10" l="1"/>
  <c r="P8" i="10" s="1"/>
  <c r="Q8" i="10" s="1"/>
  <c r="R8" i="10" s="1"/>
  <c r="S8" i="10" s="1"/>
  <c r="M8" i="10"/>
  <c r="D7" i="7" l="1"/>
  <c r="E7" i="7" s="1"/>
  <c r="F7" i="7" s="1"/>
  <c r="H7" i="7" s="1"/>
  <c r="I7" i="7" s="1"/>
  <c r="J7" i="7" s="1"/>
  <c r="K7" i="7" s="1"/>
  <c r="L7" i="7" s="1"/>
  <c r="M7" i="7" s="1"/>
  <c r="N7" i="7" s="1"/>
  <c r="O7" i="7" s="1"/>
  <c r="D8" i="7"/>
  <c r="E8" i="7" s="1"/>
  <c r="F8" i="7" s="1"/>
  <c r="H8" i="7" s="1"/>
  <c r="I8" i="7" s="1"/>
  <c r="J8" i="7" s="1"/>
  <c r="K8" i="7" s="1"/>
  <c r="L8" i="7" s="1"/>
  <c r="M8" i="7" s="1"/>
  <c r="N8" i="7" s="1"/>
  <c r="O8" i="7" s="1"/>
  <c r="D9" i="7"/>
  <c r="E9" i="7" s="1"/>
  <c r="F9" i="7" s="1"/>
  <c r="H9" i="7" s="1"/>
  <c r="I9" i="7" s="1"/>
  <c r="J9" i="7" s="1"/>
  <c r="K9" i="7" s="1"/>
  <c r="L9" i="7" s="1"/>
  <c r="M9" i="7" s="1"/>
  <c r="N9" i="7" s="1"/>
  <c r="O9" i="7" s="1"/>
  <c r="D10" i="7"/>
  <c r="E10" i="7" s="1"/>
  <c r="F10" i="7" s="1"/>
  <c r="H10" i="7" s="1"/>
  <c r="I10" i="7" s="1"/>
  <c r="D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D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D10" i="15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D11" i="15"/>
  <c r="F11" i="15" s="1"/>
  <c r="G11" i="15" s="1"/>
  <c r="H11" i="15" s="1"/>
  <c r="I11" i="15" s="1"/>
  <c r="J11" i="15" s="1"/>
  <c r="K11" i="15" s="1"/>
  <c r="L11" i="15" s="1"/>
  <c r="M11" i="15" s="1"/>
  <c r="N11" i="15" s="1"/>
  <c r="O11" i="15" s="1"/>
  <c r="D8" i="23"/>
  <c r="E8" i="23" s="1"/>
  <c r="F8" i="23" s="1"/>
  <c r="G8" i="23" s="1"/>
  <c r="H8" i="23" s="1"/>
  <c r="I8" i="23" s="1"/>
  <c r="J8" i="23" s="1"/>
  <c r="K8" i="23" s="1"/>
  <c r="L8" i="23" s="1"/>
  <c r="D9" i="23"/>
  <c r="E9" i="23" s="1"/>
  <c r="F9" i="23" s="1"/>
  <c r="G9" i="23" s="1"/>
  <c r="H9" i="23" s="1"/>
  <c r="I9" i="23" s="1"/>
  <c r="C24" i="26" l="1"/>
  <c r="D24" i="26" s="1"/>
  <c r="E24" i="26" s="1"/>
  <c r="F24" i="26" s="1"/>
  <c r="G24" i="26" s="1"/>
  <c r="I24" i="26" s="1"/>
  <c r="J24" i="26" s="1"/>
  <c r="K24" i="26" s="1"/>
  <c r="L24" i="26" s="1"/>
  <c r="C25" i="26"/>
  <c r="D25" i="26" s="1"/>
  <c r="E25" i="26" s="1"/>
  <c r="F25" i="26" s="1"/>
  <c r="G25" i="26" s="1"/>
  <c r="I25" i="26" s="1"/>
  <c r="J25" i="26" s="1"/>
  <c r="K25" i="26" s="1"/>
  <c r="L25" i="26" s="1"/>
  <c r="C26" i="26"/>
  <c r="D26" i="26" s="1"/>
  <c r="E26" i="26" s="1"/>
  <c r="F26" i="26" s="1"/>
  <c r="G26" i="26" s="1"/>
  <c r="I26" i="26" s="1"/>
  <c r="J26" i="26" s="1"/>
  <c r="K26" i="26" s="1"/>
  <c r="L26" i="26" s="1"/>
  <c r="C21" i="26"/>
  <c r="D21" i="26" s="1"/>
  <c r="E21" i="26" s="1"/>
  <c r="F21" i="26" s="1"/>
  <c r="G21" i="26" s="1"/>
  <c r="I21" i="26" s="1"/>
  <c r="J21" i="26" s="1"/>
  <c r="K21" i="26" s="1"/>
  <c r="L21" i="26" s="1"/>
  <c r="C22" i="26"/>
  <c r="D22" i="26" s="1"/>
  <c r="E22" i="26" s="1"/>
  <c r="F22" i="26" s="1"/>
  <c r="G22" i="26" s="1"/>
  <c r="I22" i="26" s="1"/>
  <c r="J22" i="26" s="1"/>
  <c r="K22" i="26" s="1"/>
  <c r="L22" i="26" s="1"/>
  <c r="D23" i="26"/>
  <c r="E23" i="26" s="1"/>
  <c r="F23" i="26" s="1"/>
  <c r="G23" i="26" s="1"/>
  <c r="I23" i="26" s="1"/>
  <c r="J23" i="26" s="1"/>
  <c r="K23" i="26" s="1"/>
  <c r="L23" i="26" s="1"/>
  <c r="C20" i="26" l="1"/>
  <c r="D20" i="26" s="1"/>
  <c r="E20" i="26" s="1"/>
  <c r="F20" i="26" s="1"/>
  <c r="G20" i="26" s="1"/>
  <c r="I20" i="26" s="1"/>
  <c r="J20" i="26" s="1"/>
  <c r="K20" i="26" s="1"/>
  <c r="L20" i="26" s="1"/>
  <c r="C19" i="26"/>
  <c r="D19" i="26" s="1"/>
  <c r="E19" i="26" s="1"/>
  <c r="F19" i="26" s="1"/>
  <c r="G19" i="26" s="1"/>
  <c r="I19" i="26" s="1"/>
  <c r="J19" i="26" s="1"/>
  <c r="K19" i="26" s="1"/>
  <c r="L19" i="26" s="1"/>
  <c r="C18" i="26"/>
  <c r="D18" i="26" s="1"/>
  <c r="E18" i="26" s="1"/>
  <c r="F18" i="26" s="1"/>
  <c r="G18" i="26" s="1"/>
  <c r="I18" i="26" s="1"/>
  <c r="J18" i="26" s="1"/>
  <c r="K18" i="26" s="1"/>
  <c r="L18" i="26" s="1"/>
  <c r="C17" i="26"/>
  <c r="D17" i="26" s="1"/>
  <c r="E17" i="26" s="1"/>
  <c r="F17" i="26" s="1"/>
  <c r="G17" i="26" s="1"/>
  <c r="I17" i="26" s="1"/>
  <c r="J17" i="26" s="1"/>
  <c r="K17" i="26" s="1"/>
  <c r="C16" i="26"/>
  <c r="D16" i="26" s="1"/>
  <c r="E16" i="26" s="1"/>
  <c r="F16" i="26" s="1"/>
  <c r="G16" i="26" s="1"/>
  <c r="I16" i="26" s="1"/>
  <c r="J16" i="26" s="1"/>
  <c r="K16" i="26" s="1"/>
  <c r="L16" i="26" s="1"/>
  <c r="C15" i="26"/>
  <c r="D15" i="26" s="1"/>
  <c r="E15" i="26" s="1"/>
  <c r="F15" i="26" s="1"/>
  <c r="G15" i="26" s="1"/>
  <c r="I15" i="26" s="1"/>
  <c r="J15" i="26" s="1"/>
  <c r="K15" i="26" s="1"/>
  <c r="L15" i="26" s="1"/>
  <c r="C14" i="26"/>
  <c r="D14" i="26" s="1"/>
  <c r="E14" i="26" s="1"/>
  <c r="F14" i="26" s="1"/>
  <c r="G14" i="26" s="1"/>
  <c r="I14" i="26" s="1"/>
  <c r="J14" i="26" s="1"/>
  <c r="K14" i="26" s="1"/>
  <c r="L14" i="26" s="1"/>
  <c r="C13" i="26"/>
  <c r="D13" i="26" s="1"/>
  <c r="E13" i="26" s="1"/>
  <c r="F13" i="26" s="1"/>
  <c r="G13" i="26" s="1"/>
  <c r="I13" i="26" s="1"/>
  <c r="J13" i="26" s="1"/>
  <c r="K13" i="26" s="1"/>
  <c r="L13" i="26" s="1"/>
  <c r="C12" i="26"/>
  <c r="D12" i="26" s="1"/>
  <c r="E12" i="26" s="1"/>
  <c r="F12" i="26" s="1"/>
  <c r="G12" i="26" s="1"/>
  <c r="I12" i="26" s="1"/>
  <c r="J12" i="26" s="1"/>
  <c r="K12" i="26" s="1"/>
  <c r="L12" i="26" s="1"/>
  <c r="C11" i="26"/>
  <c r="D11" i="26" s="1"/>
  <c r="E11" i="26" s="1"/>
  <c r="F11" i="26" s="1"/>
  <c r="G11" i="26" s="1"/>
  <c r="I11" i="26" s="1"/>
  <c r="J11" i="26" s="1"/>
  <c r="K11" i="26" s="1"/>
  <c r="L11" i="26" s="1"/>
  <c r="C10" i="26"/>
  <c r="D10" i="26" s="1"/>
  <c r="E10" i="26" s="1"/>
  <c r="F10" i="26" s="1"/>
  <c r="G10" i="26" s="1"/>
  <c r="I10" i="26" s="1"/>
  <c r="J10" i="26" s="1"/>
  <c r="K10" i="26" s="1"/>
  <c r="L10" i="26" s="1"/>
  <c r="C9" i="26"/>
  <c r="D9" i="26" s="1"/>
  <c r="E9" i="26" s="1"/>
  <c r="F9" i="26" s="1"/>
  <c r="G9" i="26" s="1"/>
  <c r="I9" i="26" s="1"/>
  <c r="J9" i="26" s="1"/>
  <c r="K9" i="26" s="1"/>
  <c r="L9" i="26" s="1"/>
  <c r="C8" i="26"/>
  <c r="D8" i="26" s="1"/>
  <c r="E8" i="26" s="1"/>
  <c r="F8" i="26" s="1"/>
  <c r="G8" i="26" s="1"/>
  <c r="I8" i="26" s="1"/>
  <c r="J8" i="26" s="1"/>
  <c r="K8" i="26" s="1"/>
  <c r="L8" i="26" s="1"/>
  <c r="W10" i="28"/>
</calcChain>
</file>

<file path=xl/sharedStrings.xml><?xml version="1.0" encoding="utf-8"?>
<sst xmlns="http://schemas.openxmlformats.org/spreadsheetml/2006/main" count="5242" uniqueCount="2409">
  <si>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</si>
  <si>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</si>
  <si>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</si>
  <si>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</si>
  <si>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</si>
  <si>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</si>
  <si>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</si>
  <si>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</si>
  <si>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</si>
  <si>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</si>
  <si>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</si>
  <si>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</si>
  <si>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1600</t>
  </si>
  <si>
    <t>SAT          2300</t>
  </si>
  <si>
    <t>青岛</t>
  </si>
  <si>
    <t>上海</t>
  </si>
  <si>
    <t>海防</t>
  </si>
  <si>
    <t>Port</t>
  </si>
  <si>
    <t xml:space="preserve">Terminal at each port for HHX1 &amp;HHX2  service
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</si>
  <si>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</si>
  <si>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</si>
  <si>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</si>
  <si>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</si>
  <si>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</si>
  <si>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</si>
  <si>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</si>
  <si>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</si>
  <si>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</si>
  <si>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</si>
  <si>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Laem Chabang</t>
    <phoneticPr fontId="3" type="noConversion"/>
  </si>
  <si>
    <t>Bangkok</t>
    <phoneticPr fontId="3" type="noConversion"/>
  </si>
  <si>
    <t xml:space="preserve">      CHINA-1: CNTAO-CNSHA-CNNGB-CNXMN-HKHKG--IDJKT--IDSUB-PHMNS-HKHKG-CNTAO FULL CONTAINER WEEKLY SERVICE  </t>
  </si>
  <si>
    <t>雅加达</t>
  </si>
  <si>
    <t>泗水</t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</si>
  <si>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</si>
  <si>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</si>
  <si>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</si>
  <si>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</si>
  <si>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</si>
  <si>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</si>
  <si>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</si>
  <si>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</si>
  <si>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</si>
  <si>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</si>
  <si>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</si>
  <si>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</si>
  <si>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</si>
  <si>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</si>
  <si>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</si>
  <si>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</si>
  <si>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</si>
  <si>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</si>
  <si>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TTP: CNTXG-CNTAO-KRPUS-KRPUS--CNSHA-TWKHH-PHMNS-PHMNN-CNTXG  FULL CONTAINER WEEKLY SERVICE  </t>
    <phoneticPr fontId="3" type="noConversion"/>
  </si>
  <si>
    <t>天津新港</t>
    <phoneticPr fontId="3" type="noConversion"/>
  </si>
  <si>
    <t>青岛</t>
    <phoneticPr fontId="3" type="noConversion"/>
  </si>
  <si>
    <t>上海</t>
    <phoneticPr fontId="3" type="noConversion"/>
  </si>
  <si>
    <t>马尼拉南港</t>
    <phoneticPr fontId="3" type="noConversion"/>
  </si>
  <si>
    <t>马尼拉北港</t>
    <phoneticPr fontId="3" type="noConversion"/>
  </si>
  <si>
    <t>XINGANG</t>
    <phoneticPr fontId="3" type="noConversion"/>
  </si>
  <si>
    <t>QINGDAO</t>
    <phoneticPr fontId="3" type="noConversion"/>
  </si>
  <si>
    <t>PUSAN</t>
    <phoneticPr fontId="3" type="noConversion"/>
  </si>
  <si>
    <t>SHANGHAI</t>
    <phoneticPr fontId="3" type="noConversion"/>
  </si>
  <si>
    <t>KAOHSIUNG</t>
  </si>
  <si>
    <t>MANILA(S)</t>
  </si>
  <si>
    <t>MANILA(N)</t>
  </si>
  <si>
    <t xml:space="preserve">Terminal at each port for TPP service
</t>
    <phoneticPr fontId="3" type="noConversion"/>
  </si>
  <si>
    <t>Hyundai New Container Terminal (HNC)</t>
    <phoneticPr fontId="3" type="noConversion"/>
  </si>
  <si>
    <t xml:space="preserve">Hutchison Busan Container Termina (TOC)
</t>
    <phoneticPr fontId="3" type="noConversion"/>
  </si>
  <si>
    <t>Wai Gao Qiao Terminal Phase 1 (WG1)</t>
    <phoneticPr fontId="3" type="noConversion"/>
  </si>
  <si>
    <t>KAOHSIUNG</t>
    <phoneticPr fontId="3" type="noConversion"/>
  </si>
  <si>
    <t>Kaohsiung Hyundai Terminal (118)</t>
    <phoneticPr fontId="3" type="noConversion"/>
  </si>
  <si>
    <t>MANILA(S)</t>
    <phoneticPr fontId="3" type="noConversion"/>
  </si>
  <si>
    <t>MANILA(N)</t>
    <phoneticPr fontId="3" type="noConversion"/>
  </si>
  <si>
    <t>NINGBO</t>
    <phoneticPr fontId="3" type="noConversion"/>
  </si>
  <si>
    <t>OMIT</t>
    <phoneticPr fontId="3" type="noConversion"/>
  </si>
  <si>
    <t xml:space="preserve">Shanghai East Container Terminal Co., Ltd  (SECT)
</t>
    <phoneticPr fontId="3" type="noConversion"/>
  </si>
  <si>
    <t>XIAMEN</t>
    <phoneticPr fontId="3" type="noConversion"/>
  </si>
  <si>
    <t>TUE/TUE</t>
    <phoneticPr fontId="3" type="noConversion"/>
  </si>
  <si>
    <t xml:space="preserve">Jakarta International Container Terminal (JICT)
</t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</si>
  <si>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</si>
  <si>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</si>
  <si>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</si>
  <si>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</si>
  <si>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</si>
  <si>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</si>
  <si>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</si>
  <si>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</si>
  <si>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</si>
  <si>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</si>
  <si>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</si>
  <si>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</si>
  <si>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</si>
  <si>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</si>
  <si>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</si>
  <si>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</si>
  <si>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</si>
  <si>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</si>
  <si>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</si>
  <si>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</si>
  <si>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</si>
  <si>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</si>
  <si>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</si>
  <si>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</si>
  <si>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</si>
  <si>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</si>
  <si>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</si>
  <si>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</si>
  <si>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</si>
  <si>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</si>
  <si>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</si>
  <si>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</si>
  <si>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</si>
  <si>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</si>
  <si>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</si>
  <si>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</si>
  <si>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</si>
  <si>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</si>
  <si>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</si>
  <si>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</si>
  <si>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</si>
  <si>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</si>
  <si>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</si>
  <si>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</si>
  <si>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DICT: Yumeshima Container Terminal</t>
    <phoneticPr fontId="3" type="noConversion"/>
  </si>
  <si>
    <t>KICT: Kobe International Container Terminal # PC 16-17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</si>
  <si>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</si>
  <si>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</si>
  <si>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</si>
  <si>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</si>
  <si>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</si>
  <si>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</si>
  <si>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</si>
  <si>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t>SAT/SAT</t>
    <phoneticPr fontId="3" type="noConversion"/>
  </si>
  <si>
    <t>WED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</si>
  <si>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</si>
  <si>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</si>
  <si>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宁波(NBSCT)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</si>
  <si>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</si>
  <si>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</si>
  <si>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</si>
  <si>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</si>
  <si>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</si>
  <si>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</si>
  <si>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</si>
  <si>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</si>
  <si>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</si>
  <si>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</si>
  <si>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</si>
  <si>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</si>
  <si>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</si>
  <si>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</si>
  <si>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</si>
  <si>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ALS JUVENTUS</t>
    <phoneticPr fontId="3" type="noConversion"/>
  </si>
  <si>
    <t>THU                  1800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</si>
  <si>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</si>
  <si>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</si>
  <si>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</si>
  <si>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Shanghai (WGQ4)</t>
    <phoneticPr fontId="3" type="noConversion"/>
  </si>
  <si>
    <t>TUE0600/WED0400</t>
    <phoneticPr fontId="3" type="noConversion"/>
  </si>
  <si>
    <t>BANGKOK(PAT)</t>
    <phoneticPr fontId="3" type="noConversion"/>
  </si>
  <si>
    <t>林查班(TIPS-B4)</t>
    <phoneticPr fontId="3" type="noConversion"/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</si>
  <si>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</si>
  <si>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</si>
  <si>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</si>
  <si>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</si>
  <si>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</si>
  <si>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</si>
  <si>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t>亚  海  航  运  有   限   公   司</t>
    <phoneticPr fontId="29" type="noConversion"/>
  </si>
  <si>
    <t>ASEAN SEAS LINE CO., LIMITED</t>
    <phoneticPr fontId="29" type="noConversion"/>
  </si>
  <si>
    <t>青岛(QQCT)</t>
    <phoneticPr fontId="29" type="noConversion"/>
  </si>
  <si>
    <t>大阪(DICT)</t>
    <phoneticPr fontId="29" type="noConversion"/>
  </si>
  <si>
    <t>神户(KICT)</t>
    <phoneticPr fontId="29" type="noConversion"/>
  </si>
  <si>
    <t>QINGDAO</t>
    <phoneticPr fontId="29" type="noConversion"/>
  </si>
  <si>
    <t>OSAKA</t>
    <phoneticPr fontId="29" type="noConversion"/>
  </si>
  <si>
    <t>KOBE</t>
    <phoneticPr fontId="29" type="noConversion"/>
  </si>
  <si>
    <t>Port</t>
    <phoneticPr fontId="29" type="noConversion"/>
  </si>
  <si>
    <t>Qingdao</t>
    <phoneticPr fontId="29" type="noConversion"/>
  </si>
  <si>
    <t>Osaka</t>
    <phoneticPr fontId="29" type="noConversion"/>
  </si>
  <si>
    <t>DICT: Yumeshima Container Terminal</t>
    <phoneticPr fontId="29" type="noConversion"/>
  </si>
  <si>
    <t>KICT: Kobe International Container Terminal # PC 16-17</t>
    <phoneticPr fontId="29" type="noConversion"/>
  </si>
  <si>
    <t xml:space="preserve">Kobe </t>
    <phoneticPr fontId="29" type="noConversion"/>
  </si>
  <si>
    <t>SAT</t>
    <phoneticPr fontId="29" type="noConversion"/>
  </si>
  <si>
    <t>FRI</t>
    <phoneticPr fontId="29" type="noConversion"/>
  </si>
  <si>
    <t>MON</t>
    <phoneticPr fontId="29" type="noConversion"/>
  </si>
  <si>
    <t>TUE</t>
    <phoneticPr fontId="29" type="noConversion"/>
  </si>
  <si>
    <t>Terminal at each port for QDKS  service</t>
    <phoneticPr fontId="29" type="noConversion"/>
  </si>
  <si>
    <t xml:space="preserve">QDKS: CNDJK--CNTAO--JPOSA--JPKOB--CNDJK--CNTAO        </t>
    <phoneticPr fontId="29" type="noConversion"/>
  </si>
  <si>
    <t>亚  海  航  运  有   限   公   司</t>
    <phoneticPr fontId="3" type="noConversion"/>
  </si>
  <si>
    <t>ASEAN SEAS LINE CO., LIMITED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</si>
  <si>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</si>
  <si>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Hong Kong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</si>
  <si>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</si>
  <si>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</si>
  <si>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MOUNT BUTLER</t>
    <phoneticPr fontId="3" type="noConversion"/>
  </si>
  <si>
    <t>DERBY D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</si>
  <si>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</si>
  <si>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</si>
  <si>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</si>
  <si>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</si>
  <si>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</si>
  <si>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</si>
  <si>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Shekou</t>
    <phoneticPr fontId="3" type="noConversion"/>
  </si>
  <si>
    <t>SUNRISE DRAGON</t>
    <phoneticPr fontId="3" type="noConversion"/>
  </si>
  <si>
    <t>厦门(HAITIAN)</t>
    <phoneticPr fontId="3" type="noConversion"/>
  </si>
  <si>
    <t>蛇口(SCT)</t>
    <phoneticPr fontId="3" type="noConversion"/>
  </si>
  <si>
    <t>SHEKOU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</si>
  <si>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</si>
  <si>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</si>
  <si>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</si>
  <si>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</si>
  <si>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</si>
  <si>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  1500</t>
    <phoneticPr fontId="3" type="noConversion"/>
  </si>
  <si>
    <t>TUE     2200</t>
    <phoneticPr fontId="3" type="noConversion"/>
  </si>
  <si>
    <t>THU           1200</t>
    <phoneticPr fontId="3" type="noConversion"/>
  </si>
  <si>
    <t>FRI     0700</t>
    <phoneticPr fontId="3" type="noConversion"/>
  </si>
  <si>
    <t>SAT          2300</t>
    <phoneticPr fontId="3" type="noConversion"/>
  </si>
  <si>
    <t>SUN     1100</t>
    <phoneticPr fontId="3" type="noConversion"/>
  </si>
  <si>
    <t>TUE   0500</t>
    <phoneticPr fontId="3" type="noConversion"/>
  </si>
  <si>
    <t>WED/WED</t>
    <phoneticPr fontId="3" type="noConversion"/>
  </si>
  <si>
    <t>WED/THU</t>
    <phoneticPr fontId="3" type="noConversion"/>
  </si>
  <si>
    <t>FRI/SUN</t>
    <phoneticPr fontId="3" type="noConversion"/>
  </si>
  <si>
    <t>SUN/TUE</t>
    <phoneticPr fontId="3" type="noConversion"/>
  </si>
  <si>
    <t>高雄(APL068)</t>
    <phoneticPr fontId="3" type="noConversion"/>
  </si>
  <si>
    <t>高雄(HMM118)</t>
    <phoneticPr fontId="3" type="noConversion"/>
  </si>
  <si>
    <t>WED/THU</t>
    <phoneticPr fontId="3" type="noConversion"/>
  </si>
  <si>
    <t>Terminal at each port for PJX service</t>
    <phoneticPr fontId="3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</si>
  <si>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32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</si>
  <si>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32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</si>
  <si>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</si>
  <si>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</si>
  <si>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t>WAN HAI 263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</si>
  <si>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2" type="noConversion"/>
  </si>
  <si>
    <t xml:space="preserve">      HHX2: CNTAO-CNSHA-HKHKG--VNHPH--CNTAO-CNSHA  FULL CONTAINER WEEKLY SERVICE  </t>
    <phoneticPr fontId="3" type="noConversion"/>
  </si>
  <si>
    <t>蛇口(SCT)</t>
    <phoneticPr fontId="3" type="noConversion"/>
  </si>
  <si>
    <t>SHEKOU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</si>
  <si>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</si>
  <si>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</si>
  <si>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</si>
  <si>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</si>
  <si>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THU     0800</t>
    <phoneticPr fontId="3" type="noConversion"/>
  </si>
  <si>
    <t>THU     1500</t>
    <phoneticPr fontId="3" type="noConversion"/>
  </si>
  <si>
    <t>FRI          2359</t>
    <phoneticPr fontId="3" type="noConversion"/>
  </si>
  <si>
    <t>SAT      1900</t>
    <phoneticPr fontId="3" type="noConversion"/>
  </si>
  <si>
    <t>THU    1600</t>
    <phoneticPr fontId="3" type="noConversion"/>
  </si>
  <si>
    <t>SAT    2300</t>
    <phoneticPr fontId="3" type="noConversion"/>
  </si>
  <si>
    <t>Xiamen</t>
    <phoneticPr fontId="3" type="noConversion"/>
  </si>
  <si>
    <t xml:space="preserve">PSA Dongguan Container Terminal Co.Ltd (DGCT) </t>
    <phoneticPr fontId="3" type="noConversion"/>
  </si>
  <si>
    <t>HE JIN</t>
    <phoneticPr fontId="3" type="noConversion"/>
  </si>
  <si>
    <t>PADIAN 2</t>
    <phoneticPr fontId="3" type="noConversion"/>
  </si>
  <si>
    <t>VICTORY VOYAGER</t>
    <phoneticPr fontId="3" type="noConversion"/>
  </si>
  <si>
    <t>NORDLEOPARD</t>
    <phoneticPr fontId="3" type="noConversion"/>
  </si>
  <si>
    <t>NAVIOS DEDICATION</t>
    <phoneticPr fontId="3" type="noConversion"/>
  </si>
  <si>
    <t>HUMEN</t>
    <phoneticPr fontId="3" type="noConversion"/>
  </si>
  <si>
    <t>SUN           1900</t>
    <phoneticPr fontId="3" type="noConversion"/>
  </si>
  <si>
    <t>HUA KAI</t>
    <phoneticPr fontId="3" type="noConversion"/>
  </si>
  <si>
    <t>Terminal at each port for BVX service</t>
    <phoneticPr fontId="3" type="noConversion"/>
  </si>
  <si>
    <t>Nam Hai port</t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</si>
  <si>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</si>
  <si>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MON          0800</t>
    <phoneticPr fontId="3" type="noConversion"/>
  </si>
  <si>
    <t>HYUNDAI VOYAGER</t>
    <phoneticPr fontId="3" type="noConversion"/>
  </si>
  <si>
    <t>Shekou Container Terminals Ltd. (SCT)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</si>
  <si>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</si>
  <si>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VESSEL</t>
    <phoneticPr fontId="3" type="noConversion"/>
  </si>
  <si>
    <r>
      <t>釜山(</t>
    </r>
    <r>
      <rPr>
        <sz val="12"/>
        <rFont val="宋体"/>
        <family val="3"/>
        <charset val="134"/>
      </rPr>
      <t>HNC)</t>
    </r>
    <phoneticPr fontId="3" type="noConversion"/>
  </si>
  <si>
    <r>
      <t>釜山(</t>
    </r>
    <r>
      <rPr>
        <sz val="12"/>
        <rFont val="宋体"/>
        <family val="3"/>
        <charset val="134"/>
      </rPr>
      <t>TOC)</t>
    </r>
    <phoneticPr fontId="3" type="noConversion"/>
  </si>
  <si>
    <t>NAVIOS DELIGHT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</si>
  <si>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</si>
  <si>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</si>
  <si>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r>
      <t>广州南沙(</t>
    </r>
    <r>
      <rPr>
        <b/>
        <sz val="10"/>
        <rFont val="宋体"/>
        <family val="3"/>
        <charset val="134"/>
      </rPr>
      <t>NICT</t>
    </r>
    <r>
      <rPr>
        <sz val="10"/>
        <rFont val="宋体"/>
        <family val="3"/>
        <charset val="134"/>
      </rPr>
      <t>)</t>
    </r>
    <phoneticPr fontId="3" type="noConversion"/>
  </si>
  <si>
    <t>NANSHA</t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</si>
  <si>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</si>
  <si>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CMA CGM EIFFEL</t>
    <phoneticPr fontId="3" type="noConversion"/>
  </si>
  <si>
    <t>HYUNDAI DYNASTY</t>
  </si>
  <si>
    <t>CMA CGM AMBER</t>
    <phoneticPr fontId="3" type="noConversion"/>
  </si>
  <si>
    <t>SUN/SUN</t>
    <phoneticPr fontId="3" type="noConversion"/>
  </si>
  <si>
    <t>MON/TUE</t>
    <phoneticPr fontId="3" type="noConversion"/>
  </si>
  <si>
    <t>FRI/FRI</t>
    <phoneticPr fontId="3" type="noConversion"/>
  </si>
  <si>
    <t xml:space="preserve">MOUNT NICHOLSON </t>
    <phoneticPr fontId="3" type="noConversion"/>
  </si>
  <si>
    <t xml:space="preserve">      RBC: THBKK-THBKK-THLCH-PHMNN-CNNGB-CNSHA  FULL CONTAINER WEEKLY SERVICE  </t>
    <phoneticPr fontId="3" type="noConversion"/>
  </si>
  <si>
    <t xml:space="preserve">      CSE: CNSHA-CNNGB-THLCH-THBKK-THBKK-THLCH  FULL CONTAINER WEEKLY SERVICE  </t>
    <phoneticPr fontId="3" type="noConversion"/>
  </si>
  <si>
    <t>宁波(NBSCT)</t>
    <phoneticPr fontId="3" type="noConversion"/>
  </si>
  <si>
    <t>BANGKOK(TSTL)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</si>
  <si>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</si>
  <si>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</si>
  <si>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</si>
  <si>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</si>
  <si>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ITHA BHUM</t>
    <phoneticPr fontId="3" type="noConversion"/>
  </si>
  <si>
    <t>RATANA THIDA</t>
    <phoneticPr fontId="3" type="noConversion"/>
  </si>
  <si>
    <t>GANTA BHUM</t>
    <phoneticPr fontId="3" type="noConversion"/>
  </si>
  <si>
    <t>170N</t>
    <phoneticPr fontId="3" type="noConversion"/>
  </si>
  <si>
    <t>316N</t>
    <phoneticPr fontId="3" type="noConversion"/>
  </si>
  <si>
    <t>491N</t>
    <phoneticPr fontId="3" type="noConversion"/>
  </si>
  <si>
    <t>171N</t>
    <phoneticPr fontId="3" type="noConversion"/>
  </si>
  <si>
    <t>317N</t>
    <phoneticPr fontId="3" type="noConversion"/>
  </si>
  <si>
    <t>492N</t>
    <phoneticPr fontId="3" type="noConversion"/>
  </si>
  <si>
    <t>172N</t>
    <phoneticPr fontId="3" type="noConversion"/>
  </si>
  <si>
    <t>318N</t>
    <phoneticPr fontId="3" type="noConversion"/>
  </si>
  <si>
    <t>319N</t>
    <phoneticPr fontId="3" type="noConversion"/>
  </si>
  <si>
    <t xml:space="preserve">Ningbo Beilun Second Container Terminals Co., LTD (NBSCT)
</t>
    <phoneticPr fontId="3" type="noConversion"/>
  </si>
  <si>
    <t>Thai Sugar Container Terminal (TSTL)</t>
    <phoneticPr fontId="3" type="noConversion"/>
  </si>
  <si>
    <t>490N</t>
    <phoneticPr fontId="3" type="noConversion"/>
  </si>
  <si>
    <t>RATANA THIDA</t>
    <phoneticPr fontId="3" type="noConversion"/>
  </si>
  <si>
    <t>HYUNDAI GRACE</t>
    <phoneticPr fontId="3" type="noConversion"/>
  </si>
  <si>
    <t>CNC MARS</t>
    <phoneticPr fontId="3" type="noConversion"/>
  </si>
  <si>
    <t>NORDAMSTEL</t>
    <phoneticPr fontId="3" type="noConversion"/>
  </si>
  <si>
    <t>Hong Kong</t>
    <phoneticPr fontId="3" type="noConversion"/>
  </si>
  <si>
    <t>Hong Kong Merchants container Service  (CMCS)</t>
  </si>
  <si>
    <t>JACK LONDON</t>
    <phoneticPr fontId="3" type="noConversion"/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</si>
  <si>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</si>
  <si>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t>NAWATA BHUM</t>
    <phoneticPr fontId="3" type="noConversion"/>
  </si>
  <si>
    <t>KAMA BHUM</t>
    <phoneticPr fontId="3" type="noConversion"/>
  </si>
  <si>
    <t>MITRA BHUM</t>
    <phoneticPr fontId="3" type="noConversion"/>
  </si>
  <si>
    <t>110N</t>
    <phoneticPr fontId="3" type="noConversion"/>
  </si>
  <si>
    <t>256N</t>
    <phoneticPr fontId="3" type="noConversion"/>
  </si>
  <si>
    <t>109N</t>
    <phoneticPr fontId="3" type="noConversion"/>
  </si>
  <si>
    <t>320N</t>
    <phoneticPr fontId="3" type="noConversion"/>
  </si>
  <si>
    <t>321N</t>
    <phoneticPr fontId="3" type="noConversion"/>
  </si>
  <si>
    <t>0NC21S</t>
    <phoneticPr fontId="3" type="noConversion"/>
  </si>
  <si>
    <t>0NC25S</t>
    <phoneticPr fontId="3" type="noConversion"/>
  </si>
  <si>
    <t>0KRFZW</t>
    <phoneticPr fontId="3" type="noConversion"/>
  </si>
  <si>
    <t>0KRG0E</t>
    <phoneticPr fontId="3" type="noConversion"/>
  </si>
  <si>
    <t>0KRG3W</t>
    <phoneticPr fontId="3" type="noConversion"/>
  </si>
  <si>
    <t>0KRG4E</t>
    <phoneticPr fontId="3" type="noConversion"/>
  </si>
  <si>
    <t>0KRG7W</t>
    <phoneticPr fontId="3" type="noConversion"/>
  </si>
  <si>
    <t>0KRG8E</t>
    <phoneticPr fontId="3" type="noConversion"/>
  </si>
  <si>
    <t>0KRGBW</t>
    <phoneticPr fontId="3" type="noConversion"/>
  </si>
  <si>
    <t>0KRGCE</t>
    <phoneticPr fontId="3" type="noConversion"/>
  </si>
  <si>
    <t>0QA7DS</t>
    <phoneticPr fontId="3" type="noConversion"/>
  </si>
  <si>
    <t>0QA7EN</t>
    <phoneticPr fontId="3" type="noConversion"/>
  </si>
  <si>
    <t>0QA7FS</t>
    <phoneticPr fontId="3" type="noConversion"/>
  </si>
  <si>
    <t>0QA7GN</t>
    <phoneticPr fontId="3" type="noConversion"/>
  </si>
  <si>
    <t>0QA7HS</t>
    <phoneticPr fontId="3" type="noConversion"/>
  </si>
  <si>
    <t>0QA7IN</t>
    <phoneticPr fontId="3" type="noConversion"/>
  </si>
  <si>
    <t>0QA7KN</t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</si>
  <si>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</si>
  <si>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t>0QA7JS</t>
    <phoneticPr fontId="3" type="noConversion"/>
  </si>
  <si>
    <t>0QA7LS</t>
    <phoneticPr fontId="3" type="noConversion"/>
  </si>
  <si>
    <t>0QA7MN</t>
    <phoneticPr fontId="3" type="noConversion"/>
  </si>
  <si>
    <t>0QA7NS</t>
    <phoneticPr fontId="3" type="noConversion"/>
  </si>
  <si>
    <t>0QA7ON</t>
    <phoneticPr fontId="3" type="noConversion"/>
  </si>
  <si>
    <t>0QA7PS</t>
    <phoneticPr fontId="3" type="noConversion"/>
  </si>
  <si>
    <t>0QA7RS</t>
    <phoneticPr fontId="3" type="noConversion"/>
  </si>
  <si>
    <t>0QA7QN</t>
    <phoneticPr fontId="3" type="noConversion"/>
  </si>
  <si>
    <t>0QA7SN</t>
    <phoneticPr fontId="3" type="noConversion"/>
  </si>
  <si>
    <t>TUE/WED</t>
    <phoneticPr fontId="3" type="noConversion"/>
  </si>
  <si>
    <t>100S</t>
    <phoneticPr fontId="3" type="noConversion"/>
  </si>
  <si>
    <t>100N</t>
    <phoneticPr fontId="3" type="noConversion"/>
  </si>
  <si>
    <t>P/O</t>
    <phoneticPr fontId="3" type="noConversion"/>
  </si>
  <si>
    <t>SOUL OF LUCK</t>
    <phoneticPr fontId="3" type="noConversion"/>
  </si>
  <si>
    <t>005N</t>
    <phoneticPr fontId="3" type="noConversion"/>
  </si>
  <si>
    <t>P/I</t>
    <phoneticPr fontId="3" type="noConversion"/>
  </si>
  <si>
    <t>006N</t>
    <phoneticPr fontId="3" type="noConversion"/>
  </si>
  <si>
    <t>INTERASIA FORWARD</t>
    <phoneticPr fontId="3" type="noConversion"/>
  </si>
  <si>
    <t>THU          1700</t>
    <phoneticPr fontId="3" type="noConversion"/>
  </si>
  <si>
    <t>THU          2200</t>
    <phoneticPr fontId="3" type="noConversion"/>
  </si>
  <si>
    <t>THU   1400</t>
    <phoneticPr fontId="3" type="noConversion"/>
  </si>
  <si>
    <t>FRI          0700</t>
    <phoneticPr fontId="3" type="noConversion"/>
  </si>
  <si>
    <t>FRI           1700</t>
    <phoneticPr fontId="3" type="noConversion"/>
  </si>
  <si>
    <t>THU             0800</t>
    <phoneticPr fontId="3" type="noConversion"/>
  </si>
  <si>
    <t>FRI          2000</t>
    <phoneticPr fontId="3" type="noConversion"/>
  </si>
  <si>
    <t>FRI           2359</t>
    <phoneticPr fontId="3" type="noConversion"/>
  </si>
  <si>
    <t xml:space="preserve"> MORGANA </t>
    <phoneticPr fontId="3" type="noConversion"/>
  </si>
  <si>
    <t xml:space="preserve">SEATTLE C </t>
    <phoneticPr fontId="3" type="noConversion"/>
  </si>
  <si>
    <t>007N</t>
    <phoneticPr fontId="3" type="noConversion"/>
  </si>
  <si>
    <t>322N</t>
    <phoneticPr fontId="3" type="noConversion"/>
  </si>
  <si>
    <t>180N</t>
    <phoneticPr fontId="3" type="noConversion"/>
  </si>
  <si>
    <t>179N</t>
    <phoneticPr fontId="3" type="noConversion"/>
  </si>
  <si>
    <t>181N</t>
    <phoneticPr fontId="3" type="noConversion"/>
  </si>
  <si>
    <t>008N</t>
    <phoneticPr fontId="3" type="noConversion"/>
  </si>
  <si>
    <t>323N</t>
    <phoneticPr fontId="3" type="noConversion"/>
  </si>
  <si>
    <t>2049E</t>
  </si>
  <si>
    <t>2049W</t>
  </si>
  <si>
    <t>2050E</t>
  </si>
  <si>
    <t>2050W</t>
  </si>
  <si>
    <t>2025W</t>
    <phoneticPr fontId="3" type="noConversion"/>
  </si>
  <si>
    <t>2025W</t>
    <phoneticPr fontId="3" type="noConversion"/>
  </si>
  <si>
    <t>2025E</t>
    <phoneticPr fontId="3" type="noConversion"/>
  </si>
  <si>
    <t>2025E</t>
    <phoneticPr fontId="3" type="noConversion"/>
  </si>
  <si>
    <t>0NC29S</t>
    <phoneticPr fontId="3" type="noConversion"/>
  </si>
  <si>
    <t>0NC2DS</t>
    <phoneticPr fontId="3" type="noConversion"/>
  </si>
  <si>
    <t>0NC2HS</t>
    <phoneticPr fontId="3" type="noConversion"/>
  </si>
  <si>
    <t>0NC2LS</t>
    <phoneticPr fontId="3" type="noConversion"/>
  </si>
  <si>
    <t>0NC2PS</t>
    <phoneticPr fontId="3" type="noConversion"/>
  </si>
  <si>
    <t>0NC2TS</t>
    <phoneticPr fontId="3" type="noConversion"/>
  </si>
  <si>
    <t>085S</t>
    <phoneticPr fontId="3" type="noConversion"/>
  </si>
  <si>
    <t>104S</t>
    <phoneticPr fontId="3" type="noConversion"/>
  </si>
  <si>
    <t>104N</t>
    <phoneticPr fontId="3" type="noConversion"/>
  </si>
  <si>
    <t>101S</t>
    <phoneticPr fontId="3" type="noConversion"/>
  </si>
  <si>
    <t>OMIT</t>
    <phoneticPr fontId="3" type="noConversion"/>
  </si>
  <si>
    <t>0KRGFW</t>
    <phoneticPr fontId="3" type="noConversion"/>
  </si>
  <si>
    <t>0KRGGE</t>
    <phoneticPr fontId="3" type="noConversion"/>
  </si>
  <si>
    <t>0KRGJW</t>
    <phoneticPr fontId="3" type="noConversion"/>
  </si>
  <si>
    <t>0KRGKE</t>
    <phoneticPr fontId="3" type="noConversion"/>
  </si>
  <si>
    <t>0KRGNW</t>
    <phoneticPr fontId="3" type="noConversion"/>
  </si>
  <si>
    <t>0KRGOE</t>
    <phoneticPr fontId="3" type="noConversion"/>
  </si>
  <si>
    <t>0KRGRW</t>
    <phoneticPr fontId="3" type="noConversion"/>
  </si>
  <si>
    <t>0KRGSE</t>
    <phoneticPr fontId="3" type="noConversion"/>
  </si>
  <si>
    <t>0KRGVW</t>
    <phoneticPr fontId="3" type="noConversion"/>
  </si>
  <si>
    <t>0KRGWE</t>
    <phoneticPr fontId="3" type="noConversion"/>
  </si>
  <si>
    <t>0KRGZW</t>
    <phoneticPr fontId="3" type="noConversion"/>
  </si>
  <si>
    <t>0KRH0E</t>
    <phoneticPr fontId="3" type="noConversion"/>
  </si>
  <si>
    <t>0KRH3W</t>
    <phoneticPr fontId="3" type="noConversion"/>
  </si>
  <si>
    <t>0KRH4E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</si>
  <si>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</si>
  <si>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宁波(NBTCT)</t>
    <phoneticPr fontId="3" type="noConversion"/>
  </si>
  <si>
    <t>PADIAN 2</t>
    <phoneticPr fontId="3" type="noConversion"/>
  </si>
  <si>
    <t>CNC SATURN</t>
    <phoneticPr fontId="3" type="noConversion"/>
  </si>
  <si>
    <t>2026W</t>
    <phoneticPr fontId="3" type="noConversion"/>
  </si>
  <si>
    <t>2026W</t>
    <phoneticPr fontId="3" type="noConversion"/>
  </si>
  <si>
    <t>2026E</t>
    <phoneticPr fontId="3" type="noConversion"/>
  </si>
  <si>
    <t>2026E</t>
    <phoneticPr fontId="3" type="noConversion"/>
  </si>
  <si>
    <t>2027W</t>
    <phoneticPr fontId="3" type="noConversion"/>
  </si>
  <si>
    <t>2101W</t>
    <phoneticPr fontId="3" type="noConversion"/>
  </si>
  <si>
    <t>2027E</t>
    <phoneticPr fontId="3" type="noConversion"/>
  </si>
  <si>
    <t>2101E</t>
    <phoneticPr fontId="3" type="noConversion"/>
  </si>
  <si>
    <t>2027W</t>
    <phoneticPr fontId="3" type="noConversion"/>
  </si>
  <si>
    <t>2027E</t>
    <phoneticPr fontId="3" type="noConversion"/>
  </si>
  <si>
    <t>2051W</t>
  </si>
  <si>
    <t>2051E</t>
  </si>
  <si>
    <t>2052W</t>
  </si>
  <si>
    <t>2052E</t>
  </si>
  <si>
    <t>2101W</t>
    <phoneticPr fontId="3" type="noConversion"/>
  </si>
  <si>
    <t>2101E</t>
    <phoneticPr fontId="3" type="noConversion"/>
  </si>
  <si>
    <r>
      <t>上海(</t>
    </r>
    <r>
      <rPr>
        <b/>
        <sz val="12"/>
        <rFont val="宋体"/>
        <family val="3"/>
        <charset val="134"/>
      </rPr>
      <t>WGQ5</t>
    </r>
    <r>
      <rPr>
        <sz val="12"/>
        <rFont val="宋体"/>
        <family val="3"/>
        <charset val="134"/>
      </rPr>
      <t>)</t>
    </r>
    <phoneticPr fontId="3" type="noConversion"/>
  </si>
  <si>
    <t>0NC2XS</t>
    <phoneticPr fontId="3" type="noConversion"/>
  </si>
  <si>
    <t>0NC31S</t>
    <phoneticPr fontId="3" type="noConversion"/>
  </si>
  <si>
    <t>0NC35S</t>
    <phoneticPr fontId="3" type="noConversion"/>
  </si>
  <si>
    <t>0NC39S</t>
    <phoneticPr fontId="3" type="noConversion"/>
  </si>
  <si>
    <t>0NC3DS</t>
    <phoneticPr fontId="3" type="noConversion"/>
  </si>
  <si>
    <t>0NC3HS</t>
    <phoneticPr fontId="3" type="noConversion"/>
  </si>
  <si>
    <t>2101E</t>
    <phoneticPr fontId="3" type="noConversion"/>
  </si>
  <si>
    <t>2101W</t>
    <phoneticPr fontId="3" type="noConversion"/>
  </si>
  <si>
    <t>2102E</t>
    <phoneticPr fontId="3" type="noConversion"/>
  </si>
  <si>
    <t>2102W</t>
    <phoneticPr fontId="3" type="noConversion"/>
  </si>
  <si>
    <t>2101W</t>
    <phoneticPr fontId="3" type="noConversion"/>
  </si>
  <si>
    <t>2101E</t>
    <phoneticPr fontId="3" type="noConversion"/>
  </si>
  <si>
    <t>0QA7TS</t>
    <phoneticPr fontId="3" type="noConversion"/>
  </si>
  <si>
    <t>0QA7UN</t>
    <phoneticPr fontId="3" type="noConversion"/>
  </si>
  <si>
    <t>0QA7VS</t>
    <phoneticPr fontId="3" type="noConversion"/>
  </si>
  <si>
    <t>0QA7WN</t>
    <phoneticPr fontId="3" type="noConversion"/>
  </si>
  <si>
    <t>0QA7XS</t>
    <phoneticPr fontId="3" type="noConversion"/>
  </si>
  <si>
    <t>0QA7ZS</t>
    <phoneticPr fontId="3" type="noConversion"/>
  </si>
  <si>
    <t>0QA80N</t>
    <phoneticPr fontId="3" type="noConversion"/>
  </si>
  <si>
    <t>WAN HAI 263</t>
    <phoneticPr fontId="3" type="noConversion"/>
  </si>
  <si>
    <t>009N</t>
    <phoneticPr fontId="3" type="noConversion"/>
  </si>
  <si>
    <t>324N</t>
    <phoneticPr fontId="3" type="noConversion"/>
  </si>
  <si>
    <t>NORO</t>
    <phoneticPr fontId="3" type="noConversion"/>
  </si>
  <si>
    <t>085N</t>
    <phoneticPr fontId="3" type="noConversion"/>
  </si>
  <si>
    <t>CAPE FLORES</t>
    <phoneticPr fontId="3" type="noConversion"/>
  </si>
  <si>
    <t>CAPE FLORES</t>
    <phoneticPr fontId="3" type="noConversion"/>
  </si>
  <si>
    <t>2101W</t>
    <phoneticPr fontId="3" type="noConversion"/>
  </si>
  <si>
    <t>2101E</t>
    <phoneticPr fontId="3" type="noConversion"/>
  </si>
  <si>
    <t>2102W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</si>
  <si>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</si>
  <si>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</si>
  <si>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</si>
  <si>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SINGAPORE (adhoc, discharge only) - Phase Out</t>
    <phoneticPr fontId="3" type="noConversion"/>
  </si>
  <si>
    <t>2101E</t>
    <phoneticPr fontId="29" type="noConversion"/>
  </si>
  <si>
    <t>2102E</t>
    <phoneticPr fontId="29" type="noConversion"/>
  </si>
  <si>
    <t>2101W</t>
    <phoneticPr fontId="29" type="noConversion"/>
  </si>
  <si>
    <t>2102W</t>
    <phoneticPr fontId="29" type="noConversion"/>
  </si>
  <si>
    <t>P/O</t>
    <phoneticPr fontId="3" type="noConversion"/>
  </si>
  <si>
    <t>MOUNT KELLETT</t>
    <phoneticPr fontId="3" type="noConversion"/>
  </si>
  <si>
    <t>MOUNT KELLETT</t>
    <phoneticPr fontId="3" type="noConversion"/>
  </si>
  <si>
    <t>CNC MARS</t>
    <phoneticPr fontId="3" type="noConversion"/>
  </si>
  <si>
    <t>VOID SAILING</t>
    <phoneticPr fontId="3" type="noConversion"/>
  </si>
  <si>
    <t>PADIAN 1</t>
  </si>
  <si>
    <t>2102W</t>
    <phoneticPr fontId="3" type="noConversion"/>
  </si>
  <si>
    <t>2103W</t>
    <phoneticPr fontId="3" type="noConversion"/>
  </si>
  <si>
    <t>2102E</t>
    <phoneticPr fontId="3" type="noConversion"/>
  </si>
  <si>
    <t>2103E</t>
    <phoneticPr fontId="3" type="noConversion"/>
  </si>
  <si>
    <t>2104W</t>
  </si>
  <si>
    <t>2105W</t>
  </si>
  <si>
    <t>2104E</t>
  </si>
  <si>
    <t>2105E</t>
  </si>
  <si>
    <t>SUN          1700</t>
    <phoneticPr fontId="3" type="noConversion"/>
  </si>
  <si>
    <t>SUN          2200</t>
    <phoneticPr fontId="3" type="noConversion"/>
  </si>
  <si>
    <t>MON          0700</t>
    <phoneticPr fontId="3" type="noConversion"/>
  </si>
  <si>
    <t>MON           1700</t>
    <phoneticPr fontId="3" type="noConversion"/>
  </si>
  <si>
    <t>MON          2000</t>
    <phoneticPr fontId="3" type="noConversion"/>
  </si>
  <si>
    <t>MON           2359</t>
    <phoneticPr fontId="3" type="noConversion"/>
  </si>
  <si>
    <t>WED           1900</t>
    <phoneticPr fontId="3" type="noConversion"/>
  </si>
  <si>
    <t>THU          0800</t>
    <phoneticPr fontId="3" type="noConversion"/>
  </si>
  <si>
    <r>
      <t xml:space="preserve">BVX: CNHMN--CNNSA--CNSHK--HKHKG--VNHPH--CNHMN--CNNSA--CNSHK--HKHKG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</si>
  <si>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SUN          1500</t>
    <phoneticPr fontId="3" type="noConversion"/>
  </si>
  <si>
    <t>FRI          1600</t>
    <phoneticPr fontId="3" type="noConversion"/>
  </si>
  <si>
    <t>SAT      1200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</si>
  <si>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</si>
  <si>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</si>
  <si>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</si>
  <si>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Terminal at each port for BVX2 service</t>
    <phoneticPr fontId="3" type="noConversion"/>
  </si>
  <si>
    <t>2103E</t>
  </si>
  <si>
    <t>2103W</t>
  </si>
  <si>
    <t>18/Dec SHEKOU</t>
    <phoneticPr fontId="3" type="noConversion"/>
  </si>
  <si>
    <t>18-19/Dec HKG</t>
    <phoneticPr fontId="3" type="noConversion"/>
  </si>
  <si>
    <t>19/Dec NANSHA</t>
    <phoneticPr fontId="3" type="noConversion"/>
  </si>
  <si>
    <t>2106E</t>
  </si>
  <si>
    <t>2106W</t>
  </si>
  <si>
    <t>OMIT</t>
    <phoneticPr fontId="3" type="noConversion"/>
  </si>
  <si>
    <t>0KRHBW</t>
    <phoneticPr fontId="3" type="noConversion"/>
  </si>
  <si>
    <t>0KRHCE</t>
    <phoneticPr fontId="3" type="noConversion"/>
  </si>
  <si>
    <t>OMIT</t>
    <phoneticPr fontId="3" type="noConversion"/>
  </si>
  <si>
    <t>29/Dec TAO</t>
    <phoneticPr fontId="3" type="noConversion"/>
  </si>
  <si>
    <t>SAT/SUN</t>
    <phoneticPr fontId="3" type="noConversion"/>
  </si>
  <si>
    <t>MON/MON</t>
    <phoneticPr fontId="3" type="noConversion"/>
  </si>
  <si>
    <t>HUA KAI</t>
    <phoneticPr fontId="3" type="noConversion"/>
  </si>
  <si>
    <t>OMIT</t>
    <phoneticPr fontId="3" type="noConversion"/>
  </si>
  <si>
    <t>2052S</t>
    <phoneticPr fontId="3" type="noConversion"/>
  </si>
  <si>
    <t>2052N</t>
    <phoneticPr fontId="3" type="noConversion"/>
  </si>
  <si>
    <r>
      <t xml:space="preserve">BVX2: CNNSA--CNSHK--HKHKG--VNHPH--CNNSA--CNSHK--HKHKG            </t>
    </r>
    <r>
      <rPr>
        <b/>
        <sz val="12"/>
        <rFont val="宋体"/>
        <family val="3"/>
        <charset val="134"/>
      </rPr>
      <t>湾越快航</t>
    </r>
    <r>
      <rPr>
        <b/>
        <sz val="12"/>
        <rFont val="Times New Roman"/>
        <family val="1"/>
      </rPr>
      <t>2</t>
    </r>
    <phoneticPr fontId="3" type="noConversion"/>
  </si>
  <si>
    <t>031N</t>
    <phoneticPr fontId="3" type="noConversion"/>
  </si>
  <si>
    <t xml:space="preserve">LUCKY MERRY </t>
    <phoneticPr fontId="3" type="noConversion"/>
  </si>
  <si>
    <t>032N</t>
    <phoneticPr fontId="3" type="noConversion"/>
  </si>
  <si>
    <t>P/I</t>
    <phoneticPr fontId="3" type="noConversion"/>
  </si>
  <si>
    <t>OMIT</t>
    <phoneticPr fontId="3" type="noConversion"/>
  </si>
  <si>
    <t>OMIT</t>
    <phoneticPr fontId="3" type="noConversion"/>
  </si>
  <si>
    <t>010N</t>
    <phoneticPr fontId="3" type="noConversion"/>
  </si>
  <si>
    <t>S048</t>
    <phoneticPr fontId="3" type="noConversion"/>
  </si>
  <si>
    <t>S306</t>
    <phoneticPr fontId="3" type="noConversion"/>
  </si>
  <si>
    <t>S098</t>
    <phoneticPr fontId="3" type="noConversion"/>
  </si>
  <si>
    <t>S049</t>
    <phoneticPr fontId="3" type="noConversion"/>
  </si>
  <si>
    <t>S307</t>
    <phoneticPr fontId="3" type="noConversion"/>
  </si>
  <si>
    <t>S099</t>
    <phoneticPr fontId="3" type="noConversion"/>
  </si>
  <si>
    <t>S050</t>
    <phoneticPr fontId="3" type="noConversion"/>
  </si>
  <si>
    <t>S308</t>
    <phoneticPr fontId="3" type="noConversion"/>
  </si>
  <si>
    <t>S100</t>
    <phoneticPr fontId="3" type="noConversion"/>
  </si>
  <si>
    <t>S051</t>
    <phoneticPr fontId="3" type="noConversion"/>
  </si>
  <si>
    <t>TRF PESCARA</t>
    <phoneticPr fontId="3" type="noConversion"/>
  </si>
  <si>
    <t>P/O</t>
    <phoneticPr fontId="3" type="noConversion"/>
  </si>
  <si>
    <t>20-21/Dec SHA</t>
    <phoneticPr fontId="3" type="noConversion"/>
  </si>
  <si>
    <t>21\2/Dec NGB</t>
    <phoneticPr fontId="3" type="noConversion"/>
  </si>
  <si>
    <t>22/Dec NGB</t>
    <phoneticPr fontId="3" type="noConversion"/>
  </si>
  <si>
    <t>HUA KAI</t>
    <phoneticPr fontId="3" type="noConversion"/>
  </si>
  <si>
    <t>PADIAN 1</t>
    <phoneticPr fontId="3" type="noConversion"/>
  </si>
  <si>
    <t>PADIAN 1</t>
    <phoneticPr fontId="3" type="noConversion"/>
  </si>
  <si>
    <t>0105S</t>
    <phoneticPr fontId="3" type="noConversion"/>
  </si>
  <si>
    <t>0105N</t>
    <phoneticPr fontId="3" type="noConversion"/>
  </si>
  <si>
    <t>0102S</t>
    <phoneticPr fontId="3" type="noConversion"/>
  </si>
  <si>
    <t>0106S</t>
    <phoneticPr fontId="3" type="noConversion"/>
  </si>
  <si>
    <t>0102N</t>
    <phoneticPr fontId="3" type="noConversion"/>
  </si>
  <si>
    <t>0106N</t>
    <phoneticPr fontId="3" type="noConversion"/>
  </si>
  <si>
    <t>0103S</t>
    <phoneticPr fontId="3" type="noConversion"/>
  </si>
  <si>
    <t>0103N</t>
    <phoneticPr fontId="3" type="noConversion"/>
  </si>
  <si>
    <t>HYUNDAI INTEGRAL</t>
    <phoneticPr fontId="3" type="noConversion"/>
  </si>
  <si>
    <t>0104S</t>
    <phoneticPr fontId="3" type="noConversion"/>
  </si>
  <si>
    <t>0104N</t>
    <phoneticPr fontId="3" type="noConversion"/>
  </si>
  <si>
    <t>0105S</t>
    <phoneticPr fontId="3" type="noConversion"/>
  </si>
  <si>
    <t>0105N</t>
    <phoneticPr fontId="3" type="noConversion"/>
  </si>
  <si>
    <t>0107S</t>
    <phoneticPr fontId="3" type="noConversion"/>
  </si>
  <si>
    <t>0107N</t>
    <phoneticPr fontId="3" type="noConversion"/>
  </si>
  <si>
    <t>0104S</t>
    <phoneticPr fontId="3" type="noConversion"/>
  </si>
  <si>
    <t>0104N</t>
    <phoneticPr fontId="3" type="noConversion"/>
  </si>
  <si>
    <t>HYUNDAI INTEGRAL</t>
    <phoneticPr fontId="3" type="noConversion"/>
  </si>
  <si>
    <t>0101N</t>
    <phoneticPr fontId="3" type="noConversion"/>
  </si>
  <si>
    <t>6/Jan NSA</t>
    <phoneticPr fontId="3" type="noConversion"/>
  </si>
  <si>
    <t>P/I at XMN 
4/Jan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</si>
  <si>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</si>
  <si>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2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</si>
  <si>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</si>
  <si>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</si>
  <si>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</si>
  <si>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r>
      <t>HE YUAN</t>
    </r>
    <r>
      <rPr>
        <b/>
        <sz val="9"/>
        <color rgb="FFFF0000"/>
        <rFont val="宋体"/>
        <family val="3"/>
        <charset val="134"/>
      </rPr>
      <t>（亚海和远）</t>
    </r>
    <phoneticPr fontId="32" type="noConversion"/>
  </si>
  <si>
    <t>2107E</t>
  </si>
  <si>
    <t>2107W</t>
  </si>
  <si>
    <t>2108E</t>
  </si>
  <si>
    <t>2108W</t>
  </si>
  <si>
    <t>OMIT</t>
    <phoneticPr fontId="3" type="noConversion"/>
  </si>
  <si>
    <t>A FUJI</t>
    <phoneticPr fontId="3" type="noConversion"/>
  </si>
  <si>
    <t>0NC3LS</t>
    <phoneticPr fontId="3" type="noConversion"/>
  </si>
  <si>
    <t>0NC3PS</t>
    <phoneticPr fontId="3" type="noConversion"/>
  </si>
  <si>
    <t>0NC3TS</t>
    <phoneticPr fontId="3" type="noConversion"/>
  </si>
  <si>
    <t>0NC3XS</t>
    <phoneticPr fontId="3" type="noConversion"/>
  </si>
  <si>
    <t>0NC41S</t>
    <phoneticPr fontId="3" type="noConversion"/>
  </si>
  <si>
    <t>0NC45S</t>
    <phoneticPr fontId="3" type="noConversion"/>
  </si>
  <si>
    <t>12/Jan HKG</t>
    <phoneticPr fontId="3" type="noConversion"/>
  </si>
  <si>
    <t>12-13/Jan SHEKOU</t>
    <phoneticPr fontId="3" type="noConversion"/>
  </si>
  <si>
    <t>OMIT</t>
    <phoneticPr fontId="3" type="noConversion"/>
  </si>
  <si>
    <t>AS FRIDA</t>
    <phoneticPr fontId="3" type="noConversion"/>
  </si>
  <si>
    <t>2102E</t>
    <phoneticPr fontId="3" type="noConversion"/>
  </si>
  <si>
    <t>PADIAN 2</t>
    <phoneticPr fontId="3" type="noConversion"/>
  </si>
  <si>
    <t>2102W</t>
    <phoneticPr fontId="3" type="noConversion"/>
  </si>
  <si>
    <t>OMIT</t>
    <phoneticPr fontId="3" type="noConversion"/>
  </si>
  <si>
    <t>Shifting to HHX2 line at HPH after discharge</t>
    <phoneticPr fontId="3" type="noConversion"/>
  </si>
  <si>
    <t>HE JIN</t>
    <phoneticPr fontId="3" type="noConversion"/>
  </si>
  <si>
    <t>2102E</t>
    <phoneticPr fontId="3" type="noConversion"/>
  </si>
  <si>
    <t>Shifting to HHX1 line at HPH after discharge</t>
    <phoneticPr fontId="3" type="noConversion"/>
  </si>
  <si>
    <t>S309</t>
    <phoneticPr fontId="3" type="noConversion"/>
  </si>
  <si>
    <t>S101</t>
    <phoneticPr fontId="3" type="noConversion"/>
  </si>
  <si>
    <t>S052</t>
    <phoneticPr fontId="3" type="noConversion"/>
  </si>
  <si>
    <t>325N</t>
    <phoneticPr fontId="3" type="noConversion"/>
  </si>
  <si>
    <t>SLIDE VOYAGE</t>
  </si>
  <si>
    <t>SLIDE VOYAGE</t>
    <phoneticPr fontId="3" type="noConversion"/>
  </si>
  <si>
    <t>033N</t>
    <phoneticPr fontId="3" type="noConversion"/>
  </si>
  <si>
    <t>011N</t>
    <phoneticPr fontId="3" type="noConversion"/>
  </si>
  <si>
    <t>326N</t>
    <phoneticPr fontId="3" type="noConversion"/>
  </si>
  <si>
    <t>034N</t>
    <phoneticPr fontId="3" type="noConversion"/>
  </si>
  <si>
    <t>2109W</t>
  </si>
  <si>
    <t>2110W</t>
  </si>
  <si>
    <t>2109E</t>
  </si>
  <si>
    <t>2110E</t>
  </si>
  <si>
    <t>0KRHGE</t>
    <phoneticPr fontId="3" type="noConversion"/>
  </si>
  <si>
    <t>0KRHFW</t>
    <phoneticPr fontId="3" type="noConversion"/>
  </si>
  <si>
    <t>0KRHNW</t>
    <phoneticPr fontId="3" type="noConversion"/>
  </si>
  <si>
    <t>0KRHOE</t>
    <phoneticPr fontId="3" type="noConversion"/>
  </si>
  <si>
    <t>0KRHRW</t>
    <phoneticPr fontId="3" type="noConversion"/>
  </si>
  <si>
    <t>0KRHSE</t>
    <phoneticPr fontId="3" type="noConversion"/>
  </si>
  <si>
    <t>0106S</t>
    <phoneticPr fontId="3" type="noConversion"/>
  </si>
  <si>
    <t>0106N</t>
    <phoneticPr fontId="3" type="noConversion"/>
  </si>
  <si>
    <t>0108S</t>
    <phoneticPr fontId="3" type="noConversion"/>
  </si>
  <si>
    <t>0108N</t>
    <phoneticPr fontId="3" type="noConversion"/>
  </si>
  <si>
    <t>0105S</t>
    <phoneticPr fontId="3" type="noConversion"/>
  </si>
  <si>
    <t>0105N</t>
    <phoneticPr fontId="3" type="noConversion"/>
  </si>
  <si>
    <t>P/O</t>
    <phoneticPr fontId="3" type="noConversion"/>
  </si>
  <si>
    <t>0QA87S</t>
    <phoneticPr fontId="3" type="noConversion"/>
  </si>
  <si>
    <t>0QA88N</t>
    <phoneticPr fontId="3" type="noConversion"/>
  </si>
  <si>
    <t>19/Jan HKG</t>
    <phoneticPr fontId="3" type="noConversion"/>
  </si>
  <si>
    <t>19-20/Jan SHEKOU</t>
    <phoneticPr fontId="3" type="noConversion"/>
  </si>
  <si>
    <t>0QA7YN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</si>
  <si>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</si>
  <si>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</si>
  <si>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</si>
  <si>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 xml:space="preserve">Ningbo Beilun Second Container Terminals Co., LTD (NBSCT) from Invicta 006S
</t>
    <phoneticPr fontId="3" type="noConversion"/>
  </si>
  <si>
    <t>THU          0900</t>
    <phoneticPr fontId="3" type="noConversion"/>
  </si>
  <si>
    <t>THU          1700</t>
    <phoneticPr fontId="3" type="noConversion"/>
  </si>
  <si>
    <t>FRI          0000</t>
    <phoneticPr fontId="3" type="noConversion"/>
  </si>
  <si>
    <t>FRI           0800</t>
    <phoneticPr fontId="3" type="noConversion"/>
  </si>
  <si>
    <t>FRI          1100</t>
    <phoneticPr fontId="3" type="noConversion"/>
  </si>
  <si>
    <t>FRI           2300</t>
    <phoneticPr fontId="3" type="noConversion"/>
  </si>
  <si>
    <t>24/Jan HKG</t>
    <phoneticPr fontId="3" type="noConversion"/>
  </si>
  <si>
    <t>24/Jan SHEKOU</t>
    <phoneticPr fontId="3" type="noConversion"/>
  </si>
  <si>
    <t>SUN          1000</t>
    <phoneticPr fontId="3" type="noConversion"/>
  </si>
  <si>
    <t>SUN          1800</t>
    <phoneticPr fontId="3" type="noConversion"/>
  </si>
  <si>
    <t>MON          0000</t>
    <phoneticPr fontId="3" type="noConversion"/>
  </si>
  <si>
    <t>MON           0800</t>
    <phoneticPr fontId="3" type="noConversion"/>
  </si>
  <si>
    <t>MON          1100</t>
    <phoneticPr fontId="3" type="noConversion"/>
  </si>
  <si>
    <t>MON           2300</t>
    <phoneticPr fontId="3" type="noConversion"/>
  </si>
  <si>
    <t>SUN          1700</t>
    <phoneticPr fontId="3" type="noConversion"/>
  </si>
  <si>
    <t>19-22/Jan SHEKOU</t>
    <phoneticPr fontId="3" type="noConversion"/>
  </si>
  <si>
    <t>MIA SCHULTE</t>
    <phoneticPr fontId="3" type="noConversion"/>
  </si>
  <si>
    <t>BLANK SAILING</t>
    <phoneticPr fontId="29" type="noConversion"/>
  </si>
  <si>
    <t>2111E</t>
  </si>
  <si>
    <t>2111W</t>
  </si>
  <si>
    <t>2112E</t>
  </si>
  <si>
    <t>2112W</t>
  </si>
  <si>
    <t>P/I 18/Jan</t>
    <phoneticPr fontId="3" type="noConversion"/>
  </si>
  <si>
    <t>1/Feb QINGDAO</t>
    <phoneticPr fontId="3" type="noConversion"/>
  </si>
  <si>
    <t>3/Feb XINGANG</t>
    <phoneticPr fontId="3" type="noConversion"/>
  </si>
  <si>
    <t>CMA CGM AMBER</t>
    <phoneticPr fontId="3" type="noConversion"/>
  </si>
  <si>
    <t>Phase out at HPH after discharge</t>
    <phoneticPr fontId="3" type="noConversion"/>
  </si>
  <si>
    <t>BLANK SAILING</t>
    <phoneticPr fontId="3" type="noConversion"/>
  </si>
  <si>
    <t>DALIAN</t>
    <phoneticPr fontId="3" type="noConversion"/>
  </si>
  <si>
    <t>大连(DCT)</t>
    <phoneticPr fontId="3" type="noConversion"/>
  </si>
  <si>
    <t>青岛(QQCTN)</t>
    <phoneticPr fontId="3" type="noConversion"/>
  </si>
  <si>
    <t>巴生(WP)</t>
    <phoneticPr fontId="3" type="noConversion"/>
  </si>
  <si>
    <t>巴生(NP)</t>
    <phoneticPr fontId="3" type="noConversion"/>
  </si>
  <si>
    <t>蛇口(MCT)</t>
    <phoneticPr fontId="3" type="noConversion"/>
  </si>
  <si>
    <t>仁川(HJIT)</t>
    <phoneticPr fontId="3" type="noConversion"/>
  </si>
  <si>
    <t>TUE/WED</t>
    <phoneticPr fontId="3" type="noConversion"/>
  </si>
  <si>
    <t>THU/THU</t>
    <phoneticPr fontId="3" type="noConversion"/>
  </si>
  <si>
    <t>SAT/SUN</t>
    <phoneticPr fontId="3" type="noConversion"/>
  </si>
  <si>
    <t>NINGBO</t>
    <phoneticPr fontId="3" type="noConversion"/>
  </si>
  <si>
    <t>MON/TUE</t>
    <phoneticPr fontId="3" type="noConversion"/>
  </si>
  <si>
    <t>SINGAPORE</t>
    <phoneticPr fontId="3" type="noConversion"/>
  </si>
  <si>
    <t>PORT KLANG</t>
    <phoneticPr fontId="3" type="noConversion"/>
  </si>
  <si>
    <t>WED/THU</t>
    <phoneticPr fontId="3" type="noConversion"/>
  </si>
  <si>
    <t>THU/FRI</t>
    <phoneticPr fontId="3" type="noConversion"/>
  </si>
  <si>
    <t>SHEKOU</t>
    <phoneticPr fontId="3" type="noConversion"/>
  </si>
  <si>
    <t>INCHEON</t>
    <phoneticPr fontId="3" type="noConversion"/>
  </si>
  <si>
    <t>X-PRESS MEKONG</t>
    <phoneticPr fontId="3" type="noConversion"/>
  </si>
  <si>
    <t xml:space="preserve">X-PRESS KAILASH </t>
    <phoneticPr fontId="3" type="noConversion"/>
  </si>
  <si>
    <t>VIRA BHUM</t>
    <phoneticPr fontId="3" type="noConversion"/>
  </si>
  <si>
    <t>21001S</t>
    <phoneticPr fontId="3" type="noConversion"/>
  </si>
  <si>
    <t>21001N</t>
    <phoneticPr fontId="3" type="noConversion"/>
  </si>
  <si>
    <t>OMIT</t>
    <phoneticPr fontId="3" type="noConversion"/>
  </si>
  <si>
    <t>2101S</t>
    <phoneticPr fontId="3" type="noConversion"/>
  </si>
  <si>
    <t>2101N</t>
    <phoneticPr fontId="3" type="noConversion"/>
  </si>
  <si>
    <t>21002S</t>
    <phoneticPr fontId="3" type="noConversion"/>
  </si>
  <si>
    <t>21002N</t>
    <phoneticPr fontId="3" type="noConversion"/>
  </si>
  <si>
    <t>2102S</t>
    <phoneticPr fontId="3" type="noConversion"/>
  </si>
  <si>
    <t>2102N</t>
    <phoneticPr fontId="3" type="noConversion"/>
  </si>
  <si>
    <t>21003N</t>
    <phoneticPr fontId="3" type="noConversion"/>
  </si>
  <si>
    <t>2103N</t>
    <phoneticPr fontId="3" type="noConversion"/>
  </si>
  <si>
    <t>2103S</t>
    <phoneticPr fontId="3" type="noConversion"/>
  </si>
  <si>
    <t>21003S</t>
    <phoneticPr fontId="3" type="noConversion"/>
  </si>
  <si>
    <t>JACK LONDON</t>
    <phoneticPr fontId="3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</si>
  <si>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</si>
  <si>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</si>
  <si>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</si>
  <si>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t>0QA89S</t>
    <phoneticPr fontId="3" type="noConversion"/>
  </si>
  <si>
    <t>0QA8BS</t>
    <phoneticPr fontId="3" type="noConversion"/>
  </si>
  <si>
    <t>0QA8AN</t>
    <phoneticPr fontId="3" type="noConversion"/>
  </si>
  <si>
    <t>0QA8DS</t>
    <phoneticPr fontId="3" type="noConversion"/>
  </si>
  <si>
    <t>0QA8EN</t>
    <phoneticPr fontId="3" type="noConversion"/>
  </si>
  <si>
    <t>0QA8FS</t>
    <phoneticPr fontId="3" type="noConversion"/>
  </si>
  <si>
    <t>0QA8GN</t>
    <phoneticPr fontId="3" type="noConversion"/>
  </si>
  <si>
    <t>DALIAN</t>
    <phoneticPr fontId="3" type="noConversion"/>
  </si>
  <si>
    <t>Dalian Container Terminal (DCT)</t>
    <phoneticPr fontId="3" type="noConversion"/>
  </si>
  <si>
    <t>XINGANG</t>
    <phoneticPr fontId="3" type="noConversion"/>
  </si>
  <si>
    <t>Tianjin Port Container Terminal (TCT)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</si>
  <si>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</si>
  <si>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</si>
  <si>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</si>
  <si>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BLANK</t>
    <phoneticPr fontId="3" type="noConversion"/>
  </si>
  <si>
    <t>BLANK</t>
    <phoneticPr fontId="3" type="noConversion"/>
  </si>
  <si>
    <t>BLANK SAILING</t>
    <phoneticPr fontId="3" type="noConversion"/>
  </si>
  <si>
    <t>2103S</t>
    <phoneticPr fontId="3" type="noConversion"/>
  </si>
  <si>
    <t>2103N</t>
    <phoneticPr fontId="3" type="noConversion"/>
  </si>
  <si>
    <t>Qingdao New Qianwan Container Terminal (QQCTN)</t>
    <phoneticPr fontId="3" type="noConversion"/>
  </si>
  <si>
    <t>天津新港(TCT)</t>
    <phoneticPr fontId="3" type="noConversion"/>
  </si>
  <si>
    <t>Ningbo Beilun 3rd International Container Terminal (NBTCT)</t>
    <phoneticPr fontId="3" type="noConversion"/>
  </si>
  <si>
    <t>SINGAPORE</t>
    <phoneticPr fontId="3" type="noConversion"/>
  </si>
  <si>
    <t>PSA</t>
    <phoneticPr fontId="3" type="noConversion"/>
  </si>
  <si>
    <t>PORT KLANG (W)</t>
    <phoneticPr fontId="3" type="noConversion"/>
  </si>
  <si>
    <t>Westport</t>
    <phoneticPr fontId="3" type="noConversion"/>
  </si>
  <si>
    <t>PORT KLANG (N)</t>
    <phoneticPr fontId="3" type="noConversion"/>
  </si>
  <si>
    <t>Northport</t>
    <phoneticPr fontId="3" type="noConversion"/>
  </si>
  <si>
    <t>Mawan Container Terminal (MCT)</t>
    <phoneticPr fontId="3" type="noConversion"/>
  </si>
  <si>
    <t>SHEKOU</t>
    <phoneticPr fontId="3" type="noConversion"/>
  </si>
  <si>
    <t>INCHEON</t>
    <phoneticPr fontId="3" type="noConversion"/>
  </si>
  <si>
    <t>Hanjin Incheon Container Terminal (HJIT)</t>
    <phoneticPr fontId="3" type="noConversion"/>
  </si>
  <si>
    <t xml:space="preserve">      NCX: CNDLC-CNTXG-CNTAO-CNNGB-SGSIN-MYPKG-CNSHK-KRINC--CNDLC  FULL CONTAINER WEEKLY SERVICE  </t>
    <phoneticPr fontId="3" type="noConversion"/>
  </si>
  <si>
    <t>上海(WGQ2)</t>
    <phoneticPr fontId="3" type="noConversion"/>
  </si>
  <si>
    <t>SHANGHAI</t>
    <phoneticPr fontId="3" type="noConversion"/>
  </si>
  <si>
    <t xml:space="preserve">      WIN: CNSHA-SGSIN-MYPKG  FULL CONTAINER WEEKLY SERVICE  </t>
    <phoneticPr fontId="3" type="noConversion"/>
  </si>
  <si>
    <t>巴生(WEST PORT)</t>
    <phoneticPr fontId="3" type="noConversion"/>
  </si>
  <si>
    <t>FRI/SAT</t>
    <phoneticPr fontId="3" type="noConversion"/>
  </si>
  <si>
    <t>SUN/MON</t>
    <phoneticPr fontId="3" type="noConversion"/>
  </si>
  <si>
    <t>TUE/WED</t>
    <phoneticPr fontId="3" type="noConversion"/>
  </si>
  <si>
    <t>Wai Gao Qiao Phase 2 Terminal (WGQ2)</t>
    <phoneticPr fontId="3" type="noConversion"/>
  </si>
  <si>
    <t xml:space="preserve">      CWX: MYPKG-HKHKG-CNSHA  FULL CONTAINER WEEKLY SERVICE  </t>
    <phoneticPr fontId="3" type="noConversion"/>
  </si>
  <si>
    <t>香港(HIT)</t>
    <phoneticPr fontId="3" type="noConversion"/>
  </si>
  <si>
    <t>上海(WGQ5)</t>
    <phoneticPr fontId="3" type="noConversion"/>
  </si>
  <si>
    <t>HONG KONG</t>
    <phoneticPr fontId="3" type="noConversion"/>
  </si>
  <si>
    <t>HONG KONG</t>
    <phoneticPr fontId="3" type="noConversion"/>
  </si>
  <si>
    <t>SHANGHAI</t>
    <phoneticPr fontId="3" type="noConversion"/>
  </si>
  <si>
    <t>SAT/SUN</t>
    <phoneticPr fontId="3" type="noConversion"/>
  </si>
  <si>
    <t>FRI/FRI</t>
    <phoneticPr fontId="3" type="noConversion"/>
  </si>
  <si>
    <t>MON/TUE</t>
    <phoneticPr fontId="3" type="noConversion"/>
  </si>
  <si>
    <t xml:space="preserve">KMTC DUBAI </t>
    <phoneticPr fontId="3" type="noConversion"/>
  </si>
  <si>
    <t>2101E</t>
    <phoneticPr fontId="3" type="noConversion"/>
  </si>
  <si>
    <t>21002E</t>
    <phoneticPr fontId="3" type="noConversion"/>
  </si>
  <si>
    <t>BARBARA</t>
    <phoneticPr fontId="3" type="noConversion"/>
  </si>
  <si>
    <t>21002E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</si>
  <si>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</si>
  <si>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</si>
  <si>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</si>
  <si>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OMIT</t>
    <phoneticPr fontId="3" type="noConversion"/>
  </si>
  <si>
    <t>MORGANA</t>
    <phoneticPr fontId="3" type="noConversion"/>
  </si>
  <si>
    <t>0KRVWW</t>
    <phoneticPr fontId="3" type="noConversion"/>
  </si>
  <si>
    <t>0KRVXE</t>
    <phoneticPr fontId="3" type="noConversion"/>
  </si>
  <si>
    <t>0KRI3W</t>
    <phoneticPr fontId="3" type="noConversion"/>
  </si>
  <si>
    <t>0KRI4E</t>
    <phoneticPr fontId="3" type="noConversion"/>
  </si>
  <si>
    <t>0KRI7W</t>
    <phoneticPr fontId="3" type="noConversion"/>
  </si>
  <si>
    <t>0KRI8E</t>
    <phoneticPr fontId="3" type="noConversion"/>
  </si>
  <si>
    <t>0KRIFW</t>
    <phoneticPr fontId="3" type="noConversion"/>
  </si>
  <si>
    <t>0KRIKE</t>
    <phoneticPr fontId="3" type="noConversion"/>
  </si>
  <si>
    <t>0KRIJW</t>
    <phoneticPr fontId="3" type="noConversion"/>
  </si>
  <si>
    <t>0KRINW</t>
    <phoneticPr fontId="3" type="noConversion"/>
  </si>
  <si>
    <t>0KRIOE</t>
    <phoneticPr fontId="3" type="noConversion"/>
  </si>
  <si>
    <t>13/Feb QINGDAO</t>
    <phoneticPr fontId="3" type="noConversion"/>
  </si>
  <si>
    <t>15/Feb XINGANG</t>
    <phoneticPr fontId="3" type="noConversion"/>
  </si>
  <si>
    <t>HUA KAI</t>
    <phoneticPr fontId="3" type="noConversion"/>
  </si>
  <si>
    <t>OMIT</t>
    <phoneticPr fontId="3" type="noConversion"/>
  </si>
  <si>
    <t>HE JIN</t>
    <phoneticPr fontId="3" type="noConversion"/>
  </si>
  <si>
    <t>2103W</t>
    <phoneticPr fontId="3" type="noConversion"/>
  </si>
  <si>
    <t>OMIT</t>
    <phoneticPr fontId="3" type="noConversion"/>
  </si>
  <si>
    <t>2103E</t>
    <phoneticPr fontId="3" type="noConversion"/>
  </si>
  <si>
    <t>AS FRIDA</t>
    <phoneticPr fontId="3" type="noConversion"/>
  </si>
  <si>
    <t>2104W</t>
    <phoneticPr fontId="3" type="noConversion"/>
  </si>
  <si>
    <t>P/I at HPH</t>
    <phoneticPr fontId="3" type="noConversion"/>
  </si>
  <si>
    <t>2104E</t>
    <phoneticPr fontId="3" type="noConversion"/>
  </si>
  <si>
    <t>24/Feb NGB</t>
    <phoneticPr fontId="3" type="noConversion"/>
  </si>
  <si>
    <t>26/Feb TAO</t>
    <phoneticPr fontId="3" type="noConversion"/>
  </si>
  <si>
    <t>2105W</t>
    <phoneticPr fontId="3" type="noConversion"/>
  </si>
  <si>
    <t>24/Feb NGB</t>
    <phoneticPr fontId="3" type="noConversion"/>
  </si>
  <si>
    <t>26/Feb TAO</t>
    <phoneticPr fontId="3" type="noConversion"/>
  </si>
  <si>
    <t>2105E</t>
    <phoneticPr fontId="3" type="noConversion"/>
  </si>
  <si>
    <t>PADIAN 2</t>
    <phoneticPr fontId="3" type="noConversion"/>
  </si>
  <si>
    <t>VICTORY VOYAGER</t>
    <phoneticPr fontId="3" type="noConversion"/>
  </si>
  <si>
    <t>2104E</t>
    <phoneticPr fontId="3" type="noConversion"/>
  </si>
  <si>
    <t>Combined with HE JIN V.2104E</t>
    <phoneticPr fontId="3" type="noConversion"/>
  </si>
  <si>
    <t>HE JIN</t>
    <phoneticPr fontId="3" type="noConversion"/>
  </si>
  <si>
    <t>P/I at HPH</t>
    <phoneticPr fontId="3" type="noConversion"/>
  </si>
  <si>
    <t>22/Feb HKG</t>
    <phoneticPr fontId="3" type="noConversion"/>
  </si>
  <si>
    <t>28/Feb SHA</t>
    <phoneticPr fontId="3" type="noConversion"/>
  </si>
  <si>
    <t>0KRHGE</t>
    <phoneticPr fontId="3" type="noConversion"/>
  </si>
  <si>
    <t>VICTORY VOYAGER</t>
    <phoneticPr fontId="3" type="noConversion"/>
  </si>
  <si>
    <t>AS FRIDA</t>
    <phoneticPr fontId="3" type="noConversion"/>
  </si>
  <si>
    <t>VICTORY VOYAGER</t>
    <phoneticPr fontId="3" type="noConversion"/>
  </si>
  <si>
    <t>2104W</t>
    <phoneticPr fontId="3" type="noConversion"/>
  </si>
  <si>
    <t>AS FRIDA</t>
    <phoneticPr fontId="3" type="noConversion"/>
  </si>
  <si>
    <t>2103E</t>
    <phoneticPr fontId="3" type="noConversion"/>
  </si>
  <si>
    <t>Shifting to HHX1 line at HPH after discharge</t>
    <phoneticPr fontId="3" type="noConversion"/>
  </si>
  <si>
    <t>Phase out,Combined with VICTORY VOYAGER V.2103E</t>
    <phoneticPr fontId="3" type="noConversion"/>
  </si>
  <si>
    <t>6/Feb HKG</t>
    <phoneticPr fontId="3" type="noConversion"/>
  </si>
  <si>
    <t>7/Feb SHEKOU</t>
    <phoneticPr fontId="3" type="noConversion"/>
  </si>
  <si>
    <t>8/Feb NANSHA</t>
    <phoneticPr fontId="3" type="noConversion"/>
  </si>
  <si>
    <t>Combined with AS FRIDA V.2104W</t>
    <phoneticPr fontId="3" type="noConversion"/>
  </si>
  <si>
    <r>
      <t>P/O,</t>
    </r>
    <r>
      <rPr>
        <b/>
        <sz val="9"/>
        <rFont val="Times New Roman"/>
        <family val="1"/>
      </rPr>
      <t>Combined with AS FRIDA V.2103E</t>
    </r>
    <phoneticPr fontId="3" type="noConversion"/>
  </si>
  <si>
    <t>BLANK</t>
    <phoneticPr fontId="3" type="noConversion"/>
  </si>
  <si>
    <t>BLANK</t>
    <phoneticPr fontId="3" type="noConversion"/>
  </si>
  <si>
    <t>Shifting to HHX2 line at HPH after discharge</t>
    <phoneticPr fontId="3" type="noConversion"/>
  </si>
  <si>
    <t>Combined with VICTORY VOYAGER V.2104W</t>
    <phoneticPr fontId="3" type="noConversion"/>
  </si>
  <si>
    <r>
      <t>XIANG SHUN</t>
    </r>
    <r>
      <rPr>
        <b/>
        <sz val="9"/>
        <color rgb="FFFF0000"/>
        <rFont val="宋体"/>
        <family val="3"/>
        <charset val="134"/>
      </rPr>
      <t>（亚海祥顺）</t>
    </r>
    <phoneticPr fontId="3" type="noConversion"/>
  </si>
  <si>
    <t>2113E</t>
  </si>
  <si>
    <t>2113W</t>
  </si>
  <si>
    <r>
      <t>XIANG SHUN</t>
    </r>
    <r>
      <rPr>
        <b/>
        <sz val="9"/>
        <rFont val="宋体"/>
        <family val="3"/>
        <charset val="134"/>
      </rPr>
      <t>（亚海祥顺）</t>
    </r>
    <phoneticPr fontId="3" type="noConversion"/>
  </si>
  <si>
    <t>P/I</t>
    <phoneticPr fontId="3" type="noConversion"/>
  </si>
  <si>
    <t>HE JIN</t>
    <phoneticPr fontId="3" type="noConversion"/>
  </si>
  <si>
    <t>2106W</t>
    <phoneticPr fontId="3" type="noConversion"/>
  </si>
  <si>
    <t>2106E</t>
    <phoneticPr fontId="3" type="noConversion"/>
  </si>
  <si>
    <t>HE YUAN</t>
    <phoneticPr fontId="3" type="noConversion"/>
  </si>
  <si>
    <t>2110W</t>
    <phoneticPr fontId="3" type="noConversion"/>
  </si>
  <si>
    <t>2106W</t>
    <phoneticPr fontId="3" type="noConversion"/>
  </si>
  <si>
    <t>2106E</t>
    <phoneticPr fontId="3" type="noConversion"/>
  </si>
  <si>
    <t>0QASXN</t>
    <phoneticPr fontId="3" type="noConversion"/>
  </si>
  <si>
    <t>OMIT</t>
    <phoneticPr fontId="3" type="noConversion"/>
  </si>
  <si>
    <t>OMIT</t>
    <phoneticPr fontId="3" type="noConversion"/>
  </si>
  <si>
    <t>0QA8HS</t>
    <phoneticPr fontId="3" type="noConversion"/>
  </si>
  <si>
    <t>0QA8IN</t>
    <phoneticPr fontId="3" type="noConversion"/>
  </si>
  <si>
    <t>0QA8JS</t>
    <phoneticPr fontId="3" type="noConversion"/>
  </si>
  <si>
    <t>0QA8KN</t>
    <phoneticPr fontId="3" type="noConversion"/>
  </si>
  <si>
    <t>0QA8LS</t>
    <phoneticPr fontId="3" type="noConversion"/>
  </si>
  <si>
    <t>0QA8MN</t>
    <phoneticPr fontId="3" type="noConversion"/>
  </si>
  <si>
    <t>0QA8NS</t>
    <phoneticPr fontId="3" type="noConversion"/>
  </si>
  <si>
    <t>0QA8ON</t>
    <phoneticPr fontId="3" type="noConversion"/>
  </si>
  <si>
    <t xml:space="preserve">SEATTLE C </t>
    <phoneticPr fontId="3" type="noConversion"/>
  </si>
  <si>
    <t>BALTIC NORTH</t>
    <phoneticPr fontId="3" type="noConversion"/>
  </si>
  <si>
    <t>NAVIOS DOMINO</t>
    <phoneticPr fontId="3" type="noConversion"/>
  </si>
  <si>
    <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  <phoneticPr fontId="32" type="noConversion"/>
  </si>
  <si>
    <t>2114E</t>
  </si>
  <si>
    <t>2114W</t>
  </si>
  <si>
    <t>0107S</t>
    <phoneticPr fontId="3" type="noConversion"/>
  </si>
  <si>
    <t>0107N</t>
    <phoneticPr fontId="3" type="noConversion"/>
  </si>
  <si>
    <t>0109S</t>
    <phoneticPr fontId="3" type="noConversion"/>
  </si>
  <si>
    <t>0109N</t>
    <phoneticPr fontId="3" type="noConversion"/>
  </si>
  <si>
    <t>0106S</t>
    <phoneticPr fontId="3" type="noConversion"/>
  </si>
  <si>
    <t>0106N</t>
    <phoneticPr fontId="3" type="noConversion"/>
  </si>
  <si>
    <t>2115W</t>
  </si>
  <si>
    <t>2115E</t>
  </si>
  <si>
    <t>0QA1IN</t>
    <phoneticPr fontId="3" type="noConversion"/>
  </si>
  <si>
    <t>P/O</t>
    <phoneticPr fontId="3" type="noConversion"/>
  </si>
  <si>
    <t>327N</t>
    <phoneticPr fontId="3" type="noConversion"/>
  </si>
  <si>
    <t>035N</t>
    <phoneticPr fontId="3" type="noConversion"/>
  </si>
  <si>
    <t>328N</t>
    <phoneticPr fontId="3" type="noConversion"/>
  </si>
  <si>
    <t>0108S</t>
    <phoneticPr fontId="3" type="noConversion"/>
  </si>
  <si>
    <t>0108N</t>
    <phoneticPr fontId="3" type="noConversion"/>
  </si>
  <si>
    <t>0110N</t>
    <phoneticPr fontId="3" type="noConversion"/>
  </si>
  <si>
    <t>0110S</t>
    <phoneticPr fontId="3" type="noConversion"/>
  </si>
  <si>
    <t>0NC49S</t>
    <phoneticPr fontId="3" type="noConversion"/>
  </si>
  <si>
    <t>0NC4DS</t>
    <phoneticPr fontId="3" type="noConversion"/>
  </si>
  <si>
    <t>0NC4HS</t>
    <phoneticPr fontId="3" type="noConversion"/>
  </si>
  <si>
    <t>0NC4LS</t>
    <phoneticPr fontId="3" type="noConversion"/>
  </si>
  <si>
    <t>0NC4PS</t>
    <phoneticPr fontId="3" type="noConversion"/>
  </si>
  <si>
    <t>0NC4TS</t>
    <phoneticPr fontId="3" type="noConversion"/>
  </si>
  <si>
    <t>Combined with HUA KAI V.2107W</t>
    <phoneticPr fontId="3" type="noConversion"/>
  </si>
  <si>
    <t>VICTORY VOYAGER</t>
    <phoneticPr fontId="3" type="noConversion"/>
  </si>
  <si>
    <t>VICTORY VOYAGER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</si>
  <si>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</si>
  <si>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</si>
  <si>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</si>
  <si>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2107E</t>
    <phoneticPr fontId="3" type="noConversion"/>
  </si>
  <si>
    <t>AS FRIDA</t>
    <phoneticPr fontId="3" type="noConversion"/>
  </si>
  <si>
    <t>2107W</t>
    <phoneticPr fontId="3" type="noConversion"/>
  </si>
  <si>
    <t>S310</t>
    <phoneticPr fontId="3" type="noConversion"/>
  </si>
  <si>
    <t>S102</t>
    <phoneticPr fontId="3" type="noConversion"/>
  </si>
  <si>
    <t>S053</t>
    <phoneticPr fontId="3" type="noConversion"/>
  </si>
  <si>
    <t>SITC SURABAYA</t>
    <phoneticPr fontId="3" type="noConversion"/>
  </si>
  <si>
    <t>SHANGHAI</t>
    <phoneticPr fontId="3" type="noConversion"/>
  </si>
  <si>
    <t>Combined with HUA KAI V.2107E</t>
    <phoneticPr fontId="3" type="noConversion"/>
  </si>
  <si>
    <t>OMIT</t>
    <phoneticPr fontId="3" type="noConversion"/>
  </si>
  <si>
    <t>OMIT</t>
    <phoneticPr fontId="3" type="noConversion"/>
  </si>
  <si>
    <t>2106S</t>
    <phoneticPr fontId="3" type="noConversion"/>
  </si>
  <si>
    <t>2106N</t>
    <phoneticPr fontId="3" type="noConversion"/>
  </si>
  <si>
    <t>2107S</t>
    <phoneticPr fontId="3" type="noConversion"/>
  </si>
  <si>
    <t>2107N</t>
    <phoneticPr fontId="3" type="noConversion"/>
  </si>
  <si>
    <t>2104S</t>
    <phoneticPr fontId="3" type="noConversion"/>
  </si>
  <si>
    <t>2104N</t>
    <phoneticPr fontId="3" type="noConversion"/>
  </si>
  <si>
    <t>HYUNDAI BUSAN</t>
    <phoneticPr fontId="3" type="noConversion"/>
  </si>
  <si>
    <t>047W</t>
    <phoneticPr fontId="3" type="noConversion"/>
  </si>
  <si>
    <t>新加坡(PSA)</t>
    <phoneticPr fontId="3" type="noConversion"/>
  </si>
  <si>
    <t>YM UPSURGENCE</t>
    <phoneticPr fontId="3" type="noConversion"/>
  </si>
  <si>
    <t>2105W</t>
    <phoneticPr fontId="3" type="noConversion"/>
  </si>
  <si>
    <t>2105E</t>
    <phoneticPr fontId="3" type="noConversion"/>
  </si>
  <si>
    <t>SITC SURABAYA</t>
    <phoneticPr fontId="3" type="noConversion"/>
  </si>
  <si>
    <t>Xingang</t>
    <phoneticPr fontId="3" type="noConversion"/>
  </si>
  <si>
    <t>0127W</t>
    <phoneticPr fontId="3" type="noConversion"/>
  </si>
  <si>
    <r>
      <t>Kobe (EAS-</t>
    </r>
    <r>
      <rPr>
        <sz val="9"/>
        <rFont val="微软雅黑"/>
        <family val="2"/>
        <charset val="134"/>
      </rPr>
      <t>EASLINE LIANYUNGANG)</t>
    </r>
    <phoneticPr fontId="3" type="noConversion"/>
  </si>
  <si>
    <r>
      <t xml:space="preserve">Kobe (ASL - </t>
    </r>
    <r>
      <rPr>
        <sz val="9"/>
        <rFont val="微软雅黑"/>
        <family val="2"/>
        <charset val="134"/>
      </rPr>
      <t>XIANG SHUN</t>
    </r>
    <r>
      <rPr>
        <sz val="11"/>
        <rFont val="微软雅黑"/>
        <family val="2"/>
        <charset val="134"/>
      </rPr>
      <t>)</t>
    </r>
    <phoneticPr fontId="3" type="noConversion"/>
  </si>
  <si>
    <t>Wai Gao Qiao Terminal Phase 5 (WGQ5)</t>
    <phoneticPr fontId="3" type="noConversion"/>
  </si>
  <si>
    <r>
      <t xml:space="preserve">BVX2: CNNSA--CNSHK--HKHKG--VNHPH--VHDAD--CNNSA--CNSHK--HKHKG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</si>
  <si>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NANSHA</t>
    <phoneticPr fontId="3" type="noConversion"/>
  </si>
  <si>
    <t>SHEKOU</t>
    <phoneticPr fontId="3" type="noConversion"/>
  </si>
  <si>
    <t>SUN          0900</t>
    <phoneticPr fontId="3" type="noConversion"/>
  </si>
  <si>
    <t>SUN          1700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</si>
  <si>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</si>
  <si>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</si>
  <si>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</si>
  <si>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2200</t>
    <phoneticPr fontId="3" type="noConversion"/>
  </si>
  <si>
    <t>WED           1200</t>
    <phoneticPr fontId="3" type="noConversion"/>
  </si>
  <si>
    <t>THU          0200</t>
    <phoneticPr fontId="3" type="noConversion"/>
  </si>
  <si>
    <t>FRI          0200</t>
    <phoneticPr fontId="3" type="noConversion"/>
  </si>
  <si>
    <t>FRI         1200</t>
    <phoneticPr fontId="3" type="noConversion"/>
  </si>
  <si>
    <t>SUN          0900</t>
    <phoneticPr fontId="3" type="noConversion"/>
  </si>
  <si>
    <t>HE YUAN</t>
    <phoneticPr fontId="3" type="noConversion"/>
  </si>
  <si>
    <t>2110W</t>
    <phoneticPr fontId="3" type="noConversion"/>
  </si>
  <si>
    <t>2113E</t>
    <phoneticPr fontId="3" type="noConversion"/>
  </si>
  <si>
    <t>2116W</t>
  </si>
  <si>
    <t>2116E</t>
  </si>
  <si>
    <t>2117W</t>
  </si>
  <si>
    <t>2117E</t>
  </si>
  <si>
    <t>2118W</t>
  </si>
  <si>
    <t>2118E</t>
  </si>
  <si>
    <t>2119W</t>
  </si>
  <si>
    <t>2119E</t>
  </si>
  <si>
    <t>Da nang</t>
    <phoneticPr fontId="3" type="noConversion"/>
  </si>
  <si>
    <t>DA NANG</t>
    <phoneticPr fontId="3" type="noConversion"/>
  </si>
  <si>
    <t>TIEN SA seaport</t>
    <phoneticPr fontId="3" type="noConversion"/>
  </si>
  <si>
    <t>巴生(NORTH PORT)</t>
    <phoneticPr fontId="3" type="noConversion"/>
  </si>
  <si>
    <t>Northport</t>
    <phoneticPr fontId="3" type="noConversion"/>
  </si>
  <si>
    <t>TS SINGAPORE</t>
    <phoneticPr fontId="3" type="noConversion"/>
  </si>
  <si>
    <t>21002E</t>
    <phoneticPr fontId="3" type="noConversion"/>
  </si>
  <si>
    <t>15-16/Feb HKG</t>
    <phoneticPr fontId="3" type="noConversion"/>
  </si>
  <si>
    <t>18-19/Feb SHEKOU</t>
    <phoneticPr fontId="3" type="noConversion"/>
  </si>
  <si>
    <t>19/Feb NANSHA</t>
    <phoneticPr fontId="3" type="noConversion"/>
  </si>
  <si>
    <t xml:space="preserve">KMTC HOCHIMINH </t>
    <phoneticPr fontId="3" type="noConversion"/>
  </si>
  <si>
    <t>Wai Gao Qiao Phase 5 Terminal (WGQ5)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</si>
  <si>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</si>
  <si>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13/Feb QINGDAO</t>
    <phoneticPr fontId="3" type="noConversion"/>
  </si>
  <si>
    <t>15/Feb XINGANG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</si>
  <si>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</si>
  <si>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</si>
  <si>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4/Mar Nagoya</t>
    <phoneticPr fontId="3" type="noConversion"/>
  </si>
  <si>
    <t>5/Mar Yokohama</t>
    <phoneticPr fontId="3" type="noConversion"/>
  </si>
  <si>
    <t>5-6/Mar Tokyo</t>
    <phoneticPr fontId="3" type="noConversion"/>
  </si>
  <si>
    <t>OMIT</t>
    <phoneticPr fontId="3" type="noConversion"/>
  </si>
  <si>
    <t>P/O</t>
    <phoneticPr fontId="3" type="noConversion"/>
  </si>
  <si>
    <t>11/Mar NGB</t>
    <phoneticPr fontId="3" type="noConversion"/>
  </si>
  <si>
    <t>OMIT TAO</t>
    <phoneticPr fontId="3" type="noConversion"/>
  </si>
  <si>
    <t>9/Mar HKG</t>
    <phoneticPr fontId="3" type="noConversion"/>
  </si>
  <si>
    <t>13/Mar SHA</t>
    <phoneticPr fontId="3" type="noConversion"/>
  </si>
  <si>
    <t>宁波(CMICT)</t>
    <phoneticPr fontId="3" type="noConversion"/>
  </si>
  <si>
    <t>上海(WGQ 4)</t>
    <phoneticPr fontId="3" type="noConversion"/>
  </si>
  <si>
    <t>蛇口(CCT)</t>
    <phoneticPr fontId="3" type="noConversion"/>
  </si>
  <si>
    <t>南沙(NICT)</t>
    <phoneticPr fontId="3" type="noConversion"/>
  </si>
  <si>
    <t>胡志明(CAT LAI)</t>
    <phoneticPr fontId="3" type="noConversion"/>
  </si>
  <si>
    <t>香港(HIT)</t>
    <phoneticPr fontId="3" type="noConversion"/>
  </si>
  <si>
    <t>蛇口(CCT)</t>
    <phoneticPr fontId="3" type="noConversion"/>
  </si>
  <si>
    <t>WED/THU</t>
    <phoneticPr fontId="3" type="noConversion"/>
  </si>
  <si>
    <t>FRI/FRI</t>
    <phoneticPr fontId="3" type="noConversion"/>
  </si>
  <si>
    <t>WED/WED</t>
    <phoneticPr fontId="3" type="noConversion"/>
  </si>
  <si>
    <t>WED/THU</t>
    <phoneticPr fontId="3" type="noConversion"/>
  </si>
  <si>
    <t>SUN/MON</t>
    <phoneticPr fontId="3" type="noConversion"/>
  </si>
  <si>
    <t>SHANGHAI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</si>
  <si>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</si>
  <si>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</si>
  <si>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</si>
  <si>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HONG KONG</t>
    <phoneticPr fontId="3" type="noConversion"/>
  </si>
  <si>
    <t>THU/THU</t>
    <phoneticPr fontId="3" type="noConversion"/>
  </si>
  <si>
    <t>THU/FRI</t>
    <phoneticPr fontId="3" type="noConversion"/>
  </si>
  <si>
    <t>HANSA AUGSBURG</t>
    <phoneticPr fontId="3" type="noConversion"/>
  </si>
  <si>
    <t>21007S</t>
    <phoneticPr fontId="3" type="noConversion"/>
  </si>
  <si>
    <t>21007N</t>
    <phoneticPr fontId="3" type="noConversion"/>
  </si>
  <si>
    <t>GREEN DAWN</t>
    <phoneticPr fontId="3" type="noConversion"/>
  </si>
  <si>
    <t>0HT11S</t>
    <phoneticPr fontId="3" type="noConversion"/>
  </si>
  <si>
    <t>0HT12N</t>
    <phoneticPr fontId="3" type="noConversion"/>
  </si>
  <si>
    <t>HANSA FRESENBURG</t>
    <phoneticPr fontId="3" type="noConversion"/>
  </si>
  <si>
    <t>21006S</t>
    <phoneticPr fontId="3" type="noConversion"/>
  </si>
  <si>
    <t>21006N</t>
    <phoneticPr fontId="3" type="noConversion"/>
  </si>
  <si>
    <t>21008S</t>
    <phoneticPr fontId="3" type="noConversion"/>
  </si>
  <si>
    <t>21008N</t>
    <phoneticPr fontId="3" type="noConversion"/>
  </si>
  <si>
    <t>21007S</t>
    <phoneticPr fontId="3" type="noConversion"/>
  </si>
  <si>
    <t>21007N</t>
    <phoneticPr fontId="3" type="noConversion"/>
  </si>
  <si>
    <t>Ningbo Daxie China Merchants International Container Terminal  (CMICT)</t>
    <phoneticPr fontId="3" type="noConversion"/>
  </si>
  <si>
    <t>SHANGHAI</t>
    <phoneticPr fontId="3" type="noConversion"/>
  </si>
  <si>
    <t>Wai Gao Qiao IV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</si>
  <si>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</si>
  <si>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</si>
  <si>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</si>
  <si>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Cat Lai</t>
    <phoneticPr fontId="3" type="noConversion"/>
  </si>
  <si>
    <t>HONG KONG</t>
    <phoneticPr fontId="3" type="noConversion"/>
  </si>
  <si>
    <t>Hong Kong International Terminal (HIT)</t>
    <phoneticPr fontId="3" type="noConversion"/>
  </si>
  <si>
    <t>Nansha Phase III Container Terminal (NICT)</t>
    <phoneticPr fontId="3" type="noConversion"/>
  </si>
  <si>
    <t xml:space="preserve">      NCX3: CNNGB-CNSHA-CNSHK-CNNSA--VNSGN-HKHKG-CNSHK-CNNGB  FULL CONTAINER WEEKLY SERVICE  </t>
    <phoneticPr fontId="3" type="noConversion"/>
  </si>
  <si>
    <t>S311</t>
    <phoneticPr fontId="3" type="noConversion"/>
  </si>
  <si>
    <t>S103</t>
    <phoneticPr fontId="3" type="noConversion"/>
  </si>
  <si>
    <t>S054</t>
    <phoneticPr fontId="3" type="noConversion"/>
  </si>
  <si>
    <t>OMIT</t>
    <phoneticPr fontId="3" type="noConversion"/>
  </si>
  <si>
    <t>5/Mar HKG</t>
    <phoneticPr fontId="3" type="noConversion"/>
  </si>
  <si>
    <t>HUA KAI</t>
    <phoneticPr fontId="3" type="noConversion"/>
  </si>
  <si>
    <t>5/Mar SHEKOU</t>
    <phoneticPr fontId="3" type="noConversion"/>
  </si>
  <si>
    <t>Ningbo</t>
    <phoneticPr fontId="3" type="noConversion"/>
  </si>
  <si>
    <t>Ningbo Daxie China Merchants International Container Terminal (CMICT)</t>
    <phoneticPr fontId="3" type="noConversion"/>
  </si>
  <si>
    <r>
      <t>Terminal Petilemas Surabaya (TPS)</t>
    </r>
    <r>
      <rPr>
        <sz val="12"/>
        <rFont val="Times New Roman"/>
        <family val="1"/>
      </rPr>
      <t xml:space="preserve">
</t>
    </r>
    <phoneticPr fontId="3" type="noConversion"/>
  </si>
  <si>
    <t>QINGDAO</t>
    <phoneticPr fontId="3" type="noConversion"/>
  </si>
  <si>
    <t>QQCT Co., Ltd. (QQCT phase 3)</t>
    <phoneticPr fontId="3" type="noConversion"/>
  </si>
  <si>
    <t>20/Mar HKG</t>
    <phoneticPr fontId="3" type="noConversion"/>
  </si>
  <si>
    <t>20-21/Mar SHEKOU</t>
    <phoneticPr fontId="3" type="noConversion"/>
  </si>
  <si>
    <t>21/Mar NANSHA</t>
    <phoneticPr fontId="3" type="noConversion"/>
  </si>
  <si>
    <t>RATANA THIDA</t>
    <phoneticPr fontId="3" type="noConversion"/>
  </si>
  <si>
    <t>OMIT</t>
    <phoneticPr fontId="3" type="noConversion"/>
  </si>
  <si>
    <t>OMIT</t>
    <phoneticPr fontId="3" type="noConversion"/>
  </si>
  <si>
    <t>X-PRESS KILIMANJARO</t>
    <phoneticPr fontId="3" type="noConversion"/>
  </si>
  <si>
    <t>KOTA LUMBA</t>
    <phoneticPr fontId="3" type="noConversion"/>
  </si>
  <si>
    <t>21003E</t>
    <phoneticPr fontId="3" type="noConversion"/>
  </si>
  <si>
    <t>21003E</t>
    <phoneticPr fontId="3" type="noConversion"/>
  </si>
  <si>
    <t>FRI          0300</t>
    <phoneticPr fontId="3" type="noConversion"/>
  </si>
  <si>
    <t>0KRW0W</t>
    <phoneticPr fontId="3" type="noConversion"/>
  </si>
  <si>
    <t>0KRW1E</t>
    <phoneticPr fontId="3" type="noConversion"/>
  </si>
  <si>
    <t>0KRVYW</t>
    <phoneticPr fontId="3" type="noConversion"/>
  </si>
  <si>
    <t>0KRVZE</t>
    <phoneticPr fontId="3" type="noConversion"/>
  </si>
  <si>
    <t>BLANK SAILING</t>
    <phoneticPr fontId="3" type="noConversion"/>
  </si>
  <si>
    <t>RUN HE</t>
    <phoneticPr fontId="3" type="noConversion"/>
  </si>
  <si>
    <t>2105W</t>
    <phoneticPr fontId="3" type="noConversion"/>
  </si>
  <si>
    <t>change vessel name as "RUN HE"</t>
    <phoneticPr fontId="3" type="noConversion"/>
  </si>
  <si>
    <t>RUN HE</t>
    <phoneticPr fontId="3" type="noConversion"/>
  </si>
  <si>
    <t>RUN HE</t>
    <phoneticPr fontId="3" type="noConversion"/>
  </si>
  <si>
    <t>2107E</t>
    <phoneticPr fontId="3" type="noConversion"/>
  </si>
  <si>
    <t>25/Mar NGB</t>
    <phoneticPr fontId="3" type="noConversion"/>
  </si>
  <si>
    <t>27/Mar TAO</t>
    <phoneticPr fontId="3" type="noConversion"/>
  </si>
  <si>
    <t>HE JIN</t>
    <phoneticPr fontId="3" type="noConversion"/>
  </si>
  <si>
    <t>Phase out HHX2 line at HPH then phase in BVX2 line</t>
    <phoneticPr fontId="3" type="noConversion"/>
  </si>
  <si>
    <t>22/Mar HKG</t>
    <phoneticPr fontId="3" type="noConversion"/>
  </si>
  <si>
    <t>29/Mar SHA</t>
    <phoneticPr fontId="3" type="noConversion"/>
  </si>
  <si>
    <t>2106E</t>
    <phoneticPr fontId="3" type="noConversion"/>
  </si>
  <si>
    <t>GANG TONG 19</t>
    <phoneticPr fontId="3" type="noConversion"/>
  </si>
  <si>
    <t>HE JIN</t>
    <phoneticPr fontId="3" type="noConversion"/>
  </si>
  <si>
    <t>GANG TONG 19</t>
    <phoneticPr fontId="3" type="noConversion"/>
  </si>
  <si>
    <t>2108W</t>
    <phoneticPr fontId="3" type="noConversion"/>
  </si>
  <si>
    <t>2108E</t>
    <phoneticPr fontId="3" type="noConversion"/>
  </si>
  <si>
    <t>2108E</t>
    <phoneticPr fontId="3" type="noConversion"/>
  </si>
  <si>
    <t>OMIT</t>
    <phoneticPr fontId="3" type="noConversion"/>
  </si>
  <si>
    <t>P/I at SHA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</si>
  <si>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</si>
  <si>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</si>
  <si>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</si>
  <si>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0KRIRW</t>
    <phoneticPr fontId="3" type="noConversion"/>
  </si>
  <si>
    <t>0KRISE</t>
    <phoneticPr fontId="3" type="noConversion"/>
  </si>
  <si>
    <t>0KRIZW</t>
    <phoneticPr fontId="3" type="noConversion"/>
  </si>
  <si>
    <t>0KRJ0E</t>
    <phoneticPr fontId="3" type="noConversion"/>
  </si>
  <si>
    <t>0KRJ3W</t>
    <phoneticPr fontId="3" type="noConversion"/>
  </si>
  <si>
    <t>0KRJ4E</t>
    <phoneticPr fontId="3" type="noConversion"/>
  </si>
  <si>
    <t>0KRJ7W</t>
    <phoneticPr fontId="3" type="noConversion"/>
  </si>
  <si>
    <t>0KR8E</t>
    <phoneticPr fontId="3" type="noConversion"/>
  </si>
  <si>
    <t>0KRJBW</t>
    <phoneticPr fontId="3" type="noConversion"/>
  </si>
  <si>
    <t>0KEJCE</t>
    <phoneticPr fontId="3" type="noConversion"/>
  </si>
  <si>
    <t>0KRJGE</t>
    <phoneticPr fontId="3" type="noConversion"/>
  </si>
  <si>
    <t>036N</t>
    <phoneticPr fontId="3" type="noConversion"/>
  </si>
  <si>
    <t>0109S</t>
    <phoneticPr fontId="3" type="noConversion"/>
  </si>
  <si>
    <t>0109N</t>
    <phoneticPr fontId="3" type="noConversion"/>
  </si>
  <si>
    <t>0111N</t>
    <phoneticPr fontId="3" type="noConversion"/>
  </si>
  <si>
    <t>0111S</t>
    <phoneticPr fontId="3" type="noConversion"/>
  </si>
  <si>
    <t xml:space="preserve">KMTC HOCHIMINH </t>
    <phoneticPr fontId="3" type="noConversion"/>
  </si>
  <si>
    <t>21004S</t>
    <phoneticPr fontId="3" type="noConversion"/>
  </si>
  <si>
    <t>21004N</t>
    <phoneticPr fontId="3" type="noConversion"/>
  </si>
  <si>
    <t>2104S</t>
    <phoneticPr fontId="3" type="noConversion"/>
  </si>
  <si>
    <t>2104N</t>
    <phoneticPr fontId="3" type="noConversion"/>
  </si>
  <si>
    <t>2108S</t>
    <phoneticPr fontId="3" type="noConversion"/>
  </si>
  <si>
    <t>2108N</t>
    <phoneticPr fontId="3" type="noConversion"/>
  </si>
  <si>
    <t>2105S</t>
    <phoneticPr fontId="3" type="noConversion"/>
  </si>
  <si>
    <t>2105N</t>
    <phoneticPr fontId="3" type="noConversion"/>
  </si>
  <si>
    <t>21005S</t>
    <phoneticPr fontId="3" type="noConversion"/>
  </si>
  <si>
    <t>21005N</t>
    <phoneticPr fontId="3" type="noConversion"/>
  </si>
  <si>
    <t>0KRIGE</t>
    <phoneticPr fontId="3" type="noConversion"/>
  </si>
  <si>
    <t>S312</t>
    <phoneticPr fontId="3" type="noConversion"/>
  </si>
  <si>
    <t>S104</t>
    <phoneticPr fontId="3" type="noConversion"/>
  </si>
  <si>
    <t>S055</t>
    <phoneticPr fontId="3" type="noConversion"/>
  </si>
  <si>
    <t>2109W</t>
    <phoneticPr fontId="3" type="noConversion"/>
  </si>
  <si>
    <t>2109W</t>
    <phoneticPr fontId="3" type="noConversion"/>
  </si>
  <si>
    <t>2109E</t>
    <phoneticPr fontId="3" type="noConversion"/>
  </si>
  <si>
    <t>2109E</t>
    <phoneticPr fontId="3" type="noConversion"/>
  </si>
  <si>
    <t>海防(NHDV)</t>
    <phoneticPr fontId="3" type="noConversion"/>
  </si>
  <si>
    <r>
      <t xml:space="preserve">BVX2: CNNSA--CNSHK--HKHKG--VNHPH--VHDAD--CNNSA--CNSHK--HKHKG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</si>
  <si>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广州南沙(NICT)</t>
    <phoneticPr fontId="3" type="noConversion"/>
  </si>
  <si>
    <t>广州南沙(NICT)</t>
    <phoneticPr fontId="3" type="noConversion"/>
  </si>
  <si>
    <t>蛇口(SCT)</t>
    <phoneticPr fontId="3" type="noConversion"/>
  </si>
  <si>
    <t>蛇口(SCT)</t>
    <phoneticPr fontId="3" type="noConversion"/>
  </si>
  <si>
    <t>香港(HIT)</t>
    <phoneticPr fontId="3" type="noConversion"/>
  </si>
  <si>
    <t>海防(NAM HAI PORT)</t>
    <phoneticPr fontId="3" type="noConversion"/>
  </si>
  <si>
    <t>海防(NAM HAI PORT)</t>
    <phoneticPr fontId="3" type="noConversion"/>
  </si>
  <si>
    <t>岘港(TIEN SA)</t>
    <phoneticPr fontId="3" type="noConversion"/>
  </si>
  <si>
    <t>岘港(TIEN SA)</t>
    <phoneticPr fontId="3" type="noConversion"/>
  </si>
  <si>
    <t>NANSHA</t>
    <phoneticPr fontId="3" type="noConversion"/>
  </si>
  <si>
    <t>SHEKOU</t>
    <phoneticPr fontId="3" type="noConversion"/>
  </si>
  <si>
    <t>DA NANG</t>
    <phoneticPr fontId="3" type="noConversion"/>
  </si>
  <si>
    <t>SUN          0900</t>
    <phoneticPr fontId="3" type="noConversion"/>
  </si>
  <si>
    <t>SUN          1700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</si>
  <si>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</si>
  <si>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</si>
  <si>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</si>
  <si>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1900</t>
    <phoneticPr fontId="3" type="noConversion"/>
  </si>
  <si>
    <t>MON          2000</t>
    <phoneticPr fontId="3" type="noConversion"/>
  </si>
  <si>
    <t>MON           2300</t>
    <phoneticPr fontId="3" type="noConversion"/>
  </si>
  <si>
    <t>WED           1200</t>
    <phoneticPr fontId="3" type="noConversion"/>
  </si>
  <si>
    <t>THU          0200</t>
    <phoneticPr fontId="3" type="noConversion"/>
  </si>
  <si>
    <t>FRI          0200</t>
    <phoneticPr fontId="3" type="noConversion"/>
  </si>
  <si>
    <t>FRI         1200</t>
    <phoneticPr fontId="3" type="noConversion"/>
  </si>
  <si>
    <t>MON           2200</t>
    <phoneticPr fontId="3" type="noConversion"/>
  </si>
  <si>
    <t>HE YUAN</t>
    <phoneticPr fontId="3" type="noConversion"/>
  </si>
  <si>
    <t>2114W</t>
    <phoneticPr fontId="3" type="noConversion"/>
  </si>
  <si>
    <t>2114E</t>
    <phoneticPr fontId="3" type="noConversion"/>
  </si>
  <si>
    <t>HUMEN</t>
    <phoneticPr fontId="3" type="noConversion"/>
  </si>
  <si>
    <t>THU             0800</t>
    <phoneticPr fontId="3" type="noConversion"/>
  </si>
  <si>
    <t>THU   1400</t>
    <phoneticPr fontId="3" type="noConversion"/>
  </si>
  <si>
    <t>THU          0900</t>
    <phoneticPr fontId="3" type="noConversion"/>
  </si>
  <si>
    <t>THU          1700</t>
    <phoneticPr fontId="3" type="noConversion"/>
  </si>
  <si>
    <t>FRI          0300</t>
    <phoneticPr fontId="3" type="noConversion"/>
  </si>
  <si>
    <t>FRI           1400</t>
    <phoneticPr fontId="3" type="noConversion"/>
  </si>
  <si>
    <t>FRI          1700</t>
    <phoneticPr fontId="3" type="noConversion"/>
  </si>
  <si>
    <t>FRI           2000</t>
    <phoneticPr fontId="3" type="noConversion"/>
  </si>
  <si>
    <t>FRI          2100</t>
    <phoneticPr fontId="3" type="noConversion"/>
  </si>
  <si>
    <t>FRI           2359</t>
    <phoneticPr fontId="3" type="noConversion"/>
  </si>
  <si>
    <t>SUN           1900</t>
    <phoneticPr fontId="3" type="noConversion"/>
  </si>
  <si>
    <t>MON          0800</t>
    <phoneticPr fontId="3" type="noConversion"/>
  </si>
  <si>
    <t>HUA KAI</t>
    <phoneticPr fontId="3" type="noConversion"/>
  </si>
  <si>
    <t>香港(HIT)</t>
    <phoneticPr fontId="3" type="noConversion"/>
  </si>
  <si>
    <t>虎门(DGCT)</t>
    <phoneticPr fontId="3" type="noConversion"/>
  </si>
  <si>
    <t>广州南沙(NICT)</t>
    <phoneticPr fontId="3" type="noConversion"/>
  </si>
  <si>
    <t>蛇口(SCT)</t>
    <phoneticPr fontId="3" type="noConversion"/>
  </si>
  <si>
    <t>海防(NAM HAI PORT)</t>
    <phoneticPr fontId="3" type="noConversion"/>
  </si>
  <si>
    <r>
      <t xml:space="preserve">BVX: CNHMN--CNNSA--CNSHK--HKHKG--HKHKG---VNHPH--CNHMN--CNNSA--CNSHK--HKHKG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</si>
  <si>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虎门(DGCT)</t>
    <phoneticPr fontId="3" type="noConversion"/>
  </si>
  <si>
    <t>广州南沙(NICT)</t>
    <phoneticPr fontId="3" type="noConversion"/>
  </si>
  <si>
    <t>蛇口(SCT)</t>
    <phoneticPr fontId="3" type="noConversion"/>
  </si>
  <si>
    <t>海防(NAM HAI PORT)</t>
    <phoneticPr fontId="3" type="noConversion"/>
  </si>
  <si>
    <t>2120E</t>
  </si>
  <si>
    <t>2120W</t>
  </si>
  <si>
    <t>Hong Kong</t>
    <phoneticPr fontId="3" type="noConversion"/>
  </si>
  <si>
    <t>ONE COMMITMENT</t>
    <phoneticPr fontId="3" type="noConversion"/>
  </si>
  <si>
    <t>ARIES</t>
    <phoneticPr fontId="3" type="noConversion"/>
  </si>
  <si>
    <t>117W</t>
    <phoneticPr fontId="3" type="noConversion"/>
  </si>
  <si>
    <t>29-30/Mar  SURABAYA</t>
    <phoneticPr fontId="3" type="noConversion"/>
  </si>
  <si>
    <t>31/Mar-2/Apr JAKARTA P/O</t>
    <phoneticPr fontId="3" type="noConversion"/>
  </si>
  <si>
    <t>BLANK SAILING</t>
    <phoneticPr fontId="3" type="noConversion"/>
  </si>
  <si>
    <t>0QA8PS</t>
    <phoneticPr fontId="3" type="noConversion"/>
  </si>
  <si>
    <t>0QA8QN</t>
    <phoneticPr fontId="3" type="noConversion"/>
  </si>
  <si>
    <t>0QA8RS</t>
    <phoneticPr fontId="3" type="noConversion"/>
  </si>
  <si>
    <t>0QA8SN</t>
    <phoneticPr fontId="3" type="noConversion"/>
  </si>
  <si>
    <t>0QA8TS</t>
    <phoneticPr fontId="3" type="noConversion"/>
  </si>
  <si>
    <t>0QA8UN</t>
    <phoneticPr fontId="3" type="noConversion"/>
  </si>
  <si>
    <t>0QA8VS</t>
    <phoneticPr fontId="3" type="noConversion"/>
  </si>
  <si>
    <t>0QA8WN</t>
    <phoneticPr fontId="3" type="noConversion"/>
  </si>
  <si>
    <t>195N</t>
    <phoneticPr fontId="3" type="noConversion"/>
  </si>
  <si>
    <t>196N</t>
    <phoneticPr fontId="3" type="noConversion"/>
  </si>
  <si>
    <t>0QA82N</t>
    <phoneticPr fontId="3" type="noConversion"/>
  </si>
  <si>
    <r>
      <t>25/Mar</t>
    </r>
    <r>
      <rPr>
        <sz val="9"/>
        <color rgb="FFFF0000"/>
        <rFont val="Times New Roman"/>
        <family val="1"/>
      </rPr>
      <t xml:space="preserve"> P/I</t>
    </r>
    <phoneticPr fontId="3" type="noConversion"/>
  </si>
  <si>
    <t>SPIRIT OF HONG KONG</t>
    <phoneticPr fontId="3" type="noConversion"/>
  </si>
  <si>
    <t>0KRW3W</t>
    <phoneticPr fontId="3" type="noConversion"/>
  </si>
  <si>
    <t>0KRW3E</t>
    <phoneticPr fontId="3" type="noConversion"/>
  </si>
  <si>
    <t>SPIRIT OF HONG KONG</t>
    <phoneticPr fontId="3" type="noConversion"/>
  </si>
  <si>
    <t>MORGANA</t>
    <phoneticPr fontId="3" type="noConversion"/>
  </si>
  <si>
    <t>1/Apr HKG</t>
    <phoneticPr fontId="3" type="noConversion"/>
  </si>
  <si>
    <t>3/Apr NANSHA</t>
    <phoneticPr fontId="3" type="noConversion"/>
  </si>
  <si>
    <t>Hongkong International Terminals (HIT)</t>
    <phoneticPr fontId="3" type="noConversion"/>
  </si>
  <si>
    <t>051W</t>
    <phoneticPr fontId="3" type="noConversion"/>
  </si>
  <si>
    <t>YM UBIQUITY</t>
    <phoneticPr fontId="3" type="noConversion"/>
  </si>
  <si>
    <t>050W</t>
    <phoneticPr fontId="3" type="noConversion"/>
  </si>
  <si>
    <t>MOL GENESIS</t>
    <phoneticPr fontId="3" type="noConversion"/>
  </si>
  <si>
    <t>105W</t>
    <phoneticPr fontId="3" type="noConversion"/>
  </si>
  <si>
    <t>SEASPAN ADONIS</t>
    <phoneticPr fontId="3" type="noConversion"/>
  </si>
  <si>
    <t>062W</t>
    <phoneticPr fontId="3" type="noConversion"/>
  </si>
  <si>
    <t>0128W</t>
    <phoneticPr fontId="3" type="noConversion"/>
  </si>
  <si>
    <t>ONE CONTINUITY</t>
    <phoneticPr fontId="3" type="noConversion"/>
  </si>
  <si>
    <t>056W</t>
    <phoneticPr fontId="3" type="noConversion"/>
  </si>
  <si>
    <t>0110S</t>
    <phoneticPr fontId="3" type="noConversion"/>
  </si>
  <si>
    <t>0110N</t>
    <phoneticPr fontId="3" type="noConversion"/>
  </si>
  <si>
    <t>0112S</t>
    <phoneticPr fontId="3" type="noConversion"/>
  </si>
  <si>
    <t>0112N</t>
    <phoneticPr fontId="3" type="noConversion"/>
  </si>
  <si>
    <t>21/Apr SHA P/O</t>
    <phoneticPr fontId="3" type="noConversion"/>
  </si>
  <si>
    <t>VOID</t>
    <phoneticPr fontId="3" type="noConversion"/>
  </si>
  <si>
    <t>VOID</t>
    <phoneticPr fontId="3" type="noConversion"/>
  </si>
  <si>
    <t>OMIT</t>
    <phoneticPr fontId="3" type="noConversion"/>
  </si>
  <si>
    <t>P/O</t>
    <phoneticPr fontId="3" type="noConversion"/>
  </si>
  <si>
    <t xml:space="preserve">KMTC DUBAI </t>
    <phoneticPr fontId="3" type="noConversion"/>
  </si>
  <si>
    <t>2102E</t>
    <phoneticPr fontId="3" type="noConversion"/>
  </si>
  <si>
    <t>X-PRESS ODYSSEY</t>
    <phoneticPr fontId="3" type="noConversion"/>
  </si>
  <si>
    <t>21002E</t>
    <phoneticPr fontId="3" type="noConversion"/>
  </si>
  <si>
    <t>2102E</t>
    <phoneticPr fontId="3" type="noConversion"/>
  </si>
  <si>
    <t>21004E</t>
    <phoneticPr fontId="3" type="noConversion"/>
  </si>
  <si>
    <t>9/Apr HKG</t>
    <phoneticPr fontId="3" type="noConversion"/>
  </si>
  <si>
    <t>9/Apr SHEKOU</t>
    <phoneticPr fontId="3" type="noConversion"/>
  </si>
  <si>
    <t>2121E</t>
  </si>
  <si>
    <t>2121W</t>
  </si>
  <si>
    <t>2122E</t>
  </si>
  <si>
    <t>2122W</t>
  </si>
  <si>
    <t>OMIT</t>
    <phoneticPr fontId="3" type="noConversion"/>
  </si>
  <si>
    <t>OMIT</t>
    <phoneticPr fontId="3" type="noConversion"/>
  </si>
  <si>
    <t>037N</t>
    <phoneticPr fontId="3" type="noConversion"/>
  </si>
  <si>
    <t xml:space="preserve">      HHX1: CNNGB-CNSHA-CNXMN-HKHKG-CNSHK-VNHPH--HKHKG-CNNGB-CNSHA  FULL CONTAINER WEEKLY SERVICE  </t>
    <phoneticPr fontId="3" type="noConversion"/>
  </si>
  <si>
    <t>Mannila South Harbour (KZV)-ATI</t>
    <phoneticPr fontId="3" type="noConversion"/>
  </si>
  <si>
    <t>Mannila North Harbour (QNA)-MICT</t>
    <phoneticPr fontId="3" type="noConversion"/>
  </si>
  <si>
    <t>11/Apr SHEKOU</t>
    <phoneticPr fontId="3" type="noConversion"/>
  </si>
  <si>
    <t>17/Apr XIAMEN</t>
    <phoneticPr fontId="3" type="noConversion"/>
  </si>
  <si>
    <t>2123W</t>
  </si>
  <si>
    <t>2123E</t>
  </si>
  <si>
    <t>2124W</t>
  </si>
  <si>
    <t>2124E</t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</si>
  <si>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</si>
  <si>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厦门(HAITIAN)</t>
    <phoneticPr fontId="3" type="noConversion"/>
  </si>
  <si>
    <t>海防(NHDV)</t>
    <phoneticPr fontId="3" type="noConversion"/>
  </si>
  <si>
    <t>宁波(NBTCT)</t>
    <phoneticPr fontId="3" type="noConversion"/>
  </si>
  <si>
    <t>XIAMEN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</si>
  <si>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</si>
  <si>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</si>
  <si>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</si>
  <si>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</si>
  <si>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</si>
  <si>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0500</t>
    <phoneticPr fontId="3" type="noConversion"/>
  </si>
  <si>
    <t>WED     2300</t>
    <phoneticPr fontId="3" type="noConversion"/>
  </si>
  <si>
    <t>THU     2200</t>
    <phoneticPr fontId="3" type="noConversion"/>
  </si>
  <si>
    <t>2109E</t>
    <phoneticPr fontId="3" type="noConversion"/>
  </si>
  <si>
    <t>上海(SMCT)</t>
    <phoneticPr fontId="3" type="noConversion"/>
  </si>
  <si>
    <t>ETB/ETD</t>
    <phoneticPr fontId="3" type="noConversion"/>
  </si>
  <si>
    <t>THU        2300</t>
    <phoneticPr fontId="3" type="noConversion"/>
  </si>
  <si>
    <t>FRI      1100</t>
    <phoneticPr fontId="3" type="noConversion"/>
  </si>
  <si>
    <t>BIENDONG MARINER</t>
    <phoneticPr fontId="3" type="noConversion"/>
  </si>
  <si>
    <t>2110W</t>
    <phoneticPr fontId="3" type="noConversion"/>
  </si>
  <si>
    <t>2110W</t>
    <phoneticPr fontId="3" type="noConversion"/>
  </si>
  <si>
    <t>2111W</t>
    <phoneticPr fontId="3" type="noConversion"/>
  </si>
  <si>
    <t>2110E</t>
    <phoneticPr fontId="3" type="noConversion"/>
  </si>
  <si>
    <t>2110E</t>
    <phoneticPr fontId="3" type="noConversion"/>
  </si>
  <si>
    <t>2111E</t>
    <phoneticPr fontId="3" type="noConversion"/>
  </si>
  <si>
    <t>2111E</t>
    <phoneticPr fontId="3" type="noConversion"/>
  </si>
  <si>
    <t>SAT          1400</t>
  </si>
  <si>
    <t>SUN     0600</t>
    <phoneticPr fontId="3" type="noConversion"/>
  </si>
  <si>
    <t>GANG TONG 19</t>
  </si>
  <si>
    <t>GANG TONG 19</t>
    <phoneticPr fontId="3" type="noConversion"/>
  </si>
  <si>
    <t>4/May NANSHA</t>
    <phoneticPr fontId="3" type="noConversion"/>
  </si>
  <si>
    <t>S313</t>
    <phoneticPr fontId="3" type="noConversion"/>
  </si>
  <si>
    <t>S105</t>
    <phoneticPr fontId="3" type="noConversion"/>
  </si>
  <si>
    <t>S056</t>
    <phoneticPr fontId="3" type="noConversion"/>
  </si>
  <si>
    <t>FRI           1600</t>
    <phoneticPr fontId="3" type="noConversion"/>
  </si>
  <si>
    <t>FRI          1900</t>
    <phoneticPr fontId="3" type="noConversion"/>
  </si>
  <si>
    <t>蛇口(MCT)</t>
    <phoneticPr fontId="3" type="noConversion"/>
  </si>
  <si>
    <t>广州南沙(NICT)</t>
    <phoneticPr fontId="3" type="noConversion"/>
  </si>
  <si>
    <t>SHEKOU</t>
    <phoneticPr fontId="3" type="noConversion"/>
  </si>
  <si>
    <t>NANSHA</t>
    <phoneticPr fontId="3" type="noConversion"/>
  </si>
  <si>
    <t>BLANK SAILING</t>
    <phoneticPr fontId="3" type="noConversion"/>
  </si>
  <si>
    <t>BLANK SAILING</t>
    <phoneticPr fontId="3" type="noConversion"/>
  </si>
  <si>
    <t>330N</t>
    <phoneticPr fontId="3" type="noConversion"/>
  </si>
  <si>
    <t>197N</t>
    <phoneticPr fontId="3" type="noConversion"/>
  </si>
  <si>
    <t>331N</t>
    <phoneticPr fontId="3" type="noConversion"/>
  </si>
  <si>
    <t>039N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</si>
  <si>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</si>
  <si>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</si>
  <si>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</si>
  <si>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26/Apr YANTIAN</t>
    <phoneticPr fontId="3" type="noConversion"/>
  </si>
  <si>
    <t>2109W</t>
    <phoneticPr fontId="3" type="noConversion"/>
  </si>
  <si>
    <t>2105S</t>
    <phoneticPr fontId="3" type="noConversion"/>
  </si>
  <si>
    <t>2105N</t>
    <phoneticPr fontId="3" type="noConversion"/>
  </si>
  <si>
    <t>2109S</t>
    <phoneticPr fontId="3" type="noConversion"/>
  </si>
  <si>
    <t>2109N</t>
    <phoneticPr fontId="3" type="noConversion"/>
  </si>
  <si>
    <t>2106S</t>
    <phoneticPr fontId="3" type="noConversion"/>
  </si>
  <si>
    <t>2106N</t>
    <phoneticPr fontId="3" type="noConversion"/>
  </si>
  <si>
    <t>2125E</t>
  </si>
  <si>
    <t>2125W</t>
  </si>
  <si>
    <t>2126E</t>
  </si>
  <si>
    <t>2126W</t>
  </si>
  <si>
    <t>0QA8XS</t>
    <phoneticPr fontId="3" type="noConversion"/>
  </si>
  <si>
    <t>0QA8YN</t>
    <phoneticPr fontId="3" type="noConversion"/>
  </si>
  <si>
    <t>0QA8ZS</t>
    <phoneticPr fontId="3" type="noConversion"/>
  </si>
  <si>
    <t>0QA90N</t>
    <phoneticPr fontId="3" type="noConversion"/>
  </si>
  <si>
    <t>0QA91S</t>
    <phoneticPr fontId="3" type="noConversion"/>
  </si>
  <si>
    <t>0QA92N</t>
    <phoneticPr fontId="3" type="noConversion"/>
  </si>
  <si>
    <t>0QA93S</t>
    <phoneticPr fontId="3" type="noConversion"/>
  </si>
  <si>
    <t>0QA94N</t>
    <phoneticPr fontId="3" type="noConversion"/>
  </si>
  <si>
    <t>CONTI CONQUEST</t>
    <phoneticPr fontId="3" type="noConversion"/>
  </si>
  <si>
    <t>013W</t>
    <phoneticPr fontId="3" type="noConversion"/>
  </si>
  <si>
    <t>P/I at HKG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</si>
  <si>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</si>
  <si>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</si>
  <si>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</si>
  <si>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25/Apr HIT in HKG</t>
    <phoneticPr fontId="3" type="noConversion"/>
  </si>
  <si>
    <t>26/Apr XIAMEN</t>
    <phoneticPr fontId="3" type="noConversion"/>
  </si>
  <si>
    <t>OMIT</t>
    <phoneticPr fontId="3" type="noConversion"/>
  </si>
  <si>
    <t>OMIT</t>
    <phoneticPr fontId="3" type="noConversion"/>
  </si>
  <si>
    <t>HENG HUI 5</t>
    <phoneticPr fontId="3" type="noConversion"/>
  </si>
  <si>
    <t>23/Apr HKG</t>
    <phoneticPr fontId="3" type="noConversion"/>
  </si>
  <si>
    <t>23-24/Apr SHEKOU</t>
    <phoneticPr fontId="3" type="noConversion"/>
  </si>
  <si>
    <t>0NC4XS</t>
    <phoneticPr fontId="3" type="noConversion"/>
  </si>
  <si>
    <t>0NC51S</t>
    <phoneticPr fontId="3" type="noConversion"/>
  </si>
  <si>
    <t>0NC55S</t>
    <phoneticPr fontId="3" type="noConversion"/>
  </si>
  <si>
    <t>0NC59S</t>
    <phoneticPr fontId="3" type="noConversion"/>
  </si>
  <si>
    <t>0NC5DS</t>
    <phoneticPr fontId="3" type="noConversion"/>
  </si>
  <si>
    <t>0NC5HS</t>
    <phoneticPr fontId="3" type="noConversion"/>
  </si>
  <si>
    <t>0NC5LS</t>
    <phoneticPr fontId="3" type="noConversion"/>
  </si>
  <si>
    <t>0NC5PS</t>
    <phoneticPr fontId="3" type="noConversion"/>
  </si>
  <si>
    <r>
      <t>宁波(</t>
    </r>
    <r>
      <rPr>
        <b/>
        <sz val="12"/>
        <rFont val="宋体"/>
        <family val="3"/>
        <charset val="134"/>
      </rPr>
      <t>MSICT</t>
    </r>
    <r>
      <rPr>
        <sz val="12"/>
        <rFont val="宋体"/>
        <family val="3"/>
        <charset val="134"/>
      </rPr>
      <t>)</t>
    </r>
    <phoneticPr fontId="3" type="noConversion"/>
  </si>
  <si>
    <t>上海(WGQ5)</t>
    <phoneticPr fontId="3" type="noConversion"/>
  </si>
  <si>
    <t>Ningbo</t>
    <phoneticPr fontId="3" type="noConversion"/>
  </si>
  <si>
    <t>Meishan International Container Terminal (MSICT) from MOUNT NICHOLSON 0NC4PS</t>
    <phoneticPr fontId="3" type="noConversion"/>
  </si>
  <si>
    <t>0KD01S</t>
    <phoneticPr fontId="3" type="noConversion"/>
  </si>
  <si>
    <t>0KD02N</t>
    <phoneticPr fontId="3" type="noConversion"/>
  </si>
  <si>
    <t>AS ROMINA</t>
    <phoneticPr fontId="3" type="noConversion"/>
  </si>
  <si>
    <t xml:space="preserve">OLYMPIA </t>
    <phoneticPr fontId="3" type="noConversion"/>
  </si>
  <si>
    <t>0KD09S</t>
    <phoneticPr fontId="3" type="noConversion"/>
  </si>
  <si>
    <t>0KD0AN</t>
    <phoneticPr fontId="3" type="noConversion"/>
  </si>
  <si>
    <t>0KD0DS</t>
    <phoneticPr fontId="3" type="noConversion"/>
  </si>
  <si>
    <t>0KD0EN</t>
    <phoneticPr fontId="3" type="noConversion"/>
  </si>
  <si>
    <t>0KD0HS</t>
    <phoneticPr fontId="3" type="noConversion"/>
  </si>
  <si>
    <t>0KD0IN</t>
    <phoneticPr fontId="3" type="noConversion"/>
  </si>
  <si>
    <t>21008S</t>
    <phoneticPr fontId="3" type="noConversion"/>
  </si>
  <si>
    <t>21008N</t>
    <phoneticPr fontId="3" type="noConversion"/>
  </si>
  <si>
    <t>0KD0PS</t>
    <phoneticPr fontId="3" type="noConversion"/>
  </si>
  <si>
    <t>0KD0QN</t>
    <phoneticPr fontId="3" type="noConversion"/>
  </si>
  <si>
    <t>0KD0TS</t>
    <phoneticPr fontId="3" type="noConversion"/>
  </si>
  <si>
    <t>0KD0UN</t>
    <phoneticPr fontId="3" type="noConversion"/>
  </si>
  <si>
    <t>SAT/SUN</t>
    <phoneticPr fontId="3" type="noConversion"/>
  </si>
  <si>
    <t>TUE/WED</t>
    <phoneticPr fontId="3" type="noConversion"/>
  </si>
  <si>
    <t>WED/WED</t>
    <phoneticPr fontId="3" type="noConversion"/>
  </si>
  <si>
    <t>P/O at SHK</t>
    <phoneticPr fontId="3" type="noConversion"/>
  </si>
  <si>
    <t>22-23/Apr</t>
    <phoneticPr fontId="3" type="noConversion"/>
  </si>
  <si>
    <t>GANG TONG 19</t>
    <phoneticPr fontId="3" type="noConversion"/>
  </si>
  <si>
    <t>2109E</t>
    <phoneticPr fontId="3" type="noConversion"/>
  </si>
  <si>
    <t>OMIT</t>
    <phoneticPr fontId="3" type="noConversion"/>
  </si>
  <si>
    <t>OMIT</t>
    <phoneticPr fontId="3" type="noConversion"/>
  </si>
  <si>
    <t>3/May SHEKOU</t>
    <phoneticPr fontId="3" type="noConversion"/>
  </si>
  <si>
    <t>GANG TONG 19</t>
    <phoneticPr fontId="3" type="noConversion"/>
  </si>
  <si>
    <t>2109W</t>
    <phoneticPr fontId="3" type="noConversion"/>
  </si>
  <si>
    <t>OMIT</t>
    <phoneticPr fontId="3" type="noConversion"/>
  </si>
  <si>
    <t>2109E</t>
    <phoneticPr fontId="3" type="noConversion"/>
  </si>
  <si>
    <t>6/May NANSHA</t>
    <phoneticPr fontId="3" type="noConversion"/>
  </si>
  <si>
    <t>7/May HKG</t>
    <phoneticPr fontId="3" type="noConversion"/>
  </si>
  <si>
    <t>P/I at Nam Hai Dinh Vu</t>
    <phoneticPr fontId="3" type="noConversion"/>
  </si>
  <si>
    <t>HE YUAN</t>
    <phoneticPr fontId="3" type="noConversion"/>
  </si>
  <si>
    <t>23/Apr HKG</t>
    <phoneticPr fontId="3" type="noConversion"/>
  </si>
  <si>
    <t>23-24/Apr SHEKOU</t>
    <phoneticPr fontId="3" type="noConversion"/>
  </si>
  <si>
    <t>OMIT</t>
    <phoneticPr fontId="3" type="noConversion"/>
  </si>
  <si>
    <t>30/Apr HKG(CMCS)</t>
    <phoneticPr fontId="3" type="noConversion"/>
  </si>
  <si>
    <t>30/Apr HKG(HIT)</t>
    <phoneticPr fontId="3" type="noConversion"/>
  </si>
  <si>
    <t>30/Apr SHK</t>
    <phoneticPr fontId="3" type="noConversion"/>
  </si>
  <si>
    <t>马尼拉北港</t>
    <phoneticPr fontId="3" type="noConversion"/>
  </si>
  <si>
    <t>MANILA(N)</t>
    <phoneticPr fontId="43" type="noConversion"/>
  </si>
  <si>
    <t>马尼拉南港</t>
    <phoneticPr fontId="3" type="noConversion"/>
  </si>
  <si>
    <t xml:space="preserve">      BBX2: VNSGN-CNNGB-CNSHA  FULL CONTAINER WEEKLY SERVICE  </t>
    <phoneticPr fontId="3" type="noConversion"/>
  </si>
  <si>
    <t>2106S</t>
    <phoneticPr fontId="3" type="noConversion"/>
  </si>
  <si>
    <t>2106N</t>
    <phoneticPr fontId="3" type="noConversion"/>
  </si>
  <si>
    <t>CAPE ARAXOS</t>
    <phoneticPr fontId="3" type="noConversion"/>
  </si>
  <si>
    <t>0HB1WN</t>
    <phoneticPr fontId="3" type="noConversion"/>
  </si>
  <si>
    <t>SUN/SUN</t>
    <phoneticPr fontId="3" type="noConversion"/>
  </si>
  <si>
    <t>SAT/SAT</t>
    <phoneticPr fontId="3" type="noConversion"/>
  </si>
  <si>
    <t>SUN/MON</t>
    <phoneticPr fontId="3" type="noConversion"/>
  </si>
  <si>
    <t>上海(WGQ4)</t>
    <phoneticPr fontId="3" type="noConversion"/>
  </si>
  <si>
    <t>KALAMOTI TRADER</t>
    <phoneticPr fontId="3" type="noConversion"/>
  </si>
  <si>
    <t>2109N</t>
    <phoneticPr fontId="3" type="noConversion"/>
  </si>
  <si>
    <t>CNC JUPITER</t>
    <phoneticPr fontId="3" type="noConversion"/>
  </si>
  <si>
    <t>0HB20N</t>
    <phoneticPr fontId="3" type="noConversion"/>
  </si>
  <si>
    <t>宁波(NBSCT)</t>
    <phoneticPr fontId="3" type="noConversion"/>
  </si>
  <si>
    <t>SITC SHANGHAI</t>
    <phoneticPr fontId="3" type="noConversion"/>
  </si>
  <si>
    <t>2113N</t>
    <phoneticPr fontId="3" type="noConversion"/>
  </si>
  <si>
    <t>CAPE SYROS</t>
    <phoneticPr fontId="3" type="noConversion"/>
  </si>
  <si>
    <t>2111N</t>
    <phoneticPr fontId="3" type="noConversion"/>
  </si>
  <si>
    <t>0HB2AN</t>
    <phoneticPr fontId="3" type="noConversion"/>
  </si>
  <si>
    <t>2115N</t>
    <phoneticPr fontId="3" type="noConversion"/>
  </si>
  <si>
    <t>0HB2EN</t>
    <phoneticPr fontId="3" type="noConversion"/>
  </si>
  <si>
    <t>HO CHI MINH</t>
    <phoneticPr fontId="3" type="noConversion"/>
  </si>
  <si>
    <t>Cat Lai</t>
    <phoneticPr fontId="3" type="noConversion"/>
  </si>
  <si>
    <t>NINGBO</t>
    <phoneticPr fontId="3" type="noConversion"/>
  </si>
  <si>
    <t>Ningbo Beilun Second Container Terminal</t>
    <phoneticPr fontId="3" type="noConversion"/>
  </si>
  <si>
    <t>Wai Gao Qiao Phase 4 Terminal (WGQ4)</t>
    <phoneticPr fontId="3" type="noConversion"/>
  </si>
  <si>
    <t>OMIT</t>
    <phoneticPr fontId="3" type="noConversion"/>
  </si>
  <si>
    <t>MANILA(S)</t>
    <phoneticPr fontId="4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</si>
  <si>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</si>
  <si>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CMA CGM CAIMEP</t>
    <phoneticPr fontId="3" type="noConversion"/>
  </si>
  <si>
    <t>0KRW6W</t>
    <phoneticPr fontId="3" type="noConversion"/>
  </si>
  <si>
    <t>0KRW7E</t>
    <phoneticPr fontId="3" type="noConversion"/>
  </si>
  <si>
    <t>0KRJRW</t>
    <phoneticPr fontId="3" type="noConversion"/>
  </si>
  <si>
    <t>0KRJSE</t>
    <phoneticPr fontId="3" type="noConversion"/>
  </si>
  <si>
    <t>0KRJWE</t>
    <phoneticPr fontId="3" type="noConversion"/>
  </si>
  <si>
    <t>0KRJVW</t>
    <phoneticPr fontId="3" type="noConversion"/>
  </si>
  <si>
    <t>0KRJZW</t>
    <phoneticPr fontId="3" type="noConversion"/>
  </si>
  <si>
    <t>0KRK0E</t>
    <phoneticPr fontId="3" type="noConversion"/>
  </si>
  <si>
    <t>0KRK3W</t>
    <phoneticPr fontId="3" type="noConversion"/>
  </si>
  <si>
    <t>0KRK4E</t>
    <phoneticPr fontId="3" type="noConversion"/>
  </si>
  <si>
    <t>0KRK7W</t>
    <phoneticPr fontId="3" type="noConversion"/>
  </si>
  <si>
    <t>0KRK8E</t>
    <phoneticPr fontId="3" type="noConversion"/>
  </si>
  <si>
    <t>Tianjin Port Container Terminal Co.,LTD. (TCT)</t>
    <phoneticPr fontId="3" type="noConversion"/>
  </si>
  <si>
    <t>Tianjin Port Container Terminal (TCT)</t>
    <phoneticPr fontId="3" type="noConversion"/>
  </si>
  <si>
    <t>7/May MANILA(N)</t>
    <phoneticPr fontId="3" type="noConversion"/>
  </si>
  <si>
    <t>7-8/May MANILA(S)</t>
    <phoneticPr fontId="3" type="noConversion"/>
  </si>
  <si>
    <t>7/May HIT</t>
    <phoneticPr fontId="3" type="noConversion"/>
  </si>
  <si>
    <t>7/May CMCS</t>
    <phoneticPr fontId="3" type="noConversion"/>
  </si>
  <si>
    <t>OMIT SHEKOU</t>
    <phoneticPr fontId="3" type="noConversion"/>
  </si>
  <si>
    <t>2110S</t>
    <phoneticPr fontId="3" type="noConversion"/>
  </si>
  <si>
    <t>2110N</t>
    <phoneticPr fontId="3" type="noConversion"/>
  </si>
  <si>
    <t>2107S</t>
    <phoneticPr fontId="3" type="noConversion"/>
  </si>
  <si>
    <t>2107N</t>
    <phoneticPr fontId="3" type="noConversion"/>
  </si>
  <si>
    <t>OMIT</t>
    <phoneticPr fontId="3" type="noConversion"/>
  </si>
  <si>
    <t>OMIT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</si>
  <si>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</si>
  <si>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</si>
  <si>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广州南沙(NICT)</t>
    <phoneticPr fontId="3" type="noConversion"/>
  </si>
  <si>
    <t>NANSHA</t>
    <phoneticPr fontId="3" type="noConversion"/>
  </si>
  <si>
    <t>MON         1200</t>
    <phoneticPr fontId="3" type="noConversion"/>
  </si>
  <si>
    <t>MON       2000</t>
    <phoneticPr fontId="3" type="noConversion"/>
  </si>
  <si>
    <t>MON          2300</t>
    <phoneticPr fontId="3" type="noConversion"/>
  </si>
  <si>
    <t>TUE           0800</t>
    <phoneticPr fontId="3" type="noConversion"/>
  </si>
  <si>
    <t>TUE          1500</t>
    <phoneticPr fontId="3" type="noConversion"/>
  </si>
  <si>
    <t>TUE          2200</t>
    <phoneticPr fontId="3" type="noConversion"/>
  </si>
  <si>
    <t>FRI            0600</t>
    <phoneticPr fontId="3" type="noConversion"/>
  </si>
  <si>
    <t>FRI         1800</t>
    <phoneticPr fontId="3" type="noConversion"/>
  </si>
  <si>
    <t>FRI          2000</t>
    <phoneticPr fontId="3" type="noConversion"/>
  </si>
  <si>
    <t>SAT     0600</t>
    <phoneticPr fontId="3" type="noConversion"/>
  </si>
  <si>
    <t>MON         1200</t>
    <phoneticPr fontId="3" type="noConversion"/>
  </si>
  <si>
    <t>MON       2000</t>
    <phoneticPr fontId="3" type="noConversion"/>
  </si>
  <si>
    <t>MON          2300</t>
    <phoneticPr fontId="3" type="noConversion"/>
  </si>
  <si>
    <t>TUE           0800</t>
    <phoneticPr fontId="3" type="noConversion"/>
  </si>
  <si>
    <t>TUE          1500</t>
    <phoneticPr fontId="3" type="noConversion"/>
  </si>
  <si>
    <t>TUE          2200</t>
    <phoneticPr fontId="3" type="noConversion"/>
  </si>
  <si>
    <t>HUA KAI</t>
    <phoneticPr fontId="3" type="noConversion"/>
  </si>
  <si>
    <t>HUA KAI</t>
    <phoneticPr fontId="3" type="noConversion"/>
  </si>
  <si>
    <t>HUA KAI</t>
    <phoneticPr fontId="3" type="noConversion"/>
  </si>
  <si>
    <t>Port</t>
    <phoneticPr fontId="3" type="noConversion"/>
  </si>
  <si>
    <t>Hong Kong</t>
    <phoneticPr fontId="3" type="noConversion"/>
  </si>
  <si>
    <t>Shekou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</si>
  <si>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</si>
  <si>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</si>
  <si>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</si>
  <si>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</si>
  <si>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</si>
  <si>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</si>
  <si>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Terminal at each port for BPX service</t>
    <phoneticPr fontId="3" type="noConversion"/>
  </si>
  <si>
    <t xml:space="preserve">      BPX: HKHKG-CHSHK-CNNSA-PHMNN-PHMNS-HKHKG-CNSHK-CNNSA  FULL CONTAINER WEEKLY SERVICE  </t>
    <phoneticPr fontId="3" type="noConversion"/>
  </si>
  <si>
    <t>2118S</t>
    <phoneticPr fontId="3" type="noConversion"/>
  </si>
  <si>
    <t>2118N</t>
    <phoneticPr fontId="3" type="noConversion"/>
  </si>
  <si>
    <t>2119S</t>
    <phoneticPr fontId="3" type="noConversion"/>
  </si>
  <si>
    <t>2119N</t>
    <phoneticPr fontId="3" type="noConversion"/>
  </si>
  <si>
    <t>S314</t>
    <phoneticPr fontId="3" type="noConversion"/>
  </si>
  <si>
    <t>S106</t>
    <phoneticPr fontId="3" type="noConversion"/>
  </si>
  <si>
    <t>S057</t>
    <phoneticPr fontId="3" type="noConversion"/>
  </si>
  <si>
    <t>S315</t>
    <phoneticPr fontId="3" type="noConversion"/>
  </si>
  <si>
    <t>S107</t>
    <phoneticPr fontId="3" type="noConversion"/>
  </si>
  <si>
    <t>CMA CGM PUGET</t>
    <phoneticPr fontId="3" type="noConversion"/>
  </si>
  <si>
    <t>0QA95S</t>
    <phoneticPr fontId="3" type="noConversion"/>
  </si>
  <si>
    <t>0QA96N</t>
    <phoneticPr fontId="3" type="noConversion"/>
  </si>
  <si>
    <t>0QA97S</t>
  </si>
  <si>
    <t>0QA98N</t>
  </si>
  <si>
    <t>0QA99S</t>
    <phoneticPr fontId="3" type="noConversion"/>
  </si>
  <si>
    <t>0QA9AN</t>
    <phoneticPr fontId="3" type="noConversion"/>
  </si>
  <si>
    <t>0QA9BS</t>
    <phoneticPr fontId="3" type="noConversion"/>
  </si>
  <si>
    <t>0QA9CN</t>
    <phoneticPr fontId="3" type="noConversion"/>
  </si>
  <si>
    <t>DLC 
OMIT</t>
    <phoneticPr fontId="3" type="noConversion"/>
  </si>
  <si>
    <t>19-20/Jun TXG
 P/O</t>
    <phoneticPr fontId="3" type="noConversion"/>
  </si>
  <si>
    <t>2112W</t>
    <phoneticPr fontId="3" type="noConversion"/>
  </si>
  <si>
    <t>2112E</t>
    <phoneticPr fontId="3" type="noConversion"/>
  </si>
  <si>
    <t>2112W</t>
    <phoneticPr fontId="3" type="noConversion"/>
  </si>
  <si>
    <t>0111S</t>
    <phoneticPr fontId="3" type="noConversion"/>
  </si>
  <si>
    <t>0113S</t>
    <phoneticPr fontId="3" type="noConversion"/>
  </si>
  <si>
    <t>0111N</t>
    <phoneticPr fontId="3" type="noConversion"/>
  </si>
  <si>
    <t>0113N</t>
    <phoneticPr fontId="3" type="noConversion"/>
  </si>
  <si>
    <t>0112S</t>
    <phoneticPr fontId="3" type="noConversion"/>
  </si>
  <si>
    <t>0112N</t>
    <phoneticPr fontId="3" type="noConversion"/>
  </si>
  <si>
    <t>0114S</t>
    <phoneticPr fontId="3" type="noConversion"/>
  </si>
  <si>
    <t>0114N</t>
    <phoneticPr fontId="3" type="noConversion"/>
  </si>
  <si>
    <t>22-23/May
 SHA</t>
    <phoneticPr fontId="3" type="noConversion"/>
  </si>
  <si>
    <t>24-25/May 
NGB P/O</t>
    <phoneticPr fontId="3" type="noConversion"/>
  </si>
  <si>
    <t>2121W/E</t>
    <phoneticPr fontId="3" type="noConversion"/>
  </si>
  <si>
    <t>2127W</t>
  </si>
  <si>
    <t>2127E</t>
  </si>
  <si>
    <t>Combined with HE YUAN V.2122W/E</t>
    <phoneticPr fontId="3" type="noConversion"/>
  </si>
  <si>
    <t>OMIT</t>
    <phoneticPr fontId="3" type="noConversion"/>
  </si>
  <si>
    <r>
      <rPr>
        <b/>
        <sz val="9"/>
        <color rgb="FFFF0000"/>
        <rFont val="Times New Roman"/>
        <family val="1"/>
      </rPr>
      <t>SHA&amp;NGB OMIT</t>
    </r>
    <r>
      <rPr>
        <b/>
        <sz val="9"/>
        <rFont val="Times New Roman"/>
        <family val="1"/>
      </rPr>
      <t>, ad-hoc port of call CNXMN (21/May)</t>
    </r>
    <phoneticPr fontId="3" type="noConversion"/>
  </si>
  <si>
    <t>HENG HUI 6</t>
    <phoneticPr fontId="3" type="noConversion"/>
  </si>
  <si>
    <t>0QYSGS</t>
    <phoneticPr fontId="3" type="noConversion"/>
  </si>
  <si>
    <t>21/May XMN</t>
    <phoneticPr fontId="3" type="noConversion"/>
  </si>
  <si>
    <t>19/May NGB</t>
    <phoneticPr fontId="3" type="noConversion"/>
  </si>
  <si>
    <r>
      <t xml:space="preserve">HYUNDAI </t>
    </r>
    <r>
      <rPr>
        <b/>
        <sz val="9"/>
        <color rgb="FFFF0000"/>
        <rFont val="Times New Roman"/>
        <family val="1"/>
      </rPr>
      <t>HONGKONG</t>
    </r>
    <phoneticPr fontId="3" type="noConversion"/>
  </si>
  <si>
    <t>2127S</t>
  </si>
  <si>
    <t>2127N</t>
  </si>
  <si>
    <t>2121W</t>
    <phoneticPr fontId="3" type="noConversion"/>
  </si>
  <si>
    <t>2121E</t>
    <phoneticPr fontId="3" type="noConversion"/>
  </si>
  <si>
    <t>OMIT</t>
    <phoneticPr fontId="3" type="noConversion"/>
  </si>
  <si>
    <t>OMIT</t>
    <phoneticPr fontId="3" type="noConversion"/>
  </si>
  <si>
    <t>2128E</t>
  </si>
  <si>
    <t>2128W</t>
  </si>
  <si>
    <t>2113W</t>
    <phoneticPr fontId="3" type="noConversion"/>
  </si>
  <si>
    <t>2113W</t>
    <phoneticPr fontId="3" type="noConversion"/>
  </si>
  <si>
    <t>2113E</t>
    <phoneticPr fontId="3" type="noConversion"/>
  </si>
  <si>
    <t>2113E</t>
    <phoneticPr fontId="3" type="noConversion"/>
  </si>
  <si>
    <t>WED/WED</t>
    <phoneticPr fontId="3" type="noConversion"/>
  </si>
  <si>
    <t>SUN/MON</t>
    <phoneticPr fontId="3" type="noConversion"/>
  </si>
  <si>
    <t>MON/TUE</t>
    <phoneticPr fontId="3" type="noConversion"/>
  </si>
  <si>
    <t>Yantian</t>
    <phoneticPr fontId="3" type="noConversion"/>
  </si>
  <si>
    <r>
      <t xml:space="preserve">BVX: CNYTN--CNNSA--CNSHK--HKHKG--VNHPH--CNYTN--CNNSA--CNSHK--HKHKG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</si>
  <si>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盐田(YICT)</t>
    <phoneticPr fontId="3" type="noConversion"/>
  </si>
  <si>
    <t>广州南沙(NICT)</t>
    <phoneticPr fontId="3" type="noConversion"/>
  </si>
  <si>
    <t>蛇口(SCT)</t>
    <phoneticPr fontId="3" type="noConversion"/>
  </si>
  <si>
    <t>香港(HIT)</t>
    <phoneticPr fontId="3" type="noConversion"/>
  </si>
  <si>
    <t>海防(NAM HAI PORT)</t>
    <phoneticPr fontId="3" type="noConversion"/>
  </si>
  <si>
    <t>YANTIAN</t>
    <phoneticPr fontId="3" type="noConversion"/>
  </si>
  <si>
    <t>NANSHA</t>
    <phoneticPr fontId="3" type="noConversion"/>
  </si>
  <si>
    <t>SHEKOU</t>
    <phoneticPr fontId="3" type="noConversion"/>
  </si>
  <si>
    <t>WED             1200</t>
    <phoneticPr fontId="3" type="noConversion"/>
  </si>
  <si>
    <t>WED    2000</t>
    <phoneticPr fontId="3" type="noConversion"/>
  </si>
  <si>
    <t>THU          0900</t>
    <phoneticPr fontId="3" type="noConversion"/>
  </si>
  <si>
    <t>THU          1700</t>
    <phoneticPr fontId="3" type="noConversion"/>
  </si>
  <si>
    <t>FRI          0300</t>
    <phoneticPr fontId="3" type="noConversion"/>
  </si>
  <si>
    <t>FRI           1600</t>
    <phoneticPr fontId="3" type="noConversion"/>
  </si>
  <si>
    <t>FRI          1900</t>
    <phoneticPr fontId="3" type="noConversion"/>
  </si>
  <si>
    <t>FRI           2359</t>
    <phoneticPr fontId="3" type="noConversion"/>
  </si>
  <si>
    <t>SUN           1900</t>
    <phoneticPr fontId="3" type="noConversion"/>
  </si>
  <si>
    <t>MON          0800</t>
    <phoneticPr fontId="3" type="noConversion"/>
  </si>
  <si>
    <t>2129W</t>
  </si>
  <si>
    <t>2129E</t>
  </si>
  <si>
    <t>27/May TAO</t>
    <phoneticPr fontId="3" type="noConversion"/>
  </si>
  <si>
    <t>2130E</t>
  </si>
  <si>
    <t>2130W</t>
  </si>
  <si>
    <t>2120W</t>
    <phoneticPr fontId="3" type="noConversion"/>
  </si>
  <si>
    <t>2120E</t>
    <phoneticPr fontId="3" type="noConversion"/>
  </si>
  <si>
    <t>24/May SHEKOU</t>
    <phoneticPr fontId="3" type="noConversion"/>
  </si>
  <si>
    <t>ONE CONTRIBUTION</t>
    <phoneticPr fontId="3" type="noConversion"/>
  </si>
  <si>
    <t>046W</t>
    <phoneticPr fontId="3" type="noConversion"/>
  </si>
  <si>
    <t>ONE COMMITMENT</t>
    <phoneticPr fontId="3" type="noConversion"/>
  </si>
  <si>
    <t>052W</t>
    <phoneticPr fontId="3" type="noConversion"/>
  </si>
  <si>
    <t>078W</t>
    <phoneticPr fontId="3" type="noConversion"/>
  </si>
  <si>
    <t>23-24/May HKG</t>
    <phoneticPr fontId="3" type="noConversion"/>
  </si>
  <si>
    <t>OMIT NANSHA</t>
    <phoneticPr fontId="3" type="noConversion"/>
  </si>
  <si>
    <t>OMIT</t>
    <phoneticPr fontId="3" type="noConversion"/>
  </si>
  <si>
    <t>OMIT</t>
    <phoneticPr fontId="3" type="noConversion"/>
  </si>
  <si>
    <t>HUA KAI</t>
    <phoneticPr fontId="3" type="noConversion"/>
  </si>
  <si>
    <t>2121W</t>
    <phoneticPr fontId="3" type="noConversion"/>
  </si>
  <si>
    <t>2121E</t>
    <phoneticPr fontId="3" type="noConversion"/>
  </si>
  <si>
    <t>2122W</t>
    <phoneticPr fontId="3" type="noConversion"/>
  </si>
  <si>
    <t>2123W</t>
    <phoneticPr fontId="3" type="noConversion"/>
  </si>
  <si>
    <t>2122E</t>
    <phoneticPr fontId="3" type="noConversion"/>
  </si>
  <si>
    <t>HUA KAI</t>
    <phoneticPr fontId="3" type="noConversion"/>
  </si>
  <si>
    <t>0KD0XS</t>
    <phoneticPr fontId="3" type="noConversion"/>
  </si>
  <si>
    <t>0KD0YN</t>
    <phoneticPr fontId="3" type="noConversion"/>
  </si>
  <si>
    <t>21009S</t>
    <phoneticPr fontId="3" type="noConversion"/>
  </si>
  <si>
    <t>21009N</t>
    <phoneticPr fontId="3" type="noConversion"/>
  </si>
  <si>
    <t>0KD15S</t>
    <phoneticPr fontId="3" type="noConversion"/>
  </si>
  <si>
    <t>0KD16N</t>
    <phoneticPr fontId="3" type="noConversion"/>
  </si>
  <si>
    <t>0KD19S</t>
    <phoneticPr fontId="3" type="noConversion"/>
  </si>
  <si>
    <t>0KD1AN</t>
    <phoneticPr fontId="3" type="noConversion"/>
  </si>
  <si>
    <t>0HB2GN</t>
    <phoneticPr fontId="3" type="noConversion"/>
  </si>
  <si>
    <t>2113N</t>
    <phoneticPr fontId="3" type="noConversion"/>
  </si>
  <si>
    <t>2117N</t>
    <phoneticPr fontId="3" type="noConversion"/>
  </si>
  <si>
    <t>SAT/SAT</t>
    <phoneticPr fontId="3" type="noConversion"/>
  </si>
  <si>
    <t>SUN/SUN</t>
    <phoneticPr fontId="3" type="noConversion"/>
  </si>
  <si>
    <t>FRI/SAT</t>
    <phoneticPr fontId="3" type="noConversion"/>
  </si>
  <si>
    <t>林查班(Esco B3)</t>
    <phoneticPr fontId="3" type="noConversion"/>
  </si>
  <si>
    <t>蛇口(MCT)</t>
    <phoneticPr fontId="3" type="noConversion"/>
  </si>
  <si>
    <t>SAT/MON</t>
    <phoneticPr fontId="3" type="noConversion"/>
  </si>
  <si>
    <t>曼谷(PAT)</t>
    <phoneticPr fontId="3" type="noConversion"/>
  </si>
  <si>
    <t>BANGKOK</t>
    <phoneticPr fontId="3" type="noConversion"/>
  </si>
  <si>
    <t>MON/MON</t>
    <phoneticPr fontId="3" type="noConversion"/>
  </si>
  <si>
    <t>KOTA HARUM</t>
    <phoneticPr fontId="3" type="noConversion"/>
  </si>
  <si>
    <t>KOTA HIDAYAH</t>
    <phoneticPr fontId="3" type="noConversion"/>
  </si>
  <si>
    <t xml:space="preserve">Terminal at each port for CTS service
</t>
    <phoneticPr fontId="3" type="noConversion"/>
  </si>
  <si>
    <t>Laem Chabang</t>
    <phoneticPr fontId="3" type="noConversion"/>
  </si>
  <si>
    <t>Laem Chabang</t>
    <phoneticPr fontId="3" type="noConversion"/>
  </si>
  <si>
    <t>Nansha</t>
    <phoneticPr fontId="3" type="noConversion"/>
  </si>
  <si>
    <t>Shekou</t>
    <phoneticPr fontId="3" type="noConversion"/>
  </si>
  <si>
    <t>林查班(SiamCSP)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</si>
  <si>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</si>
  <si>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301W</t>
    <phoneticPr fontId="3" type="noConversion"/>
  </si>
  <si>
    <t>301E</t>
    <phoneticPr fontId="3" type="noConversion"/>
  </si>
  <si>
    <t>502W</t>
    <phoneticPr fontId="3" type="noConversion"/>
  </si>
  <si>
    <t>502E</t>
    <phoneticPr fontId="3" type="noConversion"/>
  </si>
  <si>
    <t>302E</t>
    <phoneticPr fontId="3" type="noConversion"/>
  </si>
  <si>
    <t>302W</t>
    <phoneticPr fontId="3" type="noConversion"/>
  </si>
  <si>
    <t>503W</t>
    <phoneticPr fontId="3" type="noConversion"/>
  </si>
  <si>
    <t>503E</t>
    <phoneticPr fontId="3" type="noConversion"/>
  </si>
  <si>
    <t>303E</t>
    <phoneticPr fontId="3" type="noConversion"/>
  </si>
  <si>
    <t>303W</t>
    <phoneticPr fontId="3" type="noConversion"/>
  </si>
  <si>
    <t>504W</t>
    <phoneticPr fontId="3" type="noConversion"/>
  </si>
  <si>
    <t>504E</t>
    <phoneticPr fontId="3" type="noConversion"/>
  </si>
  <si>
    <t>505W</t>
    <phoneticPr fontId="3" type="noConversion"/>
  </si>
  <si>
    <t>505E</t>
    <phoneticPr fontId="3" type="noConversion"/>
  </si>
  <si>
    <t>MCT</t>
    <phoneticPr fontId="3" type="noConversion"/>
  </si>
  <si>
    <t>Nansha International Container Terminal (NICT) - Phase  3</t>
    <phoneticPr fontId="3" type="noConversion"/>
  </si>
  <si>
    <t>ESCO B3</t>
    <phoneticPr fontId="3" type="noConversion"/>
  </si>
  <si>
    <t>广州南沙(Phase 3)</t>
    <phoneticPr fontId="3" type="noConversion"/>
  </si>
  <si>
    <t xml:space="preserve">      CTS: CNNSA-CNSHK-THLCH-THBKK-THLCH-CNNSA-CNSHK  FULL CONTAINER WEEKLY SERVICE  </t>
    <phoneticPr fontId="3" type="noConversion"/>
  </si>
  <si>
    <t>OMIT</t>
    <phoneticPr fontId="3" type="noConversion"/>
  </si>
  <si>
    <t>OMIT</t>
    <phoneticPr fontId="3" type="noConversion"/>
  </si>
  <si>
    <t xml:space="preserve">Siam Commercial Seaport </t>
    <phoneticPr fontId="3" type="noConversion"/>
  </si>
  <si>
    <t>26-27/May HKG</t>
    <phoneticPr fontId="3" type="noConversion"/>
  </si>
  <si>
    <t>27-28/May SHEKOU</t>
    <phoneticPr fontId="3" type="noConversion"/>
  </si>
  <si>
    <t>28/May NANSHA</t>
    <phoneticPr fontId="3" type="noConversion"/>
  </si>
  <si>
    <t>HE YUAN</t>
    <phoneticPr fontId="3" type="noConversion"/>
  </si>
  <si>
    <t>2122S</t>
    <phoneticPr fontId="3" type="noConversion"/>
  </si>
  <si>
    <t>2122N</t>
    <phoneticPr fontId="3" type="noConversion"/>
  </si>
  <si>
    <t>2123S</t>
    <phoneticPr fontId="3" type="noConversion"/>
  </si>
  <si>
    <t>2123N</t>
    <phoneticPr fontId="3" type="noConversion"/>
  </si>
  <si>
    <t>2124S</t>
    <phoneticPr fontId="3" type="noConversion"/>
  </si>
  <si>
    <t>2124N</t>
    <phoneticPr fontId="3" type="noConversion"/>
  </si>
  <si>
    <r>
      <t>STRAITS CITY</t>
    </r>
    <r>
      <rPr>
        <b/>
        <sz val="9"/>
        <rFont val="宋体"/>
        <family val="3"/>
        <charset val="134"/>
      </rPr>
      <t>（亚海新城）</t>
    </r>
    <phoneticPr fontId="3" type="noConversion"/>
  </si>
  <si>
    <t xml:space="preserve">3/Jun P/I at Nagoya </t>
    <phoneticPr fontId="3" type="noConversion"/>
  </si>
  <si>
    <t>4/Jun Yokohama</t>
    <phoneticPr fontId="3" type="noConversion"/>
  </si>
  <si>
    <t>5/Jun Tokyo</t>
    <phoneticPr fontId="3" type="noConversion"/>
  </si>
  <si>
    <t>OMIT</t>
    <phoneticPr fontId="3" type="noConversion"/>
  </si>
  <si>
    <t>P/O</t>
    <phoneticPr fontId="3" type="noConversion"/>
  </si>
  <si>
    <t>28/May HKG</t>
    <phoneticPr fontId="3" type="noConversion"/>
  </si>
  <si>
    <t>29/May SHEKOU</t>
    <phoneticPr fontId="3" type="noConversion"/>
  </si>
  <si>
    <t>S316</t>
    <phoneticPr fontId="3" type="noConversion"/>
  </si>
  <si>
    <t>GREEN OCEAN</t>
    <phoneticPr fontId="3" type="noConversion"/>
  </si>
  <si>
    <t>0043S</t>
    <phoneticPr fontId="3" type="noConversion"/>
  </si>
  <si>
    <t>0043N</t>
    <phoneticPr fontId="3" type="noConversion"/>
  </si>
  <si>
    <t>0044S</t>
    <phoneticPr fontId="3" type="noConversion"/>
  </si>
  <si>
    <t>0044N</t>
    <phoneticPr fontId="3" type="noConversion"/>
  </si>
  <si>
    <t>0113S</t>
    <phoneticPr fontId="3" type="noConversion"/>
  </si>
  <si>
    <t>0113N</t>
    <phoneticPr fontId="3" type="noConversion"/>
  </si>
  <si>
    <t>0115N</t>
    <phoneticPr fontId="3" type="noConversion"/>
  </si>
  <si>
    <t>0115S</t>
    <phoneticPr fontId="3" type="noConversion"/>
  </si>
  <si>
    <t>0045S</t>
    <phoneticPr fontId="3" type="noConversion"/>
  </si>
  <si>
    <t>0045N</t>
    <phoneticPr fontId="3" type="noConversion"/>
  </si>
  <si>
    <t>0114S</t>
    <phoneticPr fontId="3" type="noConversion"/>
  </si>
  <si>
    <t>0114N</t>
    <phoneticPr fontId="3" type="noConversion"/>
  </si>
  <si>
    <t>0116N</t>
    <phoneticPr fontId="3" type="noConversion"/>
  </si>
  <si>
    <t>0116S</t>
    <phoneticPr fontId="3" type="noConversion"/>
  </si>
  <si>
    <t>21003E</t>
    <phoneticPr fontId="3" type="noConversion"/>
  </si>
  <si>
    <t>KOTA LUMBA</t>
    <phoneticPr fontId="3" type="noConversion"/>
  </si>
  <si>
    <t>BALTIC WEST</t>
    <phoneticPr fontId="3" type="noConversion"/>
  </si>
  <si>
    <t>0QAT0N</t>
    <phoneticPr fontId="3" type="noConversion"/>
  </si>
  <si>
    <t>P/O at JKT</t>
    <phoneticPr fontId="3" type="noConversion"/>
  </si>
  <si>
    <t>P/I at JKT</t>
    <phoneticPr fontId="3" type="noConversion"/>
  </si>
  <si>
    <t>0QA9DS</t>
    <phoneticPr fontId="3" type="noConversion"/>
  </si>
  <si>
    <t>0QA9EN</t>
    <phoneticPr fontId="3" type="noConversion"/>
  </si>
  <si>
    <t>0QA9FS</t>
    <phoneticPr fontId="3" type="noConversion"/>
  </si>
  <si>
    <t>0QA9GN</t>
    <phoneticPr fontId="3" type="noConversion"/>
  </si>
  <si>
    <t>0QA9HS</t>
    <phoneticPr fontId="3" type="noConversion"/>
  </si>
  <si>
    <t>CALIFORNIA TRADER</t>
    <phoneticPr fontId="3" type="noConversion"/>
  </si>
  <si>
    <t>21001E</t>
    <phoneticPr fontId="3" type="noConversion"/>
  </si>
  <si>
    <t>2103E</t>
    <phoneticPr fontId="3" type="noConversion"/>
  </si>
  <si>
    <t>OEL BADRINATH</t>
    <phoneticPr fontId="3" type="noConversion"/>
  </si>
  <si>
    <t>2105E</t>
    <phoneticPr fontId="3" type="noConversion"/>
  </si>
  <si>
    <t>SONGA ANTOFAGASTA</t>
    <phoneticPr fontId="3" type="noConversion"/>
  </si>
  <si>
    <t>3S</t>
    <phoneticPr fontId="3" type="noConversion"/>
  </si>
  <si>
    <t>3N</t>
    <phoneticPr fontId="3" type="noConversion"/>
  </si>
  <si>
    <t>2107S</t>
    <phoneticPr fontId="3" type="noConversion"/>
  </si>
  <si>
    <t>2107N</t>
    <phoneticPr fontId="3" type="noConversion"/>
  </si>
  <si>
    <t>2111S</t>
    <phoneticPr fontId="3" type="noConversion"/>
  </si>
  <si>
    <t>2111N</t>
    <phoneticPr fontId="3" type="noConversion"/>
  </si>
  <si>
    <t>2108S</t>
    <phoneticPr fontId="3" type="noConversion"/>
  </si>
  <si>
    <t>2108N</t>
    <phoneticPr fontId="3" type="noConversion"/>
  </si>
  <si>
    <t>RUN HE</t>
    <phoneticPr fontId="3" type="noConversion"/>
  </si>
  <si>
    <t>RUN HE</t>
    <phoneticPr fontId="3" type="noConversion"/>
  </si>
  <si>
    <t>VICTORY VOYAGER</t>
    <phoneticPr fontId="3" type="noConversion"/>
  </si>
  <si>
    <t>P//O HHX1 line then P/I HHX2 line</t>
    <phoneticPr fontId="3" type="noConversion"/>
  </si>
  <si>
    <t>P//O HHX2 line then P/I HHX1 line</t>
    <phoneticPr fontId="3" type="noConversion"/>
  </si>
  <si>
    <t>24/May HKG</t>
    <phoneticPr fontId="3" type="noConversion"/>
  </si>
  <si>
    <t>26-28/May SHEKOU</t>
    <phoneticPr fontId="3" type="noConversion"/>
  </si>
  <si>
    <t>4/Jun HKG</t>
    <phoneticPr fontId="3" type="noConversion"/>
  </si>
  <si>
    <t>SLIDE DOWN ONE WEEK</t>
    <phoneticPr fontId="3" type="noConversion"/>
  </si>
  <si>
    <t>0HBSAN</t>
    <phoneticPr fontId="3" type="noConversion"/>
  </si>
  <si>
    <t>CNC NEPTUNE</t>
    <phoneticPr fontId="3" type="noConversion"/>
  </si>
  <si>
    <t>CAPE SYROS</t>
    <phoneticPr fontId="3" type="noConversion"/>
  </si>
  <si>
    <t>MOL CELEBRATION</t>
    <phoneticPr fontId="3" type="noConversion"/>
  </si>
  <si>
    <t>083W</t>
    <phoneticPr fontId="3" type="noConversion"/>
  </si>
  <si>
    <t>OMIT</t>
    <phoneticPr fontId="3" type="noConversion"/>
  </si>
  <si>
    <t>2114W</t>
    <phoneticPr fontId="3" type="noConversion"/>
  </si>
  <si>
    <t>2131E</t>
  </si>
  <si>
    <t>2131W</t>
  </si>
  <si>
    <t>198N</t>
    <phoneticPr fontId="3" type="noConversion"/>
  </si>
  <si>
    <t>332N</t>
    <phoneticPr fontId="3" type="noConversion"/>
  </si>
  <si>
    <t>199N</t>
    <phoneticPr fontId="3" type="noConversion"/>
  </si>
  <si>
    <t>038N</t>
    <phoneticPr fontId="3" type="noConversion"/>
  </si>
  <si>
    <t>JITRA BHUM</t>
    <phoneticPr fontId="3" type="noConversion"/>
  </si>
  <si>
    <t>333N</t>
    <phoneticPr fontId="3" type="noConversion"/>
  </si>
  <si>
    <t>040N</t>
    <phoneticPr fontId="3" type="noConversion"/>
  </si>
  <si>
    <t>333N</t>
    <phoneticPr fontId="3" type="noConversion"/>
  </si>
  <si>
    <t>202N</t>
    <phoneticPr fontId="3" type="noConversion"/>
  </si>
  <si>
    <t>041N</t>
    <phoneticPr fontId="3" type="noConversion"/>
  </si>
  <si>
    <t>12E</t>
    <phoneticPr fontId="3" type="noConversion"/>
  </si>
  <si>
    <t>21005E</t>
    <phoneticPr fontId="3" type="noConversion"/>
  </si>
  <si>
    <t>21002E</t>
    <phoneticPr fontId="3" type="noConversion"/>
  </si>
  <si>
    <t>2104E</t>
    <phoneticPr fontId="3" type="noConversion"/>
  </si>
  <si>
    <t>9/Jun NANSHA</t>
    <phoneticPr fontId="3" type="noConversion"/>
  </si>
  <si>
    <r>
      <t>0K</t>
    </r>
    <r>
      <rPr>
        <b/>
        <sz val="9"/>
        <color rgb="FFFF0000"/>
        <rFont val="Times New Roman"/>
        <family val="1"/>
      </rPr>
      <t>R</t>
    </r>
    <r>
      <rPr>
        <b/>
        <sz val="9"/>
        <rFont val="Times New Roman"/>
        <family val="1"/>
      </rPr>
      <t>JFW</t>
    </r>
    <phoneticPr fontId="3" type="noConversion"/>
  </si>
  <si>
    <t>2132W</t>
  </si>
  <si>
    <t>2132E</t>
  </si>
  <si>
    <t>OMIT</t>
    <phoneticPr fontId="3" type="noConversion"/>
  </si>
  <si>
    <t>7-8/Jun SHEKOU</t>
    <phoneticPr fontId="3" type="noConversion"/>
  </si>
  <si>
    <r>
      <t>0KR</t>
    </r>
    <r>
      <rPr>
        <b/>
        <sz val="9"/>
        <color rgb="FFFF0000"/>
        <rFont val="Times New Roman"/>
        <family val="1"/>
      </rPr>
      <t>W9</t>
    </r>
    <r>
      <rPr>
        <b/>
        <sz val="9"/>
        <rFont val="Times New Roman"/>
        <family val="1"/>
      </rPr>
      <t>W</t>
    </r>
    <phoneticPr fontId="3" type="noConversion"/>
  </si>
  <si>
    <r>
      <t>0KR</t>
    </r>
    <r>
      <rPr>
        <b/>
        <sz val="9"/>
        <color rgb="FFFF0000"/>
        <rFont val="Times New Roman"/>
        <family val="1"/>
      </rPr>
      <t>WA</t>
    </r>
    <r>
      <rPr>
        <b/>
        <sz val="9"/>
        <rFont val="Times New Roman"/>
        <family val="1"/>
      </rPr>
      <t>E</t>
    </r>
    <phoneticPr fontId="3" type="noConversion"/>
  </si>
  <si>
    <t xml:space="preserve">Xiamen Container Terminal Group Co.,Ltd Haitian Branch (XCTG)
</t>
    <phoneticPr fontId="3" type="noConversion"/>
  </si>
  <si>
    <t xml:space="preserve">Nam Hai Dinh Vu port  </t>
    <phoneticPr fontId="3" type="noConversion"/>
  </si>
  <si>
    <t>Hong Kong</t>
    <phoneticPr fontId="3" type="noConversion"/>
  </si>
  <si>
    <t>Hongkong International Terminals (HIT)</t>
    <phoneticPr fontId="3" type="noConversion"/>
  </si>
  <si>
    <t>VESSEL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</si>
  <si>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</si>
  <si>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</si>
  <si>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</si>
  <si>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</si>
  <si>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FRI          1600</t>
    <phoneticPr fontId="3" type="noConversion"/>
  </si>
  <si>
    <t>SAT      1200</t>
    <phoneticPr fontId="3" type="noConversion"/>
  </si>
  <si>
    <t>THU    1600</t>
    <phoneticPr fontId="3" type="noConversion"/>
  </si>
  <si>
    <t>FRI      0600</t>
    <phoneticPr fontId="3" type="noConversion"/>
  </si>
  <si>
    <t>SAT    2300</t>
    <phoneticPr fontId="3" type="noConversion"/>
  </si>
  <si>
    <t>SUN 
1200</t>
    <phoneticPr fontId="3" type="noConversion"/>
  </si>
  <si>
    <t>RUN HE</t>
    <phoneticPr fontId="3" type="noConversion"/>
  </si>
  <si>
    <t>2112E</t>
    <phoneticPr fontId="3" type="noConversion"/>
  </si>
  <si>
    <t>HE JIN</t>
    <phoneticPr fontId="3" type="noConversion"/>
  </si>
  <si>
    <t>2113W</t>
    <phoneticPr fontId="3" type="noConversion"/>
  </si>
  <si>
    <t>2113E</t>
    <phoneticPr fontId="3" type="noConversion"/>
  </si>
  <si>
    <t>2113W</t>
    <phoneticPr fontId="3" type="noConversion"/>
  </si>
  <si>
    <t>2114W</t>
    <phoneticPr fontId="3" type="noConversion"/>
  </si>
  <si>
    <t>RUN HE</t>
    <phoneticPr fontId="3" type="noConversion"/>
  </si>
  <si>
    <t xml:space="preserve">      HHX2: CNTAO-CNSHA-HKHKG--VNHPH--HKHKG-CNTAO-CNSHA  FULL CONTAINER WEEKLY SERVICE  </t>
    <phoneticPr fontId="3" type="noConversion"/>
  </si>
  <si>
    <t xml:space="preserve">      HHX1: CNNGB-CNSHA-CNXMN-HKHKG--VNHPH--HKHKG-CNNGB-CNSHA  FULL CONTAINER WEEKLY SERVICE  </t>
    <phoneticPr fontId="3" type="noConversion"/>
  </si>
  <si>
    <t>2114E</t>
    <phoneticPr fontId="3" type="noConversion"/>
  </si>
  <si>
    <t>0NC5TS</t>
    <phoneticPr fontId="3" type="noConversion"/>
  </si>
  <si>
    <t>0NC5XS</t>
    <phoneticPr fontId="3" type="noConversion"/>
  </si>
  <si>
    <t>0NC61S</t>
    <phoneticPr fontId="3" type="noConversion"/>
  </si>
  <si>
    <t>0NC65S</t>
    <phoneticPr fontId="3" type="noConversion"/>
  </si>
  <si>
    <t>0NC69S</t>
    <phoneticPr fontId="3" type="noConversion"/>
  </si>
  <si>
    <t>0NC6DS</t>
    <phoneticPr fontId="3" type="noConversion"/>
  </si>
  <si>
    <t>28-29/Jun SHA</t>
    <phoneticPr fontId="3" type="noConversion"/>
  </si>
  <si>
    <t>29-30Jun NGB</t>
    <phoneticPr fontId="3" type="noConversion"/>
  </si>
  <si>
    <t>0KD1DS</t>
    <phoneticPr fontId="3" type="noConversion"/>
  </si>
  <si>
    <t>0KD1EN</t>
    <phoneticPr fontId="3" type="noConversion"/>
  </si>
  <si>
    <t>21010S</t>
    <phoneticPr fontId="3" type="noConversion"/>
  </si>
  <si>
    <t>21010N</t>
    <phoneticPr fontId="3" type="noConversion"/>
  </si>
  <si>
    <t>21004E</t>
    <phoneticPr fontId="3" type="noConversion"/>
  </si>
  <si>
    <t>5-6/Jul SHA</t>
    <phoneticPr fontId="3" type="noConversion"/>
  </si>
  <si>
    <t>6-7/Jul NGB</t>
    <phoneticPr fontId="3" type="noConversion"/>
  </si>
  <si>
    <t>SLIDING</t>
    <phoneticPr fontId="3" type="noConversion"/>
  </si>
  <si>
    <t>OMIT</t>
    <phoneticPr fontId="3" type="noConversion"/>
  </si>
  <si>
    <t>15-19/Jun HKG</t>
    <phoneticPr fontId="3" type="noConversion"/>
  </si>
  <si>
    <t>20/Jun SHEKOU</t>
    <phoneticPr fontId="3" type="noConversion"/>
  </si>
  <si>
    <t>27/Jun SHEKOU</t>
    <phoneticPr fontId="3" type="noConversion"/>
  </si>
  <si>
    <t>10/Jun HKG</t>
    <phoneticPr fontId="3" type="noConversion"/>
  </si>
  <si>
    <t>12/Jun SHK</t>
    <phoneticPr fontId="3" type="noConversion"/>
  </si>
  <si>
    <t>2115W</t>
    <phoneticPr fontId="3" type="noConversion"/>
  </si>
  <si>
    <t>2116W</t>
    <phoneticPr fontId="3" type="noConversion"/>
  </si>
  <si>
    <t>2115E</t>
    <phoneticPr fontId="3" type="noConversion"/>
  </si>
  <si>
    <t>2115E</t>
    <phoneticPr fontId="3" type="noConversion"/>
  </si>
  <si>
    <t>2116E</t>
    <phoneticPr fontId="3" type="noConversion"/>
  </si>
  <si>
    <t>19-20/Jun DANANG</t>
    <phoneticPr fontId="3" type="noConversion"/>
  </si>
  <si>
    <t>21-22/Jun HAIPHONG</t>
    <phoneticPr fontId="3" type="noConversion"/>
  </si>
  <si>
    <t>VESSEL SLIDING</t>
    <phoneticPr fontId="3" type="noConversion"/>
  </si>
  <si>
    <t>1 WEEK SLIDING</t>
    <phoneticPr fontId="3" type="noConversion"/>
  </si>
  <si>
    <t>2108S</t>
    <phoneticPr fontId="3" type="noConversion"/>
  </si>
  <si>
    <t>2108N</t>
    <phoneticPr fontId="3" type="noConversion"/>
  </si>
  <si>
    <t>Phase out at Jakarta</t>
    <phoneticPr fontId="3" type="noConversion"/>
  </si>
  <si>
    <r>
      <t>0KR</t>
    </r>
    <r>
      <rPr>
        <b/>
        <sz val="9"/>
        <color rgb="FFFF0000"/>
        <rFont val="Times New Roman"/>
        <family val="1"/>
      </rPr>
      <t>WG</t>
    </r>
    <r>
      <rPr>
        <b/>
        <sz val="9"/>
        <rFont val="Times New Roman"/>
        <family val="1"/>
      </rPr>
      <t>W</t>
    </r>
    <phoneticPr fontId="3" type="noConversion"/>
  </si>
  <si>
    <r>
      <t>0KR</t>
    </r>
    <r>
      <rPr>
        <b/>
        <sz val="9"/>
        <color rgb="FFFF0000"/>
        <rFont val="Times New Roman"/>
        <family val="1"/>
      </rPr>
      <t>WH</t>
    </r>
    <r>
      <rPr>
        <b/>
        <sz val="9"/>
        <rFont val="Times New Roman"/>
        <family val="1"/>
      </rPr>
      <t>E</t>
    </r>
    <phoneticPr fontId="3" type="noConversion"/>
  </si>
  <si>
    <t>0KRKBW</t>
    <phoneticPr fontId="3" type="noConversion"/>
  </si>
  <si>
    <t>0KRKCE</t>
    <phoneticPr fontId="3" type="noConversion"/>
  </si>
  <si>
    <t>0KRKVW</t>
    <phoneticPr fontId="3" type="noConversion"/>
  </si>
  <si>
    <t>0KRKWE</t>
    <phoneticPr fontId="3" type="noConversion"/>
  </si>
  <si>
    <t>CMA CGM SAVANNAH</t>
    <phoneticPr fontId="3" type="noConversion"/>
  </si>
  <si>
    <t>MON           0600</t>
    <phoneticPr fontId="3" type="noConversion"/>
  </si>
  <si>
    <t>MON     1400</t>
    <phoneticPr fontId="3" type="noConversion"/>
  </si>
  <si>
    <t>Yantian International Container Terminals (YICT)</t>
  </si>
  <si>
    <t>Yantian</t>
    <phoneticPr fontId="3" type="noConversion"/>
  </si>
  <si>
    <r>
      <t>25-26/Jun HKG(</t>
    </r>
    <r>
      <rPr>
        <b/>
        <sz val="9"/>
        <color rgb="FFFF0000"/>
        <rFont val="Times New Roman"/>
        <family val="1"/>
      </rPr>
      <t>CMCS</t>
    </r>
    <r>
      <rPr>
        <b/>
        <sz val="9"/>
        <rFont val="Times New Roman"/>
        <family val="1"/>
      </rPr>
      <t>)</t>
    </r>
    <phoneticPr fontId="3" type="noConversion"/>
  </si>
  <si>
    <t>P/O HHX2 line then P/I HHX1 line</t>
    <phoneticPr fontId="3" type="noConversion"/>
  </si>
  <si>
    <t>P/O HHX1 line then P/I HHX2 line</t>
    <phoneticPr fontId="3" type="noConversion"/>
  </si>
  <si>
    <t>5/Jul QINGDAO</t>
    <phoneticPr fontId="3" type="noConversion"/>
  </si>
  <si>
    <t>7/Jul SHANGHAI</t>
    <phoneticPr fontId="3" type="noConversion"/>
  </si>
  <si>
    <t>9/Jul XIAMEN</t>
    <phoneticPr fontId="3" type="noConversion"/>
  </si>
  <si>
    <t>HUA KAI</t>
    <phoneticPr fontId="3" type="noConversion"/>
  </si>
  <si>
    <t>2124S</t>
    <phoneticPr fontId="3" type="noConversion"/>
  </si>
  <si>
    <t>2124N</t>
    <phoneticPr fontId="3" type="noConversion"/>
  </si>
  <si>
    <t>2125N</t>
    <phoneticPr fontId="3" type="noConversion"/>
  </si>
  <si>
    <t>2125S</t>
    <phoneticPr fontId="3" type="noConversion"/>
  </si>
  <si>
    <t>2126S</t>
    <phoneticPr fontId="3" type="noConversion"/>
  </si>
  <si>
    <t>2126N</t>
    <phoneticPr fontId="3" type="noConversion"/>
  </si>
  <si>
    <t>GANG TONG 19</t>
    <phoneticPr fontId="3" type="noConversion"/>
  </si>
  <si>
    <t>2126W</t>
    <phoneticPr fontId="3" type="noConversion"/>
  </si>
  <si>
    <t>2130W</t>
    <phoneticPr fontId="3" type="noConversion"/>
  </si>
  <si>
    <t>2130E</t>
    <phoneticPr fontId="3" type="noConversion"/>
  </si>
  <si>
    <t>Shekou Container Terminals Ltd. (SCT)</t>
    <phoneticPr fontId="3" type="noConversion"/>
  </si>
  <si>
    <r>
      <t xml:space="preserve">Chiwan Container Terminal Co., Ltd (MCT zone) - </t>
    </r>
    <r>
      <rPr>
        <sz val="12"/>
        <rFont val="宋体"/>
        <family val="3"/>
        <charset val="134"/>
      </rPr>
      <t>赤湾集装箱码头有限公司（妈湾港区）</t>
    </r>
    <r>
      <rPr>
        <sz val="12"/>
        <rFont val="Times New Roman"/>
        <family val="1"/>
      </rPr>
      <t>from 02/Jul 2021</t>
    </r>
    <phoneticPr fontId="3" type="noConversion"/>
  </si>
  <si>
    <r>
      <t xml:space="preserve">Chiwan Container Terminal Co., Ltd (MCT zone) - </t>
    </r>
    <r>
      <rPr>
        <sz val="12"/>
        <rFont val="宋体"/>
        <family val="3"/>
        <charset val="134"/>
      </rPr>
      <t>赤湾集装箱码头有限公司（妈湾港区）</t>
    </r>
    <phoneticPr fontId="3" type="noConversion"/>
  </si>
  <si>
    <t>2126E</t>
    <phoneticPr fontId="3" type="noConversion"/>
  </si>
  <si>
    <t>2133E</t>
  </si>
  <si>
    <t>2133W</t>
  </si>
  <si>
    <t>ONE TRITON</t>
    <phoneticPr fontId="3" type="noConversion"/>
  </si>
  <si>
    <t>088W</t>
    <phoneticPr fontId="3" type="noConversion"/>
  </si>
  <si>
    <t>S317</t>
    <phoneticPr fontId="3" type="noConversion"/>
  </si>
  <si>
    <t>S109</t>
    <phoneticPr fontId="3" type="noConversion"/>
  </si>
  <si>
    <t>S060</t>
    <phoneticPr fontId="3" type="noConversion"/>
  </si>
  <si>
    <t>PANJA BHUM</t>
    <phoneticPr fontId="3" type="noConversion"/>
  </si>
  <si>
    <t>26/Jun SHK</t>
    <phoneticPr fontId="3" type="noConversion"/>
  </si>
  <si>
    <t>27/Jun NSA</t>
    <phoneticPr fontId="3" type="noConversion"/>
  </si>
  <si>
    <t>OMIT</t>
    <phoneticPr fontId="3" type="noConversion"/>
  </si>
  <si>
    <t>OMIT</t>
    <phoneticPr fontId="3" type="noConversion"/>
  </si>
  <si>
    <t>GANG TONG 19</t>
    <phoneticPr fontId="3" type="noConversion"/>
  </si>
  <si>
    <t>2127W</t>
    <phoneticPr fontId="3" type="noConversion"/>
  </si>
  <si>
    <t>2127E</t>
    <phoneticPr fontId="3" type="noConversion"/>
  </si>
  <si>
    <t xml:space="preserve">Shanghai Mingdong  Container Terminal Co., Ltd (SMCT)
</t>
    <phoneticPr fontId="3" type="noConversion"/>
  </si>
  <si>
    <t>OMIT</t>
    <phoneticPr fontId="3" type="noConversion"/>
  </si>
  <si>
    <t>OMIT</t>
    <phoneticPr fontId="3" type="noConversion"/>
  </si>
  <si>
    <t>4/Jul HKG</t>
    <phoneticPr fontId="3" type="noConversion"/>
  </si>
  <si>
    <t>5/Jul SHK</t>
    <phoneticPr fontId="3" type="noConversion"/>
  </si>
  <si>
    <t xml:space="preserve">      NCX2: VNSGN-CNNGB-CNSHA  FULL CONTAINER WEEKLY SERVICE  </t>
    <phoneticPr fontId="3" type="noConversion"/>
  </si>
  <si>
    <t>TS MANILA</t>
    <phoneticPr fontId="3" type="noConversion"/>
  </si>
  <si>
    <t>TUE/TUE</t>
    <phoneticPr fontId="3" type="noConversion"/>
  </si>
  <si>
    <t>Slide one week</t>
    <phoneticPr fontId="3" type="noConversion"/>
  </si>
  <si>
    <t>APL CAIRO</t>
    <phoneticPr fontId="3" type="noConversion"/>
  </si>
  <si>
    <t>0AR3UN</t>
    <phoneticPr fontId="3" type="noConversion"/>
  </si>
  <si>
    <t>0AR3WN</t>
    <phoneticPr fontId="3" type="noConversion"/>
  </si>
  <si>
    <t>21009N</t>
    <phoneticPr fontId="3" type="noConversion"/>
  </si>
  <si>
    <t>0AR40N</t>
    <phoneticPr fontId="3" type="noConversion"/>
  </si>
  <si>
    <t>香港(HIT)</t>
    <phoneticPr fontId="3" type="noConversion"/>
  </si>
  <si>
    <t>21008N</t>
    <phoneticPr fontId="3" type="noConversion"/>
  </si>
  <si>
    <t>OMIT</t>
    <phoneticPr fontId="3" type="noConversion"/>
  </si>
  <si>
    <t>OMIT</t>
    <phoneticPr fontId="3" type="noConversion"/>
  </si>
  <si>
    <t>RUN XING</t>
    <phoneticPr fontId="3" type="noConversion"/>
  </si>
  <si>
    <t>RUN XING</t>
    <phoneticPr fontId="3" type="noConversion"/>
  </si>
  <si>
    <t>2129W</t>
    <phoneticPr fontId="3" type="noConversion"/>
  </si>
  <si>
    <t>2129E</t>
    <phoneticPr fontId="3" type="noConversion"/>
  </si>
  <si>
    <t>P/I at HKG</t>
    <phoneticPr fontId="3" type="noConversion"/>
  </si>
  <si>
    <t>2134W</t>
  </si>
  <si>
    <t>2134E</t>
  </si>
  <si>
    <t>S058</t>
    <phoneticPr fontId="3" type="noConversion"/>
  </si>
  <si>
    <t>S108</t>
    <phoneticPr fontId="3" type="noConversion"/>
  </si>
  <si>
    <t>S059</t>
    <phoneticPr fontId="3" type="noConversion"/>
  </si>
  <si>
    <t>S318</t>
    <phoneticPr fontId="3" type="noConversion"/>
  </si>
  <si>
    <t>13/Jul YTN</t>
    <phoneticPr fontId="3" type="noConversion"/>
  </si>
  <si>
    <t>3/Jul YTN</t>
    <phoneticPr fontId="3" type="noConversion"/>
  </si>
  <si>
    <t>4/Jul NSA</t>
    <phoneticPr fontId="3" type="noConversion"/>
  </si>
  <si>
    <t>SPIL NIKEN</t>
    <phoneticPr fontId="3" type="noConversion"/>
  </si>
  <si>
    <t>CHINA1 service will move to WGQ phase2(TML17) temporarily on Jul,starts from BALTIC NORTH/0QA97S1NC,ETA 10th/Jul till 0QA9DS1NC ETA 31/7</t>
  </si>
  <si>
    <t>BLANK SAILING</t>
    <phoneticPr fontId="3" type="noConversion"/>
  </si>
  <si>
    <t>BLANK SAILING</t>
    <phoneticPr fontId="3" type="noConversion"/>
  </si>
  <si>
    <t>PANJA BHUM</t>
    <phoneticPr fontId="3" type="noConversion"/>
  </si>
  <si>
    <t>506W</t>
    <phoneticPr fontId="3" type="noConversion"/>
  </si>
  <si>
    <t>506E</t>
    <phoneticPr fontId="3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</si>
  <si>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</si>
  <si>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</si>
  <si>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</si>
  <si>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t>6-7/Jul SHK</t>
    <phoneticPr fontId="3" type="noConversion"/>
  </si>
  <si>
    <t>9/Jul HPH</t>
    <phoneticPr fontId="3" type="noConversion"/>
  </si>
  <si>
    <t>11/Jul DAD</t>
    <phoneticPr fontId="3" type="noConversion"/>
  </si>
  <si>
    <t>蛇口(MCT)</t>
    <phoneticPr fontId="3" type="noConversion"/>
  </si>
  <si>
    <t>蛇口(MCT)</t>
    <phoneticPr fontId="3" type="noConversion"/>
  </si>
  <si>
    <t>OMIT</t>
    <phoneticPr fontId="3" type="noConversion"/>
  </si>
  <si>
    <t>3N</t>
    <phoneticPr fontId="3" type="noConversion"/>
  </si>
  <si>
    <t>P/O</t>
    <phoneticPr fontId="3" type="noConversion"/>
  </si>
  <si>
    <t>BLANK SAILING</t>
    <phoneticPr fontId="3" type="noConversion"/>
  </si>
  <si>
    <t>VICTORY VOYAGER</t>
    <phoneticPr fontId="3" type="noConversion"/>
  </si>
  <si>
    <t>NORDPUMA</t>
    <phoneticPr fontId="3" type="noConversion"/>
  </si>
  <si>
    <t>上海(WGQ4)</t>
    <phoneticPr fontId="3" type="noConversion"/>
  </si>
  <si>
    <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  <phoneticPr fontId="3" type="noConversion"/>
  </si>
  <si>
    <t>Shanghai (WGQ2)</t>
    <phoneticPr fontId="3" type="noConversion"/>
  </si>
  <si>
    <t>WGQ phase 2 from BALTIC NORTH 0QA97S1NC, ETA CNSHA 10th Jul</t>
    <phoneticPr fontId="3" type="noConversion"/>
  </si>
  <si>
    <t>19/Jul TAO</t>
    <phoneticPr fontId="3" type="noConversion"/>
  </si>
  <si>
    <t>22/Jul TXG</t>
    <phoneticPr fontId="3" type="noConversion"/>
  </si>
  <si>
    <t>OMIT HKG</t>
    <phoneticPr fontId="3" type="noConversion"/>
  </si>
  <si>
    <t>2116W</t>
    <phoneticPr fontId="3" type="noConversion"/>
  </si>
  <si>
    <t>2116E</t>
    <phoneticPr fontId="3" type="noConversion"/>
  </si>
  <si>
    <t>2117W</t>
    <phoneticPr fontId="3" type="noConversion"/>
  </si>
  <si>
    <t>2117E</t>
    <phoneticPr fontId="3" type="noConversion"/>
  </si>
  <si>
    <t>2117W</t>
    <phoneticPr fontId="3" type="noConversion"/>
  </si>
  <si>
    <t>2117E</t>
    <phoneticPr fontId="3" type="noConversion"/>
  </si>
  <si>
    <t>2118W</t>
    <phoneticPr fontId="3" type="noConversion"/>
  </si>
  <si>
    <t>2118E</t>
    <phoneticPr fontId="3" type="noConversion"/>
  </si>
  <si>
    <t>OMIT</t>
    <phoneticPr fontId="3" type="noConversion"/>
  </si>
  <si>
    <t>26-27/Jul SHA</t>
    <phoneticPr fontId="3" type="noConversion"/>
  </si>
  <si>
    <t>27-28/Jul NGB</t>
    <phoneticPr fontId="3" type="noConversion"/>
  </si>
  <si>
    <t>2135E</t>
  </si>
  <si>
    <t>2135W</t>
  </si>
  <si>
    <t>0QA9NS</t>
    <phoneticPr fontId="3" type="noConversion"/>
  </si>
  <si>
    <t>0QA9ON</t>
    <phoneticPr fontId="3" type="noConversion"/>
  </si>
  <si>
    <t>0QA9PS</t>
    <phoneticPr fontId="3" type="noConversion"/>
  </si>
  <si>
    <t>0QA9QN</t>
    <phoneticPr fontId="3" type="noConversion"/>
  </si>
  <si>
    <t>CAPE ARAXOS</t>
    <phoneticPr fontId="3" type="noConversion"/>
  </si>
  <si>
    <t>0HBSDN</t>
    <phoneticPr fontId="3" type="noConversion"/>
  </si>
  <si>
    <t>BEIJING BRIDGE</t>
    <phoneticPr fontId="3" type="noConversion"/>
  </si>
  <si>
    <t>P/O</t>
    <phoneticPr fontId="3" type="noConversion"/>
  </si>
  <si>
    <t>20/Jul DAD</t>
    <phoneticPr fontId="3" type="noConversion"/>
  </si>
  <si>
    <t>21/Jul HPH</t>
    <phoneticPr fontId="3" type="noConversion"/>
  </si>
  <si>
    <t>OMIT</t>
    <phoneticPr fontId="3" type="noConversion"/>
  </si>
  <si>
    <r>
      <t>17/Jul HKG(</t>
    </r>
    <r>
      <rPr>
        <b/>
        <sz val="9"/>
        <color rgb="FFFF0000"/>
        <rFont val="Times New Roman"/>
        <family val="1"/>
      </rPr>
      <t>CMCS</t>
    </r>
    <r>
      <rPr>
        <b/>
        <sz val="9"/>
        <rFont val="Times New Roman"/>
        <family val="1"/>
      </rPr>
      <t>)</t>
    </r>
    <phoneticPr fontId="3" type="noConversion"/>
  </si>
  <si>
    <r>
      <t>25/Jul HKG(</t>
    </r>
    <r>
      <rPr>
        <b/>
        <sz val="9"/>
        <color rgb="FFFF0000"/>
        <rFont val="Times New Roman"/>
        <family val="1"/>
      </rPr>
      <t>CMCS</t>
    </r>
    <r>
      <rPr>
        <b/>
        <sz val="9"/>
        <rFont val="Times New Roman"/>
        <family val="1"/>
      </rPr>
      <t>)</t>
    </r>
    <phoneticPr fontId="3" type="noConversion"/>
  </si>
  <si>
    <t>2136E</t>
  </si>
  <si>
    <t>2136W</t>
  </si>
  <si>
    <t>2137E</t>
  </si>
  <si>
    <t>2137W</t>
  </si>
  <si>
    <t>15/Jul NSA</t>
    <phoneticPr fontId="3" type="noConversion"/>
  </si>
  <si>
    <t>20/Jul DANANG</t>
    <phoneticPr fontId="3" type="noConversion"/>
  </si>
  <si>
    <t>21/Jul HAIPHONG</t>
    <phoneticPr fontId="3" type="noConversion"/>
  </si>
  <si>
    <t>2128S</t>
  </si>
  <si>
    <t>2128N</t>
  </si>
  <si>
    <t>2129S</t>
  </si>
  <si>
    <t>2129N</t>
  </si>
  <si>
    <t>042N</t>
    <phoneticPr fontId="3" type="noConversion"/>
  </si>
  <si>
    <t>0046S</t>
    <phoneticPr fontId="3" type="noConversion"/>
  </si>
  <si>
    <t>0046N</t>
    <phoneticPr fontId="3" type="noConversion"/>
  </si>
  <si>
    <t>0117S</t>
    <phoneticPr fontId="3" type="noConversion"/>
  </si>
  <si>
    <t>0117N</t>
    <phoneticPr fontId="3" type="noConversion"/>
  </si>
  <si>
    <t>Yantian International Container Terminals (YICT)</t>
    <phoneticPr fontId="3" type="noConversion"/>
  </si>
  <si>
    <t>OMIT</t>
    <phoneticPr fontId="3" type="noConversion"/>
  </si>
  <si>
    <t>22/Jul YTN</t>
    <phoneticPr fontId="3" type="noConversion"/>
  </si>
  <si>
    <t>PHASE OUT at HKG</t>
    <phoneticPr fontId="3" type="noConversion"/>
  </si>
  <si>
    <t>XIANG SHUN</t>
    <phoneticPr fontId="3" type="noConversion"/>
  </si>
  <si>
    <t>31/Jul-1/Aug SHA</t>
    <phoneticPr fontId="3" type="noConversion"/>
  </si>
  <si>
    <t>2/Aug NGB</t>
    <phoneticPr fontId="3" type="noConversion"/>
  </si>
  <si>
    <t>22/Jul YTN</t>
    <phoneticPr fontId="3" type="noConversion"/>
  </si>
  <si>
    <t>23/Jul NSA</t>
    <phoneticPr fontId="3" type="noConversion"/>
  </si>
  <si>
    <t>29/Jul YTN</t>
    <phoneticPr fontId="3" type="noConversion"/>
  </si>
  <si>
    <t>30/Jul NSA</t>
    <phoneticPr fontId="3" type="noConversion"/>
  </si>
  <si>
    <t>GANG TONG 19</t>
    <phoneticPr fontId="3" type="noConversion"/>
  </si>
  <si>
    <t>2129W</t>
    <phoneticPr fontId="3" type="noConversion"/>
  </si>
  <si>
    <t>2130W</t>
    <phoneticPr fontId="3" type="noConversion"/>
  </si>
  <si>
    <t>2130E</t>
    <phoneticPr fontId="3" type="noConversion"/>
  </si>
  <si>
    <t>25/Jul HKG</t>
    <phoneticPr fontId="3" type="noConversion"/>
  </si>
  <si>
    <t>26/Jul SHK</t>
    <phoneticPr fontId="3" type="noConversion"/>
  </si>
  <si>
    <t>28/Jul XIAMEN</t>
    <phoneticPr fontId="3" type="noConversion"/>
  </si>
  <si>
    <t>31/Jul HPH</t>
    <phoneticPr fontId="3" type="noConversion"/>
  </si>
  <si>
    <t>2/Aug DAD</t>
    <phoneticPr fontId="3" type="noConversion"/>
  </si>
  <si>
    <t xml:space="preserve">Hong Kong Merchants container Service  (CMCS)
</t>
    <phoneticPr fontId="3" type="noConversion"/>
  </si>
  <si>
    <t>169E</t>
    <phoneticPr fontId="3" type="noConversion"/>
  </si>
  <si>
    <t>170E</t>
    <phoneticPr fontId="3" type="noConversion"/>
  </si>
  <si>
    <t>170W</t>
    <phoneticPr fontId="3" type="noConversion"/>
  </si>
  <si>
    <t>204W</t>
    <phoneticPr fontId="3" type="noConversion"/>
  </si>
  <si>
    <t>204E</t>
    <phoneticPr fontId="3" type="noConversion"/>
  </si>
  <si>
    <t>205W</t>
    <phoneticPr fontId="3" type="noConversion"/>
  </si>
  <si>
    <t>205E</t>
    <phoneticPr fontId="3" type="noConversion"/>
  </si>
  <si>
    <t>206W</t>
    <phoneticPr fontId="3" type="noConversion"/>
  </si>
  <si>
    <t>206E</t>
    <phoneticPr fontId="3" type="noConversion"/>
  </si>
  <si>
    <t>OMIT</t>
    <phoneticPr fontId="3" type="noConversion"/>
  </si>
  <si>
    <t>FENG ZE YUAN</t>
    <phoneticPr fontId="3" type="noConversion"/>
  </si>
  <si>
    <t>2116W</t>
    <phoneticPr fontId="3" type="noConversion"/>
  </si>
  <si>
    <t>2116E</t>
    <phoneticPr fontId="3" type="noConversion"/>
  </si>
  <si>
    <t>2127W</t>
    <phoneticPr fontId="3" type="noConversion"/>
  </si>
  <si>
    <t>2127E</t>
    <phoneticPr fontId="3" type="noConversion"/>
  </si>
  <si>
    <t>大连(DPCM)</t>
    <phoneticPr fontId="3" type="noConversion"/>
  </si>
  <si>
    <t>青岛(QQCT)</t>
    <phoneticPr fontId="3" type="noConversion"/>
  </si>
  <si>
    <t>香港(HIT)</t>
    <phoneticPr fontId="3" type="noConversion"/>
  </si>
  <si>
    <t>蛇口(CCT)</t>
    <phoneticPr fontId="3" type="noConversion"/>
  </si>
  <si>
    <t>XINGANG</t>
    <phoneticPr fontId="3" type="noConversion"/>
  </si>
  <si>
    <t>DALIAN</t>
    <phoneticPr fontId="3" type="noConversion"/>
  </si>
  <si>
    <t>QINGDAO</t>
    <phoneticPr fontId="3" type="noConversion"/>
  </si>
  <si>
    <t>HONG KONG</t>
    <phoneticPr fontId="3" type="noConversion"/>
  </si>
  <si>
    <t>SHEKOU</t>
    <phoneticPr fontId="3" type="noConversion"/>
  </si>
  <si>
    <t>天津新港(TCT)</t>
    <phoneticPr fontId="3" type="noConversion"/>
  </si>
  <si>
    <t xml:space="preserve">Terminal at each port for NCX service
</t>
    <phoneticPr fontId="3" type="noConversion"/>
  </si>
  <si>
    <t xml:space="preserve">Terminal at each port for NCX2 service
</t>
    <phoneticPr fontId="3" type="noConversion"/>
  </si>
  <si>
    <t xml:space="preserve">      NCX2: CNTXG-CNDLC-CNTAO-HKHKG-CNSHK--VNSGN-HKHKG-CNTXG  FULL CONTAINER WEEKLY SERVICE  </t>
    <phoneticPr fontId="3" type="noConversion"/>
  </si>
  <si>
    <t>Dalian Port Container Terminal (DPCM)</t>
    <phoneticPr fontId="3" type="noConversion"/>
  </si>
  <si>
    <t>Qingdao Qianwan Container Terminal (QQCT)</t>
    <phoneticPr fontId="3" type="noConversion"/>
  </si>
  <si>
    <t>QINGDAO</t>
    <phoneticPr fontId="3" type="noConversion"/>
  </si>
  <si>
    <t>HONG KONG</t>
    <phoneticPr fontId="3" type="noConversion"/>
  </si>
  <si>
    <t>Hong Kong International Terminal (HIT)</t>
    <phoneticPr fontId="3" type="noConversion"/>
  </si>
  <si>
    <t>Chiwan Container Terminal (CCT)</t>
    <phoneticPr fontId="3" type="noConversion"/>
  </si>
  <si>
    <t>SHEKOU</t>
    <phoneticPr fontId="3" type="noConversion"/>
  </si>
  <si>
    <t>HO CHI MINH</t>
    <phoneticPr fontId="3" type="noConversion"/>
  </si>
  <si>
    <t>Cat Lai</t>
    <phoneticPr fontId="3" type="noConversion"/>
  </si>
  <si>
    <t>GH TRAMONTANE</t>
    <phoneticPr fontId="3" type="noConversion"/>
  </si>
  <si>
    <t>0QA9SN</t>
    <phoneticPr fontId="3" type="noConversion"/>
  </si>
  <si>
    <t>0QA9RS</t>
    <phoneticPr fontId="3" type="noConversion"/>
  </si>
  <si>
    <t>0QA9TS</t>
    <phoneticPr fontId="3" type="noConversion"/>
  </si>
  <si>
    <t>0QA9UN</t>
    <phoneticPr fontId="3" type="noConversion"/>
  </si>
  <si>
    <t>0QA9VS</t>
    <phoneticPr fontId="3" type="noConversion"/>
  </si>
  <si>
    <t>0QA9WN</t>
    <phoneticPr fontId="3" type="noConversion"/>
  </si>
  <si>
    <t>0QA9XS</t>
    <phoneticPr fontId="3" type="noConversion"/>
  </si>
  <si>
    <t>0QA9YN</t>
    <phoneticPr fontId="3" type="noConversion"/>
  </si>
  <si>
    <t>GSL VALERIE</t>
    <phoneticPr fontId="3" type="noConversion"/>
  </si>
  <si>
    <t>10E</t>
    <phoneticPr fontId="3" type="noConversion"/>
  </si>
  <si>
    <t xml:space="preserve">Terminal at each port for NCX3 service
</t>
    <phoneticPr fontId="3" type="noConversion"/>
  </si>
  <si>
    <t xml:space="preserve">Terminal at each port for CWX service
</t>
    <phoneticPr fontId="3" type="noConversion"/>
  </si>
  <si>
    <t xml:space="preserve">Terminal at each port for WIN service
</t>
    <phoneticPr fontId="3" type="noConversion"/>
  </si>
  <si>
    <t xml:space="preserve">Terminal at each port for BBX2 service
</t>
    <phoneticPr fontId="3" type="noConversion"/>
  </si>
  <si>
    <t>厦门(HAITIAN)</t>
    <phoneticPr fontId="3" type="noConversion"/>
  </si>
  <si>
    <t>林查班(HUTCHISON)</t>
    <phoneticPr fontId="3" type="noConversion"/>
  </si>
  <si>
    <t>胡志明(TCHP)</t>
    <phoneticPr fontId="3" type="noConversion"/>
  </si>
  <si>
    <t>XIAMEN</t>
    <phoneticPr fontId="3" type="noConversion"/>
  </si>
  <si>
    <t>MON/TUE</t>
    <phoneticPr fontId="3" type="noConversion"/>
  </si>
  <si>
    <t>FRI/FRI</t>
    <phoneticPr fontId="3" type="noConversion"/>
  </si>
  <si>
    <t>SUN/TUE</t>
    <phoneticPr fontId="3" type="noConversion"/>
  </si>
  <si>
    <t>TUE/WED</t>
    <phoneticPr fontId="3" type="noConversion"/>
  </si>
  <si>
    <t>MON/MON</t>
    <phoneticPr fontId="3" type="noConversion"/>
  </si>
  <si>
    <t>JOSCO SHINE</t>
  </si>
  <si>
    <t>JOSCO LUCKY</t>
    <phoneticPr fontId="3" type="noConversion"/>
  </si>
  <si>
    <t>JOSCO REAL</t>
    <phoneticPr fontId="3" type="noConversion"/>
  </si>
  <si>
    <t xml:space="preserve">Terminal at each port for TVT1 service
</t>
    <phoneticPr fontId="3" type="noConversion"/>
  </si>
  <si>
    <t>XIAMEN</t>
    <phoneticPr fontId="3" type="noConversion"/>
  </si>
  <si>
    <t>Xiamen Haitian International Terminal</t>
    <phoneticPr fontId="3" type="noConversion"/>
  </si>
  <si>
    <t>BANGKOK</t>
    <phoneticPr fontId="3" type="noConversion"/>
  </si>
  <si>
    <t>Port Authority of Thailand(PAT)</t>
    <phoneticPr fontId="3" type="noConversion"/>
  </si>
  <si>
    <t>LAEM CHABANG</t>
    <phoneticPr fontId="3" type="noConversion"/>
  </si>
  <si>
    <t>Hutchison Terminal A2</t>
    <phoneticPr fontId="3" type="noConversion"/>
  </si>
  <si>
    <t>HO CHI MINH (S/B)</t>
    <phoneticPr fontId="3" type="noConversion"/>
  </si>
  <si>
    <t>HO CHI MINH(N/B)</t>
    <phoneticPr fontId="3" type="noConversion"/>
  </si>
  <si>
    <t>Tan Cang Hiep Phuoc Terminal(TCHP)</t>
    <phoneticPr fontId="3" type="noConversion"/>
  </si>
  <si>
    <t xml:space="preserve">      TVT1: CNXMN-VNSGN-THBKK-THLCH-VNSGN-CNXMN  FULL CONTAINER WEEKLY SERVICE  </t>
    <phoneticPr fontId="3" type="noConversion"/>
  </si>
  <si>
    <t>ONE COMPETENCE</t>
    <phoneticPr fontId="3" type="noConversion"/>
  </si>
  <si>
    <t>Tianjin Port Container Terminal (TCT)</t>
    <phoneticPr fontId="3" type="noConversion"/>
  </si>
  <si>
    <t>13/Aug NGB</t>
    <phoneticPr fontId="3" type="noConversion"/>
  </si>
  <si>
    <t>2118W</t>
    <phoneticPr fontId="3" type="noConversion"/>
  </si>
  <si>
    <t>2118E</t>
    <phoneticPr fontId="3" type="noConversion"/>
  </si>
  <si>
    <t>2119E</t>
    <phoneticPr fontId="3" type="noConversion"/>
  </si>
  <si>
    <t>2119W</t>
    <phoneticPr fontId="3" type="noConversion"/>
  </si>
  <si>
    <t>11-12/Aug SHA</t>
    <phoneticPr fontId="3" type="noConversion"/>
  </si>
  <si>
    <t>Slide one week</t>
    <phoneticPr fontId="3" type="noConversion"/>
  </si>
  <si>
    <t>OMIT</t>
    <phoneticPr fontId="3" type="noConversion"/>
  </si>
  <si>
    <t>21/Aug XMN</t>
    <phoneticPr fontId="3" type="noConversion"/>
  </si>
  <si>
    <t>23/Aug NGB</t>
    <phoneticPr fontId="3" type="noConversion"/>
  </si>
  <si>
    <t>2128W</t>
    <phoneticPr fontId="3" type="noConversion"/>
  </si>
  <si>
    <t>2128E</t>
    <phoneticPr fontId="3" type="noConversion"/>
  </si>
  <si>
    <t>18/Aug YANTIAN</t>
    <phoneticPr fontId="3" type="noConversion"/>
  </si>
  <si>
    <t>19/Aug HKG</t>
    <phoneticPr fontId="3" type="noConversion"/>
  </si>
  <si>
    <t>BLANK SAILING</t>
    <phoneticPr fontId="3" type="noConversion"/>
  </si>
  <si>
    <t>BLANK SAILING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</si>
  <si>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</si>
  <si>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</si>
  <si>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2119N</t>
  </si>
  <si>
    <t>2120N</t>
  </si>
  <si>
    <t>2120S</t>
  </si>
  <si>
    <t>2121N</t>
  </si>
  <si>
    <t>2121S</t>
  </si>
  <si>
    <t>BLANK SAILING</t>
    <phoneticPr fontId="3" type="noConversion"/>
  </si>
  <si>
    <t>0KRKNE</t>
    <phoneticPr fontId="3" type="noConversion"/>
  </si>
  <si>
    <t>JACK LONDON</t>
    <phoneticPr fontId="3" type="noConversion"/>
  </si>
  <si>
    <t>0KRKJW</t>
    <phoneticPr fontId="3" type="noConversion"/>
  </si>
  <si>
    <t>0KRKKE</t>
    <phoneticPr fontId="3" type="noConversion"/>
  </si>
  <si>
    <t>SPIRIT OF HONG KONG</t>
    <phoneticPr fontId="3" type="noConversion"/>
  </si>
  <si>
    <t>0KRKNW</t>
    <phoneticPr fontId="3" type="noConversion"/>
  </si>
  <si>
    <t>0KRKOE</t>
    <phoneticPr fontId="3" type="noConversion"/>
  </si>
  <si>
    <t>TS PUSAN</t>
    <phoneticPr fontId="3" type="noConversion"/>
  </si>
  <si>
    <t>HE YUAN</t>
    <phoneticPr fontId="3" type="noConversion"/>
  </si>
  <si>
    <t>2127W</t>
    <phoneticPr fontId="3" type="noConversion"/>
  </si>
  <si>
    <t>2128W</t>
    <phoneticPr fontId="3" type="noConversion"/>
  </si>
  <si>
    <t>2127E</t>
    <phoneticPr fontId="3" type="noConversion"/>
  </si>
  <si>
    <t>20/Aug DANANG</t>
    <phoneticPr fontId="3" type="noConversion"/>
  </si>
  <si>
    <t>22/Aug HAIPHONG</t>
    <phoneticPr fontId="3" type="noConversion"/>
  </si>
  <si>
    <t>OMIT</t>
    <phoneticPr fontId="3" type="noConversion"/>
  </si>
  <si>
    <r>
      <t>QQCT Co., Ltd - Phase 2 (QQCT2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29" type="noConversion"/>
  </si>
  <si>
    <t xml:space="preserve">QQCT Co., Ltd. (QQCT phase 3)
</t>
    <phoneticPr fontId="3" type="noConversion"/>
  </si>
  <si>
    <t>BLANK SAILING</t>
    <phoneticPr fontId="3" type="noConversion"/>
  </si>
  <si>
    <t>BLANK SAILING</t>
    <phoneticPr fontId="3" type="noConversion"/>
  </si>
  <si>
    <t>2138E</t>
  </si>
  <si>
    <t>2138W</t>
  </si>
  <si>
    <t>2139E</t>
  </si>
  <si>
    <t>2139W</t>
  </si>
  <si>
    <t>2140E</t>
  </si>
  <si>
    <t>2140W</t>
  </si>
  <si>
    <t>Slide one week</t>
    <phoneticPr fontId="3" type="noConversion"/>
  </si>
  <si>
    <t>OMIT NGB</t>
    <phoneticPr fontId="3" type="noConversion"/>
  </si>
  <si>
    <t>2129E</t>
    <phoneticPr fontId="3" type="noConversion"/>
  </si>
  <si>
    <t>16-Aug HKG</t>
    <phoneticPr fontId="3" type="noConversion"/>
  </si>
  <si>
    <t>17/Aug SHK</t>
    <phoneticPr fontId="3" type="noConversion"/>
  </si>
  <si>
    <t>16-Aug HKG</t>
    <phoneticPr fontId="3" type="noConversion"/>
  </si>
  <si>
    <t>17/Aug SHK</t>
    <phoneticPr fontId="3" type="noConversion"/>
  </si>
  <si>
    <t>19-20/Aug DANANG</t>
    <phoneticPr fontId="3" type="noConversion"/>
  </si>
  <si>
    <t>21/Aug HAIPHONG</t>
    <phoneticPr fontId="3" type="noConversion"/>
  </si>
  <si>
    <r>
      <t xml:space="preserve">25/Aug </t>
    </r>
    <r>
      <rPr>
        <b/>
        <sz val="9"/>
        <rFont val="Times New Roman"/>
        <family val="1"/>
      </rPr>
      <t>YANTIAN</t>
    </r>
    <r>
      <rPr>
        <sz val="9"/>
        <rFont val="Times New Roman"/>
        <family val="1"/>
      </rPr>
      <t xml:space="preserve">, </t>
    </r>
    <r>
      <rPr>
        <sz val="9"/>
        <color rgb="FFFF0000"/>
        <rFont val="Times New Roman"/>
        <family val="1"/>
      </rPr>
      <t>P/O</t>
    </r>
    <phoneticPr fontId="3" type="noConversion"/>
  </si>
  <si>
    <t>2141E</t>
  </si>
  <si>
    <t>2141W</t>
  </si>
  <si>
    <t>2142E</t>
  </si>
  <si>
    <t>2142W</t>
  </si>
  <si>
    <t>GUANGZHOU TRADER</t>
    <phoneticPr fontId="3" type="noConversion"/>
  </si>
  <si>
    <t>SEVILLIA</t>
    <phoneticPr fontId="3" type="noConversion"/>
  </si>
  <si>
    <t>BLANK SAILING</t>
    <phoneticPr fontId="3" type="noConversion"/>
  </si>
  <si>
    <t>BLANK SAILING</t>
    <phoneticPr fontId="3" type="noConversion"/>
  </si>
  <si>
    <t>SHANGHAI</t>
    <phoneticPr fontId="3" type="noConversion"/>
  </si>
  <si>
    <t>VLADIVOSTOK</t>
    <phoneticPr fontId="3" type="noConversion"/>
  </si>
  <si>
    <t>QINGDAO</t>
    <phoneticPr fontId="3" type="noConversion"/>
  </si>
  <si>
    <t>2122N</t>
  </si>
  <si>
    <t>2122S</t>
  </si>
  <si>
    <t>Port</t>
    <phoneticPr fontId="3" type="noConversion"/>
  </si>
  <si>
    <t>Terminal at each port for CRX service</t>
    <phoneticPr fontId="3" type="noConversion"/>
  </si>
  <si>
    <t>Shanghai Mingdong  Container Terminal Co., Ltd (SMCT) - WGQ5</t>
    <phoneticPr fontId="3" type="noConversion"/>
  </si>
  <si>
    <t>QQCT Co., Ltd. (QQCT phase 3)</t>
  </si>
  <si>
    <t>VostokMor Service terminal (VMS) only for FENG ZE YUAN V.2117</t>
    <phoneticPr fontId="3" type="noConversion"/>
  </si>
  <si>
    <t>Dalzavod (DZD) from FENG ZE YUAN V.2118</t>
    <phoneticPr fontId="3" type="noConversion"/>
  </si>
  <si>
    <t>0XSE5S</t>
    <phoneticPr fontId="3" type="noConversion"/>
  </si>
  <si>
    <t>0XSE7S</t>
    <phoneticPr fontId="3" type="noConversion"/>
  </si>
  <si>
    <t>0XSE9S</t>
    <phoneticPr fontId="3" type="noConversion"/>
  </si>
  <si>
    <t>0XSEBS</t>
    <phoneticPr fontId="3" type="noConversion"/>
  </si>
  <si>
    <t>0XSEDS</t>
    <phoneticPr fontId="3" type="noConversion"/>
  </si>
  <si>
    <t>0XSEFS</t>
    <phoneticPr fontId="3" type="noConversion"/>
  </si>
  <si>
    <t>0XSEHS</t>
    <phoneticPr fontId="3" type="noConversion"/>
  </si>
  <si>
    <t>0XSEJS</t>
    <phoneticPr fontId="3" type="noConversion"/>
  </si>
  <si>
    <t>DERBY D</t>
    <phoneticPr fontId="3" type="noConversion"/>
  </si>
  <si>
    <t>JONATHAN SWIFT</t>
    <phoneticPr fontId="3" type="noConversion"/>
  </si>
  <si>
    <t>CMA CGM CAIMEP</t>
    <phoneticPr fontId="3" type="noConversion"/>
  </si>
  <si>
    <t>JACK LONDON</t>
    <phoneticPr fontId="3" type="noConversion"/>
  </si>
  <si>
    <t>SPIRIT OF HONG KONG</t>
    <phoneticPr fontId="3" type="noConversion"/>
  </si>
  <si>
    <t>0KRL3W</t>
    <phoneticPr fontId="3" type="noConversion"/>
  </si>
  <si>
    <t>0KRL4E</t>
    <phoneticPr fontId="3" type="noConversion"/>
  </si>
  <si>
    <t>0KRL7W</t>
    <phoneticPr fontId="3" type="noConversion"/>
  </si>
  <si>
    <t>0KRL8E</t>
    <phoneticPr fontId="3" type="noConversion"/>
  </si>
  <si>
    <t>0KRLBW</t>
    <phoneticPr fontId="3" type="noConversion"/>
  </si>
  <si>
    <t>0KRLCE</t>
    <phoneticPr fontId="3" type="noConversion"/>
  </si>
  <si>
    <t>0KRLFW</t>
    <phoneticPr fontId="3" type="noConversion"/>
  </si>
  <si>
    <t>0KRLKE</t>
    <phoneticPr fontId="3" type="noConversion"/>
  </si>
  <si>
    <t>0KRLGE</t>
    <phoneticPr fontId="3" type="noConversion"/>
  </si>
  <si>
    <t>0KRLJW</t>
    <phoneticPr fontId="3" type="noConversion"/>
  </si>
  <si>
    <t>0KRLNW</t>
    <phoneticPr fontId="3" type="noConversion"/>
  </si>
  <si>
    <t>0KRLOE</t>
    <phoneticPr fontId="3" type="noConversion"/>
  </si>
  <si>
    <t>0KRLRW</t>
    <phoneticPr fontId="3" type="noConversion"/>
  </si>
  <si>
    <t>0KRLSE</t>
    <phoneticPr fontId="3" type="noConversion"/>
  </si>
  <si>
    <t>S110</t>
    <phoneticPr fontId="3" type="noConversion"/>
  </si>
  <si>
    <t>S061</t>
    <phoneticPr fontId="3" type="noConversion"/>
  </si>
  <si>
    <t>S319</t>
    <phoneticPr fontId="3" type="noConversion"/>
  </si>
  <si>
    <t>S111</t>
    <phoneticPr fontId="3" type="noConversion"/>
  </si>
  <si>
    <t>S062</t>
    <phoneticPr fontId="3" type="noConversion"/>
  </si>
  <si>
    <t>2129W</t>
    <phoneticPr fontId="3" type="noConversion"/>
  </si>
  <si>
    <t>2129E</t>
    <phoneticPr fontId="3" type="noConversion"/>
  </si>
  <si>
    <t>2120W</t>
    <phoneticPr fontId="3" type="noConversion"/>
  </si>
  <si>
    <t>2130W</t>
    <phoneticPr fontId="3" type="noConversion"/>
  </si>
  <si>
    <t>2130E</t>
    <phoneticPr fontId="3" type="noConversion"/>
  </si>
  <si>
    <t>2120E</t>
    <phoneticPr fontId="3" type="noConversion"/>
  </si>
  <si>
    <t>2119W</t>
    <phoneticPr fontId="3" type="noConversion"/>
  </si>
  <si>
    <t>2119E</t>
    <phoneticPr fontId="3" type="noConversion"/>
  </si>
  <si>
    <t>2120W</t>
    <phoneticPr fontId="3" type="noConversion"/>
  </si>
  <si>
    <t>2120E</t>
    <phoneticPr fontId="3" type="noConversion"/>
  </si>
  <si>
    <t>2120E</t>
    <phoneticPr fontId="3" type="noConversion"/>
  </si>
  <si>
    <t>2130S</t>
  </si>
  <si>
    <t>2130N</t>
  </si>
  <si>
    <t>043N</t>
    <phoneticPr fontId="3" type="noConversion"/>
  </si>
  <si>
    <t>207W</t>
    <phoneticPr fontId="3" type="noConversion"/>
  </si>
  <si>
    <t>207E</t>
    <phoneticPr fontId="3" type="noConversion"/>
  </si>
  <si>
    <t>0047S</t>
    <phoneticPr fontId="3" type="noConversion"/>
  </si>
  <si>
    <t>0047N</t>
    <phoneticPr fontId="3" type="noConversion"/>
  </si>
  <si>
    <t>TBN</t>
    <phoneticPr fontId="3" type="noConversion"/>
  </si>
  <si>
    <t>21023S</t>
    <phoneticPr fontId="3" type="noConversion"/>
  </si>
  <si>
    <t>0AR4UN</t>
    <phoneticPr fontId="3" type="noConversion"/>
  </si>
  <si>
    <t>0AR4PS</t>
    <phoneticPr fontId="3" type="noConversion"/>
  </si>
  <si>
    <t>0AR4QN</t>
    <phoneticPr fontId="3" type="noConversion"/>
  </si>
  <si>
    <t>0AR4TS</t>
    <phoneticPr fontId="3" type="noConversion"/>
  </si>
  <si>
    <t>0AR4WN</t>
    <phoneticPr fontId="3" type="noConversion"/>
  </si>
  <si>
    <t>0AR4VS</t>
    <phoneticPr fontId="3" type="noConversion"/>
  </si>
  <si>
    <t>23-24/Aug SHA</t>
    <phoneticPr fontId="3" type="noConversion"/>
  </si>
  <si>
    <t>24-25/Jul NGB</t>
    <phoneticPr fontId="3" type="noConversion"/>
  </si>
  <si>
    <t>BLANK SAILING</t>
    <phoneticPr fontId="3" type="noConversion"/>
  </si>
  <si>
    <t xml:space="preserve">      NCX: CNTXG-CNDLC-CNTAO-HKHKG-CNSHK--VNSGN-HKHKG-CNTXG  FULL CONTAINER WEEKLY SERVICE  </t>
    <phoneticPr fontId="3" type="noConversion"/>
  </si>
  <si>
    <t>APL PUSAN</t>
    <phoneticPr fontId="3" type="noConversion"/>
  </si>
  <si>
    <t>PUTNAM</t>
    <phoneticPr fontId="3" type="noConversion"/>
  </si>
  <si>
    <t>0XK99S</t>
    <phoneticPr fontId="3" type="noConversion"/>
  </si>
  <si>
    <t>0XK9AN</t>
    <phoneticPr fontId="3" type="noConversion"/>
  </si>
  <si>
    <t>0XK9BS</t>
    <phoneticPr fontId="3" type="noConversion"/>
  </si>
  <si>
    <t>0XK9CN</t>
    <phoneticPr fontId="3" type="noConversion"/>
  </si>
  <si>
    <t>SAT/SAT</t>
    <phoneticPr fontId="3" type="noConversion"/>
  </si>
  <si>
    <t>SUN/MON</t>
    <phoneticPr fontId="3" type="noConversion"/>
  </si>
  <si>
    <t>TUE/TUE</t>
    <phoneticPr fontId="3" type="noConversion"/>
  </si>
  <si>
    <t>SUN/SUN</t>
    <phoneticPr fontId="3" type="noConversion"/>
  </si>
  <si>
    <t>MON/MON</t>
    <phoneticPr fontId="3" type="noConversion"/>
  </si>
  <si>
    <t>THU/FRI</t>
    <phoneticPr fontId="3" type="noConversion"/>
  </si>
  <si>
    <t>SAT/SAT</t>
    <phoneticPr fontId="3" type="noConversion"/>
  </si>
  <si>
    <t>0XK9FS</t>
    <phoneticPr fontId="3" type="noConversion"/>
  </si>
  <si>
    <t>0XK9GN</t>
    <phoneticPr fontId="3" type="noConversion"/>
  </si>
  <si>
    <t>0XK9HS</t>
    <phoneticPr fontId="3" type="noConversion"/>
  </si>
  <si>
    <t>0XK9IN</t>
    <phoneticPr fontId="3" type="noConversion"/>
  </si>
  <si>
    <t>21011S</t>
    <phoneticPr fontId="3" type="noConversion"/>
  </si>
  <si>
    <t>21010S</t>
    <phoneticPr fontId="3" type="noConversion"/>
  </si>
  <si>
    <t>21011N</t>
    <phoneticPr fontId="3" type="noConversion"/>
  </si>
  <si>
    <t>21012S</t>
    <phoneticPr fontId="3" type="noConversion"/>
  </si>
  <si>
    <t>21012N</t>
    <phoneticPr fontId="3" type="noConversion"/>
  </si>
  <si>
    <t>SPIL NIKEN</t>
    <phoneticPr fontId="3" type="noConversion"/>
  </si>
  <si>
    <t>0XK9LS</t>
    <phoneticPr fontId="3" type="noConversion"/>
  </si>
  <si>
    <t>0XK9MN</t>
    <phoneticPr fontId="3" type="noConversion"/>
  </si>
  <si>
    <t>0XK9NS</t>
    <phoneticPr fontId="3" type="noConversion"/>
  </si>
  <si>
    <t>0XK9ON</t>
    <phoneticPr fontId="3" type="noConversion"/>
  </si>
  <si>
    <t>KOTA HENING</t>
    <phoneticPr fontId="3" type="noConversion"/>
  </si>
  <si>
    <t>1674E</t>
    <phoneticPr fontId="3" type="noConversion"/>
  </si>
  <si>
    <t>KOTA HENING</t>
    <phoneticPr fontId="3" type="noConversion"/>
  </si>
  <si>
    <t>1675W</t>
    <phoneticPr fontId="3" type="noConversion"/>
  </si>
  <si>
    <t>1675E</t>
    <phoneticPr fontId="3" type="noConversion"/>
  </si>
  <si>
    <t>1676W</t>
    <phoneticPr fontId="3" type="noConversion"/>
  </si>
  <si>
    <t>1676E</t>
    <phoneticPr fontId="3" type="noConversion"/>
  </si>
  <si>
    <t>1677W</t>
    <phoneticPr fontId="3" type="noConversion"/>
  </si>
  <si>
    <t>1677E</t>
    <phoneticPr fontId="3" type="noConversion"/>
  </si>
  <si>
    <t>2131S</t>
  </si>
  <si>
    <t>2131N</t>
  </si>
  <si>
    <t>2132S</t>
  </si>
  <si>
    <t>2132N</t>
  </si>
  <si>
    <t>1KRS8S</t>
    <phoneticPr fontId="3" type="noConversion"/>
  </si>
  <si>
    <t>SEATTLE C</t>
    <phoneticPr fontId="3" type="noConversion"/>
  </si>
  <si>
    <t>SEATTLE C</t>
    <phoneticPr fontId="3" type="noConversion"/>
  </si>
  <si>
    <t>BEIJING BRIDGE</t>
    <phoneticPr fontId="3" type="noConversion"/>
  </si>
  <si>
    <t>P/O</t>
    <phoneticPr fontId="3" type="noConversion"/>
  </si>
  <si>
    <t>OMIT</t>
    <phoneticPr fontId="3" type="noConversion"/>
  </si>
  <si>
    <t>BLANK SAILING</t>
    <phoneticPr fontId="3" type="noConversion"/>
  </si>
  <si>
    <t>OMIT YTN</t>
    <phoneticPr fontId="3" type="noConversion"/>
  </si>
  <si>
    <t>12/Aug HIT</t>
    <phoneticPr fontId="3" type="noConversion"/>
  </si>
  <si>
    <t>27/Aug HKG</t>
    <phoneticPr fontId="3" type="noConversion"/>
  </si>
  <si>
    <t>27/Aug HKG</t>
    <phoneticPr fontId="3" type="noConversion"/>
  </si>
  <si>
    <t>29/Aug NANSHA</t>
    <phoneticPr fontId="3" type="noConversion"/>
  </si>
  <si>
    <t>BLANK SAILING</t>
    <phoneticPr fontId="3" type="noConversion"/>
  </si>
  <si>
    <t>22-23/Aug HKG</t>
    <phoneticPr fontId="3" type="noConversion"/>
  </si>
  <si>
    <t>23-24/Aug SHEKOU</t>
    <phoneticPr fontId="3" type="noConversion"/>
  </si>
  <si>
    <t>OMIT</t>
    <phoneticPr fontId="3" type="noConversion"/>
  </si>
  <si>
    <t>宁波(MSICT)</t>
    <phoneticPr fontId="3" type="noConversion"/>
  </si>
  <si>
    <t>0XSE6N</t>
    <phoneticPr fontId="3" type="noConversion"/>
  </si>
  <si>
    <t>0XSE8N</t>
    <phoneticPr fontId="3" type="noConversion"/>
  </si>
  <si>
    <t>0XSEAN</t>
    <phoneticPr fontId="3" type="noConversion"/>
  </si>
  <si>
    <t>0XSECN</t>
    <phoneticPr fontId="3" type="noConversion"/>
  </si>
  <si>
    <t>0XSEEN</t>
    <phoneticPr fontId="3" type="noConversion"/>
  </si>
  <si>
    <t>0XSEGN</t>
    <phoneticPr fontId="3" type="noConversion"/>
  </si>
  <si>
    <t>0XSEIN</t>
    <phoneticPr fontId="3" type="noConversion"/>
  </si>
  <si>
    <t>0XSEKN</t>
    <phoneticPr fontId="3" type="noConversion"/>
  </si>
  <si>
    <t>NORDLEOPARD</t>
    <phoneticPr fontId="3" type="noConversion"/>
  </si>
  <si>
    <t>HE YUAN 1</t>
  </si>
  <si>
    <t>HE YUAN 1</t>
    <phoneticPr fontId="3" type="noConversion"/>
  </si>
  <si>
    <t>HE YUAN 1</t>
    <phoneticPr fontId="3" type="noConversion"/>
  </si>
  <si>
    <t>VOID</t>
    <phoneticPr fontId="3" type="noConversion"/>
  </si>
  <si>
    <t>1WK SLIDING</t>
    <phoneticPr fontId="3" type="noConversion"/>
  </si>
  <si>
    <t>2112S</t>
    <phoneticPr fontId="3" type="noConversion"/>
  </si>
  <si>
    <t>2112N</t>
    <phoneticPr fontId="3" type="noConversion"/>
  </si>
  <si>
    <t>2109S</t>
    <phoneticPr fontId="3" type="noConversion"/>
  </si>
  <si>
    <t>2109N</t>
    <phoneticPr fontId="3" type="noConversion"/>
  </si>
  <si>
    <t>2109N</t>
    <phoneticPr fontId="3" type="noConversion"/>
  </si>
  <si>
    <t>2113S</t>
    <phoneticPr fontId="3" type="noConversion"/>
  </si>
  <si>
    <t>2113N</t>
    <phoneticPr fontId="3" type="noConversion"/>
  </si>
  <si>
    <t>2110S</t>
    <phoneticPr fontId="3" type="noConversion"/>
  </si>
  <si>
    <t>2110N</t>
    <phoneticPr fontId="3" type="noConversion"/>
  </si>
  <si>
    <t>RACHA BHUM</t>
    <phoneticPr fontId="3" type="noConversion"/>
  </si>
  <si>
    <t>2111S</t>
    <phoneticPr fontId="3" type="noConversion"/>
  </si>
  <si>
    <t>2111N</t>
    <phoneticPr fontId="3" type="noConversion"/>
  </si>
  <si>
    <t>17/Aug HIT</t>
    <phoneticPr fontId="3" type="noConversion"/>
  </si>
  <si>
    <t>28/Aug HIT</t>
    <phoneticPr fontId="3" type="noConversion"/>
  </si>
  <si>
    <t>334N</t>
    <phoneticPr fontId="3" type="noConversion"/>
  </si>
  <si>
    <t>SLIDE DOWN</t>
    <phoneticPr fontId="3" type="noConversion"/>
  </si>
  <si>
    <t>336N</t>
    <phoneticPr fontId="3" type="noConversion"/>
  </si>
  <si>
    <t>335N</t>
    <phoneticPr fontId="3" type="noConversion"/>
  </si>
  <si>
    <t>337N</t>
    <phoneticPr fontId="3" type="noConversion"/>
  </si>
  <si>
    <t>336N</t>
    <phoneticPr fontId="3" type="noConversion"/>
  </si>
  <si>
    <t>044N</t>
    <phoneticPr fontId="3" type="noConversion"/>
  </si>
  <si>
    <t>338N</t>
    <phoneticPr fontId="3" type="noConversion"/>
  </si>
  <si>
    <t>337N</t>
    <phoneticPr fontId="3" type="noConversion"/>
  </si>
  <si>
    <t>339N</t>
    <phoneticPr fontId="3" type="noConversion"/>
  </si>
  <si>
    <t>045N</t>
    <phoneticPr fontId="3" type="noConversion"/>
  </si>
  <si>
    <t>338N</t>
    <phoneticPr fontId="3" type="noConversion"/>
  </si>
  <si>
    <t>BOMAR RENNAISSANCE</t>
    <phoneticPr fontId="3" type="noConversion"/>
  </si>
  <si>
    <t>0QAA1S</t>
    <phoneticPr fontId="3" type="noConversion"/>
  </si>
  <si>
    <t>0QAA2N</t>
    <phoneticPr fontId="3" type="noConversion"/>
  </si>
  <si>
    <t>0QAA3S</t>
    <phoneticPr fontId="3" type="noConversion"/>
  </si>
  <si>
    <t>0QAA4N</t>
    <phoneticPr fontId="3" type="noConversion"/>
  </si>
  <si>
    <t>0QAA5S</t>
    <phoneticPr fontId="3" type="noConversion"/>
  </si>
  <si>
    <t>0QAA6N</t>
    <phoneticPr fontId="3" type="noConversion"/>
  </si>
  <si>
    <t>0QAA7S</t>
    <phoneticPr fontId="3" type="noConversion"/>
  </si>
  <si>
    <t>0QAA8N</t>
    <phoneticPr fontId="3" type="noConversion"/>
  </si>
  <si>
    <t>0QA9JS</t>
    <phoneticPr fontId="3" type="noConversion"/>
  </si>
  <si>
    <t>0QA9KN</t>
    <phoneticPr fontId="3" type="noConversion"/>
  </si>
  <si>
    <t>0QA9LS</t>
    <phoneticPr fontId="3" type="noConversion"/>
  </si>
  <si>
    <t>0QA9IN</t>
    <phoneticPr fontId="3" type="noConversion"/>
  </si>
  <si>
    <t>0QA9MN</t>
    <phoneticPr fontId="3" type="noConversion"/>
  </si>
  <si>
    <t>2113S</t>
    <phoneticPr fontId="3" type="noConversion"/>
  </si>
  <si>
    <t>2111S</t>
    <phoneticPr fontId="3" type="noConversion"/>
  </si>
  <si>
    <t>2113N</t>
    <phoneticPr fontId="3" type="noConversion"/>
  </si>
  <si>
    <t>2111N</t>
    <phoneticPr fontId="3" type="noConversion"/>
  </si>
  <si>
    <t>2114S</t>
    <phoneticPr fontId="3" type="noConversion"/>
  </si>
  <si>
    <t>2114N</t>
    <phoneticPr fontId="3" type="noConversion"/>
  </si>
  <si>
    <t>2112S</t>
    <phoneticPr fontId="3" type="noConversion"/>
  </si>
  <si>
    <t>2112S</t>
    <phoneticPr fontId="3" type="noConversion"/>
  </si>
  <si>
    <t>2112N</t>
    <phoneticPr fontId="3" type="noConversion"/>
  </si>
  <si>
    <t>2112N</t>
    <phoneticPr fontId="3" type="noConversion"/>
  </si>
  <si>
    <t>2115S</t>
    <phoneticPr fontId="3" type="noConversion"/>
  </si>
  <si>
    <t>2115N</t>
    <phoneticPr fontId="3" type="noConversion"/>
  </si>
  <si>
    <t>2113S</t>
    <phoneticPr fontId="3" type="noConversion"/>
  </si>
  <si>
    <t>2113N</t>
    <phoneticPr fontId="3" type="noConversion"/>
  </si>
  <si>
    <t xml:space="preserve">CRX: CNSHA--RUVLA--CHSHA         </t>
    <phoneticPr fontId="3" type="noConversion"/>
  </si>
  <si>
    <t>上海(WGQ5)</t>
    <phoneticPr fontId="3" type="noConversion"/>
  </si>
  <si>
    <t>海参崴</t>
    <phoneticPr fontId="3" type="noConversion"/>
  </si>
  <si>
    <t>SHANGHAI</t>
    <phoneticPr fontId="3" type="noConversion"/>
  </si>
  <si>
    <t>VLADIVOSTOK</t>
    <phoneticPr fontId="3" type="noConversion"/>
  </si>
  <si>
    <t>SUN                           0300</t>
    <phoneticPr fontId="3" type="noConversion"/>
  </si>
  <si>
    <t>SUN                                                       1500</t>
    <phoneticPr fontId="3" type="noConversion"/>
  </si>
  <si>
    <t>WED                                   1200</t>
    <phoneticPr fontId="3" type="noConversion"/>
  </si>
  <si>
    <t>WED                                 2359</t>
    <phoneticPr fontId="3" type="noConversion"/>
  </si>
  <si>
    <t>SUN                           0300</t>
    <phoneticPr fontId="3" type="noConversion"/>
  </si>
  <si>
    <t>SUN                             1500</t>
    <phoneticPr fontId="3" type="noConversion"/>
  </si>
  <si>
    <t>FENG ZE YUAN</t>
    <phoneticPr fontId="3" type="noConversion"/>
  </si>
  <si>
    <t>2117N</t>
    <phoneticPr fontId="3" type="noConversion"/>
  </si>
  <si>
    <t>20/Aug Ytn</t>
    <phoneticPr fontId="3" type="noConversion"/>
  </si>
  <si>
    <t>22/Aug HKG</t>
    <phoneticPr fontId="3" type="noConversion"/>
  </si>
  <si>
    <t>28/Aug SHA</t>
    <phoneticPr fontId="3" type="noConversion"/>
  </si>
  <si>
    <t>2117S</t>
    <phoneticPr fontId="3" type="noConversion"/>
  </si>
  <si>
    <t>5/Sep TAO</t>
    <phoneticPr fontId="3" type="noConversion"/>
  </si>
  <si>
    <t>7/Sep SHA</t>
    <phoneticPr fontId="3" type="noConversion"/>
  </si>
  <si>
    <t>VLADIVOSTOK</t>
    <phoneticPr fontId="3" type="noConversion"/>
  </si>
  <si>
    <t>OMIT</t>
    <phoneticPr fontId="3" type="noConversion"/>
  </si>
  <si>
    <t>OMIT</t>
    <phoneticPr fontId="3" type="noConversion"/>
  </si>
  <si>
    <t>1/Sep XMN</t>
    <phoneticPr fontId="3" type="noConversion"/>
  </si>
  <si>
    <t>3/Sep NGB</t>
    <phoneticPr fontId="3" type="noConversion"/>
  </si>
  <si>
    <t>4S</t>
    <phoneticPr fontId="3" type="noConversion"/>
  </si>
  <si>
    <t>4N</t>
    <phoneticPr fontId="3" type="noConversion"/>
  </si>
  <si>
    <t>5S</t>
    <phoneticPr fontId="3" type="noConversion"/>
  </si>
  <si>
    <t>5N</t>
    <phoneticPr fontId="3" type="noConversion"/>
  </si>
  <si>
    <t>5/Sep HIT</t>
    <phoneticPr fontId="3" type="noConversion"/>
  </si>
  <si>
    <t>OMIT</t>
    <phoneticPr fontId="3" type="noConversion"/>
  </si>
  <si>
    <t>OMIT</t>
    <phoneticPr fontId="3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</si>
  <si>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</si>
  <si>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t xml:space="preserve">CRX: CNSHA--RUVLA--CNSHA      </t>
    <phoneticPr fontId="3" type="noConversion"/>
  </si>
  <si>
    <t>上海(WGQ5)</t>
    <phoneticPr fontId="3" type="noConversion"/>
  </si>
  <si>
    <t>海参崴</t>
    <phoneticPr fontId="3" type="noConversion"/>
  </si>
  <si>
    <t>SHANGHAI</t>
    <phoneticPr fontId="3" type="noConversion"/>
  </si>
  <si>
    <t>VLADIVOSTOK</t>
    <phoneticPr fontId="3" type="noConversion"/>
  </si>
  <si>
    <t>TUE                      0000</t>
    <phoneticPr fontId="3" type="noConversion"/>
  </si>
  <si>
    <t>TUE                    1200</t>
    <phoneticPr fontId="3" type="noConversion"/>
  </si>
  <si>
    <t>FRI                                   0000</t>
    <phoneticPr fontId="3" type="noConversion"/>
  </si>
  <si>
    <t>FRI                                 2000</t>
    <phoneticPr fontId="3" type="noConversion"/>
  </si>
  <si>
    <t>FENG ZE YUAN</t>
    <phoneticPr fontId="3" type="noConversion"/>
  </si>
  <si>
    <t>2118N</t>
    <phoneticPr fontId="3" type="noConversion"/>
  </si>
  <si>
    <t>5/Sep TAO</t>
    <phoneticPr fontId="3" type="noConversion"/>
  </si>
  <si>
    <t>7/Sep SHA</t>
    <phoneticPr fontId="3" type="noConversion"/>
  </si>
  <si>
    <t>2118S</t>
    <phoneticPr fontId="3" type="noConversion"/>
  </si>
  <si>
    <t>2119S</t>
    <phoneticPr fontId="3" type="noConversion"/>
  </si>
  <si>
    <t>2123N</t>
  </si>
  <si>
    <t>2123S</t>
  </si>
  <si>
    <t>NINGBO</t>
    <phoneticPr fontId="3" type="noConversion"/>
  </si>
  <si>
    <t>Zhoushan Yongzhou Container Terminal Coo.,Ltd (YZCT)</t>
    <phoneticPr fontId="3" type="noConversion"/>
  </si>
  <si>
    <t xml:space="preserve">CRX2: CNTAO-CNNGB--RUVLA--CNTAO-CNNGB         </t>
    <phoneticPr fontId="3" type="noConversion"/>
  </si>
  <si>
    <t>青岛</t>
    <phoneticPr fontId="3" type="noConversion"/>
  </si>
  <si>
    <t>宁波(YZCT)</t>
    <phoneticPr fontId="3" type="noConversion"/>
  </si>
  <si>
    <t>海参崴</t>
    <phoneticPr fontId="3" type="noConversion"/>
  </si>
  <si>
    <t>QINGDAO</t>
    <phoneticPr fontId="3" type="noConversion"/>
  </si>
  <si>
    <t>VLADIVOSTOK</t>
    <phoneticPr fontId="3" type="noConversion"/>
  </si>
  <si>
    <t>SAT                         0700</t>
    <phoneticPr fontId="3" type="noConversion"/>
  </si>
  <si>
    <t>SAT                      1600</t>
    <phoneticPr fontId="3" type="noConversion"/>
  </si>
  <si>
    <t>MON                          0000</t>
    <phoneticPr fontId="3" type="noConversion"/>
  </si>
  <si>
    <t>MON                         0800</t>
    <phoneticPr fontId="3" type="noConversion"/>
  </si>
  <si>
    <t>THU                       1400</t>
    <phoneticPr fontId="3" type="noConversion"/>
  </si>
  <si>
    <t>FRI                  0500</t>
    <phoneticPr fontId="3" type="noConversion"/>
  </si>
  <si>
    <t>FAR EAST CHEER</t>
    <phoneticPr fontId="3" type="noConversion"/>
  </si>
  <si>
    <t>2137N</t>
    <phoneticPr fontId="3" type="noConversion"/>
  </si>
  <si>
    <t>11/Sep NINGBO</t>
    <phoneticPr fontId="3" type="noConversion"/>
  </si>
  <si>
    <r>
      <t xml:space="preserve">13/Sep </t>
    </r>
    <r>
      <rPr>
        <b/>
        <sz val="9"/>
        <rFont val="Times New Roman"/>
        <family val="1"/>
      </rPr>
      <t>QINGDAO</t>
    </r>
    <phoneticPr fontId="3" type="noConversion"/>
  </si>
  <si>
    <t>2137S</t>
    <phoneticPr fontId="3" type="noConversion"/>
  </si>
  <si>
    <t>FAR EAST CHEER</t>
    <phoneticPr fontId="3" type="noConversion"/>
  </si>
  <si>
    <t>2138N</t>
    <phoneticPr fontId="3" type="noConversion"/>
  </si>
  <si>
    <t>2138S</t>
    <phoneticPr fontId="3" type="noConversion"/>
  </si>
  <si>
    <t>2139N</t>
  </si>
  <si>
    <t>2139S</t>
  </si>
  <si>
    <t>2140N</t>
  </si>
  <si>
    <t>2140S</t>
  </si>
  <si>
    <t>亚  海  航  运  有   限   公   司</t>
    <phoneticPr fontId="3" type="noConversion"/>
  </si>
  <si>
    <t>ASEAN SEAS LINE CO., LIMITED</t>
    <phoneticPr fontId="3" type="noConversion"/>
  </si>
  <si>
    <t xml:space="preserve">      NPX: CNTAO-CNSHA-CNXMN-PHMNN-PHMNS-CNTAO-CNSHA-CNXMN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</si>
  <si>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</si>
  <si>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</si>
  <si>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厦门(HAITIAN)</t>
    <phoneticPr fontId="3" type="noConversion"/>
  </si>
  <si>
    <t>马尼拉北港</t>
    <phoneticPr fontId="3" type="noConversion"/>
  </si>
  <si>
    <t>马尼拉南港</t>
    <phoneticPr fontId="3" type="noConversion"/>
  </si>
  <si>
    <t>QINGDAO</t>
    <phoneticPr fontId="3" type="noConversion"/>
  </si>
  <si>
    <t>SHANGHAI</t>
    <phoneticPr fontId="3" type="noConversion"/>
  </si>
  <si>
    <t>XIAMEN</t>
    <phoneticPr fontId="3" type="noConversion"/>
  </si>
  <si>
    <t>MANILA(N)</t>
    <phoneticPr fontId="3" type="noConversion"/>
  </si>
  <si>
    <t>MANILA(S)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</si>
  <si>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</si>
  <si>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</si>
  <si>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</si>
  <si>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</si>
  <si>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FRI          1400</t>
    <phoneticPr fontId="3" type="noConversion"/>
  </si>
  <si>
    <t>FRI          2300</t>
    <phoneticPr fontId="3" type="noConversion"/>
  </si>
  <si>
    <t>MON            0700</t>
    <phoneticPr fontId="3" type="noConversion"/>
  </si>
  <si>
    <t>MON         2000</t>
    <phoneticPr fontId="3" type="noConversion"/>
  </si>
  <si>
    <t>MON          2200</t>
    <phoneticPr fontId="3" type="noConversion"/>
  </si>
  <si>
    <t>TUE     1400</t>
    <phoneticPr fontId="3" type="noConversion"/>
  </si>
  <si>
    <t>XIANG SHUN</t>
    <phoneticPr fontId="3" type="noConversion"/>
  </si>
  <si>
    <t>2123W</t>
    <phoneticPr fontId="3" type="noConversion"/>
  </si>
  <si>
    <t>OMIT HKG</t>
    <phoneticPr fontId="3" type="noConversion"/>
  </si>
  <si>
    <t>2123E</t>
    <phoneticPr fontId="3" type="noConversion"/>
  </si>
  <si>
    <t>HE YUAN</t>
    <phoneticPr fontId="3" type="noConversion"/>
  </si>
  <si>
    <t>BLANK SAILING</t>
    <phoneticPr fontId="3" type="noConversion"/>
  </si>
  <si>
    <t>2124N</t>
    <phoneticPr fontId="3" type="noConversion"/>
  </si>
  <si>
    <t>2124S</t>
    <phoneticPr fontId="3" type="noConversion"/>
  </si>
  <si>
    <t>OMIT</t>
    <phoneticPr fontId="3" type="noConversion"/>
  </si>
  <si>
    <t>2125S</t>
    <phoneticPr fontId="3" type="noConversion"/>
  </si>
  <si>
    <t>2125N</t>
    <phoneticPr fontId="3" type="noConversion"/>
  </si>
  <si>
    <t>17/Jul HKG(CMCS)</t>
    <phoneticPr fontId="3" type="noConversion"/>
  </si>
  <si>
    <t xml:space="preserve">      NPX: CNTAO-CNSHA-PHMNN-PHMNS-CNTAO-CNSHA  FULL CONTAINER WEEKLY SERVICE  </t>
    <phoneticPr fontId="3" type="noConversion"/>
  </si>
  <si>
    <t>Slide one voyage</t>
    <phoneticPr fontId="3" type="noConversion"/>
  </si>
  <si>
    <t>2126S</t>
    <phoneticPr fontId="3" type="noConversion"/>
  </si>
  <si>
    <t>2126N</t>
    <phoneticPr fontId="3" type="noConversion"/>
  </si>
  <si>
    <t>20/Aug SHK</t>
    <phoneticPr fontId="3" type="noConversion"/>
  </si>
  <si>
    <t>12/Aug SHA</t>
    <phoneticPr fontId="3" type="noConversion"/>
  </si>
  <si>
    <t>14/Aug HKG</t>
    <phoneticPr fontId="3" type="noConversion"/>
  </si>
  <si>
    <t>21/Aug XMN</t>
    <phoneticPr fontId="3" type="noConversion"/>
  </si>
  <si>
    <t>23/Aug NGB</t>
    <phoneticPr fontId="3" type="noConversion"/>
  </si>
  <si>
    <t>FORTUNE NAVIGATOR</t>
    <phoneticPr fontId="3" type="noConversion"/>
  </si>
  <si>
    <t>4/Sep HAIPHONG</t>
    <phoneticPr fontId="3" type="noConversion"/>
  </si>
  <si>
    <t>6-8/Sep YANTIAN</t>
    <phoneticPr fontId="3" type="noConversion"/>
  </si>
  <si>
    <t>9/Sep HKG</t>
    <phoneticPr fontId="3" type="noConversion"/>
  </si>
  <si>
    <t>2137N</t>
    <phoneticPr fontId="3" type="noConversion"/>
  </si>
  <si>
    <t>13-14/Sep QINGDAO</t>
    <phoneticPr fontId="3" type="noConversion"/>
  </si>
  <si>
    <t>16/Sep SHANGHAI</t>
    <phoneticPr fontId="3" type="noConversion"/>
  </si>
  <si>
    <t>2138S</t>
    <phoneticPr fontId="3" type="noConversion"/>
  </si>
  <si>
    <t>2138N</t>
    <phoneticPr fontId="3" type="noConversion"/>
  </si>
  <si>
    <t>BIENDONG FREIGHTER</t>
    <phoneticPr fontId="3" type="noConversion"/>
  </si>
  <si>
    <t>2139S</t>
    <phoneticPr fontId="3" type="noConversion"/>
  </si>
  <si>
    <t>2139N</t>
    <phoneticPr fontId="3" type="noConversion"/>
  </si>
  <si>
    <t>2139N</t>
    <phoneticPr fontId="3" type="noConversion"/>
  </si>
  <si>
    <t>BIENDONG FREIGHTER</t>
    <phoneticPr fontId="3" type="noConversion"/>
  </si>
  <si>
    <t>2140S</t>
    <phoneticPr fontId="3" type="noConversion"/>
  </si>
  <si>
    <t>2140N</t>
    <phoneticPr fontId="3" type="noConversion"/>
  </si>
  <si>
    <t>2140S</t>
    <phoneticPr fontId="3" type="noConversion"/>
  </si>
  <si>
    <t>Port</t>
    <phoneticPr fontId="3" type="noConversion"/>
  </si>
  <si>
    <t>Terminal at each port for NPX service</t>
    <phoneticPr fontId="3" type="noConversion"/>
  </si>
  <si>
    <t>Haiphong</t>
    <phoneticPr fontId="48" type="noConversion"/>
  </si>
  <si>
    <t xml:space="preserve">Nam Hai Dinh Vu port </t>
    <phoneticPr fontId="48" type="noConversion"/>
  </si>
  <si>
    <t>Yantian</t>
    <phoneticPr fontId="48" type="noConversion"/>
  </si>
  <si>
    <t>Yantian International Container Terminals (YICT)</t>
    <phoneticPr fontId="48" type="noConversion"/>
  </si>
  <si>
    <t>Hong Kong</t>
    <phoneticPr fontId="48" type="noConversion"/>
  </si>
  <si>
    <t>Hong Kong Merchants container Service  (CMCS)</t>
    <phoneticPr fontId="48" type="noConversion"/>
  </si>
  <si>
    <t>Qingdao</t>
    <phoneticPr fontId="3" type="noConversion"/>
  </si>
  <si>
    <t>QQCT Co., Ltd. (QQCT phase 3)</t>
    <phoneticPr fontId="3" type="noConversion"/>
  </si>
  <si>
    <t>Shanghai</t>
    <phoneticPr fontId="3" type="noConversion"/>
  </si>
  <si>
    <t>Shanghai Mingdong  Container Terminal Co., Ltd (SMCT) - WGQ5</t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</si>
  <si>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</si>
  <si>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</si>
  <si>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</si>
  <si>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</si>
  <si>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18/Sep HAIPHONG</t>
    <phoneticPr fontId="3" type="noConversion"/>
  </si>
  <si>
    <t>20/Sep YANTIAN</t>
    <phoneticPr fontId="3" type="noConversion"/>
  </si>
  <si>
    <t>21/Sep HKG</t>
    <phoneticPr fontId="3" type="noConversion"/>
  </si>
  <si>
    <t>26/Sep QINGDAO</t>
    <phoneticPr fontId="3" type="noConversion"/>
  </si>
  <si>
    <t>24/Sep SHANGHAI</t>
    <phoneticPr fontId="3" type="noConversion"/>
  </si>
  <si>
    <t>2141S</t>
    <phoneticPr fontId="3" type="noConversion"/>
  </si>
  <si>
    <t>2141N</t>
    <phoneticPr fontId="3" type="noConversion"/>
  </si>
  <si>
    <t>P/O</t>
    <phoneticPr fontId="3" type="noConversion"/>
  </si>
  <si>
    <t>APL CAIRO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</si>
</sst>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&quot;S&quot;"/>
    <numFmt numFmtId="177" formatCode="[$-409]d/mmm;@"/>
  </numFmts>
  <fonts count="49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name val="Times New Roman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8"/>
      <name val="Times New Roman"/>
      <family val="1"/>
    </font>
    <font>
      <b/>
      <sz val="9"/>
      <color rgb="FFC00000"/>
      <name val="Times New Roman"/>
      <family val="1"/>
    </font>
    <font>
      <sz val="12"/>
      <name val="Arial"/>
      <family val="2"/>
    </font>
    <font>
      <b/>
      <sz val="11"/>
      <name val="Times New Roman"/>
      <family val="1"/>
    </font>
    <font>
      <sz val="9"/>
      <name val="宋体"/>
      <family val="2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551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2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11" fillId="4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6" fontId="13" fillId="0" borderId="1" xfId="2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/>
    </xf>
    <xf numFmtId="177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5" borderId="0" xfId="0" applyNumberFormat="1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 applyFill="1" applyBorder="1" applyAlignme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 applyAlignment="1">
      <alignment vertical="center"/>
    </xf>
    <xf numFmtId="177" fontId="18" fillId="0" borderId="0" xfId="0" applyFont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9" fillId="0" borderId="1" xfId="3" applyFont="1" applyFill="1" applyBorder="1" applyAlignment="1"/>
    <xf numFmtId="177" fontId="0" fillId="0" borderId="0" xfId="0" applyFill="1">
      <alignment vertical="center"/>
    </xf>
    <xf numFmtId="16" fontId="13" fillId="0" borderId="1" xfId="0" applyNumberFormat="1" applyFont="1" applyBorder="1" applyAlignment="1">
      <alignment horizontal="center" vertical="center"/>
    </xf>
    <xf numFmtId="177" fontId="12" fillId="5" borderId="5" xfId="0" applyFont="1" applyFill="1" applyBorder="1" applyAlignment="1">
      <alignment vertical="center"/>
    </xf>
    <xf numFmtId="177" fontId="11" fillId="0" borderId="1" xfId="0" applyFont="1" applyFill="1" applyBorder="1">
      <alignment vertical="center"/>
    </xf>
    <xf numFmtId="16" fontId="13" fillId="0" borderId="0" xfId="2" applyNumberFormat="1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7" fontId="20" fillId="0" borderId="0" xfId="0" applyFont="1" applyAlignment="1">
      <alignment vertical="center" wrapText="1"/>
    </xf>
    <xf numFmtId="177" fontId="21" fillId="0" borderId="0" xfId="0" applyFont="1" applyAlignment="1">
      <alignment vertical="center"/>
    </xf>
    <xf numFmtId="177" fontId="9" fillId="0" borderId="1" xfId="3" applyFont="1" applyFill="1" applyBorder="1" applyAlignment="1">
      <alignment horizontal="left"/>
    </xf>
    <xf numFmtId="177" fontId="12" fillId="0" borderId="0" xfId="0" applyFont="1" applyFill="1" applyBorder="1" applyAlignment="1">
      <alignment vertical="center"/>
    </xf>
    <xf numFmtId="16" fontId="13" fillId="7" borderId="1" xfId="0" applyNumberFormat="1" applyFont="1" applyFill="1" applyBorder="1" applyAlignment="1">
      <alignment horizontal="center" vertical="center"/>
    </xf>
    <xf numFmtId="16" fontId="34" fillId="7" borderId="1" xfId="0" applyNumberFormat="1" applyFont="1" applyFill="1" applyBorder="1" applyAlignment="1">
      <alignment horizontal="center" vertical="center"/>
    </xf>
    <xf numFmtId="177" fontId="13" fillId="7" borderId="1" xfId="0" applyNumberFormat="1" applyFont="1" applyFill="1" applyBorder="1" applyAlignment="1">
      <alignment horizontal="center" vertical="center"/>
    </xf>
    <xf numFmtId="177" fontId="0" fillId="0" borderId="0" xfId="0" applyBorder="1">
      <alignment vertical="center"/>
    </xf>
    <xf numFmtId="177" fontId="14" fillId="9" borderId="1" xfId="0" applyFont="1" applyFill="1" applyBorder="1" applyAlignment="1">
      <alignment wrapText="1"/>
    </xf>
    <xf numFmtId="16" fontId="9" fillId="7" borderId="1" xfId="0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left" vertical="center"/>
    </xf>
    <xf numFmtId="16" fontId="34" fillId="7" borderId="1" xfId="2" applyNumberFormat="1" applyFont="1" applyFill="1" applyBorder="1" applyAlignment="1">
      <alignment horizontal="center" vertical="center"/>
    </xf>
    <xf numFmtId="177" fontId="24" fillId="0" borderId="1" xfId="3" applyFont="1" applyFill="1" applyBorder="1" applyAlignment="1">
      <alignment horizontal="left"/>
    </xf>
    <xf numFmtId="177" fontId="1" fillId="0" borderId="0" xfId="0" applyFont="1">
      <alignment vertical="center"/>
    </xf>
    <xf numFmtId="177" fontId="30" fillId="2" borderId="1" xfId="2" applyFont="1" applyFill="1" applyBorder="1" applyAlignment="1">
      <alignment horizontal="center" vertical="center"/>
    </xf>
    <xf numFmtId="177" fontId="2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6" fontId="13" fillId="0" borderId="0" xfId="0" applyNumberFormat="1" applyFont="1" applyBorder="1" applyAlignment="1">
      <alignment horizontal="center" vertical="center"/>
    </xf>
    <xf numFmtId="177" fontId="7" fillId="0" borderId="9" xfId="0" applyFont="1" applyFill="1" applyBorder="1" applyAlignment="1">
      <alignment vertical="center"/>
    </xf>
    <xf numFmtId="177" fontId="7" fillId="0" borderId="0" xfId="0" applyFont="1" applyFill="1" applyBorder="1" applyAlignment="1">
      <alignment vertical="center"/>
    </xf>
    <xf numFmtId="177" fontId="8" fillId="9" borderId="4" xfId="0" applyNumberFormat="1" applyFont="1" applyFill="1" applyBorder="1" applyAlignment="1">
      <alignment horizontal="center" vertical="center" wrapText="1"/>
    </xf>
    <xf numFmtId="16" fontId="7" fillId="7" borderId="1" xfId="0" applyNumberFormat="1" applyFont="1" applyFill="1" applyBorder="1" applyAlignment="1">
      <alignment horizontal="center" vertical="center"/>
    </xf>
    <xf numFmtId="177" fontId="8" fillId="10" borderId="4" xfId="0" applyNumberFormat="1" applyFont="1" applyFill="1" applyBorder="1" applyAlignment="1">
      <alignment horizontal="center" vertical="center" wrapText="1"/>
    </xf>
    <xf numFmtId="16" fontId="35" fillId="7" borderId="1" xfId="0" applyNumberFormat="1" applyFont="1" applyFill="1" applyBorder="1" applyAlignment="1">
      <alignment horizontal="center" vertical="center"/>
    </xf>
    <xf numFmtId="177" fontId="24" fillId="7" borderId="1" xfId="3" applyFont="1" applyFill="1" applyBorder="1" applyAlignment="1">
      <alignment horizontal="left"/>
    </xf>
    <xf numFmtId="177" fontId="9" fillId="7" borderId="1" xfId="2" applyFont="1" applyFill="1" applyBorder="1" applyAlignment="1">
      <alignment horizontal="center"/>
    </xf>
    <xf numFmtId="16" fontId="13" fillId="7" borderId="1" xfId="2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vertical="center"/>
    </xf>
    <xf numFmtId="177" fontId="33" fillId="7" borderId="1" xfId="3" applyFont="1" applyFill="1" applyBorder="1" applyAlignment="1">
      <alignment horizontal="left"/>
    </xf>
    <xf numFmtId="177" fontId="9" fillId="7" borderId="1" xfId="3" applyFont="1" applyFill="1" applyBorder="1" applyAlignment="1"/>
    <xf numFmtId="16" fontId="34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7" borderId="1" xfId="3" applyFont="1" applyFill="1" applyBorder="1" applyAlignment="1">
      <alignment horizontal="left"/>
    </xf>
    <xf numFmtId="177" fontId="8" fillId="0" borderId="0" xfId="0" applyNumberFormat="1" applyFont="1" applyFill="1" applyBorder="1" applyAlignment="1">
      <alignment horizontal="center" vertical="center" wrapText="1"/>
    </xf>
    <xf numFmtId="16" fontId="13" fillId="0" borderId="4" xfId="0" applyNumberFormat="1" applyFont="1" applyFill="1" applyBorder="1" applyAlignment="1">
      <alignment horizontal="center" vertical="center"/>
    </xf>
    <xf numFmtId="177" fontId="4" fillId="0" borderId="0" xfId="0" applyFont="1" applyFill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Fill="1" applyBorder="1" applyAlignment="1">
      <alignment horizontal="center" vertical="center"/>
    </xf>
    <xf numFmtId="177" fontId="24" fillId="0" borderId="7" xfId="3" applyFont="1" applyFill="1" applyBorder="1" applyAlignment="1">
      <alignment horizontal="left"/>
    </xf>
    <xf numFmtId="177" fontId="9" fillId="0" borderId="7" xfId="3" applyFont="1" applyFill="1" applyBorder="1" applyAlignment="1">
      <alignment horizontal="left"/>
    </xf>
    <xf numFmtId="177" fontId="1" fillId="0" borderId="9" xfId="0" applyFont="1" applyFill="1" applyBorder="1" applyAlignment="1">
      <alignment vertical="center"/>
    </xf>
    <xf numFmtId="177" fontId="1" fillId="0" borderId="0" xfId="0" applyFont="1" applyFill="1" applyBorder="1" applyAlignment="1">
      <alignment vertical="center"/>
    </xf>
    <xf numFmtId="177" fontId="2" fillId="0" borderId="0" xfId="0" applyFont="1" applyFill="1" applyBorder="1" applyAlignment="1">
      <alignment horizontal="center" vertical="center"/>
    </xf>
    <xf numFmtId="177" fontId="13" fillId="0" borderId="1" xfId="0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77" fontId="9" fillId="7" borderId="7" xfId="3" applyFont="1" applyFill="1" applyBorder="1" applyAlignment="1">
      <alignment horizontal="left"/>
    </xf>
    <xf numFmtId="177" fontId="24" fillId="7" borderId="7" xfId="3" applyFont="1" applyFill="1" applyBorder="1" applyAlignment="1">
      <alignment horizontal="left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9" fillId="7" borderId="0" xfId="3" applyFont="1" applyFill="1" applyBorder="1" applyAlignment="1">
      <alignment horizontal="left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13" fillId="7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8" fillId="9" borderId="1" xfId="0" applyNumberFormat="1" applyFont="1" applyFill="1" applyBorder="1" applyAlignment="1">
      <alignment horizontal="center" vertical="center" wrapText="1"/>
    </xf>
    <xf numFmtId="177" fontId="0" fillId="0" borderId="0" xfId="0" applyFill="1" applyBorder="1">
      <alignment vertical="center"/>
    </xf>
    <xf numFmtId="177" fontId="13" fillId="7" borderId="1" xfId="2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34" fillId="7" borderId="1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6" fontId="33" fillId="7" borderId="1" xfId="2" applyNumberFormat="1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vertical="center"/>
    </xf>
    <xf numFmtId="16" fontId="9" fillId="8" borderId="1" xfId="0" applyNumberFormat="1" applyFont="1" applyFill="1" applyBorder="1" applyAlignment="1">
      <alignment horizontal="center" vertical="center" wrapText="1"/>
    </xf>
    <xf numFmtId="177" fontId="9" fillId="7" borderId="1" xfId="0" applyFont="1" applyFill="1" applyBorder="1" applyAlignment="1">
      <alignment horizontal="center" vertical="center"/>
    </xf>
    <xf numFmtId="16" fontId="13" fillId="8" borderId="1" xfId="2" applyNumberFormat="1" applyFont="1" applyFill="1" applyBorder="1" applyAlignment="1">
      <alignment horizontal="center" vertical="center"/>
    </xf>
    <xf numFmtId="177" fontId="9" fillId="8" borderId="1" xfId="2" applyFont="1" applyFill="1" applyBorder="1" applyAlignment="1">
      <alignment horizontal="center"/>
    </xf>
    <xf numFmtId="177" fontId="9" fillId="7" borderId="7" xfId="2" applyFont="1" applyFill="1" applyBorder="1" applyAlignment="1">
      <alignment horizontal="center"/>
    </xf>
    <xf numFmtId="177" fontId="9" fillId="0" borderId="0" xfId="3" applyFont="1" applyFill="1" applyBorder="1" applyAlignment="1">
      <alignment horizontal="left"/>
    </xf>
    <xf numFmtId="16" fontId="9" fillId="0" borderId="0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horizontal="left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3" fillId="0" borderId="1" xfId="2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33" fillId="0" borderId="1" xfId="3" applyFont="1" applyFill="1" applyBorder="1" applyAlignment="1">
      <alignment horizontal="center"/>
    </xf>
    <xf numFmtId="177" fontId="33" fillId="0" borderId="1" xfId="0" applyFont="1" applyFill="1" applyBorder="1" applyAlignment="1">
      <alignment horizontal="center" vertical="center"/>
    </xf>
    <xf numFmtId="176" fontId="33" fillId="7" borderId="1" xfId="0" applyNumberFormat="1" applyFont="1" applyFill="1" applyBorder="1" applyAlignment="1">
      <alignment horizontal="center" vertical="center"/>
    </xf>
    <xf numFmtId="16" fontId="9" fillId="7" borderId="1" xfId="2" applyNumberFormat="1" applyFont="1" applyFill="1" applyBorder="1" applyAlignment="1">
      <alignment horizontal="center" vertical="center"/>
    </xf>
    <xf numFmtId="1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vertical="center"/>
    </xf>
    <xf numFmtId="176" fontId="33" fillId="0" borderId="1" xfId="0" applyNumberFormat="1" applyFont="1" applyFill="1" applyBorder="1" applyAlignment="1">
      <alignment horizontal="center" vertical="center"/>
    </xf>
    <xf numFmtId="16" fontId="34" fillId="0" borderId="1" xfId="0" applyNumberFormat="1" applyFont="1" applyFill="1" applyBorder="1" applyAlignment="1">
      <alignment horizontal="center" vertical="center"/>
    </xf>
    <xf numFmtId="177" fontId="33" fillId="7" borderId="1" xfId="2" applyFont="1" applyFill="1" applyBorder="1" applyAlignment="1">
      <alignment horizontal="center"/>
    </xf>
    <xf numFmtId="177" fontId="13" fillId="8" borderId="1" xfId="2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6" fontId="33" fillId="7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4" fillId="7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6" fontId="13" fillId="0" borderId="8" xfId="0" applyNumberFormat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34" fillId="7" borderId="0" xfId="0" applyFont="1" applyFill="1">
      <alignment vertical="center"/>
    </xf>
    <xf numFmtId="177" fontId="9" fillId="0" borderId="1" xfId="3" applyFont="1" applyFill="1" applyBorder="1" applyAlignment="1">
      <alignment horizont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4" fillId="7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left"/>
    </xf>
    <xf numFmtId="16" fontId="44" fillId="7" borderId="1" xfId="0" applyNumberFormat="1" applyFont="1" applyFill="1" applyBorder="1" applyAlignment="1">
      <alignment horizontal="center" vertical="center"/>
    </xf>
    <xf numFmtId="176" fontId="45" fillId="7" borderId="1" xfId="0" applyNumberFormat="1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33" fillId="7" borderId="1" xfId="3" applyFont="1" applyFill="1" applyBorder="1" applyAlignment="1"/>
    <xf numFmtId="16" fontId="34" fillId="7" borderId="1" xfId="0" applyNumberFormat="1" applyFont="1" applyFill="1" applyBorder="1" applyAlignment="1">
      <alignment horizontal="center" vertical="center" wrapText="1"/>
    </xf>
    <xf numFmtId="177" fontId="34" fillId="7" borderId="1" xfId="0" applyNumberFormat="1" applyFont="1" applyFill="1" applyBorder="1" applyAlignment="1">
      <alignment horizontal="center" vertical="center" wrapText="1"/>
    </xf>
    <xf numFmtId="16" fontId="13" fillId="0" borderId="1" xfId="0" applyNumberFormat="1" applyFont="1" applyFill="1" applyBorder="1" applyAlignment="1">
      <alignment horizontal="center" vertical="center" wrapText="1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9" fillId="7" borderId="1" xfId="2" applyFont="1" applyFill="1" applyBorder="1" applyAlignment="1">
      <alignment horizontal="center" vertical="center"/>
    </xf>
    <xf numFmtId="176" fontId="9" fillId="7" borderId="1" xfId="2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8" borderId="1" xfId="0" applyFont="1" applyFill="1" applyBorder="1" applyAlignment="1">
      <alignment horizontal="center" vertical="center"/>
    </xf>
    <xf numFmtId="177" fontId="34" fillId="0" borderId="1" xfId="0" applyNumberFormat="1" applyFont="1" applyFill="1" applyBorder="1" applyAlignment="1">
      <alignment horizontal="center" vertical="center"/>
    </xf>
    <xf numFmtId="16" fontId="41" fillId="0" borderId="1" xfId="0" applyNumberFormat="1" applyFont="1" applyFill="1" applyBorder="1" applyAlignment="1">
      <alignment horizontal="center" vertical="center"/>
    </xf>
    <xf numFmtId="177" fontId="9" fillId="11" borderId="1" xfId="3" applyFont="1" applyFill="1" applyBorder="1" applyAlignment="1">
      <alignment horizontal="left"/>
    </xf>
    <xf numFmtId="16" fontId="9" fillId="11" borderId="1" xfId="0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33" fillId="7" borderId="1" xfId="0" applyFont="1" applyFill="1" applyBorder="1" applyAlignment="1">
      <alignment horizontal="left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9" fillId="7" borderId="1" xfId="0" applyNumberFormat="1" applyFont="1" applyFill="1" applyBorder="1" applyAlignment="1">
      <alignment horizontal="center" vertical="center"/>
    </xf>
    <xf numFmtId="177" fontId="9" fillId="8" borderId="1" xfId="2" applyFont="1" applyFill="1" applyBorder="1" applyAlignment="1">
      <alignment horizontal="center" vertical="center"/>
    </xf>
    <xf numFmtId="176" fontId="9" fillId="8" borderId="1" xfId="2" applyNumberFormat="1" applyFont="1" applyFill="1" applyBorder="1" applyAlignment="1">
      <alignment horizontal="center" vertical="center"/>
    </xf>
    <xf numFmtId="16" fontId="13" fillId="8" borderId="1" xfId="0" applyNumberFormat="1" applyFont="1" applyFill="1" applyBorder="1" applyAlignment="1">
      <alignment horizontal="center" vertical="center"/>
    </xf>
    <xf numFmtId="16" fontId="9" fillId="8" borderId="1" xfId="0" applyNumberFormat="1" applyFont="1" applyFill="1" applyBorder="1" applyAlignment="1">
      <alignment horizontal="center" vertical="center"/>
    </xf>
    <xf numFmtId="177" fontId="13" fillId="8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13" fillId="12" borderId="1" xfId="0" applyFont="1" applyFill="1" applyBorder="1" applyAlignment="1">
      <alignment horizontal="center" vertical="center"/>
    </xf>
    <xf numFmtId="177" fontId="9" fillId="12" borderId="1" xfId="2" applyFont="1" applyFill="1" applyBorder="1" applyAlignment="1">
      <alignment horizontal="center" vertical="center"/>
    </xf>
    <xf numFmtId="176" fontId="9" fillId="12" borderId="1" xfId="2" applyNumberFormat="1" applyFont="1" applyFill="1" applyBorder="1" applyAlignment="1">
      <alignment horizontal="center" vertical="center"/>
    </xf>
    <xf numFmtId="16" fontId="9" fillId="12" borderId="1" xfId="0" applyNumberFormat="1" applyFont="1" applyFill="1" applyBorder="1" applyAlignment="1">
      <alignment horizontal="center" vertical="center"/>
    </xf>
    <xf numFmtId="16" fontId="13" fillId="12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6" fontId="33" fillId="8" borderId="1" xfId="0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13" fillId="0" borderId="1" xfId="0" applyFont="1" applyBorder="1" applyAlignment="1">
      <alignment horizontal="center" vertical="center"/>
    </xf>
    <xf numFmtId="177" fontId="9" fillId="0" borderId="1" xfId="0" applyFont="1" applyBorder="1" applyAlignment="1">
      <alignment horizontal="center" vertical="center"/>
    </xf>
    <xf numFmtId="177" fontId="9" fillId="0" borderId="1" xfId="2" applyNumberFormat="1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left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24" fillId="12" borderId="1" xfId="3" applyFont="1" applyFill="1" applyBorder="1" applyAlignment="1">
      <alignment horizontal="left"/>
    </xf>
    <xf numFmtId="177" fontId="9" fillId="1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6" fontId="13" fillId="0" borderId="1" xfId="3" applyNumberFormat="1" applyFont="1" applyFill="1" applyBorder="1" applyAlignment="1">
      <alignment horizontal="center" vertical="center"/>
    </xf>
    <xf numFmtId="177" fontId="33" fillId="7" borderId="1" xfId="2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6" fontId="9" fillId="0" borderId="0" xfId="2" applyNumberFormat="1" applyFont="1" applyFill="1" applyBorder="1" applyAlignment="1">
      <alignment horizontal="center" vertical="center"/>
    </xf>
    <xf numFmtId="177" fontId="9" fillId="0" borderId="9" xfId="2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6" fontId="13" fillId="0" borderId="7" xfId="0" applyNumberFormat="1" applyFont="1" applyFill="1" applyBorder="1" applyAlignment="1">
      <alignment horizontal="center" vertical="center"/>
    </xf>
    <xf numFmtId="16" fontId="13" fillId="0" borderId="8" xfId="0" applyNumberFormat="1" applyFont="1" applyFill="1" applyBorder="1" applyAlignment="1">
      <alignment horizontal="center" vertical="center"/>
    </xf>
    <xf numFmtId="16" fontId="41" fillId="8" borderId="7" xfId="0" applyNumberFormat="1" applyFont="1" applyFill="1" applyBorder="1" applyAlignment="1">
      <alignment horizontal="center" vertical="center"/>
    </xf>
    <xf numFmtId="16" fontId="41" fillId="8" borderId="8" xfId="0" applyNumberFormat="1" applyFont="1" applyFill="1" applyBorder="1" applyAlignment="1">
      <alignment horizontal="center" vertical="center"/>
    </xf>
    <xf numFmtId="16" fontId="7" fillId="0" borderId="7" xfId="0" applyNumberFormat="1" applyFont="1" applyFill="1" applyBorder="1" applyAlignment="1">
      <alignment horizontal="center" vertical="center"/>
    </xf>
    <xf numFmtId="16" fontId="7" fillId="0" borderId="10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77" fontId="20" fillId="0" borderId="0" xfId="0" applyFont="1" applyAlignment="1">
      <alignment horizontal="center" vertical="center" wrapText="1"/>
    </xf>
    <xf numFmtId="177" fontId="21" fillId="0" borderId="0" xfId="0" applyFont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77" fontId="4" fillId="6" borderId="11" xfId="0" applyFont="1" applyFill="1" applyBorder="1" applyAlignment="1">
      <alignment horizontal="left" vertical="center"/>
    </xf>
    <xf numFmtId="177" fontId="4" fillId="6" borderId="6" xfId="0" applyFont="1" applyFill="1" applyBorder="1" applyAlignment="1">
      <alignment horizontal="left" vertical="center"/>
    </xf>
    <xf numFmtId="177" fontId="7" fillId="2" borderId="4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6" fontId="41" fillId="7" borderId="7" xfId="0" applyNumberFormat="1" applyFont="1" applyFill="1" applyBorder="1" applyAlignment="1">
      <alignment horizontal="center" vertical="center"/>
    </xf>
    <xf numFmtId="16" fontId="41" fillId="7" borderId="8" xfId="0" applyNumberFormat="1" applyFont="1" applyFill="1" applyBorder="1" applyAlignment="1">
      <alignment horizontal="center" vertical="center"/>
    </xf>
    <xf numFmtId="16" fontId="7" fillId="8" borderId="7" xfId="0" applyNumberFormat="1" applyFont="1" applyFill="1" applyBorder="1" applyAlignment="1">
      <alignment horizontal="center" vertical="center"/>
    </xf>
    <xf numFmtId="16" fontId="7" fillId="8" borderId="8" xfId="0" applyNumberFormat="1" applyFont="1" applyFill="1" applyBorder="1" applyAlignment="1">
      <alignment horizontal="center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10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left" vertical="center"/>
    </xf>
    <xf numFmtId="177" fontId="2" fillId="4" borderId="7" xfId="0" applyFont="1" applyFill="1" applyBorder="1" applyAlignment="1">
      <alignment horizontal="left" vertical="center"/>
    </xf>
    <xf numFmtId="177" fontId="2" fillId="4" borderId="10" xfId="0" applyFont="1" applyFill="1" applyBorder="1" applyAlignment="1">
      <alignment horizontal="left" vertical="center"/>
    </xf>
    <xf numFmtId="177" fontId="2" fillId="4" borderId="8" xfId="0" applyFont="1" applyFill="1" applyBorder="1" applyAlignment="1">
      <alignment horizontal="left" vertical="center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4" fillId="6" borderId="9" xfId="0" applyFont="1" applyFill="1" applyBorder="1" applyAlignment="1">
      <alignment horizontal="left" vertical="center"/>
    </xf>
    <xf numFmtId="177" fontId="4" fillId="6" borderId="0" xfId="0" applyFont="1" applyFill="1" applyBorder="1" applyAlignment="1">
      <alignment horizontal="left" vertical="center"/>
    </xf>
    <xf numFmtId="177" fontId="30" fillId="2" borderId="7" xfId="2" applyFont="1" applyFill="1" applyBorder="1" applyAlignment="1">
      <alignment horizontal="center" vertical="center"/>
    </xf>
    <xf numFmtId="177" fontId="30" fillId="2" borderId="8" xfId="2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6" fontId="35" fillId="0" borderId="7" xfId="0" applyNumberFormat="1" applyFont="1" applyFill="1" applyBorder="1" applyAlignment="1">
      <alignment horizontal="center" vertical="center"/>
    </xf>
    <xf numFmtId="16" fontId="35" fillId="0" borderId="10" xfId="0" applyNumberFormat="1" applyFont="1" applyFill="1" applyBorder="1" applyAlignment="1">
      <alignment horizontal="center" vertical="center"/>
    </xf>
    <xf numFmtId="16" fontId="35" fillId="0" borderId="8" xfId="0" applyNumberFormat="1" applyFont="1" applyFill="1" applyBorder="1" applyAlignment="1">
      <alignment horizontal="center" vertical="center"/>
    </xf>
    <xf numFmtId="16" fontId="33" fillId="7" borderId="7" xfId="2" applyNumberFormat="1" applyFont="1" applyFill="1" applyBorder="1" applyAlignment="1">
      <alignment horizontal="left" vertical="center"/>
    </xf>
    <xf numFmtId="16" fontId="33" fillId="7" borderId="10" xfId="2" applyNumberFormat="1" applyFont="1" applyFill="1" applyBorder="1" applyAlignment="1">
      <alignment horizontal="left" vertical="center"/>
    </xf>
    <xf numFmtId="16" fontId="33" fillId="7" borderId="8" xfId="2" applyNumberFormat="1" applyFont="1" applyFill="1" applyBorder="1" applyAlignment="1">
      <alignment horizontal="left" vertical="center"/>
    </xf>
    <xf numFmtId="177" fontId="9" fillId="7" borderId="7" xfId="2" applyFont="1" applyFill="1" applyBorder="1" applyAlignment="1">
      <alignment horizontal="left"/>
    </xf>
    <xf numFmtId="177" fontId="9" fillId="7" borderId="10" xfId="2" applyFont="1" applyFill="1" applyBorder="1" applyAlignment="1">
      <alignment horizontal="left"/>
    </xf>
    <xf numFmtId="177" fontId="9" fillId="7" borderId="8" xfId="2" applyFont="1" applyFill="1" applyBorder="1" applyAlignment="1">
      <alignment horizontal="left"/>
    </xf>
    <xf numFmtId="177" fontId="7" fillId="0" borderId="7" xfId="0" applyFont="1" applyFill="1" applyBorder="1" applyAlignment="1">
      <alignment horizontal="center" vertical="center"/>
    </xf>
    <xf numFmtId="177" fontId="7" fillId="0" borderId="8" xfId="0" applyFont="1" applyFill="1" applyBorder="1" applyAlignment="1">
      <alignment horizontal="center" vertical="center"/>
    </xf>
    <xf numFmtId="177" fontId="6" fillId="0" borderId="7" xfId="0" applyFont="1" applyFill="1" applyBorder="1" applyAlignment="1">
      <alignment horizontal="center" vertical="center"/>
    </xf>
    <xf numFmtId="177" fontId="6" fillId="0" borderId="8" xfId="0" applyFont="1" applyFill="1" applyBorder="1" applyAlignment="1">
      <alignment horizontal="center" vertical="center"/>
    </xf>
    <xf numFmtId="177" fontId="7" fillId="9" borderId="7" xfId="0" applyFont="1" applyFill="1" applyBorder="1" applyAlignment="1">
      <alignment horizontal="center" vertical="center"/>
    </xf>
    <xf numFmtId="177" fontId="7" fillId="9" borderId="10" xfId="0" applyFont="1" applyFill="1" applyBorder="1" applyAlignment="1">
      <alignment horizontal="center" vertical="center"/>
    </xf>
    <xf numFmtId="16" fontId="34" fillId="7" borderId="7" xfId="2" applyNumberFormat="1" applyFont="1" applyFill="1" applyBorder="1" applyAlignment="1">
      <alignment horizontal="left" vertical="center"/>
    </xf>
    <xf numFmtId="16" fontId="34" fillId="7" borderId="10" xfId="2" applyNumberFormat="1" applyFont="1" applyFill="1" applyBorder="1" applyAlignment="1">
      <alignment horizontal="left" vertical="center"/>
    </xf>
    <xf numFmtId="16" fontId="34" fillId="7" borderId="8" xfId="2" applyNumberFormat="1" applyFont="1" applyFill="1" applyBorder="1" applyAlignment="1">
      <alignment horizontal="left" vertical="center"/>
    </xf>
    <xf numFmtId="16" fontId="13" fillId="7" borderId="7" xfId="0" applyNumberFormat="1" applyFont="1" applyFill="1" applyBorder="1" applyAlignment="1">
      <alignment horizontal="center" vertical="center"/>
    </xf>
    <xf numFmtId="16" fontId="13" fillId="7" borderId="8" xfId="0" applyNumberFormat="1" applyFont="1" applyFill="1" applyBorder="1" applyAlignment="1">
      <alignment horizontal="center" vertical="center"/>
    </xf>
    <xf numFmtId="16" fontId="9" fillId="7" borderId="7" xfId="0" applyNumberFormat="1" applyFont="1" applyFill="1" applyBorder="1" applyAlignment="1">
      <alignment horizontal="center" vertical="center"/>
    </xf>
    <xf numFmtId="16" fontId="9" fillId="7" borderId="8" xfId="0" applyNumberFormat="1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7" fillId="10" borderId="4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6" fontId="33" fillId="7" borderId="7" xfId="0" applyNumberFormat="1" applyFont="1" applyFill="1" applyBorder="1" applyAlignment="1">
      <alignment horizontal="center" vertical="center"/>
    </xf>
    <xf numFmtId="16" fontId="33" fillId="7" borderId="8" xfId="0" applyNumberFormat="1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7" fillId="2" borderId="10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6" fontId="34" fillId="0" borderId="7" xfId="2" applyNumberFormat="1" applyFont="1" applyFill="1" applyBorder="1" applyAlignment="1">
      <alignment horizontal="center" vertical="center"/>
    </xf>
    <xf numFmtId="16" fontId="34" fillId="0" borderId="8" xfId="2" applyNumberFormat="1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 wrapText="1"/>
    </xf>
    <xf numFmtId="177" fontId="9" fillId="7" borderId="7" xfId="0" applyNumberFormat="1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77" fontId="7" fillId="10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 wrapText="1"/>
    </xf>
    <xf numFmtId="177" fontId="12" fillId="5" borderId="0" xfId="0" applyFont="1" applyFill="1" applyAlignment="1">
      <alignment horizontal="left" vertical="center"/>
    </xf>
    <xf numFmtId="177" fontId="12" fillId="5" borderId="0" xfId="0" applyFont="1" applyFill="1" applyBorder="1" applyAlignment="1">
      <alignment horizontal="left" vertical="center"/>
    </xf>
    <xf numFmtId="177" fontId="6" fillId="10" borderId="1" xfId="0" applyFont="1" applyFill="1" applyBorder="1" applyAlignment="1">
      <alignment horizontal="center" vertical="center"/>
    </xf>
    <xf numFmtId="16" fontId="9" fillId="7" borderId="7" xfId="2" applyNumberFormat="1" applyFont="1" applyFill="1" applyBorder="1" applyAlignment="1">
      <alignment horizontal="center" vertical="center"/>
    </xf>
    <xf numFmtId="16" fontId="9" fillId="7" borderId="10" xfId="2" applyNumberFormat="1" applyFont="1" applyFill="1" applyBorder="1" applyAlignment="1">
      <alignment horizontal="center" vertical="center"/>
    </xf>
    <xf numFmtId="16" fontId="9" fillId="7" borderId="8" xfId="2" applyNumberFormat="1" applyFont="1" applyFill="1" applyBorder="1" applyAlignment="1">
      <alignment horizontal="center" vertical="center"/>
    </xf>
    <xf numFmtId="177" fontId="33" fillId="7" borderId="7" xfId="2" applyFont="1" applyFill="1" applyBorder="1" applyAlignment="1">
      <alignment horizontal="left"/>
    </xf>
    <xf numFmtId="177" fontId="33" fillId="7" borderId="10" xfId="2" applyFont="1" applyFill="1" applyBorder="1" applyAlignment="1">
      <alignment horizontal="left"/>
    </xf>
    <xf numFmtId="177" fontId="33" fillId="7" borderId="8" xfId="2" applyFont="1" applyFill="1" applyBorder="1" applyAlignment="1">
      <alignment horizontal="left"/>
    </xf>
    <xf numFmtId="177" fontId="7" fillId="9" borderId="4" xfId="0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14" fillId="2" borderId="2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6" fillId="9" borderId="7" xfId="0" applyFont="1" applyFill="1" applyBorder="1" applyAlignment="1">
      <alignment horizontal="center" vertical="center"/>
    </xf>
    <xf numFmtId="177" fontId="33" fillId="7" borderId="10" xfId="2" applyFont="1" applyFill="1" applyBorder="1" applyAlignment="1">
      <alignment horizontal="center"/>
    </xf>
    <xf numFmtId="177" fontId="33" fillId="7" borderId="8" xfId="2" applyFont="1" applyFill="1" applyBorder="1" applyAlignment="1">
      <alignment horizontal="center"/>
    </xf>
    <xf numFmtId="177" fontId="15" fillId="2" borderId="1" xfId="0" applyFont="1" applyFill="1" applyBorder="1" applyAlignment="1">
      <alignment horizontal="left" vertical="center"/>
    </xf>
    <xf numFmtId="177" fontId="14" fillId="2" borderId="1" xfId="0" applyFont="1" applyFill="1" applyBorder="1" applyAlignment="1">
      <alignment horizontal="left" wrapText="1"/>
    </xf>
    <xf numFmtId="177" fontId="14" fillId="0" borderId="7" xfId="0" applyFont="1" applyFill="1" applyBorder="1" applyAlignment="1">
      <alignment horizontal="left" wrapText="1"/>
    </xf>
    <xf numFmtId="177" fontId="14" fillId="0" borderId="8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6" fontId="9" fillId="0" borderId="7" xfId="0" applyNumberFormat="1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77" fontId="33" fillId="7" borderId="7" xfId="0" applyFont="1" applyFill="1" applyBorder="1" applyAlignment="1">
      <alignment horizontal="center" vertical="center"/>
    </xf>
    <xf numFmtId="177" fontId="33" fillId="7" borderId="8" xfId="0" applyFont="1" applyFill="1" applyBorder="1" applyAlignment="1">
      <alignment horizontal="center" vertical="center"/>
    </xf>
    <xf numFmtId="177" fontId="4" fillId="5" borderId="11" xfId="0" applyFont="1" applyFill="1" applyBorder="1" applyAlignment="1">
      <alignment horizontal="left" vertical="center"/>
    </xf>
    <xf numFmtId="177" fontId="4" fillId="5" borderId="6" xfId="0" applyFont="1" applyFill="1" applyBorder="1" applyAlignment="1">
      <alignment horizontal="left" vertical="center"/>
    </xf>
    <xf numFmtId="177" fontId="34" fillId="7" borderId="7" xfId="0" applyFont="1" applyFill="1" applyBorder="1" applyAlignment="1">
      <alignment horizontal="center" vertical="center"/>
    </xf>
    <xf numFmtId="177" fontId="34" fillId="7" borderId="8" xfId="0" applyFont="1" applyFill="1" applyBorder="1" applyAlignment="1">
      <alignment horizontal="center" vertical="center"/>
    </xf>
    <xf numFmtId="177" fontId="9" fillId="7" borderId="7" xfId="0" applyFont="1" applyFill="1" applyBorder="1" applyAlignment="1">
      <alignment horizontal="center" vertical="center"/>
    </xf>
    <xf numFmtId="177" fontId="9" fillId="7" borderId="8" xfId="0" applyFont="1" applyFill="1" applyBorder="1" applyAlignment="1">
      <alignment horizontal="center" vertical="center"/>
    </xf>
    <xf numFmtId="177" fontId="4" fillId="5" borderId="1" xfId="0" applyFont="1" applyFill="1" applyBorder="1" applyAlignment="1">
      <alignment horizontal="left" vertical="center"/>
    </xf>
    <xf numFmtId="16" fontId="13" fillId="7" borderId="10" xfId="0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6" fontId="9" fillId="8" borderId="7" xfId="0" applyNumberFormat="1" applyFont="1" applyFill="1" applyBorder="1" applyAlignment="1">
      <alignment horizontal="center" vertical="center"/>
    </xf>
    <xf numFmtId="16" fontId="9" fillId="8" borderId="8" xfId="0" applyNumberFormat="1" applyFont="1" applyFill="1" applyBorder="1" applyAlignment="1">
      <alignment horizontal="center" vertical="center"/>
    </xf>
    <xf numFmtId="16" fontId="47" fillId="0" borderId="7" xfId="0" applyNumberFormat="1" applyFont="1" applyFill="1" applyBorder="1" applyAlignment="1">
      <alignment horizontal="center" vertical="center"/>
    </xf>
    <xf numFmtId="16" fontId="47" fillId="0" borderId="10" xfId="0" applyNumberFormat="1" applyFont="1" applyFill="1" applyBorder="1" applyAlignment="1">
      <alignment horizontal="center" vertical="center"/>
    </xf>
    <xf numFmtId="16" fontId="47" fillId="0" borderId="8" xfId="0" applyNumberFormat="1" applyFont="1" applyFill="1" applyBorder="1" applyAlignment="1">
      <alignment horizontal="center" vertical="center"/>
    </xf>
    <xf numFmtId="176" fontId="9" fillId="0" borderId="7" xfId="2" applyNumberFormat="1" applyFont="1" applyFill="1" applyBorder="1" applyAlignment="1">
      <alignment horizontal="center" vertical="center"/>
    </xf>
    <xf numFmtId="176" fontId="9" fillId="0" borderId="10" xfId="2" applyNumberFormat="1" applyFont="1" applyFill="1" applyBorder="1" applyAlignment="1">
      <alignment horizontal="center" vertical="center"/>
    </xf>
    <xf numFmtId="176" fontId="9" fillId="0" borderId="8" xfId="2" applyNumberFormat="1" applyFont="1" applyFill="1" applyBorder="1" applyAlignment="1">
      <alignment horizontal="center" vertical="center"/>
    </xf>
    <xf numFmtId="177" fontId="4" fillId="5" borderId="7" xfId="0" applyFont="1" applyFill="1" applyBorder="1" applyAlignment="1">
      <alignment horizontal="left" vertical="center"/>
    </xf>
    <xf numFmtId="177" fontId="4" fillId="5" borderId="10" xfId="0" applyFont="1" applyFill="1" applyBorder="1" applyAlignment="1">
      <alignment horizontal="left" vertical="center"/>
    </xf>
    <xf numFmtId="177" fontId="4" fillId="5" borderId="8" xfId="0" applyFont="1" applyFill="1" applyBorder="1" applyAlignment="1">
      <alignment horizontal="left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6" fontId="9" fillId="0" borderId="10" xfId="0" applyNumberFormat="1" applyFont="1" applyFill="1" applyBorder="1" applyAlignment="1">
      <alignment horizontal="center" vertical="center"/>
    </xf>
    <xf numFmtId="177" fontId="33" fillId="7" borderId="7" xfId="0" applyNumberFormat="1" applyFont="1" applyFill="1" applyBorder="1" applyAlignment="1">
      <alignment horizontal="center" vertical="center"/>
    </xf>
    <xf numFmtId="177" fontId="33" fillId="7" borderId="8" xfId="0" applyNumberFormat="1" applyFont="1" applyFill="1" applyBorder="1" applyAlignment="1">
      <alignment horizontal="center" vertical="center"/>
    </xf>
    <xf numFmtId="16" fontId="13" fillId="0" borderId="7" xfId="0" applyNumberFormat="1" applyFont="1" applyFill="1" applyBorder="1" applyAlignment="1">
      <alignment horizontal="center" vertical="center"/>
    </xf>
    <xf numFmtId="16" fontId="13" fillId="0" borderId="8" xfId="0" applyNumberFormat="1" applyFont="1" applyFill="1" applyBorder="1" applyAlignment="1">
      <alignment horizontal="center" vertical="center"/>
    </xf>
    <xf numFmtId="16" fontId="34" fillId="7" borderId="7" xfId="0" applyNumberFormat="1" applyFont="1" applyFill="1" applyBorder="1" applyAlignment="1">
      <alignment horizontal="center" vertical="center"/>
    </xf>
    <xf numFmtId="16" fontId="34" fillId="7" borderId="8" xfId="0" applyNumberFormat="1" applyFont="1" applyFill="1" applyBorder="1" applyAlignment="1">
      <alignment horizontal="center" vertical="center"/>
    </xf>
    <xf numFmtId="177" fontId="9" fillId="8" borderId="7" xfId="0" applyNumberFormat="1" applyFont="1" applyFill="1" applyBorder="1" applyAlignment="1">
      <alignment horizontal="center" vertical="center"/>
    </xf>
    <xf numFmtId="177" fontId="9" fillId="8" borderId="8" xfId="0" applyNumberFormat="1" applyFont="1" applyFill="1" applyBorder="1" applyAlignment="1">
      <alignment horizontal="center" vertical="center"/>
    </xf>
    <xf numFmtId="16" fontId="13" fillId="0" borderId="10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2" fillId="5" borderId="11" xfId="0" applyFont="1" applyFill="1" applyBorder="1" applyAlignment="1">
      <alignment horizontal="left" vertical="center"/>
    </xf>
    <xf numFmtId="177" fontId="12" fillId="5" borderId="6" xfId="0" applyFont="1" applyFill="1" applyBorder="1" applyAlignment="1">
      <alignment horizontal="left" vertical="center"/>
    </xf>
    <xf numFmtId="177" fontId="0" fillId="2" borderId="1" xfId="0" applyFill="1" applyBorder="1" applyAlignment="1">
      <alignment horizontal="center" vertical="center"/>
    </xf>
    <xf numFmtId="177" fontId="7" fillId="0" borderId="0" xfId="0" applyFont="1" applyFill="1" applyBorder="1" applyAlignment="1">
      <alignment horizontal="center" vertical="center"/>
    </xf>
    <xf numFmtId="177" fontId="1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2" fillId="9" borderId="1" xfId="0" applyFont="1" applyFill="1" applyBorder="1" applyAlignment="1">
      <alignment horizontal="left" vertical="top" wrapText="1"/>
    </xf>
    <xf numFmtId="16" fontId="33" fillId="0" borderId="7" xfId="0" applyNumberFormat="1" applyFont="1" applyFill="1" applyBorder="1" applyAlignment="1">
      <alignment horizontal="center" vertical="center"/>
    </xf>
    <xf numFmtId="16" fontId="33" fillId="0" borderId="10" xfId="0" applyNumberFormat="1" applyFont="1" applyFill="1" applyBorder="1" applyAlignment="1">
      <alignment horizontal="center" vertical="center"/>
    </xf>
    <xf numFmtId="16" fontId="33" fillId="0" borderId="8" xfId="0" applyNumberFormat="1" applyFont="1" applyFill="1" applyBorder="1" applyAlignment="1">
      <alignment horizontal="center" vertical="center"/>
    </xf>
    <xf numFmtId="177" fontId="12" fillId="5" borderId="1" xfId="0" applyFont="1" applyFill="1" applyBorder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vertical="top" wrapText="1"/>
    </xf>
    <xf numFmtId="16" fontId="34" fillId="0" borderId="7" xfId="0" applyNumberFormat="1" applyFont="1" applyFill="1" applyBorder="1" applyAlignment="1">
      <alignment horizontal="center" vertical="center"/>
    </xf>
    <xf numFmtId="16" fontId="34" fillId="0" borderId="10" xfId="0" applyNumberFormat="1" applyFont="1" applyFill="1" applyBorder="1" applyAlignment="1">
      <alignment horizontal="center" vertical="center"/>
    </xf>
    <xf numFmtId="16" fontId="34" fillId="0" borderId="8" xfId="0" applyNumberFormat="1" applyFont="1" applyFill="1" applyBorder="1" applyAlignment="1">
      <alignment horizontal="center" vertical="center"/>
    </xf>
    <xf numFmtId="16" fontId="34" fillId="7" borderId="10" xfId="0" applyNumberFormat="1" applyFont="1" applyFill="1" applyBorder="1" applyAlignment="1">
      <alignment horizontal="center" vertical="center"/>
    </xf>
    <xf numFmtId="177" fontId="12" fillId="5" borderId="7" xfId="0" applyFont="1" applyFill="1" applyBorder="1" applyAlignment="1">
      <alignment horizontal="left" vertical="center"/>
    </xf>
    <xf numFmtId="177" fontId="12" fillId="5" borderId="10" xfId="0" applyFont="1" applyFill="1" applyBorder="1" applyAlignment="1">
      <alignment horizontal="left" vertical="center"/>
    </xf>
    <xf numFmtId="177" fontId="12" fillId="5" borderId="8" xfId="0" applyFont="1" applyFill="1" applyBorder="1" applyAlignment="1">
      <alignment horizontal="left" vertical="center"/>
    </xf>
    <xf numFmtId="177" fontId="34" fillId="7" borderId="7" xfId="0" applyNumberFormat="1" applyFont="1" applyFill="1" applyBorder="1" applyAlignment="1">
      <alignment horizontal="center" vertical="center"/>
    </xf>
    <xf numFmtId="177" fontId="34" fillId="7" borderId="10" xfId="0" applyNumberFormat="1" applyFont="1" applyFill="1" applyBorder="1" applyAlignment="1">
      <alignment horizontal="center" vertical="center"/>
    </xf>
    <xf numFmtId="177" fontId="34" fillId="7" borderId="8" xfId="0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0" borderId="12" xfId="0" applyFont="1" applyFill="1" applyBorder="1" applyAlignment="1">
      <alignment horizontal="center" vertical="center"/>
    </xf>
    <xf numFmtId="16" fontId="33" fillId="7" borderId="7" xfId="0" applyNumberFormat="1" applyFont="1" applyFill="1" applyBorder="1" applyAlignment="1">
      <alignment horizontal="left" vertical="center"/>
    </xf>
    <xf numFmtId="16" fontId="33" fillId="7" borderId="10" xfId="0" applyNumberFormat="1" applyFont="1" applyFill="1" applyBorder="1" applyAlignment="1">
      <alignment horizontal="left" vertical="center"/>
    </xf>
    <xf numFmtId="16" fontId="33" fillId="7" borderId="8" xfId="0" applyNumberFormat="1" applyFont="1" applyFill="1" applyBorder="1" applyAlignment="1">
      <alignment horizontal="left" vertical="center"/>
    </xf>
    <xf numFmtId="177" fontId="0" fillId="2" borderId="7" xfId="0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36" fillId="0" borderId="7" xfId="0" applyFont="1" applyBorder="1" applyAlignment="1">
      <alignment horizontal="left" vertical="center" wrapText="1"/>
    </xf>
    <xf numFmtId="177" fontId="36" fillId="0" borderId="10" xfId="0" applyFont="1" applyBorder="1" applyAlignment="1">
      <alignment horizontal="left" vertical="center" wrapText="1"/>
    </xf>
    <xf numFmtId="177" fontId="36" fillId="0" borderId="8" xfId="0" applyFont="1" applyBorder="1" applyAlignment="1">
      <alignment horizontal="left" vertical="center" wrapText="1"/>
    </xf>
    <xf numFmtId="177" fontId="1" fillId="2" borderId="8" xfId="0" applyFont="1" applyFill="1" applyBorder="1" applyAlignment="1">
      <alignment horizontal="center" vertical="center"/>
    </xf>
    <xf numFmtId="177" fontId="4" fillId="2" borderId="7" xfId="0" applyFont="1" applyFill="1" applyBorder="1" applyAlignment="1">
      <alignment horizontal="left" vertical="top" wrapText="1"/>
    </xf>
    <xf numFmtId="177" fontId="4" fillId="2" borderId="10" xfId="0" applyFont="1" applyFill="1" applyBorder="1" applyAlignment="1">
      <alignment horizontal="left" vertical="top" wrapText="1"/>
    </xf>
    <xf numFmtId="177" fontId="4" fillId="2" borderId="8" xfId="0" applyFont="1" applyFill="1" applyBorder="1" applyAlignment="1">
      <alignment horizontal="left" vertical="top" wrapText="1"/>
    </xf>
    <xf numFmtId="177" fontId="35" fillId="2" borderId="7" xfId="0" applyFont="1" applyFill="1" applyBorder="1" applyAlignment="1">
      <alignment horizontal="center" vertical="center"/>
    </xf>
    <xf numFmtId="177" fontId="35" fillId="2" borderId="10" xfId="0" applyFont="1" applyFill="1" applyBorder="1" applyAlignment="1">
      <alignment horizontal="center" vertical="center"/>
    </xf>
    <xf numFmtId="177" fontId="2" fillId="2" borderId="10" xfId="0" applyFont="1" applyFill="1" applyBorder="1" applyAlignment="1">
      <alignment horizontal="center" vertical="center"/>
    </xf>
    <xf numFmtId="177" fontId="23" fillId="2" borderId="7" xfId="0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horizontal="left" vertical="center"/>
    </xf>
    <xf numFmtId="177" fontId="34" fillId="0" borderId="7" xfId="0" applyNumberFormat="1" applyFont="1" applyFill="1" applyBorder="1" applyAlignment="1">
      <alignment horizontal="center" vertical="center"/>
    </xf>
    <xf numFmtId="177" fontId="34" fillId="0" borderId="10" xfId="0" applyNumberFormat="1" applyFont="1" applyFill="1" applyBorder="1" applyAlignment="1">
      <alignment horizontal="center" vertical="center"/>
    </xf>
    <xf numFmtId="177" fontId="34" fillId="0" borderId="8" xfId="0" applyNumberFormat="1" applyFont="1" applyFill="1" applyBorder="1" applyAlignment="1">
      <alignment horizontal="center" vertical="center"/>
    </xf>
    <xf numFmtId="177" fontId="9" fillId="7" borderId="10" xfId="0" applyNumberFormat="1" applyFont="1" applyFill="1" applyBorder="1" applyAlignment="1">
      <alignment horizontal="center" vertical="center"/>
    </xf>
    <xf numFmtId="177" fontId="33" fillId="7" borderId="7" xfId="3" applyFont="1" applyFill="1" applyBorder="1" applyAlignment="1">
      <alignment horizontal="center"/>
    </xf>
    <xf numFmtId="177" fontId="33" fillId="7" borderId="10" xfId="3" applyFont="1" applyFill="1" applyBorder="1" applyAlignment="1">
      <alignment horizontal="center"/>
    </xf>
    <xf numFmtId="177" fontId="33" fillId="7" borderId="8" xfId="3" applyFont="1" applyFill="1" applyBorder="1" applyAlignment="1">
      <alignment horizontal="center"/>
    </xf>
    <xf numFmtId="177" fontId="46" fillId="0" borderId="0" xfId="0" applyFont="1" applyAlignment="1">
      <alignment horizontal="center" vertical="center"/>
    </xf>
    <xf numFmtId="16" fontId="34" fillId="7" borderId="7" xfId="0" applyNumberFormat="1" applyFont="1" applyFill="1" applyBorder="1" applyAlignment="1">
      <alignment horizontal="left" vertical="center"/>
    </xf>
    <xf numFmtId="16" fontId="34" fillId="7" borderId="10" xfId="0" applyNumberFormat="1" applyFont="1" applyFill="1" applyBorder="1" applyAlignment="1">
      <alignment horizontal="left" vertical="center"/>
    </xf>
    <xf numFmtId="16" fontId="34" fillId="7" borderId="8" xfId="0" applyNumberFormat="1" applyFont="1" applyFill="1" applyBorder="1" applyAlignment="1">
      <alignment horizontal="left" vertical="center"/>
    </xf>
    <xf numFmtId="176" fontId="33" fillId="7" borderId="7" xfId="0" applyNumberFormat="1" applyFont="1" applyFill="1" applyBorder="1" applyAlignment="1">
      <alignment horizontal="center" vertical="center"/>
    </xf>
    <xf numFmtId="176" fontId="33" fillId="7" borderId="10" xfId="0" applyNumberFormat="1" applyFont="1" applyFill="1" applyBorder="1" applyAlignment="1">
      <alignment horizontal="center" vertical="center"/>
    </xf>
    <xf numFmtId="176" fontId="33" fillId="7" borderId="8" xfId="0" applyNumberFormat="1" applyFont="1" applyFill="1" applyBorder="1" applyAlignment="1">
      <alignment horizontal="center" vertical="center"/>
    </xf>
    <xf numFmtId="177" fontId="0" fillId="2" borderId="8" xfId="0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vertical="center"/>
    </xf>
    <xf numFmtId="177" fontId="12" fillId="5" borderId="6" xfId="0" applyFont="1" applyFill="1" applyBorder="1" applyAlignment="1">
      <alignment vertical="center"/>
    </xf>
    <xf numFmtId="177" fontId="33" fillId="0" borderId="7" xfId="0" applyNumberFormat="1" applyFont="1" applyFill="1" applyBorder="1" applyAlignment="1">
      <alignment horizontal="center" vertical="center"/>
    </xf>
    <xf numFmtId="177" fontId="33" fillId="0" borderId="10" xfId="0" applyNumberFormat="1" applyFont="1" applyFill="1" applyBorder="1" applyAlignment="1">
      <alignment horizontal="center" vertical="center"/>
    </xf>
    <xf numFmtId="177" fontId="33" fillId="0" borderId="8" xfId="0" applyNumberFormat="1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horizontal="center" vertical="top" wrapText="1"/>
    </xf>
    <xf numFmtId="177" fontId="2" fillId="2" borderId="10" xfId="0" applyFont="1" applyFill="1" applyBorder="1" applyAlignment="1">
      <alignment horizontal="center" vertical="top" wrapText="1"/>
    </xf>
    <xf numFmtId="177" fontId="2" fillId="2" borderId="8" xfId="0" applyFont="1" applyFill="1" applyBorder="1" applyAlignment="1">
      <alignment horizontal="center" vertical="top" wrapText="1"/>
    </xf>
    <xf numFmtId="177" fontId="2" fillId="0" borderId="1" xfId="0" applyFont="1" applyFill="1" applyBorder="1" applyAlignment="1">
      <alignment vertical="top" wrapText="1"/>
    </xf>
    <xf numFmtId="177" fontId="2" fillId="0" borderId="7" xfId="0" applyFont="1" applyFill="1" applyBorder="1" applyAlignment="1">
      <alignment horizontal="left" vertical="top" wrapText="1"/>
    </xf>
    <xf numFmtId="177" fontId="2" fillId="0" borderId="10" xfId="0" applyFont="1" applyFill="1" applyBorder="1" applyAlignment="1">
      <alignment horizontal="left" vertical="top" wrapText="1"/>
    </xf>
    <xf numFmtId="177" fontId="2" fillId="0" borderId="8" xfId="0" applyFont="1" applyFill="1" applyBorder="1" applyAlignment="1">
      <alignment horizontal="left" vertical="top" wrapText="1"/>
    </xf>
    <xf numFmtId="16" fontId="33" fillId="7" borderId="10" xfId="0" applyNumberFormat="1" applyFont="1" applyFill="1" applyBorder="1" applyAlignment="1">
      <alignment horizontal="center" vertical="center"/>
    </xf>
    <xf numFmtId="177" fontId="33" fillId="0" borderId="7" xfId="0" applyFont="1" applyFill="1" applyBorder="1" applyAlignment="1">
      <alignment horizontal="center" vertical="center"/>
    </xf>
    <xf numFmtId="177" fontId="33" fillId="0" borderId="10" xfId="0" applyFont="1" applyFill="1" applyBorder="1" applyAlignment="1">
      <alignment horizontal="center" vertical="center"/>
    </xf>
    <xf numFmtId="177" fontId="33" fillId="0" borderId="8" xfId="0" applyFont="1" applyFill="1" applyBorder="1" applyAlignment="1">
      <alignment horizontal="center" vertical="center"/>
    </xf>
    <xf numFmtId="177" fontId="9" fillId="0" borderId="7" xfId="0" applyFont="1" applyFill="1" applyBorder="1" applyAlignment="1">
      <alignment horizontal="center" vertical="center"/>
    </xf>
    <xf numFmtId="177" fontId="9" fillId="0" borderId="10" xfId="0" applyFont="1" applyFill="1" applyBorder="1" applyAlignment="1">
      <alignment horizontal="center" vertical="center"/>
    </xf>
    <xf numFmtId="177" fontId="9" fillId="0" borderId="8" xfId="0" applyFont="1" applyFill="1" applyBorder="1" applyAlignment="1">
      <alignment horizontal="center" vertical="center"/>
    </xf>
    <xf numFmtId="177" fontId="41" fillId="0" borderId="7" xfId="0" applyNumberFormat="1" applyFont="1" applyFill="1" applyBorder="1" applyAlignment="1">
      <alignment horizontal="center" vertical="center"/>
    </xf>
    <xf numFmtId="177" fontId="41" fillId="0" borderId="10" xfId="0" applyNumberFormat="1" applyFont="1" applyFill="1" applyBorder="1" applyAlignment="1">
      <alignment horizontal="center" vertical="center"/>
    </xf>
    <xf numFmtId="177" fontId="41" fillId="0" borderId="8" xfId="0" applyNumberFormat="1" applyFont="1" applyFill="1" applyBorder="1" applyAlignment="1">
      <alignment horizontal="center" vertical="center"/>
    </xf>
    <xf numFmtId="177" fontId="8" fillId="9" borderId="7" xfId="0" applyNumberFormat="1" applyFont="1" applyFill="1" applyBorder="1" applyAlignment="1">
      <alignment horizontal="center" vertical="center" wrapText="1"/>
    </xf>
    <xf numFmtId="177" fontId="8" fillId="9" borderId="8" xfId="0" applyNumberFormat="1" applyFont="1" applyFill="1" applyBorder="1" applyAlignment="1">
      <alignment horizontal="center" vertical="center" wrapText="1"/>
    </xf>
    <xf numFmtId="177" fontId="4" fillId="5" borderId="9" xfId="0" applyFont="1" applyFill="1" applyBorder="1" applyAlignment="1">
      <alignment horizontal="left" vertical="center"/>
    </xf>
    <xf numFmtId="177" fontId="4" fillId="5" borderId="0" xfId="0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177" fontId="9" fillId="7" borderId="7" xfId="2" applyNumberFormat="1" applyFont="1" applyFill="1" applyBorder="1" applyAlignment="1">
      <alignment horizontal="center" vertical="center"/>
    </xf>
    <xf numFmtId="177" fontId="9" fillId="7" borderId="8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vertical="center"/>
    </xf>
    <xf numFmtId="16" fontId="13" fillId="7" borderId="7" xfId="0" applyNumberFormat="1" applyFont="1" applyFill="1" applyBorder="1" applyAlignment="1">
      <alignment vertical="center"/>
    </xf>
    <xf numFmtId="177" fontId="13" fillId="0" borderId="7" xfId="2" applyNumberFormat="1" applyFont="1" applyFill="1" applyBorder="1" applyAlignment="1">
      <alignment horizontal="center" vertical="center"/>
    </xf>
    <xf numFmtId="177" fontId="13" fillId="0" borderId="8" xfId="2" applyNumberFormat="1" applyFont="1" applyFill="1" applyBorder="1" applyAlignment="1">
      <alignment horizontal="center" vertical="center"/>
    </xf>
    <xf numFmtId="16" fontId="13" fillId="0" borderId="7" xfId="2" applyNumberFormat="1" applyFont="1" applyFill="1" applyBorder="1" applyAlignment="1">
      <alignment horizontal="center" vertical="center"/>
    </xf>
    <xf numFmtId="16" fontId="13" fillId="0" borderId="8" xfId="2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left" vertical="center"/>
    </xf>
    <xf numFmtId="177" fontId="2" fillId="3" borderId="1" xfId="0" applyNumberFormat="1" applyFont="1" applyFill="1" applyBorder="1" applyAlignment="1">
      <alignment horizontal="left" vertical="center"/>
    </xf>
    <xf numFmtId="177" fontId="0" fillId="0" borderId="0" xfId="0" applyNumberFormat="1">
      <alignment vertical="center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1485900</xdr:colOff>
      <xdr:row>0</xdr:row>
      <xdr:rowOff>579120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219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144780</xdr:colOff>
      <xdr:row>0</xdr:row>
      <xdr:rowOff>0</xdr:rowOff>
    </xdr:from>
    <xdr:to>
      <xdr:col>0</xdr:col>
      <xdr:colOff>1287780</xdr:colOff>
      <xdr:row>1</xdr:row>
      <xdr:rowOff>38100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0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76200</xdr:rowOff>
    </xdr:from>
    <xdr:to>
      <xdr:col>0</xdr:col>
      <xdr:colOff>1165860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20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175260</xdr:colOff>
      <xdr:row>0</xdr:row>
      <xdr:rowOff>22860</xdr:rowOff>
    </xdr:from>
    <xdr:to>
      <xdr:col>0</xdr:col>
      <xdr:colOff>1318260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2860"/>
          <a:ext cx="11430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1348740</xdr:colOff>
      <xdr:row>0</xdr:row>
      <xdr:rowOff>548640</xdr:rowOff>
    </xdr:to>
    <xdr:pic>
      <xdr:nvPicPr>
        <xdr:cNvPr id="185248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96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0</xdr:rowOff>
    </xdr:from>
    <xdr:to>
      <xdr:col>0</xdr:col>
      <xdr:colOff>1325880</xdr:colOff>
      <xdr:row>1</xdr:row>
      <xdr:rowOff>30480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2192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1371600</xdr:colOff>
      <xdr:row>1</xdr:row>
      <xdr:rowOff>68580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2801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1356360</xdr:colOff>
      <xdr:row>1</xdr:row>
      <xdr:rowOff>106680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573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0</xdr:rowOff>
    </xdr:from>
    <xdr:to>
      <xdr:col>0</xdr:col>
      <xdr:colOff>1287780</xdr:colOff>
      <xdr:row>1</xdr:row>
      <xdr:rowOff>38100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1734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137160</xdr:colOff>
      <xdr:row>0</xdr:row>
      <xdr:rowOff>0</xdr:rowOff>
    </xdr:from>
    <xdr:to>
      <xdr:col>0</xdr:col>
      <xdr:colOff>1333500</xdr:colOff>
      <xdr:row>1</xdr:row>
      <xdr:rowOff>60960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1963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121920</xdr:colOff>
      <xdr:row>0</xdr:row>
      <xdr:rowOff>0</xdr:rowOff>
    </xdr:from>
    <xdr:to>
      <xdr:col>0</xdr:col>
      <xdr:colOff>1310640</xdr:colOff>
      <xdr:row>1</xdr:row>
      <xdr:rowOff>60960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1887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160020</xdr:colOff>
      <xdr:row>0</xdr:row>
      <xdr:rowOff>0</xdr:rowOff>
    </xdr:from>
    <xdr:to>
      <xdr:col>0</xdr:col>
      <xdr:colOff>1303020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0"/>
          <a:ext cx="11430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0</xdr:row>
      <xdr:rowOff>0</xdr:rowOff>
    </xdr:from>
    <xdr:to>
      <xdr:col>0</xdr:col>
      <xdr:colOff>1310640</xdr:colOff>
      <xdr:row>0</xdr:row>
      <xdr:rowOff>655320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1201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0</xdr:row>
      <xdr:rowOff>0</xdr:rowOff>
    </xdr:from>
    <xdr:to>
      <xdr:col>0</xdr:col>
      <xdr:colOff>1295400</xdr:colOff>
      <xdr:row>0</xdr:row>
      <xdr:rowOff>685800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104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320040</xdr:colOff>
      <xdr:row>0</xdr:row>
      <xdr:rowOff>22860</xdr:rowOff>
    </xdr:from>
    <xdr:to>
      <xdr:col>0</xdr:col>
      <xdr:colOff>1531620</xdr:colOff>
      <xdr:row>1</xdr:row>
      <xdr:rowOff>30480</xdr:rowOff>
    </xdr:to>
    <xdr:pic>
      <xdr:nvPicPr>
        <xdr:cNvPr id="19136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22860"/>
          <a:ext cx="12115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129540</xdr:colOff>
      <xdr:row>0</xdr:row>
      <xdr:rowOff>60960</xdr:rowOff>
    </xdr:from>
    <xdr:to>
      <xdr:col>0</xdr:col>
      <xdr:colOff>1234440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60960"/>
          <a:ext cx="11049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1181100</xdr:colOff>
      <xdr:row>0</xdr:row>
      <xdr:rowOff>609600</xdr:rowOff>
    </xdr:to>
    <xdr:pic>
      <xdr:nvPicPr>
        <xdr:cNvPr id="137473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97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0</xdr:rowOff>
    </xdr:from>
    <xdr:to>
      <xdr:col>0</xdr:col>
      <xdr:colOff>1173480</xdr:colOff>
      <xdr:row>1</xdr:row>
      <xdr:rowOff>7620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11277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102276</xdr:colOff>
      <xdr:row>0</xdr:row>
      <xdr:rowOff>0</xdr:rowOff>
    </xdr:from>
    <xdr:to>
      <xdr:col>0</xdr:col>
      <xdr:colOff>1257300</xdr:colOff>
      <xdr:row>1</xdr:row>
      <xdr:rowOff>15240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76" y="0"/>
          <a:ext cx="1155024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160020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8100"/>
          <a:ext cx="11658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7620</xdr:rowOff>
    </xdr:from>
    <xdr:to>
      <xdr:col>0</xdr:col>
      <xdr:colOff>1432560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325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68"/>
  <sheetViews>
    <sheetView topLeftCell="A4" zoomScaleNormal="100" workbookViewId="0">
      <selection activeCell="M51" sqref="M51:P51"/>
    </sheetView>
  </sheetViews>
  <sheetFormatPr defaultRowHeight="15.6"/>
  <cols>
    <col min="1" max="1" width="28.8984375" customWidth="1"/>
    <col min="2" max="2" width="7.19921875" customWidth="1"/>
    <col min="3" max="22" width="6.69921875" customWidth="1"/>
  </cols>
  <sheetData>
    <row r="1" spans="1:256" ht="46.8" customHeight="1">
      <c r="B1" s="308" t="s">
        <v>50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57"/>
      <c r="W1" s="45"/>
      <c r="X1" s="45"/>
      <c r="Y1" s="45"/>
      <c r="Z1" s="45"/>
      <c r="AA1" s="45"/>
      <c r="AB1" s="46"/>
    </row>
    <row r="2" spans="1:256" ht="17.100000000000001" customHeight="1">
      <c r="B2" s="309" t="s">
        <v>141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58"/>
      <c r="W2" s="47"/>
      <c r="X2" s="47"/>
      <c r="Y2" s="47"/>
      <c r="Z2" s="47"/>
      <c r="AA2" s="47"/>
      <c r="AB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317" t="s">
        <v>134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</row>
    <row r="5" spans="1:256">
      <c r="A5" s="3" t="s">
        <v>1</v>
      </c>
      <c r="B5" s="3" t="s">
        <v>2</v>
      </c>
      <c r="C5" s="312" t="s">
        <v>127</v>
      </c>
      <c r="D5" s="313"/>
      <c r="E5" s="310" t="s">
        <v>87</v>
      </c>
      <c r="F5" s="310"/>
      <c r="G5" s="310" t="s">
        <v>88</v>
      </c>
      <c r="H5" s="310"/>
      <c r="I5" s="310" t="s">
        <v>89</v>
      </c>
      <c r="J5" s="310"/>
      <c r="K5" s="312" t="s">
        <v>90</v>
      </c>
      <c r="L5" s="316"/>
      <c r="M5" s="312" t="s">
        <v>91</v>
      </c>
      <c r="N5" s="316"/>
      <c r="O5" s="312" t="s">
        <v>92</v>
      </c>
      <c r="P5" s="316"/>
      <c r="Q5" s="3" t="s">
        <v>2</v>
      </c>
      <c r="R5" s="312" t="s">
        <v>128</v>
      </c>
      <c r="S5" s="313"/>
      <c r="T5" s="310" t="s">
        <v>87</v>
      </c>
      <c r="U5" s="310"/>
    </row>
    <row r="6" spans="1:256">
      <c r="A6" s="319" t="s">
        <v>3</v>
      </c>
      <c r="B6" s="319" t="s">
        <v>4</v>
      </c>
      <c r="C6" s="311" t="s">
        <v>99</v>
      </c>
      <c r="D6" s="311"/>
      <c r="E6" s="311" t="s">
        <v>93</v>
      </c>
      <c r="F6" s="311"/>
      <c r="G6" s="311" t="s">
        <v>94</v>
      </c>
      <c r="H6" s="311"/>
      <c r="I6" s="311" t="s">
        <v>95</v>
      </c>
      <c r="J6" s="311"/>
      <c r="K6" s="314" t="s">
        <v>96</v>
      </c>
      <c r="L6" s="315"/>
      <c r="M6" s="314" t="s">
        <v>97</v>
      </c>
      <c r="N6" s="315"/>
      <c r="O6" s="314" t="s">
        <v>98</v>
      </c>
      <c r="P6" s="315"/>
      <c r="Q6" s="4" t="s">
        <v>4</v>
      </c>
      <c r="R6" s="311" t="s">
        <v>99</v>
      </c>
      <c r="S6" s="311"/>
      <c r="T6" s="311" t="s">
        <v>93</v>
      </c>
      <c r="U6" s="311"/>
    </row>
    <row r="7" spans="1:256">
      <c r="A7" s="320"/>
      <c r="B7" s="320"/>
      <c r="C7" s="319" t="s">
        <v>5</v>
      </c>
      <c r="D7" s="319"/>
      <c r="E7" s="319" t="s">
        <v>5</v>
      </c>
      <c r="F7" s="319"/>
      <c r="G7" s="319" t="s">
        <v>5</v>
      </c>
      <c r="H7" s="319"/>
      <c r="I7" s="319" t="s">
        <v>5</v>
      </c>
      <c r="J7" s="319"/>
      <c r="K7" s="319" t="s">
        <v>5</v>
      </c>
      <c r="L7" s="319"/>
      <c r="M7" s="319" t="s">
        <v>5</v>
      </c>
      <c r="N7" s="319"/>
      <c r="O7" s="319" t="s">
        <v>5</v>
      </c>
      <c r="P7" s="319"/>
      <c r="Q7" s="6"/>
      <c r="R7" s="319" t="s">
        <v>5</v>
      </c>
      <c r="S7" s="319"/>
      <c r="T7" s="319" t="s">
        <v>5</v>
      </c>
      <c r="U7" s="319"/>
    </row>
    <row r="8" spans="1:256" ht="26.4" hidden="1">
      <c r="A8" s="5"/>
      <c r="B8" s="4"/>
      <c r="C8" s="7" t="s">
        <v>110</v>
      </c>
      <c r="D8" s="7" t="s">
        <v>111</v>
      </c>
      <c r="E8" s="7" t="s">
        <v>112</v>
      </c>
      <c r="F8" s="7" t="s">
        <v>113</v>
      </c>
      <c r="G8" s="7" t="s">
        <v>100</v>
      </c>
      <c r="H8" s="7" t="s">
        <v>101</v>
      </c>
      <c r="I8" s="7" t="s">
        <v>102</v>
      </c>
      <c r="J8" s="7" t="s">
        <v>103</v>
      </c>
      <c r="K8" s="7" t="s">
        <v>104</v>
      </c>
      <c r="L8" s="7" t="s">
        <v>105</v>
      </c>
      <c r="M8" s="7" t="s">
        <v>106</v>
      </c>
      <c r="N8" s="7" t="s">
        <v>107</v>
      </c>
      <c r="O8" s="7" t="s">
        <v>108</v>
      </c>
      <c r="P8" s="7" t="s">
        <v>109</v>
      </c>
      <c r="Q8" s="8"/>
      <c r="R8" s="7" t="s">
        <v>110</v>
      </c>
      <c r="S8" s="7" t="s">
        <v>111</v>
      </c>
      <c r="T8" s="7" t="s">
        <v>112</v>
      </c>
      <c r="U8" s="7" t="s">
        <v>113</v>
      </c>
    </row>
    <row r="9" spans="1:256" s="50" customFormat="1" hidden="1">
      <c r="A9" s="10" t="s">
        <v>227</v>
      </c>
      <c r="B9" s="11" t="s">
        <v>370</v>
      </c>
      <c r="C9" s="9">
        <v>44168</v>
      </c>
      <c r="D9" s="9">
        <v>44168</v>
      </c>
      <c r="E9" s="9">
        <v>44169</v>
      </c>
      <c r="F9" s="9">
        <v>44170</v>
      </c>
      <c r="G9" s="9">
        <v>44173</v>
      </c>
      <c r="H9" s="9">
        <v>44174</v>
      </c>
      <c r="I9" s="9">
        <v>44174</v>
      </c>
      <c r="J9" s="9">
        <v>44174</v>
      </c>
      <c r="K9" s="9">
        <v>44175</v>
      </c>
      <c r="L9" s="9">
        <v>44175</v>
      </c>
      <c r="M9" s="9">
        <v>44176</v>
      </c>
      <c r="N9" s="9">
        <v>44176</v>
      </c>
      <c r="O9" s="9">
        <v>44176</v>
      </c>
      <c r="P9" s="9">
        <v>44176</v>
      </c>
      <c r="Q9" s="12" t="s">
        <v>371</v>
      </c>
      <c r="R9" s="9">
        <v>44182</v>
      </c>
      <c r="S9" s="9">
        <v>44182</v>
      </c>
      <c r="T9" s="9">
        <v>44183</v>
      </c>
      <c r="U9" s="9">
        <v>44184</v>
      </c>
    </row>
    <row r="10" spans="1:256" s="50" customFormat="1" hidden="1">
      <c r="A10" s="12" t="s">
        <v>226</v>
      </c>
      <c r="B10" s="11" t="s">
        <v>372</v>
      </c>
      <c r="C10" s="9">
        <v>44175</v>
      </c>
      <c r="D10" s="9">
        <v>44175</v>
      </c>
      <c r="E10" s="9">
        <v>44176</v>
      </c>
      <c r="F10" s="9">
        <v>44177</v>
      </c>
      <c r="G10" s="9">
        <v>44180</v>
      </c>
      <c r="H10" s="9">
        <v>44181</v>
      </c>
      <c r="I10" s="9">
        <v>44181</v>
      </c>
      <c r="J10" s="9">
        <v>44181</v>
      </c>
      <c r="K10" s="9">
        <v>44182</v>
      </c>
      <c r="L10" s="9">
        <v>44182</v>
      </c>
      <c r="M10" s="80" t="s">
        <v>453</v>
      </c>
      <c r="N10" s="80" t="s">
        <v>454</v>
      </c>
      <c r="O10" s="80" t="s">
        <v>455</v>
      </c>
      <c r="P10" s="80" t="s">
        <v>454</v>
      </c>
      <c r="Q10" s="12" t="s">
        <v>373</v>
      </c>
      <c r="R10" s="9">
        <v>44189</v>
      </c>
      <c r="S10" s="9">
        <v>44189</v>
      </c>
      <c r="T10" s="9">
        <v>44190</v>
      </c>
      <c r="U10" s="9">
        <v>44191</v>
      </c>
    </row>
    <row r="11" spans="1:256" s="50" customFormat="1" hidden="1">
      <c r="A11" s="10" t="s">
        <v>227</v>
      </c>
      <c r="B11" s="11" t="s">
        <v>418</v>
      </c>
      <c r="C11" s="9">
        <v>44182</v>
      </c>
      <c r="D11" s="9">
        <v>44182</v>
      </c>
      <c r="E11" s="9">
        <v>44183</v>
      </c>
      <c r="F11" s="9">
        <v>44184</v>
      </c>
      <c r="G11" s="9">
        <v>44187</v>
      </c>
      <c r="H11" s="9">
        <v>44188</v>
      </c>
      <c r="I11" s="9">
        <v>44188</v>
      </c>
      <c r="J11" s="9">
        <v>44188</v>
      </c>
      <c r="K11" s="9">
        <v>44189</v>
      </c>
      <c r="L11" s="9">
        <v>44189</v>
      </c>
      <c r="M11" s="9">
        <v>44190</v>
      </c>
      <c r="N11" s="9">
        <v>44190</v>
      </c>
      <c r="O11" s="9">
        <v>44190</v>
      </c>
      <c r="P11" s="9">
        <v>44190</v>
      </c>
      <c r="Q11" s="12" t="s">
        <v>417</v>
      </c>
      <c r="R11" s="106" t="s">
        <v>502</v>
      </c>
      <c r="S11" s="9">
        <v>44196</v>
      </c>
      <c r="T11" s="9">
        <v>44197</v>
      </c>
      <c r="U11" s="9">
        <v>44198</v>
      </c>
    </row>
    <row r="12" spans="1:256" s="50" customFormat="1" hidden="1">
      <c r="A12" s="12" t="s">
        <v>226</v>
      </c>
      <c r="B12" s="11" t="s">
        <v>420</v>
      </c>
      <c r="C12" s="9">
        <v>44189</v>
      </c>
      <c r="D12" s="9">
        <v>44189</v>
      </c>
      <c r="E12" s="9">
        <v>44190</v>
      </c>
      <c r="F12" s="9">
        <v>44191</v>
      </c>
      <c r="G12" s="9">
        <v>44194</v>
      </c>
      <c r="H12" s="9">
        <v>44195</v>
      </c>
      <c r="I12" s="9">
        <v>44195</v>
      </c>
      <c r="J12" s="9">
        <v>44195</v>
      </c>
      <c r="K12" s="9">
        <v>44196</v>
      </c>
      <c r="L12" s="9">
        <v>44196</v>
      </c>
      <c r="M12" s="9">
        <v>44197</v>
      </c>
      <c r="N12" s="9">
        <v>44197</v>
      </c>
      <c r="O12" s="9">
        <v>44197</v>
      </c>
      <c r="P12" s="9">
        <v>44197</v>
      </c>
      <c r="Q12" s="12" t="s">
        <v>419</v>
      </c>
      <c r="R12" s="9">
        <v>44203</v>
      </c>
      <c r="S12" s="9">
        <v>44203</v>
      </c>
      <c r="T12" s="9">
        <v>44204</v>
      </c>
      <c r="U12" s="9">
        <v>44205</v>
      </c>
    </row>
    <row r="13" spans="1:256" s="50" customFormat="1" hidden="1">
      <c r="A13" s="10" t="s">
        <v>227</v>
      </c>
      <c r="B13" s="11" t="s">
        <v>430</v>
      </c>
      <c r="C13" s="9">
        <v>44196</v>
      </c>
      <c r="D13" s="9">
        <v>44196</v>
      </c>
      <c r="E13" s="9">
        <v>44197</v>
      </c>
      <c r="F13" s="9">
        <v>44198</v>
      </c>
      <c r="G13" s="9">
        <v>44201</v>
      </c>
      <c r="H13" s="9">
        <v>44202</v>
      </c>
      <c r="I13" s="9">
        <v>44202</v>
      </c>
      <c r="J13" s="9">
        <v>44202</v>
      </c>
      <c r="K13" s="9">
        <v>44203</v>
      </c>
      <c r="L13" s="9">
        <v>44203</v>
      </c>
      <c r="M13" s="9">
        <v>44204</v>
      </c>
      <c r="N13" s="9">
        <v>44204</v>
      </c>
      <c r="O13" s="9">
        <v>44204</v>
      </c>
      <c r="P13" s="9">
        <v>44204</v>
      </c>
      <c r="Q13" s="141" t="s">
        <v>431</v>
      </c>
      <c r="R13" s="80" t="s">
        <v>558</v>
      </c>
      <c r="S13" s="80" t="s">
        <v>559</v>
      </c>
      <c r="T13" s="78">
        <v>12</v>
      </c>
      <c r="U13" s="80" t="s">
        <v>560</v>
      </c>
    </row>
    <row r="14" spans="1:256" s="50" customFormat="1" hidden="1">
      <c r="A14" s="12" t="s">
        <v>226</v>
      </c>
      <c r="B14" s="11" t="s">
        <v>432</v>
      </c>
      <c r="C14" s="9">
        <v>44203</v>
      </c>
      <c r="D14" s="9">
        <v>44203</v>
      </c>
      <c r="E14" s="9">
        <v>44204</v>
      </c>
      <c r="F14" s="9">
        <v>44205</v>
      </c>
      <c r="G14" s="9">
        <v>44208</v>
      </c>
      <c r="H14" s="9">
        <v>44209</v>
      </c>
      <c r="I14" s="9">
        <v>44209</v>
      </c>
      <c r="J14" s="9">
        <v>44209</v>
      </c>
      <c r="K14" s="9">
        <v>44210</v>
      </c>
      <c r="L14" s="9">
        <v>44210</v>
      </c>
      <c r="M14" s="9">
        <v>44211</v>
      </c>
      <c r="N14" s="9">
        <v>44211</v>
      </c>
      <c r="O14" s="9">
        <v>44211</v>
      </c>
      <c r="P14" s="9">
        <v>44211</v>
      </c>
      <c r="Q14" s="12" t="s">
        <v>433</v>
      </c>
      <c r="R14" s="9">
        <v>44217</v>
      </c>
      <c r="S14" s="9">
        <v>44217</v>
      </c>
      <c r="T14" s="9">
        <v>44218</v>
      </c>
      <c r="U14" s="9">
        <v>44219</v>
      </c>
    </row>
    <row r="15" spans="1:256" s="50" customFormat="1" hidden="1">
      <c r="A15" s="151" t="s">
        <v>561</v>
      </c>
      <c r="B15" s="11" t="s">
        <v>491</v>
      </c>
      <c r="C15" s="78" t="s">
        <v>644</v>
      </c>
      <c r="D15" s="9">
        <v>44215</v>
      </c>
      <c r="E15" s="9">
        <v>44216</v>
      </c>
      <c r="F15" s="9">
        <v>44218</v>
      </c>
      <c r="G15" s="9">
        <v>44223</v>
      </c>
      <c r="H15" s="9">
        <v>44223</v>
      </c>
      <c r="I15" s="9">
        <v>44223</v>
      </c>
      <c r="J15" s="9">
        <v>44224</v>
      </c>
      <c r="K15" s="9">
        <v>44224</v>
      </c>
      <c r="L15" s="9">
        <v>44225</v>
      </c>
      <c r="M15" s="80" t="s">
        <v>566</v>
      </c>
      <c r="N15" s="80" t="s">
        <v>566</v>
      </c>
      <c r="O15" s="80" t="s">
        <v>566</v>
      </c>
      <c r="P15" s="80" t="s">
        <v>566</v>
      </c>
      <c r="Q15" s="12" t="s">
        <v>492</v>
      </c>
      <c r="R15" s="303" t="s">
        <v>645</v>
      </c>
      <c r="S15" s="304"/>
      <c r="T15" s="303" t="s">
        <v>646</v>
      </c>
      <c r="U15" s="304"/>
    </row>
    <row r="16" spans="1:256" s="50" customFormat="1" hidden="1">
      <c r="A16" s="12" t="s">
        <v>226</v>
      </c>
      <c r="B16" s="11" t="s">
        <v>473</v>
      </c>
      <c r="C16" s="9">
        <v>44217</v>
      </c>
      <c r="D16" s="9">
        <v>44217</v>
      </c>
      <c r="E16" s="9">
        <v>44218</v>
      </c>
      <c r="F16" s="9">
        <v>44219</v>
      </c>
      <c r="G16" s="9">
        <v>44222</v>
      </c>
      <c r="H16" s="9">
        <v>44223</v>
      </c>
      <c r="I16" s="9">
        <v>44223</v>
      </c>
      <c r="J16" s="9">
        <v>44223</v>
      </c>
      <c r="K16" s="9">
        <v>44224</v>
      </c>
      <c r="L16" s="9">
        <v>44224</v>
      </c>
      <c r="M16" s="9">
        <v>44225</v>
      </c>
      <c r="N16" s="9">
        <v>44225</v>
      </c>
      <c r="O16" s="9">
        <v>44225</v>
      </c>
      <c r="P16" s="9">
        <v>44225</v>
      </c>
      <c r="Q16" s="12" t="s">
        <v>471</v>
      </c>
      <c r="R16" s="9">
        <v>44231</v>
      </c>
      <c r="S16" s="9">
        <v>44231</v>
      </c>
      <c r="T16" s="9">
        <v>44232</v>
      </c>
      <c r="U16" s="9">
        <v>44233</v>
      </c>
    </row>
    <row r="17" spans="1:21" s="50" customFormat="1" hidden="1">
      <c r="A17" s="10" t="s">
        <v>557</v>
      </c>
      <c r="B17" s="11" t="s">
        <v>474</v>
      </c>
      <c r="C17" s="303" t="s">
        <v>645</v>
      </c>
      <c r="D17" s="304"/>
      <c r="E17" s="303" t="s">
        <v>646</v>
      </c>
      <c r="F17" s="304"/>
      <c r="G17" s="9">
        <v>44235</v>
      </c>
      <c r="H17" s="9">
        <v>44235</v>
      </c>
      <c r="I17" s="9">
        <v>44235</v>
      </c>
      <c r="J17" s="9">
        <v>44236</v>
      </c>
      <c r="K17" s="9">
        <v>44236</v>
      </c>
      <c r="L17" s="9">
        <v>44237</v>
      </c>
      <c r="M17" s="80" t="s">
        <v>388</v>
      </c>
      <c r="N17" s="80" t="s">
        <v>388</v>
      </c>
      <c r="O17" s="80" t="s">
        <v>388</v>
      </c>
      <c r="P17" s="80" t="s">
        <v>388</v>
      </c>
      <c r="Q17" s="12" t="s">
        <v>472</v>
      </c>
      <c r="R17" s="303" t="s">
        <v>759</v>
      </c>
      <c r="S17" s="304"/>
      <c r="T17" s="303" t="s">
        <v>760</v>
      </c>
      <c r="U17" s="304"/>
    </row>
    <row r="18" spans="1:21" s="50" customFormat="1" hidden="1">
      <c r="A18" s="12" t="s">
        <v>226</v>
      </c>
      <c r="B18" s="11" t="s">
        <v>496</v>
      </c>
      <c r="C18" s="9">
        <v>44231</v>
      </c>
      <c r="D18" s="9">
        <v>44231</v>
      </c>
      <c r="E18" s="9">
        <v>44232</v>
      </c>
      <c r="F18" s="9">
        <v>44233</v>
      </c>
      <c r="G18" s="9">
        <v>44236</v>
      </c>
      <c r="H18" s="9">
        <v>44237</v>
      </c>
      <c r="I18" s="9">
        <v>44237</v>
      </c>
      <c r="J18" s="9">
        <v>44237</v>
      </c>
      <c r="K18" s="9">
        <v>44238</v>
      </c>
      <c r="L18" s="9">
        <v>44238</v>
      </c>
      <c r="M18" s="9">
        <v>44239</v>
      </c>
      <c r="N18" s="9">
        <v>44239</v>
      </c>
      <c r="O18" s="9">
        <v>44239</v>
      </c>
      <c r="P18" s="9">
        <v>44239</v>
      </c>
      <c r="Q18" s="12" t="s">
        <v>497</v>
      </c>
      <c r="R18" s="80" t="s">
        <v>74</v>
      </c>
      <c r="S18" s="80" t="s">
        <v>74</v>
      </c>
      <c r="T18" s="9">
        <v>44242</v>
      </c>
      <c r="U18" s="9">
        <v>44243</v>
      </c>
    </row>
    <row r="19" spans="1:21" s="50" customFormat="1" hidden="1">
      <c r="A19" s="10" t="s">
        <v>927</v>
      </c>
      <c r="B19" s="11" t="s">
        <v>562</v>
      </c>
      <c r="C19" s="303" t="s">
        <v>928</v>
      </c>
      <c r="D19" s="304"/>
      <c r="E19" s="303" t="s">
        <v>929</v>
      </c>
      <c r="F19" s="304"/>
      <c r="G19" s="9">
        <v>44246</v>
      </c>
      <c r="H19" s="9">
        <v>44246</v>
      </c>
      <c r="I19" s="9">
        <v>44246</v>
      </c>
      <c r="J19" s="9">
        <v>44247</v>
      </c>
      <c r="K19" s="9">
        <v>44247</v>
      </c>
      <c r="L19" s="9">
        <v>44248</v>
      </c>
      <c r="M19" s="80" t="s">
        <v>930</v>
      </c>
      <c r="N19" s="80" t="s">
        <v>930</v>
      </c>
      <c r="O19" s="80" t="s">
        <v>930</v>
      </c>
      <c r="P19" s="80" t="s">
        <v>930</v>
      </c>
      <c r="Q19" s="12" t="s">
        <v>563</v>
      </c>
      <c r="R19" s="9">
        <v>44254</v>
      </c>
      <c r="S19" s="9">
        <v>44254</v>
      </c>
      <c r="T19" s="9">
        <v>44256</v>
      </c>
      <c r="U19" s="9">
        <v>44256</v>
      </c>
    </row>
    <row r="20" spans="1:21" s="50" customFormat="1" hidden="1">
      <c r="A20" s="12" t="s">
        <v>226</v>
      </c>
      <c r="B20" s="11" t="s">
        <v>564</v>
      </c>
      <c r="C20" s="305" t="s">
        <v>649</v>
      </c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7"/>
      <c r="Q20" s="12" t="s">
        <v>565</v>
      </c>
      <c r="R20" s="305" t="s">
        <v>649</v>
      </c>
      <c r="S20" s="306"/>
      <c r="T20" s="306"/>
      <c r="U20" s="307"/>
    </row>
    <row r="21" spans="1:21" s="50" customFormat="1" hidden="1">
      <c r="A21" s="10" t="s">
        <v>931</v>
      </c>
      <c r="B21" s="11" t="s">
        <v>598</v>
      </c>
      <c r="C21" s="9">
        <v>44254</v>
      </c>
      <c r="D21" s="9">
        <v>44254</v>
      </c>
      <c r="E21" s="9">
        <v>44256</v>
      </c>
      <c r="F21" s="9">
        <v>44256</v>
      </c>
      <c r="G21" s="321" t="s">
        <v>932</v>
      </c>
      <c r="H21" s="322"/>
      <c r="I21" s="321" t="s">
        <v>933</v>
      </c>
      <c r="J21" s="322"/>
      <c r="K21" s="321" t="s">
        <v>934</v>
      </c>
      <c r="L21" s="322"/>
      <c r="M21" s="80" t="s">
        <v>935</v>
      </c>
      <c r="N21" s="80" t="s">
        <v>935</v>
      </c>
      <c r="O21" s="80" t="s">
        <v>935</v>
      </c>
      <c r="P21" s="80" t="s">
        <v>935</v>
      </c>
      <c r="Q21" s="12" t="s">
        <v>596</v>
      </c>
      <c r="R21" s="78">
        <v>44265</v>
      </c>
      <c r="S21" s="78">
        <v>44265</v>
      </c>
      <c r="T21" s="78">
        <v>44267</v>
      </c>
      <c r="U21" s="80" t="s">
        <v>936</v>
      </c>
    </row>
    <row r="22" spans="1:21" s="50" customFormat="1" hidden="1">
      <c r="A22" s="159" t="s">
        <v>803</v>
      </c>
      <c r="B22" s="11" t="s">
        <v>599</v>
      </c>
      <c r="C22" s="78" t="s">
        <v>807</v>
      </c>
      <c r="D22" s="9">
        <v>44259</v>
      </c>
      <c r="E22" s="9">
        <v>44260</v>
      </c>
      <c r="F22" s="9">
        <v>44261</v>
      </c>
      <c r="G22" s="9">
        <v>44264</v>
      </c>
      <c r="H22" s="9">
        <v>44265</v>
      </c>
      <c r="I22" s="9">
        <v>44265</v>
      </c>
      <c r="J22" s="9">
        <v>44265</v>
      </c>
      <c r="K22" s="9">
        <v>44266</v>
      </c>
      <c r="L22" s="9">
        <v>44266</v>
      </c>
      <c r="M22" s="9">
        <v>44267</v>
      </c>
      <c r="N22" s="9">
        <v>44267</v>
      </c>
      <c r="O22" s="9">
        <v>44267</v>
      </c>
      <c r="P22" s="9">
        <v>44267</v>
      </c>
      <c r="Q22" s="12" t="s">
        <v>597</v>
      </c>
      <c r="R22" s="9">
        <v>44273</v>
      </c>
      <c r="S22" s="9">
        <v>44273</v>
      </c>
      <c r="T22" s="9">
        <v>44274</v>
      </c>
      <c r="U22" s="9">
        <v>44275</v>
      </c>
    </row>
    <row r="23" spans="1:21" s="50" customFormat="1" hidden="1">
      <c r="A23" s="141" t="s">
        <v>829</v>
      </c>
      <c r="B23" s="11" t="s">
        <v>640</v>
      </c>
      <c r="C23" s="78" t="s">
        <v>350</v>
      </c>
      <c r="D23" s="9">
        <v>44266</v>
      </c>
      <c r="E23" s="9">
        <v>44267</v>
      </c>
      <c r="F23" s="9">
        <v>44268</v>
      </c>
      <c r="G23" s="9">
        <v>44271</v>
      </c>
      <c r="H23" s="9">
        <v>44272</v>
      </c>
      <c r="I23" s="9">
        <v>44272</v>
      </c>
      <c r="J23" s="9">
        <v>44272</v>
      </c>
      <c r="K23" s="9">
        <v>44273</v>
      </c>
      <c r="L23" s="9">
        <v>44273</v>
      </c>
      <c r="M23" s="80" t="s">
        <v>74</v>
      </c>
      <c r="N23" s="80" t="s">
        <v>74</v>
      </c>
      <c r="O23" s="80" t="s">
        <v>74</v>
      </c>
      <c r="P23" s="80" t="s">
        <v>74</v>
      </c>
      <c r="Q23" s="12" t="s">
        <v>641</v>
      </c>
      <c r="R23" s="9">
        <v>44280</v>
      </c>
      <c r="S23" s="9">
        <v>44280</v>
      </c>
      <c r="T23" s="9">
        <v>44281</v>
      </c>
      <c r="U23" s="9">
        <v>44282</v>
      </c>
    </row>
    <row r="24" spans="1:21" s="50" customFormat="1" hidden="1">
      <c r="A24" s="12" t="s">
        <v>806</v>
      </c>
      <c r="B24" s="11" t="s">
        <v>642</v>
      </c>
      <c r="C24" s="9">
        <v>44273</v>
      </c>
      <c r="D24" s="9">
        <v>44273</v>
      </c>
      <c r="E24" s="9">
        <v>44274</v>
      </c>
      <c r="F24" s="9">
        <v>44275</v>
      </c>
      <c r="G24" s="9">
        <v>44278</v>
      </c>
      <c r="H24" s="9">
        <v>44279</v>
      </c>
      <c r="I24" s="9">
        <v>44279</v>
      </c>
      <c r="J24" s="9">
        <v>44279</v>
      </c>
      <c r="K24" s="9">
        <v>44280</v>
      </c>
      <c r="L24" s="9">
        <v>44280</v>
      </c>
      <c r="M24" s="80" t="s">
        <v>74</v>
      </c>
      <c r="N24" s="80" t="s">
        <v>74</v>
      </c>
      <c r="O24" s="80" t="s">
        <v>74</v>
      </c>
      <c r="P24" s="80" t="s">
        <v>74</v>
      </c>
      <c r="Q24" s="12" t="s">
        <v>643</v>
      </c>
      <c r="R24" s="9">
        <v>44287</v>
      </c>
      <c r="S24" s="9">
        <v>44287</v>
      </c>
      <c r="T24" s="9">
        <v>44288</v>
      </c>
      <c r="U24" s="9">
        <v>44289</v>
      </c>
    </row>
    <row r="25" spans="1:21" s="50" customFormat="1" hidden="1">
      <c r="A25" s="12" t="s">
        <v>829</v>
      </c>
      <c r="B25" s="11" t="s">
        <v>804</v>
      </c>
      <c r="C25" s="9">
        <v>44280</v>
      </c>
      <c r="D25" s="9">
        <v>44280</v>
      </c>
      <c r="E25" s="9">
        <v>44281</v>
      </c>
      <c r="F25" s="9">
        <v>44282</v>
      </c>
      <c r="G25" s="9">
        <v>44285</v>
      </c>
      <c r="H25" s="9">
        <v>44286</v>
      </c>
      <c r="I25" s="9">
        <v>44286</v>
      </c>
      <c r="J25" s="9">
        <v>44286</v>
      </c>
      <c r="K25" s="9">
        <v>44287</v>
      </c>
      <c r="L25" s="9">
        <v>44287</v>
      </c>
      <c r="M25" s="80" t="s">
        <v>74</v>
      </c>
      <c r="N25" s="80" t="s">
        <v>74</v>
      </c>
      <c r="O25" s="80" t="s">
        <v>74</v>
      </c>
      <c r="P25" s="80" t="s">
        <v>74</v>
      </c>
      <c r="Q25" s="12" t="s">
        <v>805</v>
      </c>
      <c r="R25" s="9">
        <v>44294</v>
      </c>
      <c r="S25" s="9">
        <v>44294</v>
      </c>
      <c r="T25" s="9">
        <v>44295</v>
      </c>
      <c r="U25" s="9">
        <v>44296</v>
      </c>
    </row>
    <row r="26" spans="1:21" s="50" customFormat="1" hidden="1">
      <c r="A26" s="12" t="s">
        <v>806</v>
      </c>
      <c r="B26" s="11" t="s">
        <v>830</v>
      </c>
      <c r="C26" s="9">
        <v>44287</v>
      </c>
      <c r="D26" s="9">
        <v>44287</v>
      </c>
      <c r="E26" s="9">
        <v>44288</v>
      </c>
      <c r="F26" s="9">
        <v>44289</v>
      </c>
      <c r="G26" s="9">
        <v>44292</v>
      </c>
      <c r="H26" s="9">
        <v>44293</v>
      </c>
      <c r="I26" s="9">
        <v>44293</v>
      </c>
      <c r="J26" s="9">
        <v>44293</v>
      </c>
      <c r="K26" s="9">
        <v>44294</v>
      </c>
      <c r="L26" s="9">
        <v>44294</v>
      </c>
      <c r="M26" s="9">
        <v>44295</v>
      </c>
      <c r="N26" s="9">
        <v>44295</v>
      </c>
      <c r="O26" s="80" t="s">
        <v>74</v>
      </c>
      <c r="P26" s="80" t="s">
        <v>74</v>
      </c>
      <c r="Q26" s="12" t="s">
        <v>831</v>
      </c>
      <c r="R26" s="9">
        <v>44301</v>
      </c>
      <c r="S26" s="9">
        <v>44301</v>
      </c>
      <c r="T26" s="9">
        <v>44302</v>
      </c>
      <c r="U26" s="9">
        <v>44303</v>
      </c>
    </row>
    <row r="27" spans="1:21" s="50" customFormat="1" hidden="1">
      <c r="A27" s="12" t="s">
        <v>829</v>
      </c>
      <c r="B27" s="11" t="s">
        <v>839</v>
      </c>
      <c r="C27" s="9">
        <v>44294</v>
      </c>
      <c r="D27" s="9">
        <v>44294</v>
      </c>
      <c r="E27" s="9">
        <v>44295</v>
      </c>
      <c r="F27" s="9">
        <v>44296</v>
      </c>
      <c r="G27" s="9">
        <v>44299</v>
      </c>
      <c r="H27" s="9">
        <v>44300</v>
      </c>
      <c r="I27" s="9">
        <v>44300</v>
      </c>
      <c r="J27" s="9">
        <v>44300</v>
      </c>
      <c r="K27" s="9">
        <v>44301</v>
      </c>
      <c r="L27" s="9">
        <v>44301</v>
      </c>
      <c r="M27" s="80" t="s">
        <v>74</v>
      </c>
      <c r="N27" s="80" t="s">
        <v>74</v>
      </c>
      <c r="O27" s="80" t="s">
        <v>74</v>
      </c>
      <c r="P27" s="80" t="s">
        <v>74</v>
      </c>
      <c r="Q27" s="12" t="s">
        <v>838</v>
      </c>
      <c r="R27" s="9">
        <v>44308</v>
      </c>
      <c r="S27" s="9">
        <v>44308</v>
      </c>
      <c r="T27" s="9">
        <v>44309</v>
      </c>
      <c r="U27" s="9">
        <v>44310</v>
      </c>
    </row>
    <row r="28" spans="1:21" s="50" customFormat="1" hidden="1">
      <c r="A28" s="12" t="s">
        <v>806</v>
      </c>
      <c r="B28" s="11" t="s">
        <v>908</v>
      </c>
      <c r="C28" s="9">
        <v>44301</v>
      </c>
      <c r="D28" s="9">
        <v>44301</v>
      </c>
      <c r="E28" s="9">
        <v>44302</v>
      </c>
      <c r="F28" s="9">
        <v>44303</v>
      </c>
      <c r="G28" s="9">
        <v>44306</v>
      </c>
      <c r="H28" s="9">
        <v>44307</v>
      </c>
      <c r="I28" s="9">
        <v>44307</v>
      </c>
      <c r="J28" s="9">
        <v>44307</v>
      </c>
      <c r="K28" s="9">
        <v>44308</v>
      </c>
      <c r="L28" s="9">
        <v>44308</v>
      </c>
      <c r="M28" s="9">
        <v>44309</v>
      </c>
      <c r="N28" s="9">
        <v>44309</v>
      </c>
      <c r="O28" s="80" t="s">
        <v>74</v>
      </c>
      <c r="P28" s="80" t="s">
        <v>74</v>
      </c>
      <c r="Q28" s="12" t="s">
        <v>907</v>
      </c>
      <c r="R28" s="9">
        <v>44315</v>
      </c>
      <c r="S28" s="9">
        <v>44315</v>
      </c>
      <c r="T28" s="9">
        <v>44316</v>
      </c>
      <c r="U28" s="9">
        <v>44317</v>
      </c>
    </row>
    <row r="29" spans="1:21" s="50" customFormat="1" hidden="1">
      <c r="A29" s="12" t="s">
        <v>829</v>
      </c>
      <c r="B29" s="11" t="s">
        <v>910</v>
      </c>
      <c r="C29" s="9">
        <v>44308</v>
      </c>
      <c r="D29" s="9">
        <v>44308</v>
      </c>
      <c r="E29" s="9">
        <v>44309</v>
      </c>
      <c r="F29" s="9">
        <v>44310</v>
      </c>
      <c r="G29" s="9">
        <v>44313</v>
      </c>
      <c r="H29" s="9">
        <v>44314</v>
      </c>
      <c r="I29" s="9">
        <v>44314</v>
      </c>
      <c r="J29" s="9">
        <v>44314</v>
      </c>
      <c r="K29" s="9">
        <v>44315</v>
      </c>
      <c r="L29" s="9">
        <v>44315</v>
      </c>
      <c r="M29" s="80" t="s">
        <v>74</v>
      </c>
      <c r="N29" s="80" t="s">
        <v>74</v>
      </c>
      <c r="O29" s="80" t="s">
        <v>74</v>
      </c>
      <c r="P29" s="80" t="s">
        <v>74</v>
      </c>
      <c r="Q29" s="12" t="s">
        <v>909</v>
      </c>
      <c r="R29" s="9">
        <v>44322</v>
      </c>
      <c r="S29" s="9">
        <v>44322</v>
      </c>
      <c r="T29" s="9">
        <v>44323</v>
      </c>
      <c r="U29" s="9">
        <v>44324</v>
      </c>
    </row>
    <row r="30" spans="1:21" s="50" customFormat="1" hidden="1">
      <c r="A30" s="12" t="s">
        <v>806</v>
      </c>
      <c r="B30" s="11" t="s">
        <v>912</v>
      </c>
      <c r="C30" s="9">
        <v>44315</v>
      </c>
      <c r="D30" s="9">
        <v>44315</v>
      </c>
      <c r="E30" s="9">
        <v>44316</v>
      </c>
      <c r="F30" s="9">
        <v>44317</v>
      </c>
      <c r="G30" s="9">
        <v>44320</v>
      </c>
      <c r="H30" s="9">
        <v>44321</v>
      </c>
      <c r="I30" s="9">
        <v>44321</v>
      </c>
      <c r="J30" s="9">
        <v>44321</v>
      </c>
      <c r="K30" s="9">
        <v>44322</v>
      </c>
      <c r="L30" s="9">
        <v>44322</v>
      </c>
      <c r="M30" s="80" t="s">
        <v>74</v>
      </c>
      <c r="N30" s="80" t="s">
        <v>74</v>
      </c>
      <c r="O30" s="80" t="s">
        <v>74</v>
      </c>
      <c r="P30" s="80" t="s">
        <v>74</v>
      </c>
      <c r="Q30" s="12" t="s">
        <v>911</v>
      </c>
      <c r="R30" s="9">
        <v>44329</v>
      </c>
      <c r="S30" s="9">
        <v>44329</v>
      </c>
      <c r="T30" s="9">
        <v>44330</v>
      </c>
      <c r="U30" s="9">
        <v>44331</v>
      </c>
    </row>
    <row r="31" spans="1:21" s="50" customFormat="1" hidden="1">
      <c r="A31" s="12" t="s">
        <v>829</v>
      </c>
      <c r="B31" s="11" t="s">
        <v>914</v>
      </c>
      <c r="C31" s="9">
        <v>44322</v>
      </c>
      <c r="D31" s="9">
        <v>44322</v>
      </c>
      <c r="E31" s="9">
        <v>44323</v>
      </c>
      <c r="F31" s="9">
        <v>44324</v>
      </c>
      <c r="G31" s="9">
        <v>44327</v>
      </c>
      <c r="H31" s="9">
        <v>44328</v>
      </c>
      <c r="I31" s="9">
        <v>44328</v>
      </c>
      <c r="J31" s="9">
        <v>44328</v>
      </c>
      <c r="K31" s="9">
        <v>44329</v>
      </c>
      <c r="L31" s="9">
        <v>44329</v>
      </c>
      <c r="M31" s="80" t="s">
        <v>74</v>
      </c>
      <c r="N31" s="80" t="s">
        <v>74</v>
      </c>
      <c r="O31" s="80" t="s">
        <v>74</v>
      </c>
      <c r="P31" s="80" t="s">
        <v>74</v>
      </c>
      <c r="Q31" s="12" t="s">
        <v>913</v>
      </c>
      <c r="R31" s="9">
        <v>44336</v>
      </c>
      <c r="S31" s="9">
        <v>44336</v>
      </c>
      <c r="T31" s="9">
        <v>44337</v>
      </c>
      <c r="U31" s="9">
        <v>44338</v>
      </c>
    </row>
    <row r="32" spans="1:21" s="50" customFormat="1" hidden="1">
      <c r="A32" s="12" t="s">
        <v>806</v>
      </c>
      <c r="B32" s="11" t="s">
        <v>1125</v>
      </c>
      <c r="C32" s="9">
        <v>44329</v>
      </c>
      <c r="D32" s="9">
        <v>44329</v>
      </c>
      <c r="E32" s="9">
        <v>44330</v>
      </c>
      <c r="F32" s="9">
        <v>44331</v>
      </c>
      <c r="G32" s="9">
        <v>44334</v>
      </c>
      <c r="H32" s="9">
        <v>44335</v>
      </c>
      <c r="I32" s="9">
        <v>44335</v>
      </c>
      <c r="J32" s="9">
        <v>44335</v>
      </c>
      <c r="K32" s="9">
        <v>44336</v>
      </c>
      <c r="L32" s="9">
        <v>44336</v>
      </c>
      <c r="M32" s="80" t="s">
        <v>74</v>
      </c>
      <c r="N32" s="80" t="s">
        <v>74</v>
      </c>
      <c r="O32" s="80" t="s">
        <v>74</v>
      </c>
      <c r="P32" s="80" t="s">
        <v>74</v>
      </c>
      <c r="Q32" s="12" t="s">
        <v>1126</v>
      </c>
      <c r="R32" s="106" t="s">
        <v>1504</v>
      </c>
      <c r="S32" s="9">
        <v>44344</v>
      </c>
      <c r="T32" s="9">
        <v>44346</v>
      </c>
      <c r="U32" s="9">
        <v>44346</v>
      </c>
    </row>
    <row r="33" spans="1:21" s="50" customFormat="1" hidden="1">
      <c r="A33" s="12" t="s">
        <v>829</v>
      </c>
      <c r="B33" s="11" t="s">
        <v>1181</v>
      </c>
      <c r="C33" s="9">
        <v>44336</v>
      </c>
      <c r="D33" s="9">
        <v>44336</v>
      </c>
      <c r="E33" s="9">
        <v>44337</v>
      </c>
      <c r="F33" s="9">
        <v>44338</v>
      </c>
      <c r="G33" s="9">
        <v>44341</v>
      </c>
      <c r="H33" s="9">
        <v>44342</v>
      </c>
      <c r="I33" s="9">
        <v>44342</v>
      </c>
      <c r="J33" s="9">
        <v>44342</v>
      </c>
      <c r="K33" s="9">
        <v>44343</v>
      </c>
      <c r="L33" s="9">
        <v>44343</v>
      </c>
      <c r="M33" s="80" t="s">
        <v>74</v>
      </c>
      <c r="N33" s="80" t="s">
        <v>74</v>
      </c>
      <c r="O33" s="80" t="s">
        <v>74</v>
      </c>
      <c r="P33" s="80" t="s">
        <v>74</v>
      </c>
      <c r="Q33" s="12" t="s">
        <v>1182</v>
      </c>
      <c r="R33" s="9">
        <v>44350</v>
      </c>
      <c r="S33" s="9">
        <v>44350</v>
      </c>
      <c r="T33" s="9">
        <v>44351</v>
      </c>
      <c r="U33" s="9">
        <v>44352</v>
      </c>
    </row>
    <row r="34" spans="1:21" s="50" customFormat="1" hidden="1">
      <c r="A34" s="12" t="s">
        <v>806</v>
      </c>
      <c r="B34" s="11" t="s">
        <v>1183</v>
      </c>
      <c r="C34" s="9">
        <v>44344</v>
      </c>
      <c r="D34" s="9">
        <v>44344</v>
      </c>
      <c r="E34" s="9">
        <v>44346</v>
      </c>
      <c r="F34" s="9">
        <v>44346</v>
      </c>
      <c r="G34" s="9">
        <v>44352</v>
      </c>
      <c r="H34" s="9">
        <v>44353</v>
      </c>
      <c r="I34" s="9">
        <v>44353</v>
      </c>
      <c r="J34" s="9">
        <v>44354</v>
      </c>
      <c r="K34" s="9">
        <v>44355</v>
      </c>
      <c r="L34" s="9">
        <v>44355</v>
      </c>
      <c r="M34" s="227">
        <v>44356</v>
      </c>
      <c r="N34" s="227">
        <v>44356</v>
      </c>
      <c r="O34" s="80" t="s">
        <v>74</v>
      </c>
      <c r="P34" s="80" t="s">
        <v>74</v>
      </c>
      <c r="Q34" s="12" t="s">
        <v>1184</v>
      </c>
      <c r="R34" s="78" t="s">
        <v>1591</v>
      </c>
      <c r="S34" s="78" t="s">
        <v>1591</v>
      </c>
      <c r="T34" s="78">
        <v>44358</v>
      </c>
      <c r="U34" s="78" t="s">
        <v>1592</v>
      </c>
    </row>
    <row r="35" spans="1:21" s="50" customFormat="1" hidden="1">
      <c r="A35" s="225" t="s">
        <v>1587</v>
      </c>
      <c r="B35" s="11"/>
      <c r="C35" s="9"/>
      <c r="D35" s="9"/>
      <c r="E35" s="9"/>
      <c r="F35" s="9"/>
      <c r="G35" s="323" t="s">
        <v>1588</v>
      </c>
      <c r="H35" s="324"/>
      <c r="I35" s="323" t="s">
        <v>1589</v>
      </c>
      <c r="J35" s="324"/>
      <c r="K35" s="323" t="s">
        <v>1590</v>
      </c>
      <c r="L35" s="324"/>
      <c r="M35" s="80" t="s">
        <v>388</v>
      </c>
      <c r="N35" s="80" t="s">
        <v>388</v>
      </c>
      <c r="O35" s="80" t="s">
        <v>388</v>
      </c>
      <c r="P35" s="80" t="s">
        <v>388</v>
      </c>
      <c r="Q35" s="12" t="s">
        <v>1184</v>
      </c>
      <c r="R35" s="9">
        <v>44357</v>
      </c>
      <c r="S35" s="9">
        <v>44357</v>
      </c>
      <c r="T35" s="9">
        <v>44358</v>
      </c>
      <c r="U35" s="9">
        <v>44359</v>
      </c>
    </row>
    <row r="36" spans="1:21" s="50" customFormat="1" hidden="1">
      <c r="A36" s="12" t="s">
        <v>829</v>
      </c>
      <c r="B36" s="11" t="s">
        <v>1194</v>
      </c>
      <c r="C36" s="9">
        <v>44350</v>
      </c>
      <c r="D36" s="9">
        <v>44350</v>
      </c>
      <c r="E36" s="9">
        <v>44351</v>
      </c>
      <c r="F36" s="9">
        <v>44352</v>
      </c>
      <c r="G36" s="9">
        <v>44355</v>
      </c>
      <c r="H36" s="9">
        <v>44356</v>
      </c>
      <c r="I36" s="9">
        <v>44356</v>
      </c>
      <c r="J36" s="9">
        <v>44356</v>
      </c>
      <c r="K36" s="9">
        <v>44357</v>
      </c>
      <c r="L36" s="9">
        <v>44357</v>
      </c>
      <c r="M36" s="80" t="s">
        <v>74</v>
      </c>
      <c r="N36" s="80" t="s">
        <v>74</v>
      </c>
      <c r="O36" s="80" t="s">
        <v>74</v>
      </c>
      <c r="P36" s="80" t="s">
        <v>74</v>
      </c>
      <c r="Q36" s="12" t="s">
        <v>1193</v>
      </c>
      <c r="R36" s="9">
        <v>44364</v>
      </c>
      <c r="S36" s="9">
        <v>44364</v>
      </c>
      <c r="T36" s="9">
        <v>44365</v>
      </c>
      <c r="U36" s="9">
        <v>44366</v>
      </c>
    </row>
    <row r="37" spans="1:21" s="50" customFormat="1" hidden="1">
      <c r="A37" s="12" t="s">
        <v>1587</v>
      </c>
      <c r="B37" s="11" t="s">
        <v>1196</v>
      </c>
      <c r="C37" s="9">
        <v>44357</v>
      </c>
      <c r="D37" s="9">
        <v>44357</v>
      </c>
      <c r="E37" s="9">
        <v>44358</v>
      </c>
      <c r="F37" s="9">
        <v>44359</v>
      </c>
      <c r="G37" s="9">
        <v>44362</v>
      </c>
      <c r="H37" s="9">
        <v>44363</v>
      </c>
      <c r="I37" s="9">
        <v>44363</v>
      </c>
      <c r="J37" s="9">
        <v>44363</v>
      </c>
      <c r="K37" s="9">
        <v>44364</v>
      </c>
      <c r="L37" s="9">
        <v>44364</v>
      </c>
      <c r="M37" s="80" t="s">
        <v>388</v>
      </c>
      <c r="N37" s="80" t="s">
        <v>388</v>
      </c>
      <c r="O37" s="80" t="s">
        <v>388</v>
      </c>
      <c r="P37" s="80" t="s">
        <v>388</v>
      </c>
      <c r="Q37" s="12" t="s">
        <v>1195</v>
      </c>
      <c r="R37" s="9">
        <v>44371</v>
      </c>
      <c r="S37" s="9">
        <v>44371</v>
      </c>
      <c r="T37" s="9">
        <v>44372</v>
      </c>
      <c r="U37" s="9">
        <v>44373</v>
      </c>
    </row>
    <row r="38" spans="1:21" s="50" customFormat="1" hidden="1">
      <c r="A38" s="12" t="s">
        <v>829</v>
      </c>
      <c r="B38" s="11" t="s">
        <v>1254</v>
      </c>
      <c r="C38" s="9">
        <v>44364</v>
      </c>
      <c r="D38" s="9">
        <v>44364</v>
      </c>
      <c r="E38" s="9">
        <v>44365</v>
      </c>
      <c r="F38" s="9">
        <v>44366</v>
      </c>
      <c r="G38" s="9">
        <v>44369</v>
      </c>
      <c r="H38" s="9">
        <v>44370</v>
      </c>
      <c r="I38" s="9">
        <v>44370</v>
      </c>
      <c r="J38" s="9">
        <v>44370</v>
      </c>
      <c r="K38" s="9">
        <v>44371</v>
      </c>
      <c r="L38" s="9">
        <v>44371</v>
      </c>
      <c r="M38" s="80" t="s">
        <v>74</v>
      </c>
      <c r="N38" s="80" t="s">
        <v>74</v>
      </c>
      <c r="O38" s="80" t="s">
        <v>74</v>
      </c>
      <c r="P38" s="80" t="s">
        <v>74</v>
      </c>
      <c r="Q38" s="12" t="s">
        <v>1255</v>
      </c>
      <c r="R38" s="9">
        <v>44378</v>
      </c>
      <c r="S38" s="9">
        <v>44378</v>
      </c>
      <c r="T38" s="9">
        <v>44379</v>
      </c>
      <c r="U38" s="9">
        <v>44380</v>
      </c>
    </row>
    <row r="39" spans="1:21" s="50" customFormat="1" hidden="1">
      <c r="A39" s="12" t="s">
        <v>1587</v>
      </c>
      <c r="B39" s="11" t="s">
        <v>1256</v>
      </c>
      <c r="C39" s="9">
        <v>44371</v>
      </c>
      <c r="D39" s="9">
        <v>44371</v>
      </c>
      <c r="E39" s="9">
        <v>44372</v>
      </c>
      <c r="F39" s="9">
        <v>44373</v>
      </c>
      <c r="G39" s="9">
        <v>44376</v>
      </c>
      <c r="H39" s="9">
        <v>44377</v>
      </c>
      <c r="I39" s="9">
        <v>44377</v>
      </c>
      <c r="J39" s="9">
        <v>44377</v>
      </c>
      <c r="K39" s="9">
        <v>44378</v>
      </c>
      <c r="L39" s="9">
        <v>44378</v>
      </c>
      <c r="M39" s="80" t="s">
        <v>74</v>
      </c>
      <c r="N39" s="80" t="s">
        <v>74</v>
      </c>
      <c r="O39" s="80" t="s">
        <v>74</v>
      </c>
      <c r="P39" s="80" t="s">
        <v>74</v>
      </c>
      <c r="Q39" s="12" t="s">
        <v>1257</v>
      </c>
      <c r="R39" s="9">
        <v>44385</v>
      </c>
      <c r="S39" s="9">
        <v>44385</v>
      </c>
      <c r="T39" s="9">
        <v>44386</v>
      </c>
      <c r="U39" s="9">
        <v>44387</v>
      </c>
    </row>
    <row r="40" spans="1:21" s="50" customFormat="1" hidden="1">
      <c r="A40" s="12" t="s">
        <v>829</v>
      </c>
      <c r="B40" s="11" t="s">
        <v>1458</v>
      </c>
      <c r="C40" s="9">
        <v>44378</v>
      </c>
      <c r="D40" s="9">
        <v>44378</v>
      </c>
      <c r="E40" s="9">
        <v>44379</v>
      </c>
      <c r="F40" s="9">
        <v>44380</v>
      </c>
      <c r="G40" s="9">
        <v>44383</v>
      </c>
      <c r="H40" s="9">
        <v>44384</v>
      </c>
      <c r="I40" s="9">
        <v>44384</v>
      </c>
      <c r="J40" s="9">
        <v>44384</v>
      </c>
      <c r="K40" s="9">
        <v>44385</v>
      </c>
      <c r="L40" s="9">
        <v>44385</v>
      </c>
      <c r="M40" s="80" t="s">
        <v>74</v>
      </c>
      <c r="N40" s="80" t="s">
        <v>74</v>
      </c>
      <c r="O40" s="80" t="s">
        <v>74</v>
      </c>
      <c r="P40" s="80" t="s">
        <v>74</v>
      </c>
      <c r="Q40" s="12" t="s">
        <v>1457</v>
      </c>
      <c r="R40" s="9">
        <v>44392</v>
      </c>
      <c r="S40" s="9">
        <v>44392</v>
      </c>
      <c r="T40" s="9">
        <v>44393</v>
      </c>
      <c r="U40" s="9">
        <v>44394</v>
      </c>
    </row>
    <row r="41" spans="1:21" s="50" customFormat="1" hidden="1">
      <c r="A41" s="12" t="s">
        <v>1587</v>
      </c>
      <c r="B41" s="11" t="s">
        <v>1473</v>
      </c>
      <c r="C41" s="9">
        <v>44385</v>
      </c>
      <c r="D41" s="9">
        <v>44385</v>
      </c>
      <c r="E41" s="9">
        <v>44386</v>
      </c>
      <c r="F41" s="9">
        <v>44387</v>
      </c>
      <c r="G41" s="9">
        <v>44390</v>
      </c>
      <c r="H41" s="9">
        <v>44391</v>
      </c>
      <c r="I41" s="9">
        <v>44391</v>
      </c>
      <c r="J41" s="9">
        <v>44391</v>
      </c>
      <c r="K41" s="9">
        <v>44392</v>
      </c>
      <c r="L41" s="9">
        <v>44392</v>
      </c>
      <c r="M41" s="80" t="s">
        <v>74</v>
      </c>
      <c r="N41" s="80" t="s">
        <v>74</v>
      </c>
      <c r="O41" s="80" t="s">
        <v>74</v>
      </c>
      <c r="P41" s="80" t="s">
        <v>74</v>
      </c>
      <c r="Q41" s="12" t="s">
        <v>1474</v>
      </c>
      <c r="R41" s="206" t="s">
        <v>1840</v>
      </c>
      <c r="S41" s="22" t="s">
        <v>1841</v>
      </c>
      <c r="T41" s="9">
        <v>44400</v>
      </c>
      <c r="U41" s="9">
        <v>44401</v>
      </c>
    </row>
    <row r="42" spans="1:21" s="50" customFormat="1" hidden="1">
      <c r="A42" s="12" t="s">
        <v>829</v>
      </c>
      <c r="B42" s="11" t="s">
        <v>1503</v>
      </c>
      <c r="C42" s="9">
        <v>44392</v>
      </c>
      <c r="D42" s="9">
        <v>44392</v>
      </c>
      <c r="E42" s="9">
        <v>44393</v>
      </c>
      <c r="F42" s="9">
        <v>44394</v>
      </c>
      <c r="G42" s="9">
        <v>44397</v>
      </c>
      <c r="H42" s="9">
        <v>44398</v>
      </c>
      <c r="I42" s="9">
        <v>44398</v>
      </c>
      <c r="J42" s="9">
        <v>44398</v>
      </c>
      <c r="K42" s="9">
        <v>44399</v>
      </c>
      <c r="L42" s="9">
        <v>44399</v>
      </c>
      <c r="M42" s="80" t="s">
        <v>74</v>
      </c>
      <c r="N42" s="80" t="s">
        <v>74</v>
      </c>
      <c r="O42" s="80" t="s">
        <v>74</v>
      </c>
      <c r="P42" s="80" t="s">
        <v>74</v>
      </c>
      <c r="Q42" s="12" t="s">
        <v>1502</v>
      </c>
      <c r="R42" s="9">
        <v>44406</v>
      </c>
      <c r="S42" s="9">
        <v>44406</v>
      </c>
      <c r="T42" s="9">
        <v>44407</v>
      </c>
      <c r="U42" s="9">
        <v>44408</v>
      </c>
    </row>
    <row r="43" spans="1:21" s="50" customFormat="1" hidden="1">
      <c r="A43" s="12" t="s">
        <v>1587</v>
      </c>
      <c r="B43" s="11" t="s">
        <v>1505</v>
      </c>
      <c r="C43" s="9">
        <v>44399</v>
      </c>
      <c r="D43" s="9">
        <v>44399</v>
      </c>
      <c r="E43" s="9">
        <v>44400</v>
      </c>
      <c r="F43" s="9">
        <v>44401</v>
      </c>
      <c r="G43" s="9">
        <v>44404</v>
      </c>
      <c r="H43" s="9">
        <v>44405</v>
      </c>
      <c r="I43" s="9">
        <v>44405</v>
      </c>
      <c r="J43" s="9">
        <v>44405</v>
      </c>
      <c r="K43" s="9">
        <v>44406</v>
      </c>
      <c r="L43" s="9">
        <v>44406</v>
      </c>
      <c r="M43" s="80" t="s">
        <v>74</v>
      </c>
      <c r="N43" s="80" t="s">
        <v>74</v>
      </c>
      <c r="O43" s="80" t="s">
        <v>74</v>
      </c>
      <c r="P43" s="80" t="s">
        <v>74</v>
      </c>
      <c r="Q43" s="12" t="s">
        <v>1506</v>
      </c>
      <c r="R43" s="9">
        <v>44413</v>
      </c>
      <c r="S43" s="9">
        <v>44413</v>
      </c>
      <c r="T43" s="9">
        <v>44414</v>
      </c>
      <c r="U43" s="9">
        <v>44415</v>
      </c>
    </row>
    <row r="44" spans="1:21" s="50" customFormat="1" hidden="1">
      <c r="A44" s="12" t="s">
        <v>829</v>
      </c>
      <c r="B44" s="11" t="s">
        <v>1652</v>
      </c>
      <c r="C44" s="9">
        <v>44406</v>
      </c>
      <c r="D44" s="9">
        <v>44406</v>
      </c>
      <c r="E44" s="9">
        <v>44407</v>
      </c>
      <c r="F44" s="9">
        <v>44408</v>
      </c>
      <c r="G44" s="9">
        <v>44411</v>
      </c>
      <c r="H44" s="9">
        <v>44412</v>
      </c>
      <c r="I44" s="9">
        <v>44412</v>
      </c>
      <c r="J44" s="9">
        <v>44412</v>
      </c>
      <c r="K44" s="9">
        <v>44413</v>
      </c>
      <c r="L44" s="9">
        <v>44413</v>
      </c>
      <c r="M44" s="80" t="s">
        <v>74</v>
      </c>
      <c r="N44" s="80" t="s">
        <v>74</v>
      </c>
      <c r="O44" s="80" t="s">
        <v>74</v>
      </c>
      <c r="P44" s="80" t="s">
        <v>74</v>
      </c>
      <c r="Q44" s="12" t="s">
        <v>1653</v>
      </c>
      <c r="R44" s="9">
        <v>44420</v>
      </c>
      <c r="S44" s="9">
        <v>44420</v>
      </c>
      <c r="T44" s="9">
        <v>44421</v>
      </c>
      <c r="U44" s="9">
        <v>44422</v>
      </c>
    </row>
    <row r="45" spans="1:21" s="50" customFormat="1" hidden="1">
      <c r="A45" s="12" t="s">
        <v>1587</v>
      </c>
      <c r="B45" s="11" t="s">
        <v>1671</v>
      </c>
      <c r="C45" s="9">
        <v>44413</v>
      </c>
      <c r="D45" s="9">
        <v>44413</v>
      </c>
      <c r="E45" s="9">
        <v>44414</v>
      </c>
      <c r="F45" s="9">
        <v>44415</v>
      </c>
      <c r="G45" s="9">
        <v>44418</v>
      </c>
      <c r="H45" s="9">
        <v>44419</v>
      </c>
      <c r="I45" s="9">
        <v>44419</v>
      </c>
      <c r="J45" s="9">
        <v>44419</v>
      </c>
      <c r="K45" s="9">
        <v>44420</v>
      </c>
      <c r="L45" s="9">
        <v>44420</v>
      </c>
      <c r="M45" s="80" t="s">
        <v>74</v>
      </c>
      <c r="N45" s="80" t="s">
        <v>74</v>
      </c>
      <c r="O45" s="80" t="s">
        <v>74</v>
      </c>
      <c r="P45" s="80" t="s">
        <v>74</v>
      </c>
      <c r="Q45" s="12" t="s">
        <v>1670</v>
      </c>
      <c r="R45" s="9">
        <v>44427</v>
      </c>
      <c r="S45" s="9">
        <v>44427</v>
      </c>
      <c r="T45" s="9">
        <v>44428</v>
      </c>
      <c r="U45" s="9">
        <v>44429</v>
      </c>
    </row>
    <row r="46" spans="1:21" s="50" customFormat="1" hidden="1">
      <c r="A46" s="12" t="s">
        <v>829</v>
      </c>
      <c r="B46" s="11" t="s">
        <v>1768</v>
      </c>
      <c r="C46" s="9">
        <v>44420</v>
      </c>
      <c r="D46" s="9">
        <v>44420</v>
      </c>
      <c r="E46" s="9">
        <v>44421</v>
      </c>
      <c r="F46" s="9">
        <v>44422</v>
      </c>
      <c r="G46" s="9">
        <v>44425</v>
      </c>
      <c r="H46" s="9">
        <v>44426</v>
      </c>
      <c r="I46" s="9">
        <v>44426</v>
      </c>
      <c r="J46" s="9">
        <v>44426</v>
      </c>
      <c r="K46" s="9">
        <v>44427</v>
      </c>
      <c r="L46" s="9">
        <v>44427</v>
      </c>
      <c r="M46" s="80" t="s">
        <v>74</v>
      </c>
      <c r="N46" s="80" t="s">
        <v>74</v>
      </c>
      <c r="O46" s="80" t="s">
        <v>74</v>
      </c>
      <c r="P46" s="80" t="s">
        <v>74</v>
      </c>
      <c r="Q46" s="12" t="s">
        <v>1769</v>
      </c>
      <c r="R46" s="9">
        <v>44434</v>
      </c>
      <c r="S46" s="9">
        <v>44434</v>
      </c>
      <c r="T46" s="9">
        <v>44435</v>
      </c>
      <c r="U46" s="9">
        <v>44436</v>
      </c>
    </row>
    <row r="47" spans="1:21" s="50" customFormat="1" hidden="1">
      <c r="A47" s="12" t="s">
        <v>1587</v>
      </c>
      <c r="B47" s="256" t="s">
        <v>1807</v>
      </c>
      <c r="C47" s="9">
        <v>44427</v>
      </c>
      <c r="D47" s="9">
        <v>44427</v>
      </c>
      <c r="E47" s="9">
        <v>44428</v>
      </c>
      <c r="F47" s="9">
        <v>44429</v>
      </c>
      <c r="G47" s="9">
        <v>44432</v>
      </c>
      <c r="H47" s="9">
        <v>44433</v>
      </c>
      <c r="I47" s="9">
        <v>44433</v>
      </c>
      <c r="J47" s="9">
        <v>44433</v>
      </c>
      <c r="K47" s="9">
        <v>44434</v>
      </c>
      <c r="L47" s="9">
        <v>44434</v>
      </c>
      <c r="M47" s="80" t="s">
        <v>74</v>
      </c>
      <c r="N47" s="80" t="s">
        <v>74</v>
      </c>
      <c r="O47" s="80" t="s">
        <v>74</v>
      </c>
      <c r="P47" s="80" t="s">
        <v>74</v>
      </c>
      <c r="Q47" s="12" t="s">
        <v>1806</v>
      </c>
      <c r="R47" s="9">
        <v>44441</v>
      </c>
      <c r="S47" s="9">
        <v>44441</v>
      </c>
      <c r="T47" s="9">
        <v>44442</v>
      </c>
      <c r="U47" s="9">
        <v>44443</v>
      </c>
    </row>
    <row r="48" spans="1:21" s="50" customFormat="1">
      <c r="A48" s="12" t="s">
        <v>829</v>
      </c>
      <c r="B48" s="256" t="s">
        <v>1854</v>
      </c>
      <c r="C48" s="9">
        <v>44434</v>
      </c>
      <c r="D48" s="9">
        <v>44434</v>
      </c>
      <c r="E48" s="9">
        <v>44435</v>
      </c>
      <c r="F48" s="9">
        <v>44436</v>
      </c>
      <c r="G48" s="9">
        <v>44439</v>
      </c>
      <c r="H48" s="9">
        <v>44440</v>
      </c>
      <c r="I48" s="9">
        <v>44440</v>
      </c>
      <c r="J48" s="9">
        <v>44440</v>
      </c>
      <c r="K48" s="9">
        <v>44441</v>
      </c>
      <c r="L48" s="9">
        <v>44441</v>
      </c>
      <c r="M48" s="80" t="s">
        <v>74</v>
      </c>
      <c r="N48" s="80" t="s">
        <v>74</v>
      </c>
      <c r="O48" s="80" t="s">
        <v>74</v>
      </c>
      <c r="P48" s="80" t="s">
        <v>74</v>
      </c>
      <c r="Q48" s="12" t="s">
        <v>1855</v>
      </c>
      <c r="R48" s="9">
        <v>44448</v>
      </c>
      <c r="S48" s="9">
        <v>44448</v>
      </c>
      <c r="T48" s="9">
        <v>44449</v>
      </c>
      <c r="U48" s="9">
        <v>44450</v>
      </c>
    </row>
    <row r="49" spans="1:21" s="50" customFormat="1">
      <c r="A49" s="12" t="s">
        <v>1587</v>
      </c>
      <c r="B49" s="257" t="s">
        <v>1869</v>
      </c>
      <c r="C49" s="9">
        <v>44441</v>
      </c>
      <c r="D49" s="9">
        <v>44441</v>
      </c>
      <c r="E49" s="9">
        <v>44442</v>
      </c>
      <c r="F49" s="9">
        <v>44443</v>
      </c>
      <c r="G49" s="9">
        <v>44446</v>
      </c>
      <c r="H49" s="9">
        <v>44447</v>
      </c>
      <c r="I49" s="9">
        <v>44447</v>
      </c>
      <c r="J49" s="9">
        <v>44447</v>
      </c>
      <c r="K49" s="9">
        <v>44448</v>
      </c>
      <c r="L49" s="9">
        <v>44448</v>
      </c>
      <c r="M49" s="80" t="s">
        <v>74</v>
      </c>
      <c r="N49" s="80" t="s">
        <v>74</v>
      </c>
      <c r="O49" s="80" t="s">
        <v>74</v>
      </c>
      <c r="P49" s="80" t="s">
        <v>74</v>
      </c>
      <c r="Q49" s="12" t="s">
        <v>1870</v>
      </c>
      <c r="R49" s="9">
        <v>44455</v>
      </c>
      <c r="S49" s="9">
        <v>44455</v>
      </c>
      <c r="T49" s="9">
        <v>44456</v>
      </c>
      <c r="U49" s="9">
        <v>44457</v>
      </c>
    </row>
    <row r="50" spans="1:21" s="50" customFormat="1">
      <c r="A50" s="12" t="s">
        <v>829</v>
      </c>
      <c r="B50" s="257" t="s">
        <v>1871</v>
      </c>
      <c r="C50" s="9">
        <v>44448</v>
      </c>
      <c r="D50" s="9">
        <v>44448</v>
      </c>
      <c r="E50" s="9">
        <v>44449</v>
      </c>
      <c r="F50" s="9">
        <v>44450</v>
      </c>
      <c r="G50" s="9">
        <v>44453</v>
      </c>
      <c r="H50" s="9">
        <v>44454</v>
      </c>
      <c r="I50" s="9">
        <v>44454</v>
      </c>
      <c r="J50" s="9">
        <v>44454</v>
      </c>
      <c r="K50" s="9">
        <v>44455</v>
      </c>
      <c r="L50" s="9">
        <v>44455</v>
      </c>
      <c r="M50" s="80" t="s">
        <v>74</v>
      </c>
      <c r="N50" s="80" t="s">
        <v>74</v>
      </c>
      <c r="O50" s="80" t="s">
        <v>74</v>
      </c>
      <c r="P50" s="80" t="s">
        <v>74</v>
      </c>
      <c r="Q50" s="12" t="s">
        <v>1872</v>
      </c>
      <c r="R50" s="9">
        <v>44462</v>
      </c>
      <c r="S50" s="9">
        <v>44462</v>
      </c>
      <c r="T50" s="9">
        <v>44463</v>
      </c>
      <c r="U50" s="9">
        <v>44464</v>
      </c>
    </row>
    <row r="51" spans="1:21" s="50" customFormat="1">
      <c r="A51" s="12" t="s">
        <v>1587</v>
      </c>
      <c r="B51" s="269" t="s">
        <v>2026</v>
      </c>
      <c r="C51" s="9">
        <v>44455</v>
      </c>
      <c r="D51" s="9">
        <v>44455</v>
      </c>
      <c r="E51" s="9">
        <v>44456</v>
      </c>
      <c r="F51" s="9">
        <v>44457</v>
      </c>
      <c r="G51" s="9">
        <v>44460</v>
      </c>
      <c r="H51" s="9">
        <v>44461</v>
      </c>
      <c r="I51" s="9">
        <v>44461</v>
      </c>
      <c r="J51" s="9">
        <v>44461</v>
      </c>
      <c r="K51" s="9">
        <v>44462</v>
      </c>
      <c r="L51" s="9">
        <v>44462</v>
      </c>
      <c r="M51" s="80" t="s">
        <v>74</v>
      </c>
      <c r="N51" s="80" t="s">
        <v>74</v>
      </c>
      <c r="O51" s="80" t="s">
        <v>74</v>
      </c>
      <c r="P51" s="80" t="s">
        <v>74</v>
      </c>
      <c r="Q51" s="12" t="s">
        <v>2027</v>
      </c>
      <c r="R51" s="9">
        <v>44469</v>
      </c>
      <c r="S51" s="9">
        <v>44469</v>
      </c>
      <c r="T51" s="9">
        <v>44470</v>
      </c>
      <c r="U51" s="9">
        <v>44471</v>
      </c>
    </row>
    <row r="52" spans="1:21" s="50" customFormat="1">
      <c r="A52" s="12" t="s">
        <v>829</v>
      </c>
      <c r="B52" s="269" t="s">
        <v>2028</v>
      </c>
      <c r="C52" s="9">
        <v>44462</v>
      </c>
      <c r="D52" s="9">
        <v>44462</v>
      </c>
      <c r="E52" s="9">
        <v>44463</v>
      </c>
      <c r="F52" s="9">
        <v>44464</v>
      </c>
      <c r="G52" s="9">
        <v>44467</v>
      </c>
      <c r="H52" s="9">
        <v>44468</v>
      </c>
      <c r="I52" s="9">
        <v>44468</v>
      </c>
      <c r="J52" s="9">
        <v>44468</v>
      </c>
      <c r="K52" s="9">
        <v>44469</v>
      </c>
      <c r="L52" s="9">
        <v>44469</v>
      </c>
      <c r="M52" s="80" t="s">
        <v>74</v>
      </c>
      <c r="N52" s="80" t="s">
        <v>74</v>
      </c>
      <c r="O52" s="80" t="s">
        <v>74</v>
      </c>
      <c r="P52" s="80" t="s">
        <v>74</v>
      </c>
      <c r="Q52" s="12" t="s">
        <v>2029</v>
      </c>
      <c r="R52" s="9">
        <v>44476</v>
      </c>
      <c r="S52" s="9">
        <v>44476</v>
      </c>
      <c r="T52" s="9">
        <v>44477</v>
      </c>
      <c r="U52" s="9">
        <v>44478</v>
      </c>
    </row>
    <row r="53" spans="1:21" s="50" customFormat="1">
      <c r="A53" s="12" t="s">
        <v>1587</v>
      </c>
      <c r="B53" s="269" t="s">
        <v>2030</v>
      </c>
      <c r="C53" s="9">
        <v>44469</v>
      </c>
      <c r="D53" s="9">
        <v>44469</v>
      </c>
      <c r="E53" s="9">
        <v>44470</v>
      </c>
      <c r="F53" s="9">
        <v>44471</v>
      </c>
      <c r="G53" s="9">
        <v>44474</v>
      </c>
      <c r="H53" s="9">
        <v>44475</v>
      </c>
      <c r="I53" s="9">
        <v>44475</v>
      </c>
      <c r="J53" s="9">
        <v>44475</v>
      </c>
      <c r="K53" s="9">
        <v>44476</v>
      </c>
      <c r="L53" s="9">
        <v>44476</v>
      </c>
      <c r="M53" s="9">
        <v>44477</v>
      </c>
      <c r="N53" s="9">
        <v>44477</v>
      </c>
      <c r="O53" s="9">
        <v>44477</v>
      </c>
      <c r="P53" s="9">
        <v>44477</v>
      </c>
      <c r="Q53" s="12" t="s">
        <v>2031</v>
      </c>
      <c r="R53" s="9">
        <v>44483</v>
      </c>
      <c r="S53" s="9">
        <v>44483</v>
      </c>
      <c r="T53" s="9">
        <v>44484</v>
      </c>
      <c r="U53" s="9">
        <v>44485</v>
      </c>
    </row>
    <row r="54" spans="1:21" s="50" customFormat="1">
      <c r="A54" s="12" t="s">
        <v>829</v>
      </c>
      <c r="B54" s="270" t="s">
        <v>2042</v>
      </c>
      <c r="C54" s="9">
        <v>44476</v>
      </c>
      <c r="D54" s="9">
        <v>44476</v>
      </c>
      <c r="E54" s="9">
        <v>44477</v>
      </c>
      <c r="F54" s="9">
        <v>44478</v>
      </c>
      <c r="G54" s="9">
        <v>44481</v>
      </c>
      <c r="H54" s="9">
        <v>44482</v>
      </c>
      <c r="I54" s="9">
        <v>44482</v>
      </c>
      <c r="J54" s="9">
        <v>44482</v>
      </c>
      <c r="K54" s="9">
        <v>44483</v>
      </c>
      <c r="L54" s="9">
        <v>44483</v>
      </c>
      <c r="M54" s="9">
        <v>44484</v>
      </c>
      <c r="N54" s="9">
        <v>44484</v>
      </c>
      <c r="O54" s="9">
        <v>44484</v>
      </c>
      <c r="P54" s="9">
        <v>44484</v>
      </c>
      <c r="Q54" s="12" t="s">
        <v>2043</v>
      </c>
      <c r="R54" s="9">
        <v>44490</v>
      </c>
      <c r="S54" s="9">
        <v>44490</v>
      </c>
      <c r="T54" s="9">
        <v>44491</v>
      </c>
      <c r="U54" s="9">
        <v>44492</v>
      </c>
    </row>
    <row r="55" spans="1:21" s="50" customFormat="1">
      <c r="A55" s="12" t="s">
        <v>1587</v>
      </c>
      <c r="B55" s="270" t="s">
        <v>2044</v>
      </c>
      <c r="C55" s="9">
        <v>44483</v>
      </c>
      <c r="D55" s="9">
        <v>44483</v>
      </c>
      <c r="E55" s="9">
        <v>44484</v>
      </c>
      <c r="F55" s="9">
        <v>44485</v>
      </c>
      <c r="G55" s="9">
        <v>44488</v>
      </c>
      <c r="H55" s="9">
        <v>44489</v>
      </c>
      <c r="I55" s="9">
        <v>44489</v>
      </c>
      <c r="J55" s="9">
        <v>44489</v>
      </c>
      <c r="K55" s="9">
        <v>44490</v>
      </c>
      <c r="L55" s="9">
        <v>44490</v>
      </c>
      <c r="M55" s="9">
        <v>44491</v>
      </c>
      <c r="N55" s="9">
        <v>44491</v>
      </c>
      <c r="O55" s="9">
        <v>44491</v>
      </c>
      <c r="P55" s="9">
        <v>44491</v>
      </c>
      <c r="Q55" s="12" t="s">
        <v>2045</v>
      </c>
      <c r="R55" s="9">
        <v>44497</v>
      </c>
      <c r="S55" s="9">
        <v>44497</v>
      </c>
      <c r="T55" s="9">
        <v>44498</v>
      </c>
      <c r="U55" s="9">
        <v>44499</v>
      </c>
    </row>
    <row r="56" spans="1:21">
      <c r="J56" s="17"/>
      <c r="L56" s="17"/>
      <c r="N56" s="17"/>
      <c r="P56" s="17"/>
      <c r="Q56" s="17"/>
      <c r="R56" s="17"/>
      <c r="S56" s="17"/>
    </row>
    <row r="57" spans="1:21">
      <c r="A57" s="13" t="s">
        <v>114</v>
      </c>
      <c r="B57" s="328" t="s">
        <v>225</v>
      </c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</row>
    <row r="58" spans="1:21">
      <c r="A58" s="14" t="s">
        <v>885</v>
      </c>
      <c r="B58" s="329" t="s">
        <v>1376</v>
      </c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0"/>
      <c r="O58" s="330"/>
      <c r="P58" s="330"/>
      <c r="Q58" s="331"/>
      <c r="R58" s="2"/>
      <c r="S58" s="2"/>
    </row>
    <row r="59" spans="1:21">
      <c r="A59" s="14" t="s">
        <v>115</v>
      </c>
      <c r="B59" s="329" t="s">
        <v>2279</v>
      </c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1"/>
    </row>
    <row r="60" spans="1:21">
      <c r="A60" s="15" t="s">
        <v>116</v>
      </c>
      <c r="B60" s="332" t="s">
        <v>117</v>
      </c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</row>
    <row r="61" spans="1:21">
      <c r="A61" s="15" t="s">
        <v>118</v>
      </c>
      <c r="B61" s="332" t="s">
        <v>119</v>
      </c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T61" s="70"/>
    </row>
    <row r="62" spans="1:21">
      <c r="A62" s="15" t="s">
        <v>120</v>
      </c>
      <c r="B62" s="329" t="s">
        <v>121</v>
      </c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1"/>
    </row>
    <row r="63" spans="1:21">
      <c r="A63" s="15" t="s">
        <v>122</v>
      </c>
      <c r="B63" s="329" t="s">
        <v>123</v>
      </c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  <c r="Q63" s="331"/>
    </row>
    <row r="64" spans="1:21">
      <c r="A64" s="16" t="s">
        <v>888</v>
      </c>
      <c r="B64" s="333" t="s">
        <v>124</v>
      </c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5"/>
    </row>
    <row r="65" spans="1:17">
      <c r="A65" s="53" t="s">
        <v>887</v>
      </c>
      <c r="B65" s="325" t="s">
        <v>125</v>
      </c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7"/>
    </row>
    <row r="68" spans="1:17">
      <c r="K68" s="70"/>
    </row>
  </sheetData>
  <mergeCells count="57">
    <mergeCell ref="B65:Q65"/>
    <mergeCell ref="B57:Q57"/>
    <mergeCell ref="B59:Q59"/>
    <mergeCell ref="B60:Q60"/>
    <mergeCell ref="B62:Q62"/>
    <mergeCell ref="B63:Q63"/>
    <mergeCell ref="B64:Q64"/>
    <mergeCell ref="B61:Q61"/>
    <mergeCell ref="B58:Q58"/>
    <mergeCell ref="G35:H35"/>
    <mergeCell ref="T7:U7"/>
    <mergeCell ref="R15:S15"/>
    <mergeCell ref="T15:U15"/>
    <mergeCell ref="R17:S17"/>
    <mergeCell ref="T17:U17"/>
    <mergeCell ref="I35:J35"/>
    <mergeCell ref="K35:L35"/>
    <mergeCell ref="K7:L7"/>
    <mergeCell ref="R5:S5"/>
    <mergeCell ref="G7:H7"/>
    <mergeCell ref="I7:J7"/>
    <mergeCell ref="G21:H21"/>
    <mergeCell ref="I21:J21"/>
    <mergeCell ref="K21:L21"/>
    <mergeCell ref="I6:J6"/>
    <mergeCell ref="I5:J5"/>
    <mergeCell ref="M7:N7"/>
    <mergeCell ref="O7:P7"/>
    <mergeCell ref="R7:S7"/>
    <mergeCell ref="A6:A7"/>
    <mergeCell ref="B6:B7"/>
    <mergeCell ref="C6:D6"/>
    <mergeCell ref="E6:F6"/>
    <mergeCell ref="C7:D7"/>
    <mergeCell ref="E7:F7"/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K5:L5"/>
    <mergeCell ref="O5:P5"/>
    <mergeCell ref="G6:H6"/>
    <mergeCell ref="A4:U4"/>
    <mergeCell ref="C19:D19"/>
    <mergeCell ref="E19:F19"/>
    <mergeCell ref="R20:U20"/>
    <mergeCell ref="C20:P20"/>
    <mergeCell ref="C17:D17"/>
    <mergeCell ref="E17:F17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4"/>
  <sheetViews>
    <sheetView topLeftCell="A4" workbookViewId="0">
      <selection activeCell="A19" sqref="A19"/>
    </sheetView>
  </sheetViews>
  <sheetFormatPr defaultRowHeight="15.6"/>
  <cols>
    <col min="1" max="1" width="19" customWidth="1"/>
    <col min="2" max="19" width="8.69921875" customWidth="1"/>
  </cols>
  <sheetData>
    <row r="1" spans="1:253" ht="45" customHeight="1">
      <c r="B1" s="336" t="s">
        <v>48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45"/>
      <c r="S1" s="45"/>
    </row>
    <row r="2" spans="1:253" ht="17.100000000000001" customHeight="1">
      <c r="B2" s="337" t="s">
        <v>49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47"/>
      <c r="S2" s="47"/>
    </row>
    <row r="3" spans="1:25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>
      <c r="A4" s="469" t="s">
        <v>1573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</row>
    <row r="5" spans="1:253">
      <c r="A5" s="224" t="s">
        <v>24</v>
      </c>
      <c r="B5" s="224" t="s">
        <v>25</v>
      </c>
      <c r="C5" s="310" t="s">
        <v>1572</v>
      </c>
      <c r="D5" s="310"/>
      <c r="E5" s="310" t="s">
        <v>1541</v>
      </c>
      <c r="F5" s="310"/>
      <c r="G5" s="448" t="s">
        <v>1540</v>
      </c>
      <c r="H5" s="449"/>
      <c r="I5" s="224" t="s">
        <v>25</v>
      </c>
      <c r="J5" s="448" t="s">
        <v>1543</v>
      </c>
      <c r="K5" s="449"/>
      <c r="L5" s="448" t="s">
        <v>1553</v>
      </c>
      <c r="M5" s="449"/>
      <c r="N5" s="310" t="s">
        <v>1572</v>
      </c>
      <c r="O5" s="310"/>
      <c r="P5" s="310" t="s">
        <v>1541</v>
      </c>
      <c r="Q5" s="310"/>
    </row>
    <row r="6" spans="1:253">
      <c r="A6" s="222" t="s">
        <v>3</v>
      </c>
      <c r="B6" s="222" t="s">
        <v>4</v>
      </c>
      <c r="C6" s="311" t="s">
        <v>1392</v>
      </c>
      <c r="D6" s="311"/>
      <c r="E6" s="311" t="s">
        <v>666</v>
      </c>
      <c r="F6" s="311"/>
      <c r="G6" s="378" t="s">
        <v>27</v>
      </c>
      <c r="H6" s="378"/>
      <c r="I6" s="222" t="s">
        <v>4</v>
      </c>
      <c r="J6" s="378" t="s">
        <v>1544</v>
      </c>
      <c r="K6" s="378"/>
      <c r="L6" s="378" t="s">
        <v>27</v>
      </c>
      <c r="M6" s="378"/>
      <c r="N6" s="311" t="s">
        <v>1392</v>
      </c>
      <c r="O6" s="311"/>
      <c r="P6" s="311" t="s">
        <v>666</v>
      </c>
      <c r="Q6" s="311"/>
    </row>
    <row r="7" spans="1:253">
      <c r="A7" s="222"/>
      <c r="B7" s="222"/>
      <c r="C7" s="319" t="s">
        <v>1537</v>
      </c>
      <c r="D7" s="319"/>
      <c r="E7" s="319" t="s">
        <v>1538</v>
      </c>
      <c r="F7" s="319"/>
      <c r="G7" s="378" t="s">
        <v>1539</v>
      </c>
      <c r="H7" s="378"/>
      <c r="I7" s="222"/>
      <c r="J7" s="378" t="s">
        <v>1542</v>
      </c>
      <c r="K7" s="378"/>
      <c r="L7" s="378" t="s">
        <v>1545</v>
      </c>
      <c r="M7" s="378"/>
      <c r="N7" s="319" t="s">
        <v>1537</v>
      </c>
      <c r="O7" s="319"/>
      <c r="P7" s="319" t="s">
        <v>1538</v>
      </c>
      <c r="Q7" s="319"/>
    </row>
    <row r="8" spans="1:253" hidden="1">
      <c r="A8" s="40" t="s">
        <v>1547</v>
      </c>
      <c r="B8" s="21" t="s">
        <v>1555</v>
      </c>
      <c r="C8" s="23">
        <v>44359</v>
      </c>
      <c r="D8" s="22">
        <f t="shared" ref="D8:D9" si="0">C8</f>
        <v>44359</v>
      </c>
      <c r="E8" s="23">
        <f t="shared" ref="E8:E9" si="1">D8+1</f>
        <v>44360</v>
      </c>
      <c r="F8" s="22">
        <f>E8</f>
        <v>44360</v>
      </c>
      <c r="G8" s="22">
        <f>F8+5</f>
        <v>44365</v>
      </c>
      <c r="H8" s="22">
        <f t="shared" ref="H8" si="2">G8+1</f>
        <v>44366</v>
      </c>
      <c r="I8" s="21" t="s">
        <v>1556</v>
      </c>
      <c r="J8" s="22">
        <f>H8</f>
        <v>44366</v>
      </c>
      <c r="K8" s="22">
        <f>J8+2</f>
        <v>44368</v>
      </c>
      <c r="L8" s="22">
        <f>K8</f>
        <v>44368</v>
      </c>
      <c r="M8" s="22">
        <f>L8</f>
        <v>44368</v>
      </c>
      <c r="N8" s="23">
        <f>M8+5</f>
        <v>44373</v>
      </c>
      <c r="O8" s="23">
        <f t="shared" ref="O8:O9" si="3">N8</f>
        <v>44373</v>
      </c>
      <c r="P8" s="23">
        <f>O8+1</f>
        <v>44374</v>
      </c>
      <c r="Q8" s="22">
        <f>P8</f>
        <v>44374</v>
      </c>
    </row>
    <row r="9" spans="1:253" hidden="1">
      <c r="A9" s="59" t="s">
        <v>1546</v>
      </c>
      <c r="B9" s="21" t="s">
        <v>1557</v>
      </c>
      <c r="C9" s="23">
        <v>44366</v>
      </c>
      <c r="D9" s="22">
        <f t="shared" si="0"/>
        <v>44366</v>
      </c>
      <c r="E9" s="23">
        <f t="shared" si="1"/>
        <v>44367</v>
      </c>
      <c r="F9" s="22">
        <f>E9</f>
        <v>44367</v>
      </c>
      <c r="G9" s="22">
        <f>F9+5</f>
        <v>44372</v>
      </c>
      <c r="H9" s="22">
        <f>G9+1</f>
        <v>44373</v>
      </c>
      <c r="I9" s="21" t="s">
        <v>1558</v>
      </c>
      <c r="J9" s="22">
        <f>H9</f>
        <v>44373</v>
      </c>
      <c r="K9" s="22">
        <f>J9+2</f>
        <v>44375</v>
      </c>
      <c r="L9" s="22">
        <f>K9</f>
        <v>44375</v>
      </c>
      <c r="M9" s="22">
        <f>L9</f>
        <v>44375</v>
      </c>
      <c r="N9" s="23">
        <f>M9+5</f>
        <v>44380</v>
      </c>
      <c r="O9" s="23">
        <f t="shared" si="3"/>
        <v>44380</v>
      </c>
      <c r="P9" s="23">
        <f>O9+1</f>
        <v>44381</v>
      </c>
      <c r="Q9" s="22">
        <f>P9</f>
        <v>44381</v>
      </c>
    </row>
    <row r="10" spans="1:253" hidden="1">
      <c r="A10" s="40" t="s">
        <v>1547</v>
      </c>
      <c r="B10" s="21" t="s">
        <v>1560</v>
      </c>
      <c r="C10" s="436" t="s">
        <v>1776</v>
      </c>
      <c r="D10" s="437"/>
      <c r="E10" s="436" t="s">
        <v>1777</v>
      </c>
      <c r="F10" s="437"/>
      <c r="G10" s="22">
        <v>44379</v>
      </c>
      <c r="H10" s="22">
        <f t="shared" ref="H10:H16" si="4">G10+1</f>
        <v>44380</v>
      </c>
      <c r="I10" s="21" t="s">
        <v>1559</v>
      </c>
      <c r="J10" s="22">
        <f t="shared" ref="J10:J16" si="5">H10</f>
        <v>44380</v>
      </c>
      <c r="K10" s="22">
        <f t="shared" ref="K10:K16" si="6">J10+2</f>
        <v>44382</v>
      </c>
      <c r="L10" s="22">
        <f t="shared" ref="L10:M10" si="7">K10</f>
        <v>44382</v>
      </c>
      <c r="M10" s="22">
        <f t="shared" si="7"/>
        <v>44382</v>
      </c>
      <c r="N10" s="23">
        <f t="shared" ref="N10:N16" si="8">M10+5</f>
        <v>44387</v>
      </c>
      <c r="O10" s="23">
        <f t="shared" ref="O10:O16" si="9">N10</f>
        <v>44387</v>
      </c>
      <c r="P10" s="23">
        <f t="shared" ref="P10:P16" si="10">O10+1</f>
        <v>44388</v>
      </c>
      <c r="Q10" s="22">
        <f t="shared" ref="Q10:Q16" si="11">P10</f>
        <v>44388</v>
      </c>
    </row>
    <row r="11" spans="1:253" hidden="1">
      <c r="A11" s="59" t="s">
        <v>1546</v>
      </c>
      <c r="B11" s="21" t="s">
        <v>1561</v>
      </c>
      <c r="C11" s="23">
        <v>44380</v>
      </c>
      <c r="D11" s="22">
        <f t="shared" ref="D11:D16" si="12">C11</f>
        <v>44380</v>
      </c>
      <c r="E11" s="23">
        <f t="shared" ref="E11:E16" si="13">D11+1</f>
        <v>44381</v>
      </c>
      <c r="F11" s="22">
        <f t="shared" ref="F11:F16" si="14">E11</f>
        <v>44381</v>
      </c>
      <c r="G11" s="22">
        <f t="shared" ref="G11:G16" si="15">F11+5</f>
        <v>44386</v>
      </c>
      <c r="H11" s="22">
        <f t="shared" si="4"/>
        <v>44387</v>
      </c>
      <c r="I11" s="21" t="s">
        <v>1562</v>
      </c>
      <c r="J11" s="22">
        <f t="shared" si="5"/>
        <v>44387</v>
      </c>
      <c r="K11" s="22">
        <f t="shared" si="6"/>
        <v>44389</v>
      </c>
      <c r="L11" s="22">
        <f t="shared" ref="L11:M11" si="16">K11</f>
        <v>44389</v>
      </c>
      <c r="M11" s="22">
        <f t="shared" si="16"/>
        <v>44389</v>
      </c>
      <c r="N11" s="23">
        <f t="shared" si="8"/>
        <v>44394</v>
      </c>
      <c r="O11" s="23">
        <f t="shared" si="9"/>
        <v>44394</v>
      </c>
      <c r="P11" s="23">
        <f t="shared" si="10"/>
        <v>44395</v>
      </c>
      <c r="Q11" s="22">
        <f t="shared" si="11"/>
        <v>44395</v>
      </c>
    </row>
    <row r="12" spans="1:253" hidden="1">
      <c r="A12" s="40" t="s">
        <v>1547</v>
      </c>
      <c r="B12" s="21" t="s">
        <v>1564</v>
      </c>
      <c r="C12" s="23">
        <v>44387</v>
      </c>
      <c r="D12" s="22">
        <f t="shared" si="12"/>
        <v>44387</v>
      </c>
      <c r="E12" s="23">
        <f t="shared" si="13"/>
        <v>44388</v>
      </c>
      <c r="F12" s="22">
        <f t="shared" si="14"/>
        <v>44388</v>
      </c>
      <c r="G12" s="22">
        <f t="shared" si="15"/>
        <v>44393</v>
      </c>
      <c r="H12" s="22">
        <f t="shared" si="4"/>
        <v>44394</v>
      </c>
      <c r="I12" s="21" t="s">
        <v>1563</v>
      </c>
      <c r="J12" s="22">
        <f t="shared" si="5"/>
        <v>44394</v>
      </c>
      <c r="K12" s="22">
        <f t="shared" si="6"/>
        <v>44396</v>
      </c>
      <c r="L12" s="443" t="s">
        <v>1817</v>
      </c>
      <c r="M12" s="467"/>
      <c r="N12" s="467"/>
      <c r="O12" s="467"/>
      <c r="P12" s="467"/>
      <c r="Q12" s="444"/>
    </row>
    <row r="13" spans="1:253" hidden="1">
      <c r="A13" s="59" t="s">
        <v>1546</v>
      </c>
      <c r="B13" s="21" t="s">
        <v>1565</v>
      </c>
      <c r="C13" s="23">
        <v>44394</v>
      </c>
      <c r="D13" s="22">
        <f t="shared" si="12"/>
        <v>44394</v>
      </c>
      <c r="E13" s="23">
        <f t="shared" si="13"/>
        <v>44395</v>
      </c>
      <c r="F13" s="22">
        <f t="shared" si="14"/>
        <v>44395</v>
      </c>
      <c r="G13" s="22">
        <f t="shared" si="15"/>
        <v>44400</v>
      </c>
      <c r="H13" s="22">
        <f t="shared" si="4"/>
        <v>44401</v>
      </c>
      <c r="I13" s="21" t="s">
        <v>1566</v>
      </c>
      <c r="J13" s="22">
        <f t="shared" si="5"/>
        <v>44401</v>
      </c>
      <c r="K13" s="22">
        <f t="shared" si="6"/>
        <v>44403</v>
      </c>
      <c r="L13" s="22">
        <f t="shared" ref="L13:M13" si="17">K13</f>
        <v>44403</v>
      </c>
      <c r="M13" s="22">
        <f t="shared" si="17"/>
        <v>44403</v>
      </c>
      <c r="N13" s="23">
        <f t="shared" si="8"/>
        <v>44408</v>
      </c>
      <c r="O13" s="23">
        <f t="shared" si="9"/>
        <v>44408</v>
      </c>
      <c r="P13" s="23">
        <f t="shared" si="10"/>
        <v>44409</v>
      </c>
      <c r="Q13" s="22">
        <f t="shared" si="11"/>
        <v>44409</v>
      </c>
    </row>
    <row r="14" spans="1:253">
      <c r="A14" s="85" t="s">
        <v>1775</v>
      </c>
      <c r="B14" s="21"/>
      <c r="C14" s="471" t="s">
        <v>1818</v>
      </c>
      <c r="D14" s="472"/>
      <c r="E14" s="472"/>
      <c r="F14" s="472"/>
      <c r="G14" s="472"/>
      <c r="H14" s="473"/>
      <c r="I14" s="160" t="s">
        <v>1906</v>
      </c>
      <c r="J14" s="22">
        <v>44408</v>
      </c>
      <c r="K14" s="22">
        <f t="shared" si="6"/>
        <v>44410</v>
      </c>
      <c r="L14" s="22">
        <f t="shared" ref="L14:M14" si="18">K14</f>
        <v>44410</v>
      </c>
      <c r="M14" s="22">
        <f t="shared" si="18"/>
        <v>44410</v>
      </c>
      <c r="N14" s="23">
        <f t="shared" si="8"/>
        <v>44415</v>
      </c>
      <c r="O14" s="23">
        <f t="shared" si="9"/>
        <v>44415</v>
      </c>
      <c r="P14" s="23">
        <f t="shared" si="10"/>
        <v>44416</v>
      </c>
      <c r="Q14" s="22">
        <f t="shared" si="11"/>
        <v>44416</v>
      </c>
    </row>
    <row r="15" spans="1:253">
      <c r="A15" s="59" t="s">
        <v>1546</v>
      </c>
      <c r="B15" s="21" t="s">
        <v>1567</v>
      </c>
      <c r="C15" s="23">
        <v>44408</v>
      </c>
      <c r="D15" s="22">
        <f t="shared" si="12"/>
        <v>44408</v>
      </c>
      <c r="E15" s="23">
        <f t="shared" si="13"/>
        <v>44409</v>
      </c>
      <c r="F15" s="22">
        <f t="shared" si="14"/>
        <v>44409</v>
      </c>
      <c r="G15" s="22">
        <f t="shared" si="15"/>
        <v>44414</v>
      </c>
      <c r="H15" s="22">
        <f t="shared" si="4"/>
        <v>44415</v>
      </c>
      <c r="I15" s="21" t="s">
        <v>1568</v>
      </c>
      <c r="J15" s="22">
        <f t="shared" si="5"/>
        <v>44415</v>
      </c>
      <c r="K15" s="22">
        <f t="shared" si="6"/>
        <v>44417</v>
      </c>
      <c r="L15" s="22">
        <f t="shared" ref="L15:M15" si="19">K15</f>
        <v>44417</v>
      </c>
      <c r="M15" s="22">
        <f t="shared" si="19"/>
        <v>44417</v>
      </c>
      <c r="N15" s="23">
        <f t="shared" si="8"/>
        <v>44422</v>
      </c>
      <c r="O15" s="23">
        <f t="shared" si="9"/>
        <v>44422</v>
      </c>
      <c r="P15" s="23">
        <f t="shared" si="10"/>
        <v>44423</v>
      </c>
      <c r="Q15" s="22">
        <f t="shared" si="11"/>
        <v>44423</v>
      </c>
    </row>
    <row r="16" spans="1:253">
      <c r="A16" s="40" t="s">
        <v>1819</v>
      </c>
      <c r="B16" s="21" t="s">
        <v>1908</v>
      </c>
      <c r="C16" s="23">
        <v>44415</v>
      </c>
      <c r="D16" s="22">
        <f t="shared" si="12"/>
        <v>44415</v>
      </c>
      <c r="E16" s="23">
        <f t="shared" si="13"/>
        <v>44416</v>
      </c>
      <c r="F16" s="22">
        <f t="shared" si="14"/>
        <v>44416</v>
      </c>
      <c r="G16" s="22">
        <f t="shared" si="15"/>
        <v>44421</v>
      </c>
      <c r="H16" s="22">
        <f t="shared" si="4"/>
        <v>44422</v>
      </c>
      <c r="I16" s="21" t="s">
        <v>1907</v>
      </c>
      <c r="J16" s="22">
        <f t="shared" si="5"/>
        <v>44422</v>
      </c>
      <c r="K16" s="22">
        <f t="shared" si="6"/>
        <v>44424</v>
      </c>
      <c r="L16" s="22">
        <f t="shared" ref="L16:M16" si="20">K16</f>
        <v>44424</v>
      </c>
      <c r="M16" s="22">
        <f t="shared" si="20"/>
        <v>44424</v>
      </c>
      <c r="N16" s="23">
        <f t="shared" si="8"/>
        <v>44429</v>
      </c>
      <c r="O16" s="23">
        <f t="shared" si="9"/>
        <v>44429</v>
      </c>
      <c r="P16" s="23">
        <f t="shared" si="10"/>
        <v>44430</v>
      </c>
      <c r="Q16" s="22">
        <f t="shared" si="11"/>
        <v>44430</v>
      </c>
    </row>
    <row r="17" spans="1:19">
      <c r="A17" s="90" t="s">
        <v>1546</v>
      </c>
      <c r="B17" s="84" t="s">
        <v>1820</v>
      </c>
      <c r="C17" s="443" t="s">
        <v>2024</v>
      </c>
      <c r="D17" s="467"/>
      <c r="E17" s="467"/>
      <c r="F17" s="467"/>
      <c r="G17" s="467"/>
      <c r="H17" s="444"/>
      <c r="I17" s="84" t="s">
        <v>1821</v>
      </c>
      <c r="J17" s="443" t="s">
        <v>2025</v>
      </c>
      <c r="K17" s="467"/>
      <c r="L17" s="467"/>
      <c r="M17" s="467"/>
      <c r="N17" s="467"/>
      <c r="O17" s="467"/>
      <c r="P17" s="467"/>
      <c r="Q17" s="444"/>
    </row>
    <row r="18" spans="1:19">
      <c r="A18" s="85" t="s">
        <v>287</v>
      </c>
      <c r="B18" s="160" t="s">
        <v>1909</v>
      </c>
      <c r="C18" s="23">
        <v>44429</v>
      </c>
      <c r="D18" s="22">
        <f t="shared" ref="D18:D20" si="21">C18</f>
        <v>44429</v>
      </c>
      <c r="E18" s="23">
        <f t="shared" ref="E18:E20" si="22">D18+1</f>
        <v>44430</v>
      </c>
      <c r="F18" s="22">
        <f t="shared" ref="F18:F20" si="23">E18</f>
        <v>44430</v>
      </c>
      <c r="G18" s="22">
        <f t="shared" ref="G18:G20" si="24">F18+5</f>
        <v>44435</v>
      </c>
      <c r="H18" s="22">
        <f t="shared" ref="H18:H20" si="25">G18+1</f>
        <v>44436</v>
      </c>
      <c r="I18" s="84" t="s">
        <v>1910</v>
      </c>
      <c r="J18" s="22">
        <f t="shared" ref="J18:J20" si="26">H18</f>
        <v>44436</v>
      </c>
      <c r="K18" s="22">
        <f t="shared" ref="K18:K20" si="27">J18+2</f>
        <v>44438</v>
      </c>
      <c r="L18" s="22">
        <f t="shared" ref="L18:L21" si="28">K18</f>
        <v>44438</v>
      </c>
      <c r="M18" s="22">
        <f t="shared" ref="M18:M21" si="29">L18</f>
        <v>44438</v>
      </c>
      <c r="N18" s="23">
        <f t="shared" ref="N18:N20" si="30">M18+5</f>
        <v>44443</v>
      </c>
      <c r="O18" s="23">
        <f t="shared" ref="O18:O20" si="31">N18</f>
        <v>44443</v>
      </c>
      <c r="P18" s="23">
        <f t="shared" ref="P18:P20" si="32">O18+1</f>
        <v>44444</v>
      </c>
      <c r="Q18" s="22">
        <f t="shared" ref="Q18:Q20" si="33">P18</f>
        <v>44444</v>
      </c>
    </row>
    <row r="19" spans="1:19">
      <c r="A19" s="90" t="s">
        <v>2150</v>
      </c>
      <c r="B19" s="21"/>
      <c r="C19" s="443" t="s">
        <v>649</v>
      </c>
      <c r="D19" s="467"/>
      <c r="E19" s="467"/>
      <c r="F19" s="467"/>
      <c r="G19" s="467"/>
      <c r="H19" s="444"/>
      <c r="I19" s="84" t="s">
        <v>2151</v>
      </c>
      <c r="J19" s="22">
        <v>44443</v>
      </c>
      <c r="K19" s="22">
        <f t="shared" si="27"/>
        <v>44445</v>
      </c>
      <c r="L19" s="22">
        <f t="shared" si="28"/>
        <v>44445</v>
      </c>
      <c r="M19" s="22">
        <f t="shared" si="29"/>
        <v>44445</v>
      </c>
      <c r="N19" s="23">
        <f t="shared" si="30"/>
        <v>44450</v>
      </c>
      <c r="O19" s="23">
        <f t="shared" si="31"/>
        <v>44450</v>
      </c>
      <c r="P19" s="23">
        <f t="shared" si="32"/>
        <v>44451</v>
      </c>
      <c r="Q19" s="22">
        <f t="shared" si="33"/>
        <v>44451</v>
      </c>
    </row>
    <row r="20" spans="1:19">
      <c r="A20" s="40" t="s">
        <v>287</v>
      </c>
      <c r="B20" s="21" t="s">
        <v>1911</v>
      </c>
      <c r="C20" s="23">
        <v>44443</v>
      </c>
      <c r="D20" s="22">
        <f t="shared" si="21"/>
        <v>44443</v>
      </c>
      <c r="E20" s="23">
        <f t="shared" si="22"/>
        <v>44444</v>
      </c>
      <c r="F20" s="22">
        <f t="shared" si="23"/>
        <v>44444</v>
      </c>
      <c r="G20" s="22">
        <f t="shared" si="24"/>
        <v>44449</v>
      </c>
      <c r="H20" s="22">
        <f t="shared" si="25"/>
        <v>44450</v>
      </c>
      <c r="I20" s="21" t="s">
        <v>1912</v>
      </c>
      <c r="J20" s="22">
        <f t="shared" si="26"/>
        <v>44450</v>
      </c>
      <c r="K20" s="22">
        <f t="shared" si="27"/>
        <v>44452</v>
      </c>
      <c r="L20" s="22">
        <f t="shared" si="28"/>
        <v>44452</v>
      </c>
      <c r="M20" s="22">
        <f t="shared" si="29"/>
        <v>44452</v>
      </c>
      <c r="N20" s="23">
        <f t="shared" si="30"/>
        <v>44457</v>
      </c>
      <c r="O20" s="23">
        <f t="shared" si="31"/>
        <v>44457</v>
      </c>
      <c r="P20" s="23">
        <f t="shared" si="32"/>
        <v>44458</v>
      </c>
      <c r="Q20" s="22">
        <f t="shared" si="33"/>
        <v>44458</v>
      </c>
    </row>
    <row r="21" spans="1:19">
      <c r="A21" s="59" t="s">
        <v>2152</v>
      </c>
      <c r="B21" s="21" t="s">
        <v>2153</v>
      </c>
      <c r="C21" s="23">
        <v>44450</v>
      </c>
      <c r="D21" s="22">
        <f t="shared" ref="D21:D23" si="34">C21</f>
        <v>44450</v>
      </c>
      <c r="E21" s="23">
        <f t="shared" ref="E21:E23" si="35">D21+1</f>
        <v>44451</v>
      </c>
      <c r="F21" s="22">
        <f t="shared" ref="F21:F23" si="36">E21</f>
        <v>44451</v>
      </c>
      <c r="G21" s="22">
        <f t="shared" ref="G21:G23" si="37">F21+5</f>
        <v>44456</v>
      </c>
      <c r="H21" s="22">
        <f t="shared" ref="H21:H23" si="38">G21+1</f>
        <v>44457</v>
      </c>
      <c r="I21" s="21" t="s">
        <v>2154</v>
      </c>
      <c r="J21" s="22">
        <f t="shared" ref="J21:J23" si="39">H21</f>
        <v>44457</v>
      </c>
      <c r="K21" s="22">
        <f t="shared" ref="K21:K23" si="40">J21+2</f>
        <v>44459</v>
      </c>
      <c r="L21" s="22">
        <f t="shared" si="28"/>
        <v>44459</v>
      </c>
      <c r="M21" s="22">
        <f t="shared" si="29"/>
        <v>44459</v>
      </c>
      <c r="N21" s="23">
        <f t="shared" ref="N21:N23" si="41">M21+5</f>
        <v>44464</v>
      </c>
      <c r="O21" s="23">
        <f t="shared" ref="O21:O23" si="42">N21</f>
        <v>44464</v>
      </c>
      <c r="P21" s="23">
        <f t="shared" ref="P21:P23" si="43">O21+1</f>
        <v>44465</v>
      </c>
      <c r="Q21" s="22">
        <f t="shared" ref="Q21:Q23" si="44">P21</f>
        <v>44465</v>
      </c>
    </row>
    <row r="22" spans="1:19">
      <c r="A22" s="40" t="s">
        <v>287</v>
      </c>
      <c r="B22" s="21" t="s">
        <v>1913</v>
      </c>
      <c r="C22" s="23">
        <v>44457</v>
      </c>
      <c r="D22" s="22">
        <f t="shared" si="34"/>
        <v>44457</v>
      </c>
      <c r="E22" s="23">
        <f t="shared" si="35"/>
        <v>44458</v>
      </c>
      <c r="F22" s="22">
        <f t="shared" si="36"/>
        <v>44458</v>
      </c>
      <c r="G22" s="22">
        <f t="shared" si="37"/>
        <v>44463</v>
      </c>
      <c r="H22" s="22">
        <f t="shared" si="38"/>
        <v>44464</v>
      </c>
      <c r="I22" s="21" t="s">
        <v>1914</v>
      </c>
      <c r="J22" s="22">
        <f t="shared" si="39"/>
        <v>44464</v>
      </c>
      <c r="K22" s="22">
        <f t="shared" si="40"/>
        <v>44466</v>
      </c>
      <c r="L22" s="22">
        <f t="shared" ref="L22:L23" si="45">K22</f>
        <v>44466</v>
      </c>
      <c r="M22" s="22">
        <f t="shared" ref="M22:M23" si="46">L22</f>
        <v>44466</v>
      </c>
      <c r="N22" s="23">
        <f t="shared" si="41"/>
        <v>44471</v>
      </c>
      <c r="O22" s="23">
        <f t="shared" si="42"/>
        <v>44471</v>
      </c>
      <c r="P22" s="23">
        <f t="shared" si="43"/>
        <v>44472</v>
      </c>
      <c r="Q22" s="22">
        <f t="shared" si="44"/>
        <v>44472</v>
      </c>
    </row>
    <row r="23" spans="1:19">
      <c r="A23" s="59" t="s">
        <v>2152</v>
      </c>
      <c r="B23" s="21" t="s">
        <v>2155</v>
      </c>
      <c r="C23" s="23">
        <v>44464</v>
      </c>
      <c r="D23" s="22">
        <f t="shared" si="34"/>
        <v>44464</v>
      </c>
      <c r="E23" s="23">
        <f t="shared" si="35"/>
        <v>44465</v>
      </c>
      <c r="F23" s="22">
        <f t="shared" si="36"/>
        <v>44465</v>
      </c>
      <c r="G23" s="22">
        <f t="shared" si="37"/>
        <v>44470</v>
      </c>
      <c r="H23" s="22">
        <f t="shared" si="38"/>
        <v>44471</v>
      </c>
      <c r="I23" s="21" t="s">
        <v>2156</v>
      </c>
      <c r="J23" s="22">
        <f t="shared" si="39"/>
        <v>44471</v>
      </c>
      <c r="K23" s="22">
        <f t="shared" si="40"/>
        <v>44473</v>
      </c>
      <c r="L23" s="22">
        <f t="shared" si="45"/>
        <v>44473</v>
      </c>
      <c r="M23" s="22">
        <f t="shared" si="46"/>
        <v>44473</v>
      </c>
      <c r="N23" s="23">
        <f t="shared" si="41"/>
        <v>44478</v>
      </c>
      <c r="O23" s="23">
        <f t="shared" si="42"/>
        <v>44478</v>
      </c>
      <c r="P23" s="23">
        <f t="shared" si="43"/>
        <v>44479</v>
      </c>
      <c r="Q23" s="22">
        <f t="shared" si="44"/>
        <v>44479</v>
      </c>
    </row>
    <row r="24" spans="1:19">
      <c r="A24" s="40" t="s">
        <v>287</v>
      </c>
      <c r="B24" s="21" t="s">
        <v>2107</v>
      </c>
      <c r="C24" s="23">
        <v>44471</v>
      </c>
      <c r="D24" s="22">
        <f t="shared" ref="D24:D25" si="47">C24</f>
        <v>44471</v>
      </c>
      <c r="E24" s="23">
        <f t="shared" ref="E24:E25" si="48">D24+1</f>
        <v>44472</v>
      </c>
      <c r="F24" s="22">
        <f t="shared" ref="F24:F25" si="49">E24</f>
        <v>44472</v>
      </c>
      <c r="G24" s="22">
        <f t="shared" ref="G24:G25" si="50">F24+5</f>
        <v>44477</v>
      </c>
      <c r="H24" s="22">
        <f t="shared" ref="H24:H25" si="51">G24+1</f>
        <v>44478</v>
      </c>
      <c r="I24" s="21" t="s">
        <v>2108</v>
      </c>
      <c r="J24" s="22">
        <f t="shared" ref="J24:J25" si="52">H24</f>
        <v>44478</v>
      </c>
      <c r="K24" s="22">
        <f t="shared" ref="K24:K25" si="53">J24+2</f>
        <v>44480</v>
      </c>
      <c r="L24" s="22">
        <f t="shared" ref="L24:L25" si="54">K24</f>
        <v>44480</v>
      </c>
      <c r="M24" s="22">
        <f t="shared" ref="M24:M25" si="55">L24</f>
        <v>44480</v>
      </c>
      <c r="N24" s="23">
        <f t="shared" ref="N24:N25" si="56">M24+5</f>
        <v>44485</v>
      </c>
      <c r="O24" s="23">
        <f t="shared" ref="O24:O25" si="57">N24</f>
        <v>44485</v>
      </c>
      <c r="P24" s="23">
        <f t="shared" ref="P24:P25" si="58">O24+1</f>
        <v>44486</v>
      </c>
      <c r="Q24" s="22">
        <f t="shared" ref="Q24:Q25" si="59">P24</f>
        <v>44486</v>
      </c>
    </row>
    <row r="25" spans="1:19">
      <c r="A25" s="59" t="s">
        <v>2152</v>
      </c>
      <c r="B25" s="21" t="s">
        <v>2157</v>
      </c>
      <c r="C25" s="23">
        <v>44478</v>
      </c>
      <c r="D25" s="22">
        <f t="shared" si="47"/>
        <v>44478</v>
      </c>
      <c r="E25" s="23">
        <f t="shared" si="48"/>
        <v>44479</v>
      </c>
      <c r="F25" s="22">
        <f t="shared" si="49"/>
        <v>44479</v>
      </c>
      <c r="G25" s="22">
        <f t="shared" si="50"/>
        <v>44484</v>
      </c>
      <c r="H25" s="22">
        <f t="shared" si="51"/>
        <v>44485</v>
      </c>
      <c r="I25" s="21" t="s">
        <v>2158</v>
      </c>
      <c r="J25" s="22">
        <f t="shared" si="52"/>
        <v>44485</v>
      </c>
      <c r="K25" s="22">
        <f t="shared" si="53"/>
        <v>44487</v>
      </c>
      <c r="L25" s="22">
        <f t="shared" si="54"/>
        <v>44487</v>
      </c>
      <c r="M25" s="22">
        <f t="shared" si="55"/>
        <v>44487</v>
      </c>
      <c r="N25" s="23">
        <f t="shared" si="56"/>
        <v>44492</v>
      </c>
      <c r="O25" s="23">
        <f t="shared" si="57"/>
        <v>44492</v>
      </c>
      <c r="P25" s="23">
        <f t="shared" si="58"/>
        <v>44493</v>
      </c>
      <c r="Q25" s="22">
        <f t="shared" si="59"/>
        <v>44493</v>
      </c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6.2">
      <c r="A27" s="223" t="s">
        <v>17</v>
      </c>
      <c r="B27" s="386" t="s">
        <v>1548</v>
      </c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1"/>
      <c r="N27" s="1"/>
      <c r="O27" s="1"/>
      <c r="P27" s="1"/>
      <c r="Q27" s="1"/>
      <c r="R27" s="1"/>
      <c r="S27" s="1"/>
    </row>
    <row r="28" spans="1:19" ht="16.2">
      <c r="A28" s="41" t="s">
        <v>1551</v>
      </c>
      <c r="B28" s="463" t="s">
        <v>1570</v>
      </c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1"/>
      <c r="N28" s="1"/>
      <c r="O28" s="1"/>
      <c r="P28" s="1"/>
      <c r="Q28" s="1"/>
      <c r="R28" s="1"/>
      <c r="S28" s="1"/>
    </row>
    <row r="29" spans="1:19" ht="16.2">
      <c r="A29" s="41" t="s">
        <v>1552</v>
      </c>
      <c r="B29" s="463" t="s">
        <v>1569</v>
      </c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1"/>
      <c r="N29" s="1"/>
      <c r="O29" s="1"/>
      <c r="P29" s="1"/>
      <c r="Q29" s="1"/>
      <c r="R29" s="1"/>
      <c r="S29" s="1"/>
    </row>
    <row r="30" spans="1:19" ht="16.2">
      <c r="A30" s="41" t="s">
        <v>1550</v>
      </c>
      <c r="B30" s="397" t="s">
        <v>1571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9"/>
      <c r="M30" s="1"/>
      <c r="N30" s="1"/>
      <c r="O30" s="1"/>
      <c r="P30" s="1"/>
      <c r="Q30" s="1"/>
      <c r="R30" s="1"/>
      <c r="S30" s="1"/>
    </row>
    <row r="31" spans="1:19" ht="16.2" customHeight="1">
      <c r="A31" s="42" t="s">
        <v>30</v>
      </c>
      <c r="B31" s="463" t="s">
        <v>196</v>
      </c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1"/>
      <c r="N31" s="1"/>
      <c r="O31" s="1"/>
      <c r="P31" s="1"/>
      <c r="Q31" s="1"/>
      <c r="R31" s="1"/>
      <c r="S31" s="1"/>
    </row>
    <row r="32" spans="1:19" ht="16.2">
      <c r="A32" s="41" t="s">
        <v>1550</v>
      </c>
      <c r="B32" s="463" t="s">
        <v>1576</v>
      </c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1"/>
      <c r="N32" s="1"/>
      <c r="O32" s="1"/>
      <c r="P32" s="1"/>
      <c r="Q32" s="1"/>
      <c r="R32" s="1"/>
      <c r="S32" s="1"/>
    </row>
    <row r="34" spans="2:2">
      <c r="B34" s="28"/>
    </row>
  </sheetData>
  <mergeCells count="37">
    <mergeCell ref="B1:Q1"/>
    <mergeCell ref="B2:Q2"/>
    <mergeCell ref="B27:L27"/>
    <mergeCell ref="B28:L28"/>
    <mergeCell ref="B29:L29"/>
    <mergeCell ref="N6:O6"/>
    <mergeCell ref="A4:Q4"/>
    <mergeCell ref="C5:D5"/>
    <mergeCell ref="E5:F5"/>
    <mergeCell ref="G5:H5"/>
    <mergeCell ref="J5:K5"/>
    <mergeCell ref="L5:M5"/>
    <mergeCell ref="N5:O5"/>
    <mergeCell ref="P5:Q5"/>
    <mergeCell ref="L12:Q12"/>
    <mergeCell ref="C10:D10"/>
    <mergeCell ref="E10:F10"/>
    <mergeCell ref="B30:L30"/>
    <mergeCell ref="B31:L31"/>
    <mergeCell ref="B32:L32"/>
    <mergeCell ref="C14:H14"/>
    <mergeCell ref="J17:Q17"/>
    <mergeCell ref="C17:H17"/>
    <mergeCell ref="C19:H19"/>
    <mergeCell ref="P6:Q6"/>
    <mergeCell ref="C7:D7"/>
    <mergeCell ref="E7:F7"/>
    <mergeCell ref="G7:H7"/>
    <mergeCell ref="J7:K7"/>
    <mergeCell ref="L7:M7"/>
    <mergeCell ref="N7:O7"/>
    <mergeCell ref="P7:Q7"/>
    <mergeCell ref="C6:D6"/>
    <mergeCell ref="E6:F6"/>
    <mergeCell ref="G6:H6"/>
    <mergeCell ref="J6:K6"/>
    <mergeCell ref="L6:M6"/>
  </mergeCells>
  <phoneticPr fontId="3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T69"/>
  <sheetViews>
    <sheetView topLeftCell="A4" zoomScaleNormal="100" workbookViewId="0">
      <selection activeCell="L64" sqref="L64"/>
    </sheetView>
  </sheetViews>
  <sheetFormatPr defaultRowHeight="15.6"/>
  <cols>
    <col min="1" max="1" width="18.796875" customWidth="1"/>
    <col min="2" max="17" width="7.5" customWidth="1"/>
  </cols>
  <sheetData>
    <row r="1" spans="1:254" ht="51" customHeight="1">
      <c r="B1" s="336" t="s">
        <v>48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45"/>
      <c r="S1" s="45"/>
      <c r="T1" s="46"/>
    </row>
    <row r="2" spans="1:254" ht="17.100000000000001" customHeight="1">
      <c r="B2" s="337" t="s">
        <v>49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47"/>
      <c r="S2" s="47"/>
      <c r="T2" s="47"/>
    </row>
    <row r="3" spans="1:254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469" t="s">
        <v>229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</row>
    <row r="5" spans="1:254">
      <c r="A5" s="39" t="s">
        <v>24</v>
      </c>
      <c r="B5" s="39" t="s">
        <v>25</v>
      </c>
      <c r="C5" s="452" t="s">
        <v>14</v>
      </c>
      <c r="D5" s="449"/>
      <c r="E5" s="39" t="s">
        <v>25</v>
      </c>
      <c r="F5" s="480" t="s">
        <v>32</v>
      </c>
      <c r="G5" s="481"/>
      <c r="H5" s="461" t="s">
        <v>33</v>
      </c>
      <c r="I5" s="489"/>
      <c r="J5" s="480" t="s">
        <v>80</v>
      </c>
      <c r="K5" s="481"/>
      <c r="L5" s="480" t="s">
        <v>53</v>
      </c>
      <c r="M5" s="481"/>
      <c r="N5" s="452" t="s">
        <v>14</v>
      </c>
      <c r="O5" s="449"/>
    </row>
    <row r="6" spans="1:254">
      <c r="A6" s="18" t="s">
        <v>3</v>
      </c>
      <c r="B6" s="18" t="s">
        <v>4</v>
      </c>
      <c r="C6" s="378" t="s">
        <v>11</v>
      </c>
      <c r="D6" s="378"/>
      <c r="E6" s="18" t="s">
        <v>4</v>
      </c>
      <c r="F6" s="370" t="s">
        <v>34</v>
      </c>
      <c r="G6" s="371"/>
      <c r="H6" s="370" t="s">
        <v>35</v>
      </c>
      <c r="I6" s="371"/>
      <c r="J6" s="370" t="s">
        <v>81</v>
      </c>
      <c r="K6" s="371"/>
      <c r="L6" s="370" t="s">
        <v>58</v>
      </c>
      <c r="M6" s="371"/>
      <c r="N6" s="378" t="s">
        <v>11</v>
      </c>
      <c r="O6" s="378"/>
    </row>
    <row r="7" spans="1:254">
      <c r="A7" s="19"/>
      <c r="B7" s="19"/>
      <c r="C7" s="474" t="s">
        <v>162</v>
      </c>
      <c r="D7" s="474"/>
      <c r="E7" s="89"/>
      <c r="F7" s="475" t="s">
        <v>158</v>
      </c>
      <c r="G7" s="476"/>
      <c r="H7" s="475" t="s">
        <v>163</v>
      </c>
      <c r="I7" s="476"/>
      <c r="J7" s="355" t="s">
        <v>164</v>
      </c>
      <c r="K7" s="356"/>
      <c r="L7" s="355" t="s">
        <v>165</v>
      </c>
      <c r="M7" s="356"/>
      <c r="N7" s="474" t="s">
        <v>166</v>
      </c>
      <c r="O7" s="474"/>
    </row>
    <row r="8" spans="1:254" hidden="1">
      <c r="A8" s="67" t="s">
        <v>228</v>
      </c>
      <c r="B8" s="21" t="s">
        <v>319</v>
      </c>
      <c r="C8" s="22">
        <v>44142</v>
      </c>
      <c r="D8" s="22">
        <f t="shared" ref="D8:D11" si="0">C8</f>
        <v>44142</v>
      </c>
      <c r="E8" s="21" t="s">
        <v>320</v>
      </c>
      <c r="F8" s="23">
        <f t="shared" ref="F8:F11" si="1">D8+10</f>
        <v>44152</v>
      </c>
      <c r="G8" s="22">
        <f t="shared" ref="G8:G11" si="2">F8+1</f>
        <v>44153</v>
      </c>
      <c r="H8" s="22">
        <f t="shared" ref="H8:H11" si="3">G8+1</f>
        <v>44154</v>
      </c>
      <c r="I8" s="22">
        <f t="shared" ref="I8:I11" si="4">H8+1</f>
        <v>44155</v>
      </c>
      <c r="J8" s="22">
        <f t="shared" ref="J8:J11" si="5">I8+13</f>
        <v>44168</v>
      </c>
      <c r="K8" s="22">
        <f t="shared" ref="K8:K11" si="6">J8</f>
        <v>44168</v>
      </c>
      <c r="L8" s="23">
        <f t="shared" ref="L8:L11" si="7">K8+1</f>
        <v>44169</v>
      </c>
      <c r="M8" s="23">
        <f t="shared" ref="M8:M11" si="8">L8+1</f>
        <v>44170</v>
      </c>
      <c r="N8" s="23">
        <f t="shared" ref="N8:N11" si="9">M8+1</f>
        <v>44171</v>
      </c>
      <c r="O8" s="23">
        <f t="shared" ref="O8:O11" si="10">N8+1</f>
        <v>44172</v>
      </c>
      <c r="P8" s="64"/>
    </row>
    <row r="9" spans="1:254" hidden="1">
      <c r="A9" s="59" t="s">
        <v>194</v>
      </c>
      <c r="B9" s="21" t="s">
        <v>321</v>
      </c>
      <c r="C9" s="22">
        <v>44149</v>
      </c>
      <c r="D9" s="22">
        <f t="shared" si="0"/>
        <v>44149</v>
      </c>
      <c r="E9" s="21" t="s">
        <v>322</v>
      </c>
      <c r="F9" s="23">
        <f t="shared" si="1"/>
        <v>44159</v>
      </c>
      <c r="G9" s="22">
        <f t="shared" si="2"/>
        <v>44160</v>
      </c>
      <c r="H9" s="22">
        <f t="shared" si="3"/>
        <v>44161</v>
      </c>
      <c r="I9" s="22">
        <f t="shared" si="4"/>
        <v>44162</v>
      </c>
      <c r="J9" s="22">
        <f t="shared" si="5"/>
        <v>44175</v>
      </c>
      <c r="K9" s="22">
        <f t="shared" si="6"/>
        <v>44175</v>
      </c>
      <c r="L9" s="23">
        <f t="shared" si="7"/>
        <v>44176</v>
      </c>
      <c r="M9" s="23">
        <f t="shared" si="8"/>
        <v>44177</v>
      </c>
      <c r="N9" s="23">
        <f t="shared" si="9"/>
        <v>44178</v>
      </c>
      <c r="O9" s="23">
        <f t="shared" si="10"/>
        <v>44179</v>
      </c>
      <c r="P9" s="64"/>
    </row>
    <row r="10" spans="1:254" hidden="1">
      <c r="A10" s="67" t="s">
        <v>251</v>
      </c>
      <c r="B10" s="21" t="s">
        <v>323</v>
      </c>
      <c r="C10" s="22">
        <v>44156</v>
      </c>
      <c r="D10" s="22">
        <f t="shared" si="0"/>
        <v>44156</v>
      </c>
      <c r="E10" s="21" t="s">
        <v>324</v>
      </c>
      <c r="F10" s="23">
        <f t="shared" si="1"/>
        <v>44166</v>
      </c>
      <c r="G10" s="22">
        <f t="shared" si="2"/>
        <v>44167</v>
      </c>
      <c r="H10" s="22">
        <f t="shared" si="3"/>
        <v>44168</v>
      </c>
      <c r="I10" s="22">
        <f t="shared" si="4"/>
        <v>44169</v>
      </c>
      <c r="J10" s="22">
        <f t="shared" si="5"/>
        <v>44182</v>
      </c>
      <c r="K10" s="22">
        <f t="shared" si="6"/>
        <v>44182</v>
      </c>
      <c r="L10" s="23">
        <f t="shared" si="7"/>
        <v>44183</v>
      </c>
      <c r="M10" s="23">
        <f t="shared" si="8"/>
        <v>44184</v>
      </c>
      <c r="N10" s="23">
        <f t="shared" si="9"/>
        <v>44185</v>
      </c>
      <c r="O10" s="23">
        <f t="shared" si="10"/>
        <v>44186</v>
      </c>
      <c r="P10" s="64"/>
    </row>
    <row r="11" spans="1:254" hidden="1">
      <c r="A11" s="67" t="s">
        <v>265</v>
      </c>
      <c r="B11" s="21" t="s">
        <v>325</v>
      </c>
      <c r="C11" s="22">
        <v>44163</v>
      </c>
      <c r="D11" s="22">
        <f t="shared" si="0"/>
        <v>44163</v>
      </c>
      <c r="E11" s="21" t="s">
        <v>326</v>
      </c>
      <c r="F11" s="23">
        <f t="shared" si="1"/>
        <v>44173</v>
      </c>
      <c r="G11" s="22">
        <f t="shared" si="2"/>
        <v>44174</v>
      </c>
      <c r="H11" s="22">
        <f t="shared" si="3"/>
        <v>44175</v>
      </c>
      <c r="I11" s="22">
        <f t="shared" si="4"/>
        <v>44176</v>
      </c>
      <c r="J11" s="22">
        <f t="shared" si="5"/>
        <v>44189</v>
      </c>
      <c r="K11" s="22">
        <f t="shared" si="6"/>
        <v>44189</v>
      </c>
      <c r="L11" s="23">
        <f t="shared" si="7"/>
        <v>44190</v>
      </c>
      <c r="M11" s="23">
        <f t="shared" si="8"/>
        <v>44191</v>
      </c>
      <c r="N11" s="23">
        <f t="shared" si="9"/>
        <v>44192</v>
      </c>
      <c r="O11" s="23">
        <f t="shared" si="10"/>
        <v>44193</v>
      </c>
      <c r="P11" s="64"/>
    </row>
    <row r="12" spans="1:254" hidden="1">
      <c r="A12" s="67" t="s">
        <v>361</v>
      </c>
      <c r="B12" s="21" t="s">
        <v>389</v>
      </c>
      <c r="C12" s="22">
        <v>44170</v>
      </c>
      <c r="D12" s="22">
        <f t="shared" ref="D12:D18" si="11">C12</f>
        <v>44170</v>
      </c>
      <c r="E12" s="21" t="s">
        <v>390</v>
      </c>
      <c r="F12" s="23">
        <f t="shared" ref="F12:F18" si="12">D12+10</f>
        <v>44180</v>
      </c>
      <c r="G12" s="22">
        <f t="shared" ref="G12:G18" si="13">F12+1</f>
        <v>44181</v>
      </c>
      <c r="H12" s="22">
        <f t="shared" ref="H12:H18" si="14">G12+1</f>
        <v>44182</v>
      </c>
      <c r="I12" s="22">
        <f t="shared" ref="I12:I18" si="15">H12+1</f>
        <v>44183</v>
      </c>
      <c r="J12" s="22">
        <f t="shared" ref="J12:J18" si="16">I12+13</f>
        <v>44196</v>
      </c>
      <c r="K12" s="22">
        <f t="shared" ref="K12:K18" si="17">J12</f>
        <v>44196</v>
      </c>
      <c r="L12" s="23">
        <f t="shared" ref="L12:L18" si="18">K12+1</f>
        <v>44197</v>
      </c>
      <c r="M12" s="23">
        <f t="shared" ref="M12:M18" si="19">L12+1</f>
        <v>44198</v>
      </c>
      <c r="N12" s="23">
        <f t="shared" ref="N12:N18" si="20">M12+1</f>
        <v>44199</v>
      </c>
      <c r="O12" s="23">
        <f t="shared" ref="O12:O18" si="21">N12+1</f>
        <v>44200</v>
      </c>
      <c r="P12" s="64"/>
    </row>
    <row r="13" spans="1:254" hidden="1">
      <c r="A13" s="67" t="s">
        <v>152</v>
      </c>
      <c r="B13" s="21" t="s">
        <v>391</v>
      </c>
      <c r="C13" s="22">
        <v>44177</v>
      </c>
      <c r="D13" s="22">
        <f t="shared" si="11"/>
        <v>44177</v>
      </c>
      <c r="E13" s="21" t="s">
        <v>392</v>
      </c>
      <c r="F13" s="23">
        <f t="shared" si="12"/>
        <v>44187</v>
      </c>
      <c r="G13" s="22">
        <f t="shared" si="13"/>
        <v>44188</v>
      </c>
      <c r="H13" s="22">
        <f t="shared" si="14"/>
        <v>44189</v>
      </c>
      <c r="I13" s="22">
        <f t="shared" si="15"/>
        <v>44190</v>
      </c>
      <c r="J13" s="22">
        <f t="shared" si="16"/>
        <v>44203</v>
      </c>
      <c r="K13" s="22">
        <f t="shared" si="17"/>
        <v>44203</v>
      </c>
      <c r="L13" s="23">
        <f t="shared" si="18"/>
        <v>44204</v>
      </c>
      <c r="M13" s="23">
        <f t="shared" si="19"/>
        <v>44205</v>
      </c>
      <c r="N13" s="23">
        <f t="shared" si="20"/>
        <v>44206</v>
      </c>
      <c r="O13" s="23">
        <f t="shared" si="21"/>
        <v>44207</v>
      </c>
      <c r="P13" s="64"/>
    </row>
    <row r="14" spans="1:254" hidden="1">
      <c r="A14" s="67" t="s">
        <v>307</v>
      </c>
      <c r="B14" s="21" t="s">
        <v>393</v>
      </c>
      <c r="C14" s="22">
        <v>44184</v>
      </c>
      <c r="D14" s="22">
        <f t="shared" si="11"/>
        <v>44184</v>
      </c>
      <c r="E14" s="21" t="s">
        <v>394</v>
      </c>
      <c r="F14" s="23">
        <f t="shared" si="12"/>
        <v>44194</v>
      </c>
      <c r="G14" s="22">
        <f t="shared" si="13"/>
        <v>44195</v>
      </c>
      <c r="H14" s="22">
        <f t="shared" si="14"/>
        <v>44196</v>
      </c>
      <c r="I14" s="22">
        <f t="shared" si="15"/>
        <v>44197</v>
      </c>
      <c r="J14" s="22">
        <f t="shared" si="16"/>
        <v>44210</v>
      </c>
      <c r="K14" s="22">
        <f t="shared" si="17"/>
        <v>44210</v>
      </c>
      <c r="L14" s="23">
        <f t="shared" si="18"/>
        <v>44211</v>
      </c>
      <c r="M14" s="23">
        <f t="shared" si="19"/>
        <v>44212</v>
      </c>
      <c r="N14" s="23">
        <f t="shared" si="20"/>
        <v>44213</v>
      </c>
      <c r="O14" s="23">
        <f t="shared" si="21"/>
        <v>44214</v>
      </c>
      <c r="P14" s="64"/>
    </row>
    <row r="15" spans="1:254" hidden="1">
      <c r="A15" s="67" t="s">
        <v>228</v>
      </c>
      <c r="B15" s="21" t="s">
        <v>395</v>
      </c>
      <c r="C15" s="22">
        <v>44191</v>
      </c>
      <c r="D15" s="22">
        <f t="shared" si="11"/>
        <v>44191</v>
      </c>
      <c r="E15" s="21" t="s">
        <v>396</v>
      </c>
      <c r="F15" s="23">
        <f t="shared" si="12"/>
        <v>44201</v>
      </c>
      <c r="G15" s="22">
        <f t="shared" si="13"/>
        <v>44202</v>
      </c>
      <c r="H15" s="22">
        <f t="shared" si="14"/>
        <v>44203</v>
      </c>
      <c r="I15" s="22">
        <f t="shared" si="15"/>
        <v>44204</v>
      </c>
      <c r="J15" s="22">
        <f t="shared" si="16"/>
        <v>44217</v>
      </c>
      <c r="K15" s="22">
        <f t="shared" si="17"/>
        <v>44217</v>
      </c>
      <c r="L15" s="23">
        <f t="shared" si="18"/>
        <v>44218</v>
      </c>
      <c r="M15" s="23">
        <f t="shared" si="19"/>
        <v>44219</v>
      </c>
      <c r="N15" s="23">
        <f t="shared" si="20"/>
        <v>44220</v>
      </c>
      <c r="O15" s="23">
        <f t="shared" si="21"/>
        <v>44221</v>
      </c>
      <c r="P15" s="64"/>
    </row>
    <row r="16" spans="1:254" hidden="1">
      <c r="A16" s="59" t="s">
        <v>194</v>
      </c>
      <c r="B16" s="21" t="s">
        <v>397</v>
      </c>
      <c r="C16" s="22">
        <v>44198</v>
      </c>
      <c r="D16" s="22">
        <f t="shared" si="11"/>
        <v>44198</v>
      </c>
      <c r="E16" s="21" t="s">
        <v>398</v>
      </c>
      <c r="F16" s="23">
        <f t="shared" si="12"/>
        <v>44208</v>
      </c>
      <c r="G16" s="22">
        <f t="shared" si="13"/>
        <v>44209</v>
      </c>
      <c r="H16" s="22">
        <f t="shared" si="14"/>
        <v>44210</v>
      </c>
      <c r="I16" s="22">
        <f t="shared" si="15"/>
        <v>44211</v>
      </c>
      <c r="J16" s="22">
        <f t="shared" si="16"/>
        <v>44224</v>
      </c>
      <c r="K16" s="22">
        <f t="shared" si="17"/>
        <v>44224</v>
      </c>
      <c r="L16" s="23">
        <f t="shared" si="18"/>
        <v>44225</v>
      </c>
      <c r="M16" s="23">
        <f t="shared" si="19"/>
        <v>44226</v>
      </c>
      <c r="N16" s="23">
        <f t="shared" si="20"/>
        <v>44227</v>
      </c>
      <c r="O16" s="23">
        <f t="shared" si="21"/>
        <v>44228</v>
      </c>
      <c r="P16" s="64"/>
    </row>
    <row r="17" spans="1:16" hidden="1">
      <c r="A17" s="67" t="s">
        <v>251</v>
      </c>
      <c r="B17" s="21" t="s">
        <v>399</v>
      </c>
      <c r="C17" s="22">
        <v>44205</v>
      </c>
      <c r="D17" s="22">
        <f t="shared" si="11"/>
        <v>44205</v>
      </c>
      <c r="E17" s="21" t="s">
        <v>400</v>
      </c>
      <c r="F17" s="23">
        <f t="shared" si="12"/>
        <v>44215</v>
      </c>
      <c r="G17" s="22">
        <f t="shared" si="13"/>
        <v>44216</v>
      </c>
      <c r="H17" s="22">
        <f t="shared" si="14"/>
        <v>44217</v>
      </c>
      <c r="I17" s="22">
        <f t="shared" si="15"/>
        <v>44218</v>
      </c>
      <c r="J17" s="22">
        <f t="shared" si="16"/>
        <v>44231</v>
      </c>
      <c r="K17" s="22">
        <f t="shared" si="17"/>
        <v>44231</v>
      </c>
      <c r="L17" s="23">
        <f t="shared" si="18"/>
        <v>44232</v>
      </c>
      <c r="M17" s="23">
        <f t="shared" si="19"/>
        <v>44233</v>
      </c>
      <c r="N17" s="23">
        <f t="shared" si="20"/>
        <v>44234</v>
      </c>
      <c r="O17" s="23">
        <f t="shared" si="21"/>
        <v>44235</v>
      </c>
      <c r="P17" s="64"/>
    </row>
    <row r="18" spans="1:16" hidden="1">
      <c r="A18" s="67" t="s">
        <v>265</v>
      </c>
      <c r="B18" s="21" t="s">
        <v>401</v>
      </c>
      <c r="C18" s="22">
        <v>44212</v>
      </c>
      <c r="D18" s="22">
        <f t="shared" si="11"/>
        <v>44212</v>
      </c>
      <c r="E18" s="21" t="s">
        <v>402</v>
      </c>
      <c r="F18" s="23">
        <f t="shared" si="12"/>
        <v>44222</v>
      </c>
      <c r="G18" s="22">
        <f t="shared" si="13"/>
        <v>44223</v>
      </c>
      <c r="H18" s="22">
        <f t="shared" si="14"/>
        <v>44224</v>
      </c>
      <c r="I18" s="22">
        <f t="shared" si="15"/>
        <v>44225</v>
      </c>
      <c r="J18" s="22">
        <f t="shared" si="16"/>
        <v>44238</v>
      </c>
      <c r="K18" s="22">
        <f t="shared" si="17"/>
        <v>44238</v>
      </c>
      <c r="L18" s="23">
        <f t="shared" si="18"/>
        <v>44239</v>
      </c>
      <c r="M18" s="23">
        <f t="shared" si="19"/>
        <v>44240</v>
      </c>
      <c r="N18" s="23">
        <f t="shared" si="20"/>
        <v>44241</v>
      </c>
      <c r="O18" s="23">
        <f t="shared" si="21"/>
        <v>44242</v>
      </c>
      <c r="P18" s="64"/>
    </row>
    <row r="19" spans="1:16" hidden="1">
      <c r="A19" s="147" t="s">
        <v>647</v>
      </c>
      <c r="B19" s="160" t="s">
        <v>440</v>
      </c>
      <c r="C19" s="22">
        <v>44219</v>
      </c>
      <c r="D19" s="22">
        <f t="shared" ref="D19:D22" si="22">C19</f>
        <v>44219</v>
      </c>
      <c r="E19" s="21" t="s">
        <v>617</v>
      </c>
      <c r="F19" s="23">
        <f t="shared" ref="F19:F22" si="23">D19+10</f>
        <v>44229</v>
      </c>
      <c r="G19" s="22">
        <f t="shared" ref="G19:G22" si="24">F19+1</f>
        <v>44230</v>
      </c>
      <c r="H19" s="22">
        <f t="shared" ref="H19:H22" si="25">G19+1</f>
        <v>44231</v>
      </c>
      <c r="I19" s="22">
        <f t="shared" ref="I19:I22" si="26">H19+1</f>
        <v>44232</v>
      </c>
      <c r="J19" s="61" t="s">
        <v>618</v>
      </c>
      <c r="K19" s="61" t="s">
        <v>619</v>
      </c>
      <c r="L19" s="63" t="s">
        <v>618</v>
      </c>
      <c r="M19" s="63" t="s">
        <v>619</v>
      </c>
      <c r="N19" s="63" t="s">
        <v>619</v>
      </c>
      <c r="O19" s="63" t="s">
        <v>620</v>
      </c>
      <c r="P19" s="64"/>
    </row>
    <row r="20" spans="1:16" hidden="1">
      <c r="A20" s="67" t="s">
        <v>152</v>
      </c>
      <c r="B20" s="21" t="s">
        <v>499</v>
      </c>
      <c r="C20" s="22">
        <v>44226</v>
      </c>
      <c r="D20" s="22">
        <f t="shared" si="22"/>
        <v>44226</v>
      </c>
      <c r="E20" s="21" t="s">
        <v>500</v>
      </c>
      <c r="F20" s="23">
        <f t="shared" si="23"/>
        <v>44236</v>
      </c>
      <c r="G20" s="22">
        <f t="shared" si="24"/>
        <v>44237</v>
      </c>
      <c r="H20" s="22">
        <f t="shared" si="25"/>
        <v>44238</v>
      </c>
      <c r="I20" s="22">
        <f t="shared" si="26"/>
        <v>44239</v>
      </c>
      <c r="J20" s="22">
        <f t="shared" ref="J20:J22" si="27">I20+13</f>
        <v>44252</v>
      </c>
      <c r="K20" s="22">
        <f t="shared" ref="K20:K22" si="28">J20</f>
        <v>44252</v>
      </c>
      <c r="L20" s="23">
        <f t="shared" ref="L20:L22" si="29">K20+1</f>
        <v>44253</v>
      </c>
      <c r="M20" s="23">
        <f t="shared" ref="M20:M22" si="30">L20+1</f>
        <v>44254</v>
      </c>
      <c r="N20" s="23">
        <f t="shared" ref="N20:N22" si="31">M20+1</f>
        <v>44255</v>
      </c>
      <c r="O20" s="23">
        <f t="shared" ref="O20:O22" si="32">N20+1</f>
        <v>44256</v>
      </c>
      <c r="P20" s="64"/>
    </row>
    <row r="21" spans="1:16" hidden="1">
      <c r="A21" s="147" t="s">
        <v>307</v>
      </c>
      <c r="B21" s="21" t="s">
        <v>601</v>
      </c>
      <c r="C21" s="62" t="s">
        <v>816</v>
      </c>
      <c r="D21" s="62" t="s">
        <v>817</v>
      </c>
      <c r="E21" s="21" t="s">
        <v>600</v>
      </c>
      <c r="F21" s="23">
        <v>44243</v>
      </c>
      <c r="G21" s="22">
        <f t="shared" si="24"/>
        <v>44244</v>
      </c>
      <c r="H21" s="22">
        <f t="shared" si="25"/>
        <v>44245</v>
      </c>
      <c r="I21" s="22">
        <f t="shared" si="26"/>
        <v>44246</v>
      </c>
      <c r="J21" s="61" t="s">
        <v>74</v>
      </c>
      <c r="K21" s="61" t="s">
        <v>74</v>
      </c>
      <c r="L21" s="61" t="s">
        <v>74</v>
      </c>
      <c r="M21" s="61" t="s">
        <v>74</v>
      </c>
      <c r="N21" s="23">
        <v>44262</v>
      </c>
      <c r="O21" s="23">
        <f t="shared" si="32"/>
        <v>44263</v>
      </c>
      <c r="P21" s="64"/>
    </row>
    <row r="22" spans="1:16" hidden="1">
      <c r="A22" s="147" t="s">
        <v>1150</v>
      </c>
      <c r="B22" s="160" t="s">
        <v>748</v>
      </c>
      <c r="C22" s="22">
        <v>44240</v>
      </c>
      <c r="D22" s="22">
        <f t="shared" si="22"/>
        <v>44240</v>
      </c>
      <c r="E22" s="160" t="s">
        <v>749</v>
      </c>
      <c r="F22" s="23">
        <f t="shared" si="23"/>
        <v>44250</v>
      </c>
      <c r="G22" s="22">
        <f t="shared" si="24"/>
        <v>44251</v>
      </c>
      <c r="H22" s="22">
        <f t="shared" si="25"/>
        <v>44252</v>
      </c>
      <c r="I22" s="22">
        <f t="shared" si="26"/>
        <v>44253</v>
      </c>
      <c r="J22" s="22">
        <f t="shared" si="27"/>
        <v>44266</v>
      </c>
      <c r="K22" s="22">
        <f t="shared" si="28"/>
        <v>44266</v>
      </c>
      <c r="L22" s="23">
        <f t="shared" si="29"/>
        <v>44267</v>
      </c>
      <c r="M22" s="23">
        <f t="shared" si="30"/>
        <v>44268</v>
      </c>
      <c r="N22" s="23">
        <f t="shared" si="31"/>
        <v>44269</v>
      </c>
      <c r="O22" s="23">
        <f t="shared" si="32"/>
        <v>44270</v>
      </c>
      <c r="P22" s="64"/>
    </row>
    <row r="23" spans="1:16" hidden="1">
      <c r="A23" s="59" t="s">
        <v>194</v>
      </c>
      <c r="B23" s="21" t="s">
        <v>602</v>
      </c>
      <c r="C23" s="22">
        <v>44247</v>
      </c>
      <c r="D23" s="22">
        <f t="shared" ref="D23:D26" si="33">C23</f>
        <v>44247</v>
      </c>
      <c r="E23" s="21" t="s">
        <v>603</v>
      </c>
      <c r="F23" s="23">
        <f t="shared" ref="F23:F26" si="34">D23+10</f>
        <v>44257</v>
      </c>
      <c r="G23" s="22">
        <f t="shared" ref="G23:G26" si="35">F23+1</f>
        <v>44258</v>
      </c>
      <c r="H23" s="22">
        <f t="shared" ref="H23:H26" si="36">G23+1</f>
        <v>44259</v>
      </c>
      <c r="I23" s="22">
        <f t="shared" ref="I23:I26" si="37">H23+1</f>
        <v>44260</v>
      </c>
      <c r="J23" s="22">
        <f t="shared" ref="J23:J26" si="38">I23+13</f>
        <v>44273</v>
      </c>
      <c r="K23" s="22">
        <f t="shared" ref="K23:K26" si="39">J23</f>
        <v>44273</v>
      </c>
      <c r="L23" s="23">
        <f t="shared" ref="L23:L26" si="40">K23+1</f>
        <v>44274</v>
      </c>
      <c r="M23" s="23">
        <f t="shared" ref="M23:M26" si="41">L23+1</f>
        <v>44275</v>
      </c>
      <c r="N23" s="23">
        <f t="shared" ref="N23:N26" si="42">M23+1</f>
        <v>44276</v>
      </c>
      <c r="O23" s="23">
        <f t="shared" ref="O23:O26" si="43">N23+1</f>
        <v>44277</v>
      </c>
      <c r="P23" s="64"/>
    </row>
    <row r="24" spans="1:16" hidden="1">
      <c r="A24" s="67" t="s">
        <v>251</v>
      </c>
      <c r="B24" s="21" t="s">
        <v>604</v>
      </c>
      <c r="C24" s="22">
        <v>44254</v>
      </c>
      <c r="D24" s="22">
        <f t="shared" si="33"/>
        <v>44254</v>
      </c>
      <c r="E24" s="21" t="s">
        <v>605</v>
      </c>
      <c r="F24" s="23">
        <f t="shared" si="34"/>
        <v>44264</v>
      </c>
      <c r="G24" s="22">
        <f t="shared" si="35"/>
        <v>44265</v>
      </c>
      <c r="H24" s="22">
        <f t="shared" si="36"/>
        <v>44266</v>
      </c>
      <c r="I24" s="22">
        <f t="shared" si="37"/>
        <v>44267</v>
      </c>
      <c r="J24" s="22">
        <f t="shared" si="38"/>
        <v>44280</v>
      </c>
      <c r="K24" s="22">
        <f t="shared" si="39"/>
        <v>44280</v>
      </c>
      <c r="L24" s="23">
        <f t="shared" si="40"/>
        <v>44281</v>
      </c>
      <c r="M24" s="23">
        <f t="shared" si="41"/>
        <v>44282</v>
      </c>
      <c r="N24" s="23">
        <f t="shared" si="42"/>
        <v>44283</v>
      </c>
      <c r="O24" s="23">
        <f t="shared" si="43"/>
        <v>44284</v>
      </c>
      <c r="P24" s="64"/>
    </row>
    <row r="25" spans="1:16" hidden="1">
      <c r="A25" s="147" t="s">
        <v>228</v>
      </c>
      <c r="B25" s="160" t="s">
        <v>1007</v>
      </c>
      <c r="C25" s="22">
        <v>44261</v>
      </c>
      <c r="D25" s="22">
        <f t="shared" si="33"/>
        <v>44261</v>
      </c>
      <c r="E25" s="160" t="s">
        <v>1008</v>
      </c>
      <c r="F25" s="23">
        <f t="shared" si="34"/>
        <v>44271</v>
      </c>
      <c r="G25" s="22">
        <f t="shared" si="35"/>
        <v>44272</v>
      </c>
      <c r="H25" s="22">
        <f t="shared" si="36"/>
        <v>44273</v>
      </c>
      <c r="I25" s="22">
        <f t="shared" si="37"/>
        <v>44274</v>
      </c>
      <c r="J25" s="22">
        <f t="shared" si="38"/>
        <v>44287</v>
      </c>
      <c r="K25" s="22">
        <f t="shared" si="39"/>
        <v>44287</v>
      </c>
      <c r="L25" s="23">
        <f t="shared" si="40"/>
        <v>44288</v>
      </c>
      <c r="M25" s="23">
        <f t="shared" si="41"/>
        <v>44289</v>
      </c>
      <c r="N25" s="23">
        <f t="shared" si="42"/>
        <v>44290</v>
      </c>
      <c r="O25" s="23">
        <f t="shared" si="43"/>
        <v>44291</v>
      </c>
      <c r="P25" s="64"/>
    </row>
    <row r="26" spans="1:16" hidden="1">
      <c r="A26" s="147" t="s">
        <v>265</v>
      </c>
      <c r="B26" s="160" t="s">
        <v>1009</v>
      </c>
      <c r="C26" s="22">
        <v>44268</v>
      </c>
      <c r="D26" s="22">
        <f t="shared" si="33"/>
        <v>44268</v>
      </c>
      <c r="E26" s="160" t="s">
        <v>1010</v>
      </c>
      <c r="F26" s="23">
        <f t="shared" si="34"/>
        <v>44278</v>
      </c>
      <c r="G26" s="22">
        <f t="shared" si="35"/>
        <v>44279</v>
      </c>
      <c r="H26" s="22">
        <f t="shared" si="36"/>
        <v>44280</v>
      </c>
      <c r="I26" s="22">
        <f t="shared" si="37"/>
        <v>44281</v>
      </c>
      <c r="J26" s="22">
        <f t="shared" si="38"/>
        <v>44294</v>
      </c>
      <c r="K26" s="22">
        <f t="shared" si="39"/>
        <v>44294</v>
      </c>
      <c r="L26" s="23">
        <f t="shared" si="40"/>
        <v>44295</v>
      </c>
      <c r="M26" s="23">
        <f t="shared" si="41"/>
        <v>44296</v>
      </c>
      <c r="N26" s="23">
        <f t="shared" si="42"/>
        <v>44297</v>
      </c>
      <c r="O26" s="23">
        <f t="shared" si="43"/>
        <v>44298</v>
      </c>
      <c r="P26" s="64"/>
    </row>
    <row r="27" spans="1:16" hidden="1">
      <c r="A27" s="67" t="s">
        <v>152</v>
      </c>
      <c r="B27" s="21" t="s">
        <v>750</v>
      </c>
      <c r="C27" s="22">
        <v>44275</v>
      </c>
      <c r="D27" s="22">
        <f t="shared" ref="D27:D32" si="44">C27</f>
        <v>44275</v>
      </c>
      <c r="E27" s="21" t="s">
        <v>751</v>
      </c>
      <c r="F27" s="23">
        <f t="shared" ref="F27:F32" si="45">D27+10</f>
        <v>44285</v>
      </c>
      <c r="G27" s="22">
        <f t="shared" ref="G27:G32" si="46">F27+1</f>
        <v>44286</v>
      </c>
      <c r="H27" s="22">
        <f t="shared" ref="H27:H32" si="47">G27+1</f>
        <v>44287</v>
      </c>
      <c r="I27" s="22">
        <f t="shared" ref="I27:I32" si="48">H27+1</f>
        <v>44288</v>
      </c>
      <c r="J27" s="22">
        <f t="shared" ref="J27:J32" si="49">I27+13</f>
        <v>44301</v>
      </c>
      <c r="K27" s="22">
        <f t="shared" ref="K27:K32" si="50">J27</f>
        <v>44301</v>
      </c>
      <c r="L27" s="23">
        <f t="shared" ref="L27:L32" si="51">K27+1</f>
        <v>44302</v>
      </c>
      <c r="M27" s="23">
        <f t="shared" ref="M27:M32" si="52">L27+1</f>
        <v>44303</v>
      </c>
      <c r="N27" s="23">
        <f t="shared" ref="N27:N32" si="53">M27+1</f>
        <v>44304</v>
      </c>
      <c r="O27" s="23">
        <f t="shared" ref="O27:O32" si="54">N27+1</f>
        <v>44305</v>
      </c>
      <c r="P27" s="64"/>
    </row>
    <row r="28" spans="1:16" hidden="1">
      <c r="A28" s="67" t="s">
        <v>307</v>
      </c>
      <c r="B28" s="21" t="s">
        <v>752</v>
      </c>
      <c r="C28" s="22">
        <v>44282</v>
      </c>
      <c r="D28" s="22">
        <f t="shared" si="44"/>
        <v>44282</v>
      </c>
      <c r="E28" s="21" t="s">
        <v>753</v>
      </c>
      <c r="F28" s="23">
        <f t="shared" si="45"/>
        <v>44292</v>
      </c>
      <c r="G28" s="22">
        <f t="shared" si="46"/>
        <v>44293</v>
      </c>
      <c r="H28" s="22">
        <f t="shared" si="47"/>
        <v>44294</v>
      </c>
      <c r="I28" s="22">
        <f t="shared" si="48"/>
        <v>44295</v>
      </c>
      <c r="J28" s="22">
        <f t="shared" si="49"/>
        <v>44308</v>
      </c>
      <c r="K28" s="22">
        <f t="shared" si="50"/>
        <v>44308</v>
      </c>
      <c r="L28" s="23">
        <f t="shared" si="51"/>
        <v>44309</v>
      </c>
      <c r="M28" s="23">
        <f t="shared" si="52"/>
        <v>44310</v>
      </c>
      <c r="N28" s="23">
        <f t="shared" si="53"/>
        <v>44311</v>
      </c>
      <c r="O28" s="23">
        <f t="shared" si="54"/>
        <v>44312</v>
      </c>
      <c r="P28" s="64"/>
    </row>
    <row r="29" spans="1:16" hidden="1">
      <c r="A29" s="147" t="s">
        <v>1146</v>
      </c>
      <c r="B29" s="160" t="s">
        <v>1147</v>
      </c>
      <c r="C29" s="22">
        <v>44289</v>
      </c>
      <c r="D29" s="22">
        <f t="shared" si="44"/>
        <v>44289</v>
      </c>
      <c r="E29" s="160" t="s">
        <v>1148</v>
      </c>
      <c r="F29" s="23">
        <f t="shared" si="45"/>
        <v>44299</v>
      </c>
      <c r="G29" s="22">
        <f t="shared" si="46"/>
        <v>44300</v>
      </c>
      <c r="H29" s="22">
        <f t="shared" si="47"/>
        <v>44301</v>
      </c>
      <c r="I29" s="22">
        <f t="shared" si="48"/>
        <v>44302</v>
      </c>
      <c r="J29" s="22">
        <f t="shared" si="49"/>
        <v>44315</v>
      </c>
      <c r="K29" s="22">
        <f t="shared" si="50"/>
        <v>44315</v>
      </c>
      <c r="L29" s="23">
        <f t="shared" si="51"/>
        <v>44316</v>
      </c>
      <c r="M29" s="23">
        <f t="shared" si="52"/>
        <v>44317</v>
      </c>
      <c r="N29" s="23">
        <f t="shared" si="53"/>
        <v>44318</v>
      </c>
      <c r="O29" s="23">
        <f t="shared" si="54"/>
        <v>44319</v>
      </c>
      <c r="P29" s="64"/>
    </row>
    <row r="30" spans="1:16" hidden="1">
      <c r="A30" s="59" t="s">
        <v>194</v>
      </c>
      <c r="B30" s="21" t="s">
        <v>754</v>
      </c>
      <c r="C30" s="22">
        <v>44296</v>
      </c>
      <c r="D30" s="22">
        <f t="shared" si="44"/>
        <v>44296</v>
      </c>
      <c r="E30" s="21" t="s">
        <v>1063</v>
      </c>
      <c r="F30" s="23">
        <f t="shared" si="45"/>
        <v>44306</v>
      </c>
      <c r="G30" s="22">
        <f t="shared" si="46"/>
        <v>44307</v>
      </c>
      <c r="H30" s="22">
        <f t="shared" si="47"/>
        <v>44308</v>
      </c>
      <c r="I30" s="22">
        <f t="shared" si="48"/>
        <v>44309</v>
      </c>
      <c r="J30" s="22">
        <f t="shared" si="49"/>
        <v>44322</v>
      </c>
      <c r="K30" s="22">
        <f t="shared" si="50"/>
        <v>44322</v>
      </c>
      <c r="L30" s="23">
        <f t="shared" si="51"/>
        <v>44323</v>
      </c>
      <c r="M30" s="23">
        <f t="shared" si="52"/>
        <v>44324</v>
      </c>
      <c r="N30" s="23">
        <f t="shared" si="53"/>
        <v>44325</v>
      </c>
      <c r="O30" s="23">
        <f t="shared" si="54"/>
        <v>44326</v>
      </c>
      <c r="P30" s="64"/>
    </row>
    <row r="31" spans="1:16" hidden="1">
      <c r="A31" s="67" t="s">
        <v>251</v>
      </c>
      <c r="B31" s="21" t="s">
        <v>756</v>
      </c>
      <c r="C31" s="22">
        <v>44303</v>
      </c>
      <c r="D31" s="22">
        <f t="shared" si="44"/>
        <v>44303</v>
      </c>
      <c r="E31" s="21" t="s">
        <v>755</v>
      </c>
      <c r="F31" s="23">
        <f t="shared" si="45"/>
        <v>44313</v>
      </c>
      <c r="G31" s="22">
        <f t="shared" si="46"/>
        <v>44314</v>
      </c>
      <c r="H31" s="22">
        <f t="shared" si="47"/>
        <v>44315</v>
      </c>
      <c r="I31" s="22">
        <f t="shared" si="48"/>
        <v>44316</v>
      </c>
      <c r="J31" s="22">
        <f t="shared" si="49"/>
        <v>44329</v>
      </c>
      <c r="K31" s="22">
        <f t="shared" si="50"/>
        <v>44329</v>
      </c>
      <c r="L31" s="23">
        <f t="shared" si="51"/>
        <v>44330</v>
      </c>
      <c r="M31" s="23">
        <f t="shared" si="52"/>
        <v>44331</v>
      </c>
      <c r="N31" s="23">
        <f t="shared" si="53"/>
        <v>44332</v>
      </c>
      <c r="O31" s="23">
        <f t="shared" si="54"/>
        <v>44333</v>
      </c>
      <c r="P31" s="64"/>
    </row>
    <row r="32" spans="1:16" hidden="1">
      <c r="A32" s="67" t="s">
        <v>228</v>
      </c>
      <c r="B32" s="21" t="s">
        <v>757</v>
      </c>
      <c r="C32" s="22">
        <v>44310</v>
      </c>
      <c r="D32" s="22">
        <f t="shared" si="44"/>
        <v>44310</v>
      </c>
      <c r="E32" s="21" t="s">
        <v>758</v>
      </c>
      <c r="F32" s="23">
        <f t="shared" si="45"/>
        <v>44320</v>
      </c>
      <c r="G32" s="22">
        <f t="shared" si="46"/>
        <v>44321</v>
      </c>
      <c r="H32" s="22">
        <f t="shared" si="47"/>
        <v>44322</v>
      </c>
      <c r="I32" s="22">
        <f t="shared" si="48"/>
        <v>44323</v>
      </c>
      <c r="J32" s="22">
        <f t="shared" si="49"/>
        <v>44336</v>
      </c>
      <c r="K32" s="22">
        <f t="shared" si="50"/>
        <v>44336</v>
      </c>
      <c r="L32" s="23">
        <f t="shared" si="51"/>
        <v>44337</v>
      </c>
      <c r="M32" s="23">
        <f t="shared" si="52"/>
        <v>44338</v>
      </c>
      <c r="N32" s="23">
        <f t="shared" si="53"/>
        <v>44339</v>
      </c>
      <c r="O32" s="23">
        <f t="shared" si="54"/>
        <v>44340</v>
      </c>
      <c r="P32" s="64"/>
    </row>
    <row r="33" spans="1:16" hidden="1">
      <c r="A33" s="67" t="s">
        <v>265</v>
      </c>
      <c r="B33" s="21" t="s">
        <v>1036</v>
      </c>
      <c r="C33" s="22">
        <v>44317</v>
      </c>
      <c r="D33" s="22">
        <f t="shared" ref="D33:D39" si="55">C33</f>
        <v>44317</v>
      </c>
      <c r="E33" s="21" t="s">
        <v>1037</v>
      </c>
      <c r="F33" s="23">
        <f t="shared" ref="F33:F39" si="56">D33+10</f>
        <v>44327</v>
      </c>
      <c r="G33" s="22">
        <f t="shared" ref="G33:G39" si="57">F33+1</f>
        <v>44328</v>
      </c>
      <c r="H33" s="22">
        <f t="shared" ref="H33:H39" si="58">G33+1</f>
        <v>44329</v>
      </c>
      <c r="I33" s="22">
        <f t="shared" ref="I33:I39" si="59">H33+1</f>
        <v>44330</v>
      </c>
      <c r="J33" s="22">
        <f t="shared" ref="J33:J37" si="60">I33+13</f>
        <v>44343</v>
      </c>
      <c r="K33" s="22">
        <f t="shared" ref="K33:K39" si="61">J33</f>
        <v>44343</v>
      </c>
      <c r="L33" s="23">
        <f t="shared" ref="L33:L37" si="62">K33+1</f>
        <v>44344</v>
      </c>
      <c r="M33" s="23">
        <f t="shared" ref="M33:M37" si="63">L33+1</f>
        <v>44345</v>
      </c>
      <c r="N33" s="23">
        <f t="shared" ref="N33:N37" si="64">M33+1</f>
        <v>44346</v>
      </c>
      <c r="O33" s="23">
        <f t="shared" ref="O33:O39" si="65">N33+1</f>
        <v>44347</v>
      </c>
      <c r="P33" s="64"/>
    </row>
    <row r="34" spans="1:16" hidden="1">
      <c r="A34" s="147" t="s">
        <v>1363</v>
      </c>
      <c r="B34" s="207" t="s">
        <v>1364</v>
      </c>
      <c r="C34" s="22">
        <v>44324</v>
      </c>
      <c r="D34" s="22">
        <f t="shared" si="55"/>
        <v>44324</v>
      </c>
      <c r="E34" s="207" t="s">
        <v>1365</v>
      </c>
      <c r="F34" s="23">
        <f t="shared" si="56"/>
        <v>44334</v>
      </c>
      <c r="G34" s="22">
        <f t="shared" si="57"/>
        <v>44335</v>
      </c>
      <c r="H34" s="22">
        <f t="shared" si="58"/>
        <v>44336</v>
      </c>
      <c r="I34" s="22">
        <f t="shared" si="59"/>
        <v>44337</v>
      </c>
      <c r="J34" s="22">
        <f t="shared" si="60"/>
        <v>44350</v>
      </c>
      <c r="K34" s="22">
        <f t="shared" si="61"/>
        <v>44350</v>
      </c>
      <c r="L34" s="23">
        <f t="shared" si="62"/>
        <v>44351</v>
      </c>
      <c r="M34" s="23">
        <f t="shared" si="63"/>
        <v>44352</v>
      </c>
      <c r="N34" s="23">
        <f t="shared" si="64"/>
        <v>44353</v>
      </c>
      <c r="O34" s="23">
        <f t="shared" si="65"/>
        <v>44354</v>
      </c>
      <c r="P34" s="64"/>
    </row>
    <row r="35" spans="1:16" hidden="1">
      <c r="A35" s="67" t="s">
        <v>307</v>
      </c>
      <c r="B35" s="21" t="s">
        <v>1038</v>
      </c>
      <c r="C35" s="22">
        <v>44331</v>
      </c>
      <c r="D35" s="22">
        <f t="shared" si="55"/>
        <v>44331</v>
      </c>
      <c r="E35" s="21" t="s">
        <v>1039</v>
      </c>
      <c r="F35" s="23">
        <f t="shared" si="56"/>
        <v>44341</v>
      </c>
      <c r="G35" s="22">
        <f t="shared" si="57"/>
        <v>44342</v>
      </c>
      <c r="H35" s="22">
        <f t="shared" si="58"/>
        <v>44343</v>
      </c>
      <c r="I35" s="22">
        <f t="shared" si="59"/>
        <v>44344</v>
      </c>
      <c r="J35" s="22">
        <f t="shared" si="60"/>
        <v>44357</v>
      </c>
      <c r="K35" s="22">
        <f t="shared" si="61"/>
        <v>44357</v>
      </c>
      <c r="L35" s="23">
        <f t="shared" si="62"/>
        <v>44358</v>
      </c>
      <c r="M35" s="23">
        <f t="shared" si="63"/>
        <v>44359</v>
      </c>
      <c r="N35" s="23">
        <f t="shared" si="64"/>
        <v>44360</v>
      </c>
      <c r="O35" s="23">
        <f t="shared" si="65"/>
        <v>44361</v>
      </c>
      <c r="P35" s="64"/>
    </row>
    <row r="36" spans="1:16" hidden="1">
      <c r="A36" s="67" t="s">
        <v>1149</v>
      </c>
      <c r="B36" s="21" t="s">
        <v>1040</v>
      </c>
      <c r="C36" s="22">
        <v>44338</v>
      </c>
      <c r="D36" s="22">
        <f t="shared" si="55"/>
        <v>44338</v>
      </c>
      <c r="E36" s="21" t="s">
        <v>1041</v>
      </c>
      <c r="F36" s="23">
        <f t="shared" si="56"/>
        <v>44348</v>
      </c>
      <c r="G36" s="22">
        <f t="shared" si="57"/>
        <v>44349</v>
      </c>
      <c r="H36" s="22">
        <f t="shared" si="58"/>
        <v>44350</v>
      </c>
      <c r="I36" s="22">
        <f t="shared" si="59"/>
        <v>44351</v>
      </c>
      <c r="J36" s="22">
        <f t="shared" si="60"/>
        <v>44364</v>
      </c>
      <c r="K36" s="22">
        <f t="shared" si="61"/>
        <v>44364</v>
      </c>
      <c r="L36" s="23">
        <f t="shared" si="62"/>
        <v>44365</v>
      </c>
      <c r="M36" s="23">
        <f t="shared" si="63"/>
        <v>44366</v>
      </c>
      <c r="N36" s="23">
        <f t="shared" si="64"/>
        <v>44367</v>
      </c>
      <c r="O36" s="23">
        <f t="shared" si="65"/>
        <v>44368</v>
      </c>
      <c r="P36" s="64"/>
    </row>
    <row r="37" spans="1:16" hidden="1">
      <c r="A37" s="59" t="s">
        <v>194</v>
      </c>
      <c r="B37" s="21" t="s">
        <v>1042</v>
      </c>
      <c r="C37" s="22">
        <v>44345</v>
      </c>
      <c r="D37" s="22">
        <f t="shared" si="55"/>
        <v>44345</v>
      </c>
      <c r="E37" s="21" t="s">
        <v>1043</v>
      </c>
      <c r="F37" s="23">
        <f t="shared" si="56"/>
        <v>44355</v>
      </c>
      <c r="G37" s="22">
        <f t="shared" si="57"/>
        <v>44356</v>
      </c>
      <c r="H37" s="22">
        <f t="shared" si="58"/>
        <v>44357</v>
      </c>
      <c r="I37" s="22">
        <f t="shared" si="59"/>
        <v>44358</v>
      </c>
      <c r="J37" s="22">
        <f t="shared" si="60"/>
        <v>44371</v>
      </c>
      <c r="K37" s="22">
        <f t="shared" si="61"/>
        <v>44371</v>
      </c>
      <c r="L37" s="23">
        <f t="shared" si="62"/>
        <v>44372</v>
      </c>
      <c r="M37" s="23">
        <f t="shared" si="63"/>
        <v>44373</v>
      </c>
      <c r="N37" s="23">
        <f t="shared" si="64"/>
        <v>44374</v>
      </c>
      <c r="O37" s="23">
        <f t="shared" si="65"/>
        <v>44375</v>
      </c>
      <c r="P37" s="64"/>
    </row>
    <row r="38" spans="1:16" hidden="1">
      <c r="A38" s="67" t="s">
        <v>251</v>
      </c>
      <c r="B38" s="21" t="s">
        <v>1044</v>
      </c>
      <c r="C38" s="22">
        <v>44352</v>
      </c>
      <c r="D38" s="22">
        <f t="shared" si="55"/>
        <v>44352</v>
      </c>
      <c r="E38" s="21" t="s">
        <v>1045</v>
      </c>
      <c r="F38" s="236">
        <v>44368</v>
      </c>
      <c r="G38" s="66">
        <f t="shared" si="57"/>
        <v>44369</v>
      </c>
      <c r="H38" s="66">
        <v>44366</v>
      </c>
      <c r="I38" s="66">
        <f t="shared" si="59"/>
        <v>44367</v>
      </c>
      <c r="J38" s="477" t="s">
        <v>1735</v>
      </c>
      <c r="K38" s="478"/>
      <c r="L38" s="478"/>
      <c r="M38" s="478"/>
      <c r="N38" s="478"/>
      <c r="O38" s="479"/>
      <c r="P38" s="64"/>
    </row>
    <row r="39" spans="1:16" hidden="1">
      <c r="A39" s="67" t="s">
        <v>228</v>
      </c>
      <c r="B39" s="84" t="s">
        <v>1669</v>
      </c>
      <c r="C39" s="22">
        <v>44359</v>
      </c>
      <c r="D39" s="22">
        <f t="shared" si="55"/>
        <v>44359</v>
      </c>
      <c r="E39" s="21" t="s">
        <v>1046</v>
      </c>
      <c r="F39" s="23">
        <f t="shared" si="56"/>
        <v>44369</v>
      </c>
      <c r="G39" s="22">
        <f t="shared" si="57"/>
        <v>44370</v>
      </c>
      <c r="H39" s="22">
        <f t="shared" si="58"/>
        <v>44371</v>
      </c>
      <c r="I39" s="22">
        <f t="shared" si="59"/>
        <v>44372</v>
      </c>
      <c r="J39" s="62" t="s">
        <v>1784</v>
      </c>
      <c r="K39" s="62" t="str">
        <f t="shared" si="61"/>
        <v>OMIT</v>
      </c>
      <c r="L39" s="182" t="s">
        <v>1785</v>
      </c>
      <c r="M39" s="182" t="s">
        <v>1785</v>
      </c>
      <c r="N39" s="23">
        <v>44388</v>
      </c>
      <c r="O39" s="23">
        <f t="shared" si="65"/>
        <v>44389</v>
      </c>
      <c r="P39" s="64"/>
    </row>
    <row r="40" spans="1:16" hidden="1">
      <c r="A40" s="147" t="s">
        <v>1363</v>
      </c>
      <c r="B40" s="84" t="s">
        <v>1674</v>
      </c>
      <c r="C40" s="22">
        <v>44366</v>
      </c>
      <c r="D40" s="22">
        <f t="shared" ref="D40:D45" si="66">C40</f>
        <v>44366</v>
      </c>
      <c r="E40" s="84" t="s">
        <v>1675</v>
      </c>
      <c r="F40" s="23">
        <f t="shared" ref="F40:F45" si="67">D40+10</f>
        <v>44376</v>
      </c>
      <c r="G40" s="22">
        <f t="shared" ref="G40:G45" si="68">F40+1</f>
        <v>44377</v>
      </c>
      <c r="H40" s="22">
        <f t="shared" ref="H40:H45" si="69">G40+1</f>
        <v>44378</v>
      </c>
      <c r="I40" s="22">
        <f t="shared" ref="I40:I45" si="70">H40+1</f>
        <v>44379</v>
      </c>
      <c r="J40" s="22">
        <f t="shared" ref="J40:J45" si="71">I40+13</f>
        <v>44392</v>
      </c>
      <c r="K40" s="22">
        <f t="shared" ref="K40:K45" si="72">J40</f>
        <v>44392</v>
      </c>
      <c r="L40" s="23">
        <f t="shared" ref="L40:L45" si="73">K40+1</f>
        <v>44393</v>
      </c>
      <c r="M40" s="23">
        <f t="shared" ref="M40:M45" si="74">L40+1</f>
        <v>44394</v>
      </c>
      <c r="N40" s="23">
        <f t="shared" ref="N40:N45" si="75">M40+1</f>
        <v>44395</v>
      </c>
      <c r="O40" s="23">
        <f t="shared" ref="O40:O45" si="76">N40+1</f>
        <v>44396</v>
      </c>
      <c r="P40" s="64"/>
    </row>
    <row r="41" spans="1:16" hidden="1">
      <c r="A41" s="147" t="s">
        <v>1742</v>
      </c>
      <c r="B41" s="84" t="s">
        <v>1736</v>
      </c>
      <c r="C41" s="22">
        <v>44373</v>
      </c>
      <c r="D41" s="22">
        <f t="shared" si="66"/>
        <v>44373</v>
      </c>
      <c r="E41" s="84" t="s">
        <v>1737</v>
      </c>
      <c r="F41" s="23">
        <f t="shared" si="67"/>
        <v>44383</v>
      </c>
      <c r="G41" s="22">
        <f t="shared" si="68"/>
        <v>44384</v>
      </c>
      <c r="H41" s="22">
        <f t="shared" si="69"/>
        <v>44385</v>
      </c>
      <c r="I41" s="62" t="s">
        <v>1863</v>
      </c>
      <c r="J41" s="62" t="s">
        <v>74</v>
      </c>
      <c r="K41" s="62" t="str">
        <f t="shared" si="72"/>
        <v>OMIT</v>
      </c>
      <c r="L41" s="182" t="s">
        <v>487</v>
      </c>
      <c r="M41" s="182" t="s">
        <v>487</v>
      </c>
      <c r="N41" s="23">
        <v>44402</v>
      </c>
      <c r="O41" s="23">
        <f t="shared" si="76"/>
        <v>44403</v>
      </c>
      <c r="P41" s="64"/>
    </row>
    <row r="42" spans="1:16" hidden="1">
      <c r="A42" s="67" t="s">
        <v>307</v>
      </c>
      <c r="B42" s="21" t="s">
        <v>1366</v>
      </c>
      <c r="C42" s="22">
        <v>44380</v>
      </c>
      <c r="D42" s="22">
        <f t="shared" si="66"/>
        <v>44380</v>
      </c>
      <c r="E42" s="21" t="s">
        <v>1367</v>
      </c>
      <c r="F42" s="23">
        <f t="shared" si="67"/>
        <v>44390</v>
      </c>
      <c r="G42" s="22">
        <f t="shared" si="68"/>
        <v>44391</v>
      </c>
      <c r="H42" s="22">
        <f t="shared" si="69"/>
        <v>44392</v>
      </c>
      <c r="I42" s="22">
        <f t="shared" si="70"/>
        <v>44393</v>
      </c>
      <c r="J42" s="22">
        <f t="shared" si="71"/>
        <v>44406</v>
      </c>
      <c r="K42" s="22">
        <f t="shared" si="72"/>
        <v>44406</v>
      </c>
      <c r="L42" s="23">
        <f t="shared" si="73"/>
        <v>44407</v>
      </c>
      <c r="M42" s="23">
        <f t="shared" si="74"/>
        <v>44408</v>
      </c>
      <c r="N42" s="23">
        <f t="shared" si="75"/>
        <v>44409</v>
      </c>
      <c r="O42" s="23">
        <f t="shared" si="76"/>
        <v>44410</v>
      </c>
      <c r="P42" s="64"/>
    </row>
    <row r="43" spans="1:16" hidden="1">
      <c r="A43" s="67" t="s">
        <v>1149</v>
      </c>
      <c r="B43" s="21" t="s">
        <v>1369</v>
      </c>
      <c r="C43" s="22">
        <v>44387</v>
      </c>
      <c r="D43" s="22">
        <f t="shared" si="66"/>
        <v>44387</v>
      </c>
      <c r="E43" s="21" t="s">
        <v>1368</v>
      </c>
      <c r="F43" s="23">
        <f t="shared" si="67"/>
        <v>44397</v>
      </c>
      <c r="G43" s="22">
        <f t="shared" si="68"/>
        <v>44398</v>
      </c>
      <c r="H43" s="22">
        <f t="shared" si="69"/>
        <v>44399</v>
      </c>
      <c r="I43" s="22">
        <f t="shared" si="70"/>
        <v>44400</v>
      </c>
      <c r="J43" s="22">
        <f t="shared" si="71"/>
        <v>44413</v>
      </c>
      <c r="K43" s="22">
        <f t="shared" si="72"/>
        <v>44413</v>
      </c>
      <c r="L43" s="23">
        <f t="shared" si="73"/>
        <v>44414</v>
      </c>
      <c r="M43" s="23">
        <f t="shared" si="74"/>
        <v>44415</v>
      </c>
      <c r="N43" s="23">
        <f t="shared" si="75"/>
        <v>44416</v>
      </c>
      <c r="O43" s="23">
        <f t="shared" si="76"/>
        <v>44417</v>
      </c>
      <c r="P43" s="64"/>
    </row>
    <row r="44" spans="1:16">
      <c r="A44" s="59" t="s">
        <v>194</v>
      </c>
      <c r="B44" s="21" t="s">
        <v>1370</v>
      </c>
      <c r="C44" s="22">
        <v>44394</v>
      </c>
      <c r="D44" s="22">
        <f t="shared" si="66"/>
        <v>44394</v>
      </c>
      <c r="E44" s="21" t="s">
        <v>1371</v>
      </c>
      <c r="F44" s="23">
        <f t="shared" si="67"/>
        <v>44404</v>
      </c>
      <c r="G44" s="22">
        <f t="shared" si="68"/>
        <v>44405</v>
      </c>
      <c r="H44" s="22">
        <f t="shared" si="69"/>
        <v>44406</v>
      </c>
      <c r="I44" s="22">
        <f t="shared" si="70"/>
        <v>44407</v>
      </c>
      <c r="J44" s="22">
        <f t="shared" si="71"/>
        <v>44420</v>
      </c>
      <c r="K44" s="22">
        <f t="shared" si="72"/>
        <v>44420</v>
      </c>
      <c r="L44" s="23">
        <f t="shared" si="73"/>
        <v>44421</v>
      </c>
      <c r="M44" s="23">
        <f t="shared" si="74"/>
        <v>44422</v>
      </c>
      <c r="N44" s="23">
        <f t="shared" si="75"/>
        <v>44423</v>
      </c>
      <c r="O44" s="23">
        <f t="shared" si="76"/>
        <v>44424</v>
      </c>
      <c r="P44" s="64"/>
    </row>
    <row r="45" spans="1:16">
      <c r="A45" s="147" t="s">
        <v>1862</v>
      </c>
      <c r="B45" s="21" t="s">
        <v>1372</v>
      </c>
      <c r="C45" s="22">
        <v>44401</v>
      </c>
      <c r="D45" s="22">
        <f t="shared" si="66"/>
        <v>44401</v>
      </c>
      <c r="E45" s="21" t="s">
        <v>1373</v>
      </c>
      <c r="F45" s="23">
        <f t="shared" si="67"/>
        <v>44411</v>
      </c>
      <c r="G45" s="22">
        <f t="shared" si="68"/>
        <v>44412</v>
      </c>
      <c r="H45" s="22">
        <f t="shared" si="69"/>
        <v>44413</v>
      </c>
      <c r="I45" s="22">
        <f t="shared" si="70"/>
        <v>44414</v>
      </c>
      <c r="J45" s="22">
        <f t="shared" si="71"/>
        <v>44427</v>
      </c>
      <c r="K45" s="22">
        <f t="shared" si="72"/>
        <v>44427</v>
      </c>
      <c r="L45" s="23">
        <f t="shared" si="73"/>
        <v>44428</v>
      </c>
      <c r="M45" s="23">
        <f t="shared" si="74"/>
        <v>44429</v>
      </c>
      <c r="N45" s="23">
        <f t="shared" si="75"/>
        <v>44430</v>
      </c>
      <c r="O45" s="23">
        <f t="shared" si="76"/>
        <v>44431</v>
      </c>
      <c r="P45" s="64"/>
    </row>
    <row r="46" spans="1:16">
      <c r="A46" s="464" t="s">
        <v>2006</v>
      </c>
      <c r="B46" s="465"/>
      <c r="C46" s="465"/>
      <c r="D46" s="465"/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6"/>
      <c r="P46" s="64"/>
    </row>
    <row r="47" spans="1:16">
      <c r="A47" s="67" t="s">
        <v>228</v>
      </c>
      <c r="B47" s="21" t="s">
        <v>1374</v>
      </c>
      <c r="C47" s="22">
        <v>44415</v>
      </c>
      <c r="D47" s="22">
        <f t="shared" ref="D47:D53" si="77">C47</f>
        <v>44415</v>
      </c>
      <c r="E47" s="21" t="s">
        <v>1375</v>
      </c>
      <c r="F47" s="23">
        <f t="shared" ref="F47:F53" si="78">D47+10</f>
        <v>44425</v>
      </c>
      <c r="G47" s="22">
        <f t="shared" ref="G47:G53" si="79">F47+1</f>
        <v>44426</v>
      </c>
      <c r="H47" s="22">
        <f t="shared" ref="H47:H53" si="80">G47+1</f>
        <v>44427</v>
      </c>
      <c r="I47" s="22">
        <f t="shared" ref="I47:I53" si="81">H47+1</f>
        <v>44428</v>
      </c>
      <c r="J47" s="22">
        <f t="shared" ref="J47:J53" si="82">I47+13</f>
        <v>44441</v>
      </c>
      <c r="K47" s="22">
        <f t="shared" ref="K47:K53" si="83">J47</f>
        <v>44441</v>
      </c>
      <c r="L47" s="23">
        <f t="shared" ref="L47:L53" si="84">K47+1</f>
        <v>44442</v>
      </c>
      <c r="M47" s="23">
        <f t="shared" ref="M47:M53" si="85">L47+1</f>
        <v>44443</v>
      </c>
      <c r="N47" s="23">
        <f t="shared" ref="N47:N53" si="86">M47+1</f>
        <v>44444</v>
      </c>
      <c r="O47" s="23">
        <f t="shared" ref="O47:O53" si="87">N47+1</f>
        <v>44445</v>
      </c>
      <c r="P47" s="64"/>
    </row>
    <row r="48" spans="1:16">
      <c r="A48" s="67" t="s">
        <v>1363</v>
      </c>
      <c r="B48" s="21" t="s">
        <v>1738</v>
      </c>
      <c r="C48" s="22">
        <v>44422</v>
      </c>
      <c r="D48" s="22">
        <f t="shared" si="77"/>
        <v>44422</v>
      </c>
      <c r="E48" s="21" t="s">
        <v>1739</v>
      </c>
      <c r="F48" s="23">
        <f t="shared" si="78"/>
        <v>44432</v>
      </c>
      <c r="G48" s="22">
        <f t="shared" si="79"/>
        <v>44433</v>
      </c>
      <c r="H48" s="22">
        <f t="shared" si="80"/>
        <v>44434</v>
      </c>
      <c r="I48" s="22">
        <f t="shared" si="81"/>
        <v>44435</v>
      </c>
      <c r="J48" s="22">
        <f t="shared" si="82"/>
        <v>44448</v>
      </c>
      <c r="K48" s="22">
        <f t="shared" si="83"/>
        <v>44448</v>
      </c>
      <c r="L48" s="23">
        <f t="shared" si="84"/>
        <v>44449</v>
      </c>
      <c r="M48" s="23">
        <f t="shared" si="85"/>
        <v>44450</v>
      </c>
      <c r="N48" s="23">
        <f t="shared" si="86"/>
        <v>44451</v>
      </c>
      <c r="O48" s="23">
        <f t="shared" si="87"/>
        <v>44452</v>
      </c>
      <c r="P48" s="64"/>
    </row>
    <row r="49" spans="1:25">
      <c r="A49" s="464" t="s">
        <v>2006</v>
      </c>
      <c r="B49" s="465"/>
      <c r="C49" s="465"/>
      <c r="D49" s="465"/>
      <c r="E49" s="465"/>
      <c r="F49" s="465"/>
      <c r="G49" s="465"/>
      <c r="H49" s="465"/>
      <c r="I49" s="465"/>
      <c r="J49" s="465"/>
      <c r="K49" s="465"/>
      <c r="L49" s="465"/>
      <c r="M49" s="465"/>
      <c r="N49" s="465"/>
      <c r="O49" s="466"/>
      <c r="P49" s="64"/>
    </row>
    <row r="50" spans="1:25">
      <c r="A50" s="147" t="s">
        <v>1862</v>
      </c>
      <c r="B50" s="160" t="s">
        <v>2163</v>
      </c>
      <c r="C50" s="22">
        <v>44436</v>
      </c>
      <c r="D50" s="22">
        <f t="shared" si="77"/>
        <v>44436</v>
      </c>
      <c r="E50" s="21" t="s">
        <v>2007</v>
      </c>
      <c r="F50" s="23">
        <f t="shared" si="78"/>
        <v>44446</v>
      </c>
      <c r="G50" s="22">
        <f t="shared" si="79"/>
        <v>44447</v>
      </c>
      <c r="H50" s="22">
        <f t="shared" si="80"/>
        <v>44448</v>
      </c>
      <c r="I50" s="22">
        <f t="shared" si="81"/>
        <v>44449</v>
      </c>
      <c r="J50" s="22">
        <f t="shared" si="82"/>
        <v>44462</v>
      </c>
      <c r="K50" s="22">
        <f t="shared" si="83"/>
        <v>44462</v>
      </c>
      <c r="L50" s="23">
        <f t="shared" si="84"/>
        <v>44463</v>
      </c>
      <c r="M50" s="23">
        <f t="shared" si="85"/>
        <v>44464</v>
      </c>
      <c r="N50" s="23">
        <f t="shared" si="86"/>
        <v>44465</v>
      </c>
      <c r="O50" s="23">
        <f t="shared" si="87"/>
        <v>44466</v>
      </c>
      <c r="P50" s="64"/>
    </row>
    <row r="51" spans="1:25">
      <c r="A51" s="59" t="s">
        <v>2008</v>
      </c>
      <c r="B51" s="21" t="s">
        <v>2009</v>
      </c>
      <c r="C51" s="22">
        <v>44443</v>
      </c>
      <c r="D51" s="22">
        <f t="shared" si="77"/>
        <v>44443</v>
      </c>
      <c r="E51" s="21" t="s">
        <v>2010</v>
      </c>
      <c r="F51" s="23">
        <f t="shared" si="78"/>
        <v>44453</v>
      </c>
      <c r="G51" s="22">
        <f t="shared" si="79"/>
        <v>44454</v>
      </c>
      <c r="H51" s="22">
        <f t="shared" si="80"/>
        <v>44455</v>
      </c>
      <c r="I51" s="22">
        <f t="shared" si="81"/>
        <v>44456</v>
      </c>
      <c r="J51" s="22">
        <f t="shared" si="82"/>
        <v>44469</v>
      </c>
      <c r="K51" s="22">
        <f t="shared" si="83"/>
        <v>44469</v>
      </c>
      <c r="L51" s="23">
        <f t="shared" si="84"/>
        <v>44470</v>
      </c>
      <c r="M51" s="23">
        <f t="shared" si="85"/>
        <v>44471</v>
      </c>
      <c r="N51" s="23">
        <f t="shared" si="86"/>
        <v>44472</v>
      </c>
      <c r="O51" s="23">
        <f t="shared" si="87"/>
        <v>44473</v>
      </c>
      <c r="P51" s="64"/>
    </row>
    <row r="52" spans="1:25">
      <c r="A52" s="147" t="s">
        <v>2164</v>
      </c>
      <c r="B52" s="21" t="s">
        <v>1740</v>
      </c>
      <c r="C52" s="22">
        <v>44450</v>
      </c>
      <c r="D52" s="22">
        <f t="shared" si="77"/>
        <v>44450</v>
      </c>
      <c r="E52" s="21" t="s">
        <v>1741</v>
      </c>
      <c r="F52" s="23">
        <f t="shared" si="78"/>
        <v>44460</v>
      </c>
      <c r="G52" s="22">
        <f t="shared" si="79"/>
        <v>44461</v>
      </c>
      <c r="H52" s="22">
        <f t="shared" si="80"/>
        <v>44462</v>
      </c>
      <c r="I52" s="22">
        <f t="shared" si="81"/>
        <v>44463</v>
      </c>
      <c r="J52" s="22">
        <f t="shared" si="82"/>
        <v>44476</v>
      </c>
      <c r="K52" s="22">
        <f t="shared" si="83"/>
        <v>44476</v>
      </c>
      <c r="L52" s="23">
        <f t="shared" si="84"/>
        <v>44477</v>
      </c>
      <c r="M52" s="23">
        <f t="shared" si="85"/>
        <v>44478</v>
      </c>
      <c r="N52" s="23">
        <f t="shared" si="86"/>
        <v>44479</v>
      </c>
      <c r="O52" s="23">
        <f t="shared" si="87"/>
        <v>44480</v>
      </c>
      <c r="P52" s="64"/>
    </row>
    <row r="53" spans="1:25">
      <c r="A53" s="67" t="s">
        <v>2011</v>
      </c>
      <c r="B53" s="21" t="s">
        <v>2012</v>
      </c>
      <c r="C53" s="22">
        <v>44457</v>
      </c>
      <c r="D53" s="22">
        <f t="shared" si="77"/>
        <v>44457</v>
      </c>
      <c r="E53" s="21" t="s">
        <v>2013</v>
      </c>
      <c r="F53" s="23">
        <f t="shared" si="78"/>
        <v>44467</v>
      </c>
      <c r="G53" s="22">
        <f t="shared" si="79"/>
        <v>44468</v>
      </c>
      <c r="H53" s="22">
        <f t="shared" si="80"/>
        <v>44469</v>
      </c>
      <c r="I53" s="22">
        <f t="shared" si="81"/>
        <v>44470</v>
      </c>
      <c r="J53" s="22">
        <f t="shared" si="82"/>
        <v>44483</v>
      </c>
      <c r="K53" s="22">
        <f t="shared" si="83"/>
        <v>44483</v>
      </c>
      <c r="L53" s="23">
        <f t="shared" si="84"/>
        <v>44484</v>
      </c>
      <c r="M53" s="23">
        <f t="shared" si="85"/>
        <v>44485</v>
      </c>
      <c r="N53" s="23">
        <f t="shared" si="86"/>
        <v>44486</v>
      </c>
      <c r="O53" s="23">
        <f t="shared" si="87"/>
        <v>44487</v>
      </c>
      <c r="P53" s="64"/>
    </row>
    <row r="54" spans="1:25">
      <c r="A54" s="67" t="s">
        <v>2069</v>
      </c>
      <c r="B54" s="21" t="s">
        <v>2074</v>
      </c>
      <c r="C54" s="22">
        <v>44464</v>
      </c>
      <c r="D54" s="22">
        <f t="shared" ref="D54:D60" si="88">C54</f>
        <v>44464</v>
      </c>
      <c r="E54" s="21" t="s">
        <v>2075</v>
      </c>
      <c r="F54" s="23">
        <f t="shared" ref="F54:F60" si="89">D54+10</f>
        <v>44474</v>
      </c>
      <c r="G54" s="22">
        <f t="shared" ref="G54:G60" si="90">F54+1</f>
        <v>44475</v>
      </c>
      <c r="H54" s="22">
        <f t="shared" ref="H54:H60" si="91">G54+1</f>
        <v>44476</v>
      </c>
      <c r="I54" s="22">
        <f t="shared" ref="I54:I60" si="92">H54+1</f>
        <v>44477</v>
      </c>
      <c r="J54" s="22">
        <f t="shared" ref="J54:J60" si="93">I54+13</f>
        <v>44490</v>
      </c>
      <c r="K54" s="22">
        <f t="shared" ref="K54:K60" si="94">J54</f>
        <v>44490</v>
      </c>
      <c r="L54" s="23">
        <f t="shared" ref="L54:L60" si="95">K54+1</f>
        <v>44491</v>
      </c>
      <c r="M54" s="23">
        <f t="shared" ref="M54:M60" si="96">L54+1</f>
        <v>44492</v>
      </c>
      <c r="N54" s="23">
        <f t="shared" ref="N54:N60" si="97">M54+1</f>
        <v>44493</v>
      </c>
      <c r="O54" s="23">
        <f t="shared" ref="O54:O60" si="98">N54+1</f>
        <v>44494</v>
      </c>
      <c r="P54" s="64"/>
    </row>
    <row r="55" spans="1:25">
      <c r="A55" s="67" t="s">
        <v>2070</v>
      </c>
      <c r="B55" s="21" t="s">
        <v>2076</v>
      </c>
      <c r="C55" s="22">
        <v>44471</v>
      </c>
      <c r="D55" s="22">
        <f t="shared" si="88"/>
        <v>44471</v>
      </c>
      <c r="E55" s="21" t="s">
        <v>2077</v>
      </c>
      <c r="F55" s="23">
        <f t="shared" si="89"/>
        <v>44481</v>
      </c>
      <c r="G55" s="22">
        <f t="shared" si="90"/>
        <v>44482</v>
      </c>
      <c r="H55" s="22">
        <f t="shared" si="91"/>
        <v>44483</v>
      </c>
      <c r="I55" s="22">
        <f t="shared" si="92"/>
        <v>44484</v>
      </c>
      <c r="J55" s="22">
        <f t="shared" si="93"/>
        <v>44497</v>
      </c>
      <c r="K55" s="22">
        <f t="shared" si="94"/>
        <v>44497</v>
      </c>
      <c r="L55" s="23">
        <f t="shared" si="95"/>
        <v>44498</v>
      </c>
      <c r="M55" s="23">
        <f t="shared" si="96"/>
        <v>44499</v>
      </c>
      <c r="N55" s="23">
        <f t="shared" si="97"/>
        <v>44500</v>
      </c>
      <c r="O55" s="23">
        <f t="shared" si="98"/>
        <v>44501</v>
      </c>
      <c r="P55" s="64"/>
    </row>
    <row r="56" spans="1:25">
      <c r="A56" s="67" t="s">
        <v>2071</v>
      </c>
      <c r="B56" s="21" t="s">
        <v>2078</v>
      </c>
      <c r="C56" s="22">
        <v>44478</v>
      </c>
      <c r="D56" s="22">
        <f t="shared" si="88"/>
        <v>44478</v>
      </c>
      <c r="E56" s="21" t="s">
        <v>2079</v>
      </c>
      <c r="F56" s="23">
        <f t="shared" si="89"/>
        <v>44488</v>
      </c>
      <c r="G56" s="22">
        <f t="shared" si="90"/>
        <v>44489</v>
      </c>
      <c r="H56" s="22">
        <f t="shared" si="91"/>
        <v>44490</v>
      </c>
      <c r="I56" s="22">
        <f t="shared" si="92"/>
        <v>44491</v>
      </c>
      <c r="J56" s="22">
        <f t="shared" si="93"/>
        <v>44504</v>
      </c>
      <c r="K56" s="22">
        <f t="shared" si="94"/>
        <v>44504</v>
      </c>
      <c r="L56" s="23">
        <f t="shared" si="95"/>
        <v>44505</v>
      </c>
      <c r="M56" s="23">
        <f t="shared" si="96"/>
        <v>44506</v>
      </c>
      <c r="N56" s="23">
        <f t="shared" si="97"/>
        <v>44507</v>
      </c>
      <c r="O56" s="23">
        <f t="shared" si="98"/>
        <v>44508</v>
      </c>
      <c r="P56" s="64"/>
    </row>
    <row r="57" spans="1:25">
      <c r="A57" s="67" t="s">
        <v>2166</v>
      </c>
      <c r="B57" s="21" t="s">
        <v>2080</v>
      </c>
      <c r="C57" s="22">
        <v>44485</v>
      </c>
      <c r="D57" s="22">
        <f t="shared" si="88"/>
        <v>44485</v>
      </c>
      <c r="E57" s="21" t="s">
        <v>2082</v>
      </c>
      <c r="F57" s="23">
        <f t="shared" si="89"/>
        <v>44495</v>
      </c>
      <c r="G57" s="22">
        <f t="shared" si="90"/>
        <v>44496</v>
      </c>
      <c r="H57" s="22">
        <f t="shared" si="91"/>
        <v>44497</v>
      </c>
      <c r="I57" s="22">
        <f t="shared" si="92"/>
        <v>44498</v>
      </c>
      <c r="J57" s="22">
        <f t="shared" si="93"/>
        <v>44511</v>
      </c>
      <c r="K57" s="22">
        <f t="shared" si="94"/>
        <v>44511</v>
      </c>
      <c r="L57" s="23">
        <f t="shared" si="95"/>
        <v>44512</v>
      </c>
      <c r="M57" s="23">
        <f t="shared" si="96"/>
        <v>44513</v>
      </c>
      <c r="N57" s="23">
        <f t="shared" si="97"/>
        <v>44514</v>
      </c>
      <c r="O57" s="23">
        <f t="shared" si="98"/>
        <v>44515</v>
      </c>
      <c r="P57" s="64"/>
    </row>
    <row r="58" spans="1:25">
      <c r="A58" s="67" t="s">
        <v>2072</v>
      </c>
      <c r="B58" s="21" t="s">
        <v>2083</v>
      </c>
      <c r="C58" s="22">
        <v>44492</v>
      </c>
      <c r="D58" s="22">
        <f t="shared" si="88"/>
        <v>44492</v>
      </c>
      <c r="E58" s="21" t="s">
        <v>2081</v>
      </c>
      <c r="F58" s="23">
        <f t="shared" si="89"/>
        <v>44502</v>
      </c>
      <c r="G58" s="22">
        <f t="shared" si="90"/>
        <v>44503</v>
      </c>
      <c r="H58" s="22">
        <f t="shared" si="91"/>
        <v>44504</v>
      </c>
      <c r="I58" s="22">
        <f t="shared" si="92"/>
        <v>44505</v>
      </c>
      <c r="J58" s="22">
        <f t="shared" si="93"/>
        <v>44518</v>
      </c>
      <c r="K58" s="22">
        <f t="shared" si="94"/>
        <v>44518</v>
      </c>
      <c r="L58" s="23">
        <f t="shared" si="95"/>
        <v>44519</v>
      </c>
      <c r="M58" s="23">
        <f t="shared" si="96"/>
        <v>44520</v>
      </c>
      <c r="N58" s="23">
        <f t="shared" si="97"/>
        <v>44521</v>
      </c>
      <c r="O58" s="23">
        <f t="shared" si="98"/>
        <v>44522</v>
      </c>
      <c r="P58" s="64"/>
    </row>
    <row r="59" spans="1:25">
      <c r="A59" s="67" t="s">
        <v>2165</v>
      </c>
      <c r="B59" s="21" t="s">
        <v>2084</v>
      </c>
      <c r="C59" s="22">
        <v>44499</v>
      </c>
      <c r="D59" s="22">
        <f t="shared" si="88"/>
        <v>44499</v>
      </c>
      <c r="E59" s="21" t="s">
        <v>2085</v>
      </c>
      <c r="F59" s="23">
        <f t="shared" si="89"/>
        <v>44509</v>
      </c>
      <c r="G59" s="22">
        <f t="shared" si="90"/>
        <v>44510</v>
      </c>
      <c r="H59" s="22">
        <f t="shared" si="91"/>
        <v>44511</v>
      </c>
      <c r="I59" s="22">
        <f t="shared" si="92"/>
        <v>44512</v>
      </c>
      <c r="J59" s="22">
        <f t="shared" si="93"/>
        <v>44525</v>
      </c>
      <c r="K59" s="22">
        <f t="shared" si="94"/>
        <v>44525</v>
      </c>
      <c r="L59" s="23">
        <f t="shared" si="95"/>
        <v>44526</v>
      </c>
      <c r="M59" s="23">
        <f t="shared" si="96"/>
        <v>44527</v>
      </c>
      <c r="N59" s="23">
        <f t="shared" si="97"/>
        <v>44528</v>
      </c>
      <c r="O59" s="23">
        <f t="shared" si="98"/>
        <v>44529</v>
      </c>
      <c r="P59" s="64"/>
    </row>
    <row r="60" spans="1:25">
      <c r="A60" s="67" t="s">
        <v>2073</v>
      </c>
      <c r="B60" s="21" t="s">
        <v>2086</v>
      </c>
      <c r="C60" s="22">
        <v>44506</v>
      </c>
      <c r="D60" s="22">
        <f t="shared" si="88"/>
        <v>44506</v>
      </c>
      <c r="E60" s="21" t="s">
        <v>2087</v>
      </c>
      <c r="F60" s="23">
        <f t="shared" si="89"/>
        <v>44516</v>
      </c>
      <c r="G60" s="22">
        <f t="shared" si="90"/>
        <v>44517</v>
      </c>
      <c r="H60" s="22">
        <f t="shared" si="91"/>
        <v>44518</v>
      </c>
      <c r="I60" s="22">
        <f t="shared" si="92"/>
        <v>44519</v>
      </c>
      <c r="J60" s="22">
        <f t="shared" si="93"/>
        <v>44532</v>
      </c>
      <c r="K60" s="22">
        <f t="shared" si="94"/>
        <v>44532</v>
      </c>
      <c r="L60" s="23">
        <f t="shared" si="95"/>
        <v>44533</v>
      </c>
      <c r="M60" s="23">
        <f t="shared" si="96"/>
        <v>44534</v>
      </c>
      <c r="N60" s="23">
        <f t="shared" si="97"/>
        <v>44535</v>
      </c>
      <c r="O60" s="23">
        <f t="shared" si="98"/>
        <v>44536</v>
      </c>
      <c r="P60" s="64"/>
    </row>
    <row r="61" spans="1:25">
      <c r="A61" s="4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25" ht="16.2">
      <c r="A62" s="38" t="s">
        <v>17</v>
      </c>
      <c r="B62" s="386" t="s">
        <v>129</v>
      </c>
      <c r="C62" s="482"/>
      <c r="D62" s="482"/>
      <c r="E62" s="482"/>
      <c r="F62" s="482"/>
      <c r="G62" s="482"/>
      <c r="H62" s="482"/>
      <c r="I62" s="48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2" customHeight="1">
      <c r="A63" s="44" t="s">
        <v>19</v>
      </c>
      <c r="B63" s="484" t="s">
        <v>334</v>
      </c>
      <c r="C63" s="485"/>
      <c r="D63" s="485"/>
      <c r="E63" s="485"/>
      <c r="F63" s="485"/>
      <c r="G63" s="485"/>
      <c r="H63" s="485"/>
      <c r="I63" s="48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2" customHeight="1">
      <c r="A64" s="42" t="s">
        <v>42</v>
      </c>
      <c r="B64" s="399" t="s">
        <v>78</v>
      </c>
      <c r="C64" s="483"/>
      <c r="D64" s="483"/>
      <c r="E64" s="483"/>
      <c r="F64" s="483"/>
      <c r="G64" s="483"/>
      <c r="H64" s="483"/>
      <c r="I64" s="48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.2" customHeight="1">
      <c r="A65" s="42" t="s">
        <v>44</v>
      </c>
      <c r="B65" s="399" t="s">
        <v>993</v>
      </c>
      <c r="C65" s="483"/>
      <c r="D65" s="483"/>
      <c r="E65" s="483"/>
      <c r="F65" s="483"/>
      <c r="G65" s="483"/>
      <c r="H65" s="483"/>
      <c r="I65" s="48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.2" hidden="1" customHeight="1">
      <c r="A66" s="42"/>
      <c r="B66" s="486" t="s">
        <v>161</v>
      </c>
      <c r="C66" s="487"/>
      <c r="D66" s="487"/>
      <c r="E66" s="487"/>
      <c r="F66" s="487"/>
      <c r="G66" s="487"/>
      <c r="H66" s="487"/>
      <c r="I66" s="48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.2" customHeight="1">
      <c r="A67" s="41" t="s">
        <v>140</v>
      </c>
      <c r="B67" s="399" t="s">
        <v>75</v>
      </c>
      <c r="C67" s="483"/>
      <c r="D67" s="483"/>
      <c r="E67" s="483"/>
      <c r="F67" s="483"/>
      <c r="G67" s="483"/>
      <c r="H67" s="483"/>
      <c r="I67" s="48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.2" customHeight="1">
      <c r="A68" s="42" t="s">
        <v>82</v>
      </c>
      <c r="B68" s="397" t="s">
        <v>130</v>
      </c>
      <c r="C68" s="398"/>
      <c r="D68" s="398"/>
      <c r="E68" s="398"/>
      <c r="F68" s="398"/>
      <c r="G68" s="398"/>
      <c r="H68" s="398"/>
      <c r="I68" s="39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.2" customHeight="1">
      <c r="A69" s="42" t="s">
        <v>131</v>
      </c>
      <c r="B69" s="397" t="s">
        <v>1377</v>
      </c>
      <c r="C69" s="398"/>
      <c r="D69" s="398"/>
      <c r="E69" s="398"/>
      <c r="F69" s="398"/>
      <c r="G69" s="398"/>
      <c r="H69" s="398"/>
      <c r="I69" s="39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</sheetData>
  <mergeCells count="32">
    <mergeCell ref="B62:I62"/>
    <mergeCell ref="B1:Q1"/>
    <mergeCell ref="B2:Q2"/>
    <mergeCell ref="B69:I69"/>
    <mergeCell ref="B65:I65"/>
    <mergeCell ref="B67:I67"/>
    <mergeCell ref="B64:I64"/>
    <mergeCell ref="B63:I63"/>
    <mergeCell ref="B68:I68"/>
    <mergeCell ref="B66:I66"/>
    <mergeCell ref="N7:O7"/>
    <mergeCell ref="N6:O6"/>
    <mergeCell ref="A4:O4"/>
    <mergeCell ref="C5:D5"/>
    <mergeCell ref="F5:G5"/>
    <mergeCell ref="H5:I5"/>
    <mergeCell ref="J5:K5"/>
    <mergeCell ref="L5:M5"/>
    <mergeCell ref="N5:O5"/>
    <mergeCell ref="C6:D6"/>
    <mergeCell ref="F6:G6"/>
    <mergeCell ref="H6:I6"/>
    <mergeCell ref="J6:K6"/>
    <mergeCell ref="L6:M6"/>
    <mergeCell ref="A46:O46"/>
    <mergeCell ref="A49:O49"/>
    <mergeCell ref="C7:D7"/>
    <mergeCell ref="F7:G7"/>
    <mergeCell ref="H7:I7"/>
    <mergeCell ref="J7:K7"/>
    <mergeCell ref="L7:M7"/>
    <mergeCell ref="J38:O38"/>
  </mergeCells>
  <phoneticPr fontId="3" type="noConversion"/>
  <pageMargins left="0.75" right="0.75" top="1" bottom="1" header="0.5" footer="0.5"/>
  <pageSetup paperSize="9" scale="7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79"/>
  <sheetViews>
    <sheetView topLeftCell="A3" zoomScaleNormal="100" workbookViewId="0">
      <selection activeCell="C57" sqref="C57:F57"/>
    </sheetView>
  </sheetViews>
  <sheetFormatPr defaultRowHeight="15.6"/>
  <cols>
    <col min="1" max="1" width="19.5" customWidth="1"/>
    <col min="2" max="15" width="9.5" customWidth="1"/>
    <col min="16" max="21" width="6.69921875" customWidth="1"/>
  </cols>
  <sheetData>
    <row r="1" spans="1:21" ht="46.8" customHeight="1">
      <c r="B1" s="336" t="s">
        <v>48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45"/>
      <c r="Q1" s="45"/>
      <c r="R1" s="45"/>
      <c r="S1" s="45"/>
      <c r="T1" s="45"/>
      <c r="U1" s="45"/>
    </row>
    <row r="2" spans="1:21" ht="17.100000000000001" customHeight="1">
      <c r="B2" s="337" t="s">
        <v>49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47"/>
      <c r="Q2" s="47"/>
      <c r="R2" s="47"/>
      <c r="S2" s="47"/>
      <c r="T2" s="47"/>
      <c r="U2" s="47"/>
    </row>
    <row r="3" spans="1:2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60"/>
      <c r="Q3" s="60"/>
    </row>
    <row r="4" spans="1:21" hidden="1">
      <c r="A4" s="109" t="s">
        <v>24</v>
      </c>
      <c r="B4" s="109" t="s">
        <v>25</v>
      </c>
      <c r="C4" s="461" t="s">
        <v>1836</v>
      </c>
      <c r="D4" s="495"/>
      <c r="E4" s="448" t="s">
        <v>270</v>
      </c>
      <c r="F4" s="449"/>
      <c r="G4" s="109" t="s">
        <v>25</v>
      </c>
      <c r="H4" s="480" t="s">
        <v>32</v>
      </c>
      <c r="I4" s="481"/>
      <c r="J4" s="461" t="s">
        <v>33</v>
      </c>
      <c r="K4" s="489"/>
      <c r="L4" s="496" t="s">
        <v>154</v>
      </c>
      <c r="M4" s="489"/>
      <c r="N4" s="449" t="s">
        <v>26</v>
      </c>
      <c r="O4" s="449"/>
    </row>
    <row r="5" spans="1:21" hidden="1">
      <c r="A5" s="110" t="s">
        <v>3</v>
      </c>
      <c r="B5" s="110" t="s">
        <v>4</v>
      </c>
      <c r="C5" s="370" t="s">
        <v>8</v>
      </c>
      <c r="D5" s="375"/>
      <c r="E5" s="378" t="s">
        <v>7</v>
      </c>
      <c r="F5" s="378"/>
      <c r="G5" s="110" t="s">
        <v>4</v>
      </c>
      <c r="H5" s="370" t="s">
        <v>34</v>
      </c>
      <c r="I5" s="371"/>
      <c r="J5" s="370" t="s">
        <v>35</v>
      </c>
      <c r="K5" s="371"/>
      <c r="L5" s="370" t="s">
        <v>36</v>
      </c>
      <c r="M5" s="371"/>
      <c r="N5" s="378" t="s">
        <v>8</v>
      </c>
      <c r="O5" s="378"/>
    </row>
    <row r="6" spans="1:21" hidden="1">
      <c r="A6" s="110" t="s">
        <v>37</v>
      </c>
      <c r="B6" s="111"/>
      <c r="C6" s="370" t="s">
        <v>39</v>
      </c>
      <c r="D6" s="375"/>
      <c r="E6" s="370" t="s">
        <v>79</v>
      </c>
      <c r="F6" s="375"/>
      <c r="G6" s="111"/>
      <c r="H6" s="370" t="s">
        <v>38</v>
      </c>
      <c r="I6" s="371"/>
      <c r="J6" s="370" t="s">
        <v>40</v>
      </c>
      <c r="K6" s="371"/>
      <c r="L6" s="493" t="s">
        <v>344</v>
      </c>
      <c r="M6" s="494"/>
      <c r="N6" s="368" t="s">
        <v>39</v>
      </c>
      <c r="O6" s="368"/>
    </row>
    <row r="7" spans="1:21" hidden="1">
      <c r="A7" s="86" t="s">
        <v>362</v>
      </c>
      <c r="B7" s="21" t="s">
        <v>327</v>
      </c>
      <c r="C7" s="23">
        <v>44149</v>
      </c>
      <c r="D7" s="23">
        <f t="shared" ref="D7:D9" si="0">C7</f>
        <v>44149</v>
      </c>
      <c r="E7" s="23">
        <f t="shared" ref="E7:E9" si="1">D7+1</f>
        <v>44150</v>
      </c>
      <c r="F7" s="22">
        <f t="shared" ref="F7:F9" si="2">E7+1</f>
        <v>44151</v>
      </c>
      <c r="G7" s="21" t="s">
        <v>328</v>
      </c>
      <c r="H7" s="22">
        <f t="shared" ref="H7:H9" si="3">F7+10</f>
        <v>44161</v>
      </c>
      <c r="I7" s="51">
        <f t="shared" ref="I7:I9" si="4">H7+1</f>
        <v>44162</v>
      </c>
      <c r="J7" s="22">
        <f t="shared" ref="J7:J9" si="5">I7+1</f>
        <v>44163</v>
      </c>
      <c r="K7" s="22">
        <f t="shared" ref="K7:K9" si="6">J7+1</f>
        <v>44164</v>
      </c>
      <c r="L7" s="22">
        <f t="shared" ref="L7:L13" si="7">K7+9</f>
        <v>44173</v>
      </c>
      <c r="M7" s="22">
        <f t="shared" ref="M7:M13" si="8">L7+1</f>
        <v>44174</v>
      </c>
      <c r="N7" s="22">
        <f t="shared" ref="N7:N13" si="9">M7+3</f>
        <v>44177</v>
      </c>
      <c r="O7" s="22">
        <f t="shared" ref="O7:O13" si="10">N7</f>
        <v>44177</v>
      </c>
    </row>
    <row r="8" spans="1:21" hidden="1">
      <c r="A8" s="49" t="s">
        <v>271</v>
      </c>
      <c r="B8" s="21" t="s">
        <v>329</v>
      </c>
      <c r="C8" s="23">
        <v>44156</v>
      </c>
      <c r="D8" s="23">
        <f t="shared" si="0"/>
        <v>44156</v>
      </c>
      <c r="E8" s="23">
        <f t="shared" si="1"/>
        <v>44157</v>
      </c>
      <c r="F8" s="22">
        <f t="shared" si="2"/>
        <v>44158</v>
      </c>
      <c r="G8" s="21" t="s">
        <v>330</v>
      </c>
      <c r="H8" s="22">
        <f t="shared" si="3"/>
        <v>44168</v>
      </c>
      <c r="I8" s="51">
        <f t="shared" si="4"/>
        <v>44169</v>
      </c>
      <c r="J8" s="22">
        <f t="shared" si="5"/>
        <v>44170</v>
      </c>
      <c r="K8" s="22">
        <f t="shared" si="6"/>
        <v>44171</v>
      </c>
      <c r="L8" s="22">
        <f t="shared" si="7"/>
        <v>44180</v>
      </c>
      <c r="M8" s="22">
        <f t="shared" si="8"/>
        <v>44181</v>
      </c>
      <c r="N8" s="22">
        <f t="shared" si="9"/>
        <v>44184</v>
      </c>
      <c r="O8" s="22">
        <f t="shared" si="10"/>
        <v>44184</v>
      </c>
    </row>
    <row r="9" spans="1:21" hidden="1">
      <c r="A9" s="49" t="s">
        <v>273</v>
      </c>
      <c r="B9" s="21" t="s">
        <v>331</v>
      </c>
      <c r="C9" s="23">
        <v>44163</v>
      </c>
      <c r="D9" s="23">
        <f t="shared" si="0"/>
        <v>44163</v>
      </c>
      <c r="E9" s="23">
        <f t="shared" si="1"/>
        <v>44164</v>
      </c>
      <c r="F9" s="22">
        <f t="shared" si="2"/>
        <v>44165</v>
      </c>
      <c r="G9" s="21" t="s">
        <v>332</v>
      </c>
      <c r="H9" s="22">
        <f t="shared" si="3"/>
        <v>44175</v>
      </c>
      <c r="I9" s="51">
        <f t="shared" si="4"/>
        <v>44176</v>
      </c>
      <c r="J9" s="22">
        <f t="shared" si="5"/>
        <v>44177</v>
      </c>
      <c r="K9" s="22">
        <f t="shared" si="6"/>
        <v>44178</v>
      </c>
      <c r="L9" s="92">
        <f t="shared" si="7"/>
        <v>44187</v>
      </c>
      <c r="M9" s="92">
        <f t="shared" si="8"/>
        <v>44188</v>
      </c>
      <c r="N9" s="92">
        <f t="shared" si="9"/>
        <v>44191</v>
      </c>
      <c r="O9" s="92">
        <f t="shared" si="10"/>
        <v>44191</v>
      </c>
    </row>
    <row r="10" spans="1:21" hidden="1">
      <c r="A10" s="87" t="s">
        <v>446</v>
      </c>
      <c r="B10" s="21" t="s">
        <v>335</v>
      </c>
      <c r="C10" s="23">
        <v>44170</v>
      </c>
      <c r="D10" s="23">
        <f t="shared" ref="D10:D13" si="11">C10</f>
        <v>44170</v>
      </c>
      <c r="E10" s="23">
        <f t="shared" ref="E10:E13" si="12">D10+1</f>
        <v>44171</v>
      </c>
      <c r="F10" s="22">
        <f t="shared" ref="F10:F13" si="13">E10+1</f>
        <v>44172</v>
      </c>
      <c r="G10" s="21" t="s">
        <v>333</v>
      </c>
      <c r="H10" s="22">
        <f t="shared" ref="H10:H13" si="14">F10+10</f>
        <v>44182</v>
      </c>
      <c r="I10" s="51">
        <f t="shared" ref="I10:I13" si="15">H10+1</f>
        <v>44183</v>
      </c>
      <c r="J10" s="506" t="s">
        <v>456</v>
      </c>
      <c r="K10" s="507"/>
      <c r="L10" s="507"/>
      <c r="M10" s="507"/>
      <c r="N10" s="507"/>
      <c r="O10" s="508"/>
    </row>
    <row r="11" spans="1:21" hidden="1">
      <c r="A11" s="59" t="s">
        <v>362</v>
      </c>
      <c r="B11" s="21" t="s">
        <v>336</v>
      </c>
      <c r="C11" s="23">
        <v>44177</v>
      </c>
      <c r="D11" s="23">
        <f t="shared" si="11"/>
        <v>44177</v>
      </c>
      <c r="E11" s="23">
        <f t="shared" si="12"/>
        <v>44178</v>
      </c>
      <c r="F11" s="22">
        <f t="shared" si="13"/>
        <v>44179</v>
      </c>
      <c r="G11" s="21" t="s">
        <v>337</v>
      </c>
      <c r="H11" s="22">
        <f t="shared" si="14"/>
        <v>44189</v>
      </c>
      <c r="I11" s="51">
        <f t="shared" si="15"/>
        <v>44190</v>
      </c>
      <c r="J11" s="22">
        <f t="shared" ref="J11:J13" si="16">I11+1</f>
        <v>44191</v>
      </c>
      <c r="K11" s="22">
        <f t="shared" ref="K11:K13" si="17">J11+1</f>
        <v>44192</v>
      </c>
      <c r="L11" s="22">
        <f t="shared" si="7"/>
        <v>44201</v>
      </c>
      <c r="M11" s="22">
        <f t="shared" si="8"/>
        <v>44202</v>
      </c>
      <c r="N11" s="22">
        <f t="shared" si="9"/>
        <v>44205</v>
      </c>
      <c r="O11" s="22">
        <f t="shared" si="10"/>
        <v>44205</v>
      </c>
    </row>
    <row r="12" spans="1:21" hidden="1">
      <c r="A12" s="49" t="s">
        <v>271</v>
      </c>
      <c r="B12" s="21" t="s">
        <v>338</v>
      </c>
      <c r="C12" s="23">
        <v>44184</v>
      </c>
      <c r="D12" s="23">
        <f t="shared" si="11"/>
        <v>44184</v>
      </c>
      <c r="E12" s="23">
        <f t="shared" si="12"/>
        <v>44185</v>
      </c>
      <c r="F12" s="22">
        <f t="shared" si="13"/>
        <v>44186</v>
      </c>
      <c r="G12" s="21" t="s">
        <v>339</v>
      </c>
      <c r="H12" s="22">
        <f t="shared" si="14"/>
        <v>44196</v>
      </c>
      <c r="I12" s="51">
        <f t="shared" si="15"/>
        <v>44197</v>
      </c>
      <c r="J12" s="22">
        <f t="shared" si="16"/>
        <v>44198</v>
      </c>
      <c r="K12" s="22">
        <f t="shared" si="17"/>
        <v>44199</v>
      </c>
      <c r="L12" s="22">
        <f t="shared" si="7"/>
        <v>44208</v>
      </c>
      <c r="M12" s="22">
        <f t="shared" si="8"/>
        <v>44209</v>
      </c>
      <c r="N12" s="22">
        <f t="shared" si="9"/>
        <v>44212</v>
      </c>
      <c r="O12" s="22">
        <f t="shared" si="10"/>
        <v>44212</v>
      </c>
    </row>
    <row r="13" spans="1:21" hidden="1">
      <c r="A13" s="49" t="s">
        <v>273</v>
      </c>
      <c r="B13" s="21" t="s">
        <v>340</v>
      </c>
      <c r="C13" s="23">
        <v>44191</v>
      </c>
      <c r="D13" s="23">
        <f t="shared" si="11"/>
        <v>44191</v>
      </c>
      <c r="E13" s="23">
        <f t="shared" si="12"/>
        <v>44192</v>
      </c>
      <c r="F13" s="22">
        <f t="shared" si="13"/>
        <v>44193</v>
      </c>
      <c r="G13" s="21" t="s">
        <v>342</v>
      </c>
      <c r="H13" s="22">
        <f t="shared" si="14"/>
        <v>44203</v>
      </c>
      <c r="I13" s="51">
        <f t="shared" si="15"/>
        <v>44204</v>
      </c>
      <c r="J13" s="22">
        <f t="shared" si="16"/>
        <v>44205</v>
      </c>
      <c r="K13" s="22">
        <f t="shared" si="17"/>
        <v>44206</v>
      </c>
      <c r="L13" s="22">
        <f t="shared" si="7"/>
        <v>44215</v>
      </c>
      <c r="M13" s="22">
        <f t="shared" si="8"/>
        <v>44216</v>
      </c>
      <c r="N13" s="22">
        <f t="shared" si="9"/>
        <v>44219</v>
      </c>
      <c r="O13" s="22">
        <f t="shared" si="10"/>
        <v>44219</v>
      </c>
    </row>
    <row r="14" spans="1:21" hidden="1">
      <c r="A14" s="90" t="s">
        <v>527</v>
      </c>
      <c r="B14" s="21" t="s">
        <v>341</v>
      </c>
      <c r="C14" s="23">
        <v>44198</v>
      </c>
      <c r="D14" s="23">
        <f t="shared" ref="D14:D17" si="18">C14</f>
        <v>44198</v>
      </c>
      <c r="E14" s="23">
        <f t="shared" ref="E14:E17" si="19">D14+1</f>
        <v>44199</v>
      </c>
      <c r="F14" s="22">
        <f t="shared" ref="F14:F17" si="20">E14+1</f>
        <v>44200</v>
      </c>
      <c r="G14" s="21" t="s">
        <v>343</v>
      </c>
      <c r="H14" s="61">
        <f t="shared" ref="H14:H17" si="21">F14+10</f>
        <v>44210</v>
      </c>
      <c r="I14" s="62" t="s">
        <v>528</v>
      </c>
      <c r="J14" s="22"/>
      <c r="K14" s="22"/>
      <c r="L14" s="22"/>
      <c r="M14" s="22"/>
      <c r="N14" s="22"/>
      <c r="O14" s="22"/>
    </row>
    <row r="15" spans="1:21" hidden="1">
      <c r="A15" s="59" t="s">
        <v>362</v>
      </c>
      <c r="B15" s="21" t="s">
        <v>436</v>
      </c>
      <c r="C15" s="23">
        <v>44205</v>
      </c>
      <c r="D15" s="23">
        <f t="shared" si="18"/>
        <v>44205</v>
      </c>
      <c r="E15" s="23">
        <f t="shared" si="19"/>
        <v>44206</v>
      </c>
      <c r="F15" s="22">
        <f t="shared" si="20"/>
        <v>44207</v>
      </c>
      <c r="G15" s="21" t="s">
        <v>437</v>
      </c>
      <c r="H15" s="22">
        <f t="shared" si="21"/>
        <v>44217</v>
      </c>
      <c r="I15" s="51">
        <f t="shared" ref="I15:I17" si="22">H15+1</f>
        <v>44218</v>
      </c>
      <c r="J15" s="22">
        <f t="shared" ref="J15:J17" si="23">I15+1</f>
        <v>44219</v>
      </c>
      <c r="K15" s="22">
        <f t="shared" ref="K15:K17" si="24">J15+1</f>
        <v>44220</v>
      </c>
      <c r="L15" s="61">
        <f t="shared" ref="L15:L17" si="25">K15+9</f>
        <v>44229</v>
      </c>
      <c r="M15" s="62" t="s">
        <v>612</v>
      </c>
      <c r="N15" s="22"/>
      <c r="O15" s="22"/>
    </row>
    <row r="16" spans="1:21" hidden="1">
      <c r="A16" s="49" t="s">
        <v>271</v>
      </c>
      <c r="B16" s="21" t="s">
        <v>438</v>
      </c>
      <c r="C16" s="23">
        <v>44212</v>
      </c>
      <c r="D16" s="23">
        <f t="shared" si="18"/>
        <v>44212</v>
      </c>
      <c r="E16" s="23">
        <f t="shared" si="19"/>
        <v>44213</v>
      </c>
      <c r="F16" s="22">
        <f t="shared" si="20"/>
        <v>44214</v>
      </c>
      <c r="G16" s="21" t="s">
        <v>439</v>
      </c>
      <c r="H16" s="22">
        <f t="shared" si="21"/>
        <v>44224</v>
      </c>
      <c r="I16" s="51">
        <f t="shared" si="22"/>
        <v>44225</v>
      </c>
      <c r="J16" s="22">
        <f t="shared" si="23"/>
        <v>44226</v>
      </c>
      <c r="K16" s="22">
        <f t="shared" si="24"/>
        <v>44227</v>
      </c>
      <c r="L16" s="61">
        <f t="shared" si="25"/>
        <v>44236</v>
      </c>
      <c r="M16" s="62" t="s">
        <v>612</v>
      </c>
      <c r="N16" s="22"/>
      <c r="O16" s="22"/>
    </row>
    <row r="17" spans="1:15" hidden="1">
      <c r="A17" s="49" t="s">
        <v>273</v>
      </c>
      <c r="B17" s="21" t="s">
        <v>440</v>
      </c>
      <c r="C17" s="23">
        <v>44219</v>
      </c>
      <c r="D17" s="23">
        <f t="shared" si="18"/>
        <v>44219</v>
      </c>
      <c r="E17" s="23">
        <f t="shared" si="19"/>
        <v>44220</v>
      </c>
      <c r="F17" s="22">
        <f t="shared" si="20"/>
        <v>44221</v>
      </c>
      <c r="G17" s="160" t="s">
        <v>815</v>
      </c>
      <c r="H17" s="22">
        <f t="shared" si="21"/>
        <v>44231</v>
      </c>
      <c r="I17" s="51">
        <f t="shared" si="22"/>
        <v>44232</v>
      </c>
      <c r="J17" s="22">
        <f t="shared" si="23"/>
        <v>44233</v>
      </c>
      <c r="K17" s="22">
        <f t="shared" si="24"/>
        <v>44234</v>
      </c>
      <c r="L17" s="22">
        <f t="shared" si="25"/>
        <v>44243</v>
      </c>
      <c r="M17" s="22">
        <f t="shared" ref="M17" si="26">L17+1</f>
        <v>44244</v>
      </c>
      <c r="N17" s="22">
        <f t="shared" ref="N17" si="27">M17+3</f>
        <v>44247</v>
      </c>
      <c r="O17" s="22">
        <f t="shared" ref="O17" si="28">N17</f>
        <v>44247</v>
      </c>
    </row>
    <row r="18" spans="1:15" hidden="1">
      <c r="A18" s="86" t="s">
        <v>638</v>
      </c>
      <c r="B18" s="21" t="s">
        <v>441</v>
      </c>
      <c r="C18" s="23">
        <v>44226</v>
      </c>
      <c r="D18" s="23">
        <f t="shared" ref="D18:D20" si="29">C18</f>
        <v>44226</v>
      </c>
      <c r="E18" s="23">
        <f t="shared" ref="E18:E20" si="30">D18+1</f>
        <v>44227</v>
      </c>
      <c r="F18" s="22">
        <f t="shared" ref="F18:F20" si="31">E18+1</f>
        <v>44228</v>
      </c>
      <c r="G18" s="21" t="s">
        <v>442</v>
      </c>
      <c r="H18" s="61">
        <f t="shared" ref="H18:H20" si="32">F18+10</f>
        <v>44238</v>
      </c>
      <c r="I18" s="62" t="s">
        <v>347</v>
      </c>
      <c r="J18" s="22"/>
      <c r="K18" s="22"/>
      <c r="L18" s="22"/>
      <c r="M18" s="22"/>
      <c r="N18" s="22"/>
      <c r="O18" s="22"/>
    </row>
    <row r="19" spans="1:15" hidden="1">
      <c r="A19" s="90" t="s">
        <v>684</v>
      </c>
      <c r="B19" s="84" t="s">
        <v>601</v>
      </c>
      <c r="C19" s="23">
        <v>44233</v>
      </c>
      <c r="D19" s="23">
        <f t="shared" si="29"/>
        <v>44233</v>
      </c>
      <c r="E19" s="23">
        <f t="shared" si="30"/>
        <v>44234</v>
      </c>
      <c r="F19" s="22">
        <f t="shared" si="31"/>
        <v>44235</v>
      </c>
      <c r="G19" s="84" t="s">
        <v>785</v>
      </c>
      <c r="H19" s="22">
        <f t="shared" si="32"/>
        <v>44245</v>
      </c>
      <c r="I19" s="51">
        <f t="shared" ref="I19:I20" si="33">H19+1</f>
        <v>44246</v>
      </c>
      <c r="J19" s="22">
        <f t="shared" ref="J19:J20" si="34">I19+1</f>
        <v>44247</v>
      </c>
      <c r="K19" s="22">
        <f t="shared" ref="K19" si="35">J19+1</f>
        <v>44248</v>
      </c>
      <c r="L19" s="62" t="s">
        <v>685</v>
      </c>
      <c r="M19" s="62" t="s">
        <v>686</v>
      </c>
      <c r="N19" s="61">
        <v>44261</v>
      </c>
      <c r="O19" s="62" t="s">
        <v>687</v>
      </c>
    </row>
    <row r="20" spans="1:15" hidden="1">
      <c r="A20" s="147" t="s">
        <v>747</v>
      </c>
      <c r="B20" s="160" t="s">
        <v>748</v>
      </c>
      <c r="C20" s="23">
        <v>44240</v>
      </c>
      <c r="D20" s="23">
        <f t="shared" si="29"/>
        <v>44240</v>
      </c>
      <c r="E20" s="23">
        <f t="shared" si="30"/>
        <v>44241</v>
      </c>
      <c r="F20" s="22">
        <f t="shared" si="31"/>
        <v>44242</v>
      </c>
      <c r="G20" s="160" t="s">
        <v>749</v>
      </c>
      <c r="H20" s="22">
        <f t="shared" si="32"/>
        <v>44252</v>
      </c>
      <c r="I20" s="51">
        <f t="shared" si="33"/>
        <v>44253</v>
      </c>
      <c r="J20" s="61">
        <f t="shared" si="34"/>
        <v>44254</v>
      </c>
      <c r="K20" s="61" t="s">
        <v>841</v>
      </c>
      <c r="L20" s="165"/>
      <c r="M20" s="165"/>
      <c r="N20" s="22"/>
      <c r="O20" s="165"/>
    </row>
    <row r="21" spans="1:15" hidden="1">
      <c r="A21" s="90" t="s">
        <v>828</v>
      </c>
      <c r="B21" s="164"/>
      <c r="C21" s="23"/>
      <c r="D21" s="23"/>
      <c r="E21" s="23"/>
      <c r="F21" s="22"/>
      <c r="G21" s="160" t="s">
        <v>840</v>
      </c>
      <c r="H21" s="22">
        <v>44252</v>
      </c>
      <c r="I21" s="22">
        <f t="shared" ref="I21" si="36">H21+1</f>
        <v>44253</v>
      </c>
      <c r="J21" s="22">
        <f t="shared" ref="J21" si="37">I21+1</f>
        <v>44254</v>
      </c>
      <c r="K21" s="22">
        <f t="shared" ref="K21" si="38">J21+1</f>
        <v>44255</v>
      </c>
      <c r="L21" s="22">
        <v>44264</v>
      </c>
      <c r="M21" s="22">
        <v>44265</v>
      </c>
      <c r="N21" s="22">
        <v>44268</v>
      </c>
      <c r="O21" s="22">
        <v>44268</v>
      </c>
    </row>
    <row r="22" spans="1:15" hidden="1">
      <c r="A22" s="90" t="s">
        <v>194</v>
      </c>
      <c r="B22" s="160" t="s">
        <v>602</v>
      </c>
      <c r="C22" s="62" t="s">
        <v>388</v>
      </c>
      <c r="D22" s="62" t="s">
        <v>388</v>
      </c>
      <c r="E22" s="62" t="s">
        <v>388</v>
      </c>
      <c r="F22" s="62" t="s">
        <v>388</v>
      </c>
      <c r="G22" s="160" t="s">
        <v>603</v>
      </c>
      <c r="H22" s="22">
        <v>44259</v>
      </c>
      <c r="I22" s="51">
        <f t="shared" ref="I22:I24" si="39">H22+1</f>
        <v>44260</v>
      </c>
      <c r="J22" s="22">
        <f t="shared" ref="J22:J24" si="40">I22+1</f>
        <v>44261</v>
      </c>
      <c r="K22" s="22">
        <f t="shared" ref="K22:K24" si="41">J22+1</f>
        <v>44262</v>
      </c>
      <c r="L22" s="62" t="s">
        <v>388</v>
      </c>
      <c r="M22" s="62" t="s">
        <v>388</v>
      </c>
      <c r="N22" s="61">
        <v>44275</v>
      </c>
      <c r="O22" s="62" t="s">
        <v>461</v>
      </c>
    </row>
    <row r="23" spans="1:15" hidden="1">
      <c r="A23" s="87" t="s">
        <v>273</v>
      </c>
      <c r="B23" s="21" t="s">
        <v>613</v>
      </c>
      <c r="C23" s="23">
        <v>44254</v>
      </c>
      <c r="D23" s="23">
        <f t="shared" ref="D23:D25" si="42">C23</f>
        <v>44254</v>
      </c>
      <c r="E23" s="23">
        <f t="shared" ref="E23:E25" si="43">D23+1</f>
        <v>44255</v>
      </c>
      <c r="F23" s="22">
        <f t="shared" ref="F23:F25" si="44">E23+1</f>
        <v>44256</v>
      </c>
      <c r="G23" s="21" t="s">
        <v>614</v>
      </c>
      <c r="H23" s="22">
        <f t="shared" ref="H23:H24" si="45">F23+10</f>
        <v>44266</v>
      </c>
      <c r="I23" s="51">
        <f t="shared" si="39"/>
        <v>44267</v>
      </c>
      <c r="J23" s="22">
        <f t="shared" si="40"/>
        <v>44268</v>
      </c>
      <c r="K23" s="22">
        <f t="shared" si="41"/>
        <v>44269</v>
      </c>
      <c r="L23" s="22">
        <f t="shared" ref="L23" si="46">K23+9</f>
        <v>44278</v>
      </c>
      <c r="M23" s="22">
        <f t="shared" ref="M23" si="47">L23+1</f>
        <v>44279</v>
      </c>
      <c r="N23" s="22">
        <f t="shared" ref="N23" si="48">M23+3</f>
        <v>44282</v>
      </c>
      <c r="O23" s="22">
        <f t="shared" ref="O23" si="49">N23</f>
        <v>44282</v>
      </c>
    </row>
    <row r="24" spans="1:15" hidden="1">
      <c r="A24" s="59" t="s">
        <v>826</v>
      </c>
      <c r="B24" s="21" t="s">
        <v>688</v>
      </c>
      <c r="C24" s="23">
        <v>44261</v>
      </c>
      <c r="D24" s="23">
        <f t="shared" si="42"/>
        <v>44261</v>
      </c>
      <c r="E24" s="23">
        <f t="shared" si="43"/>
        <v>44262</v>
      </c>
      <c r="F24" s="22">
        <f t="shared" si="44"/>
        <v>44263</v>
      </c>
      <c r="G24" s="21" t="s">
        <v>690</v>
      </c>
      <c r="H24" s="22">
        <f t="shared" si="45"/>
        <v>44273</v>
      </c>
      <c r="I24" s="51">
        <f t="shared" si="39"/>
        <v>44274</v>
      </c>
      <c r="J24" s="22">
        <f t="shared" si="40"/>
        <v>44275</v>
      </c>
      <c r="K24" s="22">
        <f t="shared" si="41"/>
        <v>44276</v>
      </c>
      <c r="L24" s="22">
        <f t="shared" ref="L24:L28" si="50">K24+9</f>
        <v>44285</v>
      </c>
      <c r="M24" s="22">
        <f t="shared" ref="M24:M28" si="51">L24+1</f>
        <v>44286</v>
      </c>
      <c r="N24" s="22">
        <f t="shared" ref="N24:N28" si="52">M24+3</f>
        <v>44289</v>
      </c>
      <c r="O24" s="22">
        <f t="shared" ref="O24:O28" si="53">N24</f>
        <v>44289</v>
      </c>
    </row>
    <row r="25" spans="1:15" hidden="1">
      <c r="A25" s="59" t="s">
        <v>828</v>
      </c>
      <c r="B25" s="21" t="s">
        <v>689</v>
      </c>
      <c r="C25" s="23">
        <v>44268</v>
      </c>
      <c r="D25" s="23">
        <f t="shared" si="42"/>
        <v>44268</v>
      </c>
      <c r="E25" s="23">
        <f t="shared" si="43"/>
        <v>44269</v>
      </c>
      <c r="F25" s="22">
        <f t="shared" si="44"/>
        <v>44270</v>
      </c>
      <c r="G25" s="164"/>
      <c r="H25" s="443" t="s">
        <v>1131</v>
      </c>
      <c r="I25" s="444"/>
      <c r="J25" s="443" t="s">
        <v>1132</v>
      </c>
      <c r="K25" s="444"/>
      <c r="L25" s="22"/>
      <c r="M25" s="22"/>
      <c r="N25" s="22"/>
      <c r="O25" s="22"/>
    </row>
    <row r="26" spans="1:15" hidden="1">
      <c r="A26" s="90" t="s">
        <v>827</v>
      </c>
      <c r="B26" s="21"/>
      <c r="C26" s="187"/>
      <c r="D26" s="188"/>
      <c r="E26" s="188"/>
      <c r="F26" s="186"/>
      <c r="G26" s="160" t="s">
        <v>1144</v>
      </c>
      <c r="H26" s="61" t="s">
        <v>1145</v>
      </c>
      <c r="I26" s="51">
        <v>44281</v>
      </c>
      <c r="J26" s="22">
        <f t="shared" ref="J26" si="54">I26+1</f>
        <v>44282</v>
      </c>
      <c r="K26" s="22">
        <f t="shared" ref="K26" si="55">J26+1</f>
        <v>44283</v>
      </c>
      <c r="L26" s="22">
        <v>44292</v>
      </c>
      <c r="M26" s="22">
        <f t="shared" ref="M26" si="56">L26+1</f>
        <v>44293</v>
      </c>
      <c r="N26" s="22">
        <f t="shared" ref="N26" si="57">M26+3</f>
        <v>44296</v>
      </c>
      <c r="O26" s="22">
        <f t="shared" ref="O26" si="58">N26</f>
        <v>44296</v>
      </c>
    </row>
    <row r="27" spans="1:15" hidden="1">
      <c r="A27" s="59"/>
      <c r="B27" s="21" t="s">
        <v>691</v>
      </c>
      <c r="C27" s="498" t="s">
        <v>1133</v>
      </c>
      <c r="D27" s="499"/>
      <c r="E27" s="499"/>
      <c r="F27" s="500"/>
      <c r="G27" s="21" t="s">
        <v>692</v>
      </c>
      <c r="H27" s="498" t="s">
        <v>1133</v>
      </c>
      <c r="I27" s="499"/>
      <c r="J27" s="499"/>
      <c r="K27" s="499"/>
      <c r="L27" s="499"/>
      <c r="M27" s="499"/>
      <c r="N27" s="499"/>
      <c r="O27" s="500"/>
    </row>
    <row r="28" spans="1:15" hidden="1">
      <c r="A28" s="49" t="s">
        <v>273</v>
      </c>
      <c r="B28" s="21" t="s">
        <v>693</v>
      </c>
      <c r="C28" s="23">
        <v>44282</v>
      </c>
      <c r="D28" s="23">
        <f t="shared" ref="D28:D30" si="59">C28</f>
        <v>44282</v>
      </c>
      <c r="E28" s="23">
        <f t="shared" ref="E28:E30" si="60">D28+1</f>
        <v>44283</v>
      </c>
      <c r="F28" s="22">
        <f t="shared" ref="F28:F30" si="61">E28+1</f>
        <v>44284</v>
      </c>
      <c r="G28" s="21" t="s">
        <v>694</v>
      </c>
      <c r="H28" s="22">
        <f t="shared" ref="H28:H29" si="62">F28+10</f>
        <v>44294</v>
      </c>
      <c r="I28" s="51">
        <f t="shared" ref="I28:I29" si="63">H28+1</f>
        <v>44295</v>
      </c>
      <c r="J28" s="22">
        <f t="shared" ref="J28:J29" si="64">I28+1</f>
        <v>44296</v>
      </c>
      <c r="K28" s="22">
        <f t="shared" ref="K28:K29" si="65">J28+1</f>
        <v>44297</v>
      </c>
      <c r="L28" s="22">
        <f t="shared" si="50"/>
        <v>44306</v>
      </c>
      <c r="M28" s="22">
        <f t="shared" si="51"/>
        <v>44307</v>
      </c>
      <c r="N28" s="22">
        <f t="shared" si="52"/>
        <v>44310</v>
      </c>
      <c r="O28" s="22">
        <f t="shared" si="53"/>
        <v>44310</v>
      </c>
    </row>
    <row r="29" spans="1:15" hidden="1">
      <c r="A29" s="59" t="s">
        <v>826</v>
      </c>
      <c r="B29" s="21" t="s">
        <v>818</v>
      </c>
      <c r="C29" s="23">
        <v>44289</v>
      </c>
      <c r="D29" s="23">
        <f t="shared" si="59"/>
        <v>44289</v>
      </c>
      <c r="E29" s="23">
        <f t="shared" si="60"/>
        <v>44290</v>
      </c>
      <c r="F29" s="22">
        <f t="shared" si="61"/>
        <v>44291</v>
      </c>
      <c r="G29" s="84" t="s">
        <v>819</v>
      </c>
      <c r="H29" s="22">
        <f t="shared" si="62"/>
        <v>44301</v>
      </c>
      <c r="I29" s="51">
        <f t="shared" si="63"/>
        <v>44302</v>
      </c>
      <c r="J29" s="22">
        <f t="shared" si="64"/>
        <v>44303</v>
      </c>
      <c r="K29" s="22">
        <f t="shared" si="65"/>
        <v>44304</v>
      </c>
      <c r="L29" s="22">
        <f t="shared" ref="L29:L32" si="66">K29+9</f>
        <v>44313</v>
      </c>
      <c r="M29" s="22">
        <f t="shared" ref="M29:M32" si="67">L29+1</f>
        <v>44314</v>
      </c>
      <c r="N29" s="62" t="s">
        <v>1243</v>
      </c>
      <c r="O29" s="62" t="str">
        <f t="shared" ref="O29:O30" si="68">N29</f>
        <v>OMIT</v>
      </c>
    </row>
    <row r="30" spans="1:15" hidden="1">
      <c r="A30" s="59" t="s">
        <v>827</v>
      </c>
      <c r="B30" s="21" t="s">
        <v>820</v>
      </c>
      <c r="C30" s="23">
        <v>44296</v>
      </c>
      <c r="D30" s="23">
        <f t="shared" si="59"/>
        <v>44296</v>
      </c>
      <c r="E30" s="23">
        <f t="shared" si="60"/>
        <v>44297</v>
      </c>
      <c r="F30" s="22">
        <f t="shared" si="61"/>
        <v>44298</v>
      </c>
      <c r="G30" s="21" t="s">
        <v>821</v>
      </c>
      <c r="H30" s="22">
        <f t="shared" ref="H30:H32" si="69">F30+10</f>
        <v>44308</v>
      </c>
      <c r="I30" s="51">
        <f t="shared" ref="I30:I32" si="70">H30+1</f>
        <v>44309</v>
      </c>
      <c r="J30" s="22">
        <f t="shared" ref="J30:J32" si="71">I30+1</f>
        <v>44310</v>
      </c>
      <c r="K30" s="22">
        <f t="shared" ref="K30:K32" si="72">J30+1</f>
        <v>44311</v>
      </c>
      <c r="L30" s="22">
        <f t="shared" si="66"/>
        <v>44320</v>
      </c>
      <c r="M30" s="22">
        <f t="shared" si="67"/>
        <v>44321</v>
      </c>
      <c r="N30" s="22">
        <f t="shared" ref="N30" si="73">M30+3</f>
        <v>44324</v>
      </c>
      <c r="O30" s="22">
        <f t="shared" si="68"/>
        <v>44324</v>
      </c>
    </row>
    <row r="31" spans="1:15" hidden="1">
      <c r="A31" s="59"/>
      <c r="B31" s="21" t="s">
        <v>822</v>
      </c>
      <c r="C31" s="498" t="s">
        <v>1133</v>
      </c>
      <c r="D31" s="499"/>
      <c r="E31" s="499"/>
      <c r="F31" s="500"/>
      <c r="G31" s="21" t="s">
        <v>823</v>
      </c>
      <c r="H31" s="498" t="s">
        <v>1133</v>
      </c>
      <c r="I31" s="499"/>
      <c r="J31" s="499"/>
      <c r="K31" s="499"/>
      <c r="L31" s="499"/>
      <c r="M31" s="499"/>
      <c r="N31" s="499"/>
      <c r="O31" s="500"/>
    </row>
    <row r="32" spans="1:15" ht="24" hidden="1">
      <c r="A32" s="49" t="s">
        <v>273</v>
      </c>
      <c r="B32" s="21" t="s">
        <v>824</v>
      </c>
      <c r="C32" s="23">
        <v>44310</v>
      </c>
      <c r="D32" s="23">
        <f t="shared" ref="D32:D34" si="74">C32</f>
        <v>44310</v>
      </c>
      <c r="E32" s="23">
        <f t="shared" ref="E32:E34" si="75">D32+1</f>
        <v>44311</v>
      </c>
      <c r="F32" s="22">
        <f t="shared" ref="F32:F34" si="76">E32+1</f>
        <v>44312</v>
      </c>
      <c r="G32" s="21" t="s">
        <v>825</v>
      </c>
      <c r="H32" s="22">
        <f t="shared" si="69"/>
        <v>44322</v>
      </c>
      <c r="I32" s="51">
        <f t="shared" si="70"/>
        <v>44323</v>
      </c>
      <c r="J32" s="22">
        <f t="shared" si="71"/>
        <v>44324</v>
      </c>
      <c r="K32" s="22">
        <f t="shared" si="72"/>
        <v>44325</v>
      </c>
      <c r="L32" s="22">
        <f t="shared" si="66"/>
        <v>44334</v>
      </c>
      <c r="M32" s="22">
        <f t="shared" si="67"/>
        <v>44335</v>
      </c>
      <c r="N32" s="214" t="s">
        <v>1454</v>
      </c>
      <c r="O32" s="212" t="s">
        <v>1455</v>
      </c>
    </row>
    <row r="33" spans="1:15" hidden="1">
      <c r="A33" s="90" t="s">
        <v>826</v>
      </c>
      <c r="B33" s="84" t="s">
        <v>1134</v>
      </c>
      <c r="C33" s="182" t="s">
        <v>1244</v>
      </c>
      <c r="D33" s="182" t="str">
        <f t="shared" si="74"/>
        <v>OMIT</v>
      </c>
      <c r="E33" s="182" t="s">
        <v>1245</v>
      </c>
      <c r="F33" s="62" t="s">
        <v>1245</v>
      </c>
      <c r="G33" s="21" t="s">
        <v>1135</v>
      </c>
      <c r="H33" s="22">
        <v>44329</v>
      </c>
      <c r="I33" s="51">
        <f t="shared" ref="I33:I36" si="77">H33+1</f>
        <v>44330</v>
      </c>
      <c r="J33" s="22">
        <f t="shared" ref="J33:J36" si="78">I33+1</f>
        <v>44331</v>
      </c>
      <c r="K33" s="22">
        <f t="shared" ref="K33:K36" si="79">J33+1</f>
        <v>44332</v>
      </c>
      <c r="L33" s="22">
        <f t="shared" ref="L33:L36" si="80">K33+9</f>
        <v>44341</v>
      </c>
      <c r="M33" s="22">
        <f t="shared" ref="M33:M36" si="81">L33+1</f>
        <v>44342</v>
      </c>
      <c r="N33" s="22">
        <f t="shared" ref="N33:N36" si="82">M33+3</f>
        <v>44345</v>
      </c>
      <c r="O33" s="22">
        <f t="shared" ref="O33:O36" si="83">N33</f>
        <v>44345</v>
      </c>
    </row>
    <row r="34" spans="1:15" hidden="1">
      <c r="A34" s="59" t="s">
        <v>827</v>
      </c>
      <c r="B34" s="21" t="s">
        <v>1136</v>
      </c>
      <c r="C34" s="23">
        <v>44324</v>
      </c>
      <c r="D34" s="23">
        <f t="shared" si="74"/>
        <v>44324</v>
      </c>
      <c r="E34" s="23">
        <f t="shared" si="75"/>
        <v>44325</v>
      </c>
      <c r="F34" s="22">
        <f t="shared" si="76"/>
        <v>44326</v>
      </c>
      <c r="G34" s="21" t="s">
        <v>1137</v>
      </c>
      <c r="H34" s="22">
        <f t="shared" ref="H34" si="84">F34+10</f>
        <v>44336</v>
      </c>
      <c r="I34" s="51">
        <f t="shared" si="77"/>
        <v>44337</v>
      </c>
      <c r="J34" s="22">
        <f t="shared" si="78"/>
        <v>44338</v>
      </c>
      <c r="K34" s="22">
        <f t="shared" si="79"/>
        <v>44339</v>
      </c>
      <c r="L34" s="22">
        <f t="shared" si="80"/>
        <v>44348</v>
      </c>
      <c r="M34" s="22">
        <f t="shared" si="81"/>
        <v>44349</v>
      </c>
      <c r="N34" s="22">
        <f t="shared" si="82"/>
        <v>44352</v>
      </c>
      <c r="O34" s="22">
        <f t="shared" si="83"/>
        <v>44352</v>
      </c>
    </row>
    <row r="35" spans="1:15" hidden="1">
      <c r="A35" s="86" t="s">
        <v>1462</v>
      </c>
      <c r="B35" s="84" t="s">
        <v>1463</v>
      </c>
      <c r="C35" s="63">
        <v>44334</v>
      </c>
      <c r="D35" s="63">
        <f t="shared" ref="D35" si="85">C35</f>
        <v>44334</v>
      </c>
      <c r="E35" s="63" t="s">
        <v>1465</v>
      </c>
      <c r="F35" s="66" t="s">
        <v>1464</v>
      </c>
      <c r="G35" s="21"/>
      <c r="H35" s="22"/>
      <c r="I35" s="51"/>
      <c r="J35" s="22"/>
      <c r="K35" s="22"/>
      <c r="L35" s="22"/>
      <c r="M35" s="22"/>
      <c r="N35" s="22"/>
      <c r="O35" s="22"/>
    </row>
    <row r="36" spans="1:15" hidden="1">
      <c r="A36" s="86" t="s">
        <v>1276</v>
      </c>
      <c r="B36" s="21" t="s">
        <v>1138</v>
      </c>
      <c r="C36" s="383" t="s">
        <v>1461</v>
      </c>
      <c r="D36" s="501"/>
      <c r="E36" s="501"/>
      <c r="F36" s="384"/>
      <c r="G36" s="21" t="s">
        <v>1139</v>
      </c>
      <c r="H36" s="22">
        <v>44343</v>
      </c>
      <c r="I36" s="51">
        <f t="shared" si="77"/>
        <v>44344</v>
      </c>
      <c r="J36" s="22">
        <f t="shared" si="78"/>
        <v>44345</v>
      </c>
      <c r="K36" s="22">
        <f t="shared" si="79"/>
        <v>44346</v>
      </c>
      <c r="L36" s="22">
        <f t="shared" si="80"/>
        <v>44355</v>
      </c>
      <c r="M36" s="22">
        <f t="shared" si="81"/>
        <v>44356</v>
      </c>
      <c r="N36" s="22">
        <f t="shared" si="82"/>
        <v>44359</v>
      </c>
      <c r="O36" s="22">
        <f t="shared" si="83"/>
        <v>44359</v>
      </c>
    </row>
    <row r="37" spans="1:15" hidden="1">
      <c r="A37" s="211" t="s">
        <v>1432</v>
      </c>
      <c r="B37" s="21" t="s">
        <v>1140</v>
      </c>
      <c r="C37" s="23">
        <v>44338</v>
      </c>
      <c r="D37" s="23">
        <f t="shared" ref="D37:D39" si="86">C37</f>
        <v>44338</v>
      </c>
      <c r="E37" s="23">
        <f t="shared" ref="E37:E39" si="87">D37+1</f>
        <v>44339</v>
      </c>
      <c r="F37" s="22">
        <f t="shared" ref="F37:F39" si="88">E37+1</f>
        <v>44340</v>
      </c>
      <c r="G37" s="21" t="s">
        <v>1141</v>
      </c>
      <c r="H37" s="66">
        <v>44352</v>
      </c>
      <c r="I37" s="66" t="s">
        <v>1615</v>
      </c>
      <c r="J37" s="66">
        <v>44350</v>
      </c>
      <c r="K37" s="66">
        <f t="shared" ref="K37" si="89">J37+1</f>
        <v>44351</v>
      </c>
      <c r="L37" s="22"/>
      <c r="M37" s="22"/>
      <c r="N37" s="22"/>
      <c r="O37" s="22"/>
    </row>
    <row r="38" spans="1:15" hidden="1">
      <c r="A38" s="86" t="s">
        <v>1462</v>
      </c>
      <c r="B38" s="21"/>
      <c r="C38" s="23"/>
      <c r="D38" s="23"/>
      <c r="E38" s="23"/>
      <c r="F38" s="22"/>
      <c r="G38" s="84" t="s">
        <v>1614</v>
      </c>
      <c r="H38" s="61" t="s">
        <v>1616</v>
      </c>
      <c r="I38" s="61">
        <v>44351</v>
      </c>
      <c r="J38" s="22">
        <f t="shared" ref="J38" si="90">I38+1</f>
        <v>44352</v>
      </c>
      <c r="K38" s="22">
        <f t="shared" ref="K38" si="91">J38+1</f>
        <v>44353</v>
      </c>
      <c r="L38" s="22">
        <f t="shared" ref="L38" si="92">K38+9</f>
        <v>44362</v>
      </c>
      <c r="M38" s="22">
        <f t="shared" ref="M38" si="93">L38+1</f>
        <v>44363</v>
      </c>
      <c r="N38" s="22">
        <f t="shared" ref="N38" si="94">M38+3</f>
        <v>44366</v>
      </c>
      <c r="O38" s="22">
        <f t="shared" ref="O38" si="95">N38</f>
        <v>44366</v>
      </c>
    </row>
    <row r="39" spans="1:15" hidden="1">
      <c r="A39" s="59" t="s">
        <v>826</v>
      </c>
      <c r="B39" s="21" t="s">
        <v>1258</v>
      </c>
      <c r="C39" s="23">
        <v>44345</v>
      </c>
      <c r="D39" s="23">
        <f t="shared" si="86"/>
        <v>44345</v>
      </c>
      <c r="E39" s="23">
        <f t="shared" si="87"/>
        <v>44346</v>
      </c>
      <c r="F39" s="22">
        <f t="shared" si="88"/>
        <v>44347</v>
      </c>
      <c r="G39" s="21" t="s">
        <v>1259</v>
      </c>
      <c r="H39" s="22">
        <f t="shared" ref="H39:H41" si="96">F39+10</f>
        <v>44357</v>
      </c>
      <c r="I39" s="51">
        <f t="shared" ref="I39:I41" si="97">H39+1</f>
        <v>44358</v>
      </c>
      <c r="J39" s="22">
        <f t="shared" ref="J39:J41" si="98">I39+1</f>
        <v>44359</v>
      </c>
      <c r="K39" s="22">
        <f t="shared" ref="K39:K41" si="99">J39+1</f>
        <v>44360</v>
      </c>
      <c r="L39" s="22">
        <f t="shared" ref="L39:L41" si="100">K39+9</f>
        <v>44369</v>
      </c>
      <c r="M39" s="22">
        <f t="shared" ref="M39:M41" si="101">L39+1</f>
        <v>44370</v>
      </c>
      <c r="N39" s="22">
        <f t="shared" ref="N39:N41" si="102">M39+3</f>
        <v>44373</v>
      </c>
      <c r="O39" s="22">
        <f t="shared" ref="O39:O41" si="103">N39</f>
        <v>44373</v>
      </c>
    </row>
    <row r="40" spans="1:15" hidden="1">
      <c r="A40" s="59" t="s">
        <v>827</v>
      </c>
      <c r="B40" s="21" t="s">
        <v>1260</v>
      </c>
      <c r="C40" s="23">
        <v>44352</v>
      </c>
      <c r="D40" s="23">
        <f t="shared" ref="D40:D41" si="104">C40</f>
        <v>44352</v>
      </c>
      <c r="E40" s="23">
        <f t="shared" ref="E40:E41" si="105">D40+1</f>
        <v>44353</v>
      </c>
      <c r="F40" s="22">
        <f t="shared" ref="F40:F41" si="106">E40+1</f>
        <v>44354</v>
      </c>
      <c r="G40" s="21" t="s">
        <v>1261</v>
      </c>
      <c r="H40" s="22">
        <f t="shared" si="96"/>
        <v>44364</v>
      </c>
      <c r="I40" s="51">
        <f t="shared" si="97"/>
        <v>44365</v>
      </c>
      <c r="J40" s="22">
        <f t="shared" si="98"/>
        <v>44366</v>
      </c>
      <c r="K40" s="22">
        <f t="shared" si="99"/>
        <v>44367</v>
      </c>
      <c r="L40" s="22">
        <f t="shared" si="100"/>
        <v>44376</v>
      </c>
      <c r="M40" s="22">
        <f t="shared" si="101"/>
        <v>44377</v>
      </c>
      <c r="N40" s="22">
        <f t="shared" si="102"/>
        <v>44380</v>
      </c>
      <c r="O40" s="22">
        <f t="shared" si="103"/>
        <v>44380</v>
      </c>
    </row>
    <row r="41" spans="1:15" hidden="1">
      <c r="A41" s="59" t="s">
        <v>1276</v>
      </c>
      <c r="B41" s="21" t="s">
        <v>1262</v>
      </c>
      <c r="C41" s="23">
        <v>44359</v>
      </c>
      <c r="D41" s="23">
        <f t="shared" si="104"/>
        <v>44359</v>
      </c>
      <c r="E41" s="23">
        <f t="shared" si="105"/>
        <v>44360</v>
      </c>
      <c r="F41" s="22">
        <f t="shared" si="106"/>
        <v>44361</v>
      </c>
      <c r="G41" s="21" t="s">
        <v>1263</v>
      </c>
      <c r="H41" s="22">
        <f t="shared" si="96"/>
        <v>44371</v>
      </c>
      <c r="I41" s="51">
        <f t="shared" si="97"/>
        <v>44372</v>
      </c>
      <c r="J41" s="22">
        <f t="shared" si="98"/>
        <v>44373</v>
      </c>
      <c r="K41" s="22">
        <f t="shared" si="99"/>
        <v>44374</v>
      </c>
      <c r="L41" s="22">
        <f t="shared" si="100"/>
        <v>44383</v>
      </c>
      <c r="M41" s="22">
        <f t="shared" si="101"/>
        <v>44384</v>
      </c>
      <c r="N41" s="22">
        <f t="shared" si="102"/>
        <v>44387</v>
      </c>
      <c r="O41" s="22">
        <f t="shared" si="103"/>
        <v>44387</v>
      </c>
    </row>
    <row r="42" spans="1:15" hidden="1">
      <c r="A42" s="502" t="s">
        <v>1731</v>
      </c>
      <c r="B42" s="503"/>
      <c r="C42" s="503"/>
      <c r="D42" s="503"/>
      <c r="E42" s="503"/>
      <c r="F42" s="503"/>
      <c r="G42" s="503"/>
      <c r="H42" s="503"/>
      <c r="I42" s="503"/>
      <c r="J42" s="503"/>
      <c r="K42" s="503"/>
      <c r="L42" s="503"/>
      <c r="M42" s="503"/>
      <c r="N42" s="503"/>
      <c r="O42" s="504"/>
    </row>
    <row r="43" spans="1:15" hidden="1">
      <c r="A43" s="49" t="s">
        <v>1462</v>
      </c>
      <c r="B43" s="21" t="s">
        <v>1264</v>
      </c>
      <c r="C43" s="23">
        <v>44373</v>
      </c>
      <c r="D43" s="23">
        <f t="shared" ref="D43:D49" si="107">C43</f>
        <v>44373</v>
      </c>
      <c r="E43" s="23">
        <f t="shared" ref="E43:E49" si="108">D43+1</f>
        <v>44374</v>
      </c>
      <c r="F43" s="22">
        <f t="shared" ref="F43:F49" si="109">E43+1</f>
        <v>44375</v>
      </c>
      <c r="G43" s="21" t="s">
        <v>1265</v>
      </c>
      <c r="H43" s="22">
        <f t="shared" ref="H43:H49" si="110">F43+10</f>
        <v>44385</v>
      </c>
      <c r="I43" s="51">
        <f t="shared" ref="I43:I49" si="111">H43+1</f>
        <v>44386</v>
      </c>
      <c r="J43" s="22">
        <f t="shared" ref="J43:J49" si="112">I43+1</f>
        <v>44387</v>
      </c>
      <c r="K43" s="22">
        <f t="shared" ref="K43:K49" si="113">J43+1</f>
        <v>44388</v>
      </c>
      <c r="L43" s="22">
        <f t="shared" ref="L43:L49" si="114">K43+9</f>
        <v>44397</v>
      </c>
      <c r="M43" s="22">
        <f t="shared" ref="M43:M49" si="115">L43+1</f>
        <v>44398</v>
      </c>
      <c r="N43" s="61">
        <f t="shared" ref="N43:N49" si="116">M43+3</f>
        <v>44401</v>
      </c>
      <c r="O43" s="62" t="s">
        <v>1824</v>
      </c>
    </row>
    <row r="44" spans="1:15" hidden="1">
      <c r="A44" s="59" t="s">
        <v>362</v>
      </c>
      <c r="B44" s="21" t="s">
        <v>1433</v>
      </c>
      <c r="C44" s="23">
        <v>44380</v>
      </c>
      <c r="D44" s="23">
        <f t="shared" si="107"/>
        <v>44380</v>
      </c>
      <c r="E44" s="23">
        <f t="shared" si="108"/>
        <v>44381</v>
      </c>
      <c r="F44" s="22">
        <f t="shared" si="109"/>
        <v>44382</v>
      </c>
      <c r="G44" s="21" t="s">
        <v>1434</v>
      </c>
      <c r="H44" s="22">
        <f t="shared" si="110"/>
        <v>44392</v>
      </c>
      <c r="I44" s="51">
        <f t="shared" si="111"/>
        <v>44393</v>
      </c>
      <c r="J44" s="22">
        <f t="shared" si="112"/>
        <v>44394</v>
      </c>
      <c r="K44" s="22">
        <f t="shared" si="113"/>
        <v>44395</v>
      </c>
      <c r="L44" s="22">
        <f t="shared" si="114"/>
        <v>44404</v>
      </c>
      <c r="M44" s="22">
        <f t="shared" si="115"/>
        <v>44405</v>
      </c>
      <c r="N44" s="22">
        <f t="shared" si="116"/>
        <v>44408</v>
      </c>
      <c r="O44" s="22">
        <f t="shared" ref="O44:O49" si="117">N44</f>
        <v>44408</v>
      </c>
    </row>
    <row r="45" spans="1:15">
      <c r="A45" s="255" t="s">
        <v>24</v>
      </c>
      <c r="B45" s="255" t="s">
        <v>25</v>
      </c>
      <c r="C45" s="461" t="s">
        <v>1837</v>
      </c>
      <c r="D45" s="495"/>
      <c r="E45" s="448" t="s">
        <v>270</v>
      </c>
      <c r="F45" s="449"/>
      <c r="G45" s="255" t="s">
        <v>25</v>
      </c>
      <c r="H45" s="480" t="s">
        <v>32</v>
      </c>
      <c r="I45" s="481"/>
      <c r="J45" s="461" t="s">
        <v>33</v>
      </c>
      <c r="K45" s="489"/>
      <c r="L45" s="496" t="s">
        <v>154</v>
      </c>
      <c r="M45" s="489"/>
      <c r="N45" s="449" t="s">
        <v>26</v>
      </c>
      <c r="O45" s="449"/>
    </row>
    <row r="46" spans="1:15">
      <c r="A46" s="254" t="s">
        <v>3</v>
      </c>
      <c r="B46" s="254" t="s">
        <v>4</v>
      </c>
      <c r="C46" s="370" t="s">
        <v>8</v>
      </c>
      <c r="D46" s="375"/>
      <c r="E46" s="378" t="s">
        <v>7</v>
      </c>
      <c r="F46" s="378"/>
      <c r="G46" s="254" t="s">
        <v>4</v>
      </c>
      <c r="H46" s="370" t="s">
        <v>34</v>
      </c>
      <c r="I46" s="371"/>
      <c r="J46" s="370" t="s">
        <v>35</v>
      </c>
      <c r="K46" s="371"/>
      <c r="L46" s="370" t="s">
        <v>36</v>
      </c>
      <c r="M46" s="371"/>
      <c r="N46" s="378" t="s">
        <v>8</v>
      </c>
      <c r="O46" s="378"/>
    </row>
    <row r="47" spans="1:15">
      <c r="A47" s="254" t="s">
        <v>37</v>
      </c>
      <c r="B47" s="119"/>
      <c r="C47" s="370" t="s">
        <v>39</v>
      </c>
      <c r="D47" s="375"/>
      <c r="E47" s="370" t="s">
        <v>79</v>
      </c>
      <c r="F47" s="375"/>
      <c r="G47" s="119"/>
      <c r="H47" s="370" t="s">
        <v>38</v>
      </c>
      <c r="I47" s="371"/>
      <c r="J47" s="370" t="s">
        <v>40</v>
      </c>
      <c r="K47" s="371"/>
      <c r="L47" s="493" t="s">
        <v>344</v>
      </c>
      <c r="M47" s="494"/>
      <c r="N47" s="368" t="s">
        <v>39</v>
      </c>
      <c r="O47" s="368"/>
    </row>
    <row r="48" spans="1:15" hidden="1">
      <c r="A48" s="59" t="s">
        <v>827</v>
      </c>
      <c r="B48" s="21" t="s">
        <v>1435</v>
      </c>
      <c r="C48" s="23">
        <v>44387</v>
      </c>
      <c r="D48" s="23">
        <f t="shared" si="107"/>
        <v>44387</v>
      </c>
      <c r="E48" s="23">
        <f t="shared" si="108"/>
        <v>44388</v>
      </c>
      <c r="F48" s="22">
        <f t="shared" si="109"/>
        <v>44389</v>
      </c>
      <c r="G48" s="21" t="s">
        <v>1436</v>
      </c>
      <c r="H48" s="22">
        <f t="shared" si="110"/>
        <v>44399</v>
      </c>
      <c r="I48" s="51">
        <f t="shared" si="111"/>
        <v>44400</v>
      </c>
      <c r="J48" s="22">
        <f t="shared" si="112"/>
        <v>44401</v>
      </c>
      <c r="K48" s="22">
        <f t="shared" si="113"/>
        <v>44402</v>
      </c>
      <c r="L48" s="22">
        <f t="shared" si="114"/>
        <v>44411</v>
      </c>
      <c r="M48" s="22">
        <f t="shared" si="115"/>
        <v>44412</v>
      </c>
      <c r="N48" s="22">
        <f t="shared" si="116"/>
        <v>44415</v>
      </c>
      <c r="O48" s="22">
        <f t="shared" si="117"/>
        <v>44415</v>
      </c>
    </row>
    <row r="49" spans="1:15">
      <c r="A49" s="59" t="s">
        <v>1276</v>
      </c>
      <c r="B49" s="21" t="s">
        <v>1437</v>
      </c>
      <c r="C49" s="23">
        <v>44394</v>
      </c>
      <c r="D49" s="23">
        <f t="shared" si="107"/>
        <v>44394</v>
      </c>
      <c r="E49" s="23">
        <f t="shared" si="108"/>
        <v>44395</v>
      </c>
      <c r="F49" s="22">
        <f t="shared" si="109"/>
        <v>44396</v>
      </c>
      <c r="G49" s="21" t="s">
        <v>1438</v>
      </c>
      <c r="H49" s="22">
        <f t="shared" si="110"/>
        <v>44406</v>
      </c>
      <c r="I49" s="51">
        <f t="shared" si="111"/>
        <v>44407</v>
      </c>
      <c r="J49" s="22">
        <f t="shared" si="112"/>
        <v>44408</v>
      </c>
      <c r="K49" s="22">
        <f t="shared" si="113"/>
        <v>44409</v>
      </c>
      <c r="L49" s="22">
        <f t="shared" si="114"/>
        <v>44418</v>
      </c>
      <c r="M49" s="22">
        <f t="shared" si="115"/>
        <v>44419</v>
      </c>
      <c r="N49" s="22">
        <f t="shared" si="116"/>
        <v>44422</v>
      </c>
      <c r="O49" s="22">
        <f t="shared" si="117"/>
        <v>44422</v>
      </c>
    </row>
    <row r="50" spans="1:15">
      <c r="A50" s="211" t="s">
        <v>1997</v>
      </c>
      <c r="B50" s="21" t="s">
        <v>1439</v>
      </c>
      <c r="C50" s="471" t="s">
        <v>649</v>
      </c>
      <c r="D50" s="472"/>
      <c r="E50" s="472"/>
      <c r="F50" s="473"/>
      <c r="G50" s="21" t="s">
        <v>1440</v>
      </c>
      <c r="H50" s="443" t="s">
        <v>1998</v>
      </c>
      <c r="I50" s="467"/>
      <c r="J50" s="467"/>
      <c r="K50" s="467"/>
      <c r="L50" s="467"/>
      <c r="M50" s="467"/>
      <c r="N50" s="467"/>
      <c r="O50" s="444"/>
    </row>
    <row r="51" spans="1:15">
      <c r="A51" s="59" t="s">
        <v>362</v>
      </c>
      <c r="B51" s="21" t="s">
        <v>1617</v>
      </c>
      <c r="C51" s="23">
        <v>44408</v>
      </c>
      <c r="D51" s="23">
        <f t="shared" ref="D51:D53" si="118">C51</f>
        <v>44408</v>
      </c>
      <c r="E51" s="23">
        <f t="shared" ref="E51:E53" si="119">D51+1</f>
        <v>44409</v>
      </c>
      <c r="F51" s="22">
        <f t="shared" ref="F51:F53" si="120">E51+1</f>
        <v>44410</v>
      </c>
      <c r="G51" s="21" t="s">
        <v>1618</v>
      </c>
      <c r="H51" s="22">
        <f t="shared" ref="H51:H53" si="121">F51+10</f>
        <v>44420</v>
      </c>
      <c r="I51" s="51">
        <f t="shared" ref="I51:I53" si="122">H51+1</f>
        <v>44421</v>
      </c>
      <c r="J51" s="22">
        <f t="shared" ref="J51:J53" si="123">I51+1</f>
        <v>44422</v>
      </c>
      <c r="K51" s="22">
        <f t="shared" ref="K51:K53" si="124">J51+1</f>
        <v>44423</v>
      </c>
      <c r="L51" s="61">
        <f t="shared" ref="L51:L53" si="125">K51+9</f>
        <v>44432</v>
      </c>
      <c r="M51" s="62" t="s">
        <v>2167</v>
      </c>
      <c r="N51" s="22"/>
      <c r="O51" s="22"/>
    </row>
    <row r="52" spans="1:15">
      <c r="A52" s="90" t="s">
        <v>1943</v>
      </c>
      <c r="B52" s="21" t="s">
        <v>1619</v>
      </c>
      <c r="C52" s="23">
        <v>44415</v>
      </c>
      <c r="D52" s="23">
        <f t="shared" si="118"/>
        <v>44415</v>
      </c>
      <c r="E52" s="23">
        <f t="shared" si="119"/>
        <v>44416</v>
      </c>
      <c r="F52" s="22">
        <f t="shared" si="120"/>
        <v>44417</v>
      </c>
      <c r="G52" s="21" t="s">
        <v>1620</v>
      </c>
      <c r="H52" s="22">
        <f t="shared" si="121"/>
        <v>44427</v>
      </c>
      <c r="I52" s="51">
        <f t="shared" si="122"/>
        <v>44428</v>
      </c>
      <c r="J52" s="22">
        <f t="shared" si="123"/>
        <v>44429</v>
      </c>
      <c r="K52" s="22">
        <f t="shared" si="124"/>
        <v>44430</v>
      </c>
      <c r="L52" s="62" t="s">
        <v>2168</v>
      </c>
      <c r="M52" s="62" t="s">
        <v>2168</v>
      </c>
      <c r="N52" s="22">
        <v>44443</v>
      </c>
      <c r="O52" s="22">
        <f t="shared" ref="O52" si="126">N52</f>
        <v>44443</v>
      </c>
    </row>
    <row r="53" spans="1:15">
      <c r="A53" s="59" t="s">
        <v>1276</v>
      </c>
      <c r="B53" s="21" t="s">
        <v>1621</v>
      </c>
      <c r="C53" s="23">
        <v>44422</v>
      </c>
      <c r="D53" s="23">
        <f t="shared" si="118"/>
        <v>44422</v>
      </c>
      <c r="E53" s="23">
        <f t="shared" si="119"/>
        <v>44423</v>
      </c>
      <c r="F53" s="22">
        <f t="shared" si="120"/>
        <v>44424</v>
      </c>
      <c r="G53" s="21" t="s">
        <v>2232</v>
      </c>
      <c r="H53" s="22">
        <f t="shared" si="121"/>
        <v>44434</v>
      </c>
      <c r="I53" s="51">
        <f t="shared" si="122"/>
        <v>44435</v>
      </c>
      <c r="J53" s="22">
        <f t="shared" si="123"/>
        <v>44436</v>
      </c>
      <c r="K53" s="22">
        <f t="shared" si="124"/>
        <v>44437</v>
      </c>
      <c r="L53" s="22">
        <f t="shared" si="125"/>
        <v>44446</v>
      </c>
      <c r="M53" s="22">
        <f t="shared" ref="M53" si="127">L53+1</f>
        <v>44447</v>
      </c>
      <c r="N53" s="62" t="s">
        <v>74</v>
      </c>
      <c r="O53" s="62" t="s">
        <v>74</v>
      </c>
    </row>
    <row r="54" spans="1:15">
      <c r="A54" s="49"/>
      <c r="B54" s="21" t="s">
        <v>2231</v>
      </c>
      <c r="C54" s="471" t="s">
        <v>2169</v>
      </c>
      <c r="D54" s="472"/>
      <c r="E54" s="472"/>
      <c r="F54" s="473"/>
      <c r="G54" s="21" t="s">
        <v>2233</v>
      </c>
      <c r="H54" s="443" t="s">
        <v>2169</v>
      </c>
      <c r="I54" s="467"/>
      <c r="J54" s="467"/>
      <c r="K54" s="467"/>
      <c r="L54" s="467"/>
      <c r="M54" s="467"/>
      <c r="N54" s="467"/>
      <c r="O54" s="444"/>
    </row>
    <row r="55" spans="1:15">
      <c r="A55" s="86" t="s">
        <v>2220</v>
      </c>
      <c r="B55" s="84" t="s">
        <v>2229</v>
      </c>
      <c r="C55" s="23">
        <v>44436</v>
      </c>
      <c r="D55" s="23">
        <f t="shared" ref="D55:D58" si="128">C55</f>
        <v>44436</v>
      </c>
      <c r="E55" s="23">
        <f t="shared" ref="E55:E58" si="129">D55+1</f>
        <v>44437</v>
      </c>
      <c r="F55" s="22">
        <f t="shared" ref="F55:F58" si="130">E55+1</f>
        <v>44438</v>
      </c>
      <c r="G55" s="84" t="s">
        <v>2230</v>
      </c>
      <c r="H55" s="22">
        <f t="shared" ref="H55:H58" si="131">F55+10</f>
        <v>44448</v>
      </c>
      <c r="I55" s="51">
        <f t="shared" ref="I55:I58" si="132">H55+1</f>
        <v>44449</v>
      </c>
      <c r="J55" s="22">
        <f t="shared" ref="J55:J58" si="133">I55+1</f>
        <v>44450</v>
      </c>
      <c r="K55" s="22">
        <f t="shared" ref="K55:K58" si="134">J55+1</f>
        <v>44451</v>
      </c>
      <c r="L55" s="22">
        <f t="shared" ref="L55:L58" si="135">K55+9</f>
        <v>44460</v>
      </c>
      <c r="M55" s="22">
        <f t="shared" ref="M55:M58" si="136">L55+1</f>
        <v>44461</v>
      </c>
      <c r="N55" s="22">
        <f t="shared" ref="N55:N58" si="137">M55+3</f>
        <v>44464</v>
      </c>
      <c r="O55" s="22">
        <f t="shared" ref="O55:O58" si="138">N55</f>
        <v>44464</v>
      </c>
    </row>
    <row r="56" spans="1:15">
      <c r="A56" s="59" t="s">
        <v>1943</v>
      </c>
      <c r="B56" s="21" t="s">
        <v>1856</v>
      </c>
      <c r="C56" s="23">
        <v>44443</v>
      </c>
      <c r="D56" s="23">
        <f t="shared" si="128"/>
        <v>44443</v>
      </c>
      <c r="E56" s="23">
        <f t="shared" si="129"/>
        <v>44444</v>
      </c>
      <c r="F56" s="22">
        <f t="shared" si="130"/>
        <v>44445</v>
      </c>
      <c r="G56" s="21" t="s">
        <v>1857</v>
      </c>
      <c r="H56" s="22">
        <f t="shared" si="131"/>
        <v>44455</v>
      </c>
      <c r="I56" s="51">
        <f t="shared" si="132"/>
        <v>44456</v>
      </c>
      <c r="J56" s="22">
        <f t="shared" si="133"/>
        <v>44457</v>
      </c>
      <c r="K56" s="22">
        <f t="shared" si="134"/>
        <v>44458</v>
      </c>
      <c r="L56" s="62" t="s">
        <v>74</v>
      </c>
      <c r="M56" s="62" t="s">
        <v>74</v>
      </c>
      <c r="N56" s="22">
        <v>44471</v>
      </c>
      <c r="O56" s="22">
        <f t="shared" si="138"/>
        <v>44471</v>
      </c>
    </row>
    <row r="57" spans="1:15">
      <c r="A57" s="59" t="s">
        <v>1276</v>
      </c>
      <c r="B57" s="21" t="s">
        <v>1858</v>
      </c>
      <c r="C57" s="62" t="s">
        <v>74</v>
      </c>
      <c r="D57" s="62" t="s">
        <v>74</v>
      </c>
      <c r="E57" s="62" t="s">
        <v>74</v>
      </c>
      <c r="F57" s="62" t="s">
        <v>74</v>
      </c>
      <c r="G57" s="21" t="s">
        <v>1859</v>
      </c>
      <c r="H57" s="22">
        <v>44462</v>
      </c>
      <c r="I57" s="51">
        <f t="shared" si="132"/>
        <v>44463</v>
      </c>
      <c r="J57" s="22">
        <f t="shared" si="133"/>
        <v>44464</v>
      </c>
      <c r="K57" s="22">
        <f t="shared" si="134"/>
        <v>44465</v>
      </c>
      <c r="L57" s="22">
        <f t="shared" si="135"/>
        <v>44474</v>
      </c>
      <c r="M57" s="22">
        <f t="shared" si="136"/>
        <v>44475</v>
      </c>
      <c r="N57" s="22">
        <f t="shared" si="137"/>
        <v>44478</v>
      </c>
      <c r="O57" s="22">
        <f t="shared" si="138"/>
        <v>44478</v>
      </c>
    </row>
    <row r="58" spans="1:15">
      <c r="A58" s="49" t="s">
        <v>1792</v>
      </c>
      <c r="B58" s="21" t="s">
        <v>1945</v>
      </c>
      <c r="C58" s="23">
        <v>44457</v>
      </c>
      <c r="D58" s="23">
        <f t="shared" si="128"/>
        <v>44457</v>
      </c>
      <c r="E58" s="23">
        <f t="shared" si="129"/>
        <v>44458</v>
      </c>
      <c r="F58" s="22">
        <f t="shared" si="130"/>
        <v>44459</v>
      </c>
      <c r="G58" s="21" t="s">
        <v>1944</v>
      </c>
      <c r="H58" s="22">
        <f t="shared" si="131"/>
        <v>44469</v>
      </c>
      <c r="I58" s="51">
        <f t="shared" si="132"/>
        <v>44470</v>
      </c>
      <c r="J58" s="22">
        <f t="shared" si="133"/>
        <v>44471</v>
      </c>
      <c r="K58" s="22">
        <f t="shared" si="134"/>
        <v>44472</v>
      </c>
      <c r="L58" s="22">
        <f t="shared" si="135"/>
        <v>44481</v>
      </c>
      <c r="M58" s="22">
        <f t="shared" si="136"/>
        <v>44482</v>
      </c>
      <c r="N58" s="22">
        <f t="shared" si="137"/>
        <v>44485</v>
      </c>
      <c r="O58" s="22">
        <f t="shared" si="138"/>
        <v>44485</v>
      </c>
    </row>
    <row r="59" spans="1:15">
      <c r="A59" s="59" t="s">
        <v>2220</v>
      </c>
      <c r="B59" s="21" t="s">
        <v>1946</v>
      </c>
      <c r="C59" s="23">
        <v>44464</v>
      </c>
      <c r="D59" s="23">
        <f t="shared" ref="D59:D62" si="139">C59</f>
        <v>44464</v>
      </c>
      <c r="E59" s="23">
        <f t="shared" ref="E59:E62" si="140">D59+1</f>
        <v>44465</v>
      </c>
      <c r="F59" s="22">
        <f t="shared" ref="F59:F62" si="141">E59+1</f>
        <v>44466</v>
      </c>
      <c r="G59" s="21" t="s">
        <v>1947</v>
      </c>
      <c r="H59" s="22">
        <f t="shared" ref="H59:H62" si="142">F59+10</f>
        <v>44476</v>
      </c>
      <c r="I59" s="51">
        <f t="shared" ref="I59:I62" si="143">H59+1</f>
        <v>44477</v>
      </c>
      <c r="J59" s="22">
        <f t="shared" ref="J59:J62" si="144">I59+1</f>
        <v>44478</v>
      </c>
      <c r="K59" s="22">
        <f t="shared" ref="K59:K62" si="145">J59+1</f>
        <v>44479</v>
      </c>
      <c r="L59" s="22">
        <f t="shared" ref="L59:L62" si="146">K59+9</f>
        <v>44488</v>
      </c>
      <c r="M59" s="22">
        <f t="shared" ref="M59:M62" si="147">L59+1</f>
        <v>44489</v>
      </c>
      <c r="N59" s="22">
        <f t="shared" ref="N59:N62" si="148">M59+3</f>
        <v>44492</v>
      </c>
      <c r="O59" s="22">
        <f t="shared" ref="O59:O62" si="149">N59</f>
        <v>44492</v>
      </c>
    </row>
    <row r="60" spans="1:15">
      <c r="A60" s="59" t="s">
        <v>1943</v>
      </c>
      <c r="B60" s="21" t="s">
        <v>1948</v>
      </c>
      <c r="C60" s="23">
        <v>44471</v>
      </c>
      <c r="D60" s="23">
        <f t="shared" si="139"/>
        <v>44471</v>
      </c>
      <c r="E60" s="23">
        <f t="shared" si="140"/>
        <v>44472</v>
      </c>
      <c r="F60" s="22">
        <f t="shared" si="141"/>
        <v>44473</v>
      </c>
      <c r="G60" s="21" t="s">
        <v>1949</v>
      </c>
      <c r="H60" s="22">
        <f t="shared" si="142"/>
        <v>44483</v>
      </c>
      <c r="I60" s="51">
        <f t="shared" si="143"/>
        <v>44484</v>
      </c>
      <c r="J60" s="22">
        <f t="shared" si="144"/>
        <v>44485</v>
      </c>
      <c r="K60" s="22">
        <f t="shared" si="145"/>
        <v>44486</v>
      </c>
      <c r="L60" s="22">
        <f t="shared" si="146"/>
        <v>44495</v>
      </c>
      <c r="M60" s="22">
        <f t="shared" si="147"/>
        <v>44496</v>
      </c>
      <c r="N60" s="22">
        <f t="shared" si="148"/>
        <v>44499</v>
      </c>
      <c r="O60" s="22">
        <f t="shared" si="149"/>
        <v>44499</v>
      </c>
    </row>
    <row r="61" spans="1:15">
      <c r="A61" s="59" t="s">
        <v>1276</v>
      </c>
      <c r="B61" s="21" t="s">
        <v>1950</v>
      </c>
      <c r="C61" s="23">
        <v>44478</v>
      </c>
      <c r="D61" s="23">
        <f t="shared" si="139"/>
        <v>44478</v>
      </c>
      <c r="E61" s="23">
        <f t="shared" si="140"/>
        <v>44479</v>
      </c>
      <c r="F61" s="22">
        <f t="shared" si="141"/>
        <v>44480</v>
      </c>
      <c r="G61" s="21" t="s">
        <v>1951</v>
      </c>
      <c r="H61" s="22">
        <f t="shared" si="142"/>
        <v>44490</v>
      </c>
      <c r="I61" s="51">
        <f t="shared" si="143"/>
        <v>44491</v>
      </c>
      <c r="J61" s="22">
        <f t="shared" si="144"/>
        <v>44492</v>
      </c>
      <c r="K61" s="22">
        <f t="shared" si="145"/>
        <v>44493</v>
      </c>
      <c r="L61" s="22">
        <f t="shared" si="146"/>
        <v>44502</v>
      </c>
      <c r="M61" s="22">
        <f t="shared" si="147"/>
        <v>44503</v>
      </c>
      <c r="N61" s="22">
        <f t="shared" si="148"/>
        <v>44506</v>
      </c>
      <c r="O61" s="22">
        <f t="shared" si="149"/>
        <v>44506</v>
      </c>
    </row>
    <row r="62" spans="1:15">
      <c r="A62" s="49" t="s">
        <v>1792</v>
      </c>
      <c r="B62" s="21" t="s">
        <v>2221</v>
      </c>
      <c r="C62" s="23">
        <v>44485</v>
      </c>
      <c r="D62" s="23">
        <f t="shared" si="139"/>
        <v>44485</v>
      </c>
      <c r="E62" s="23">
        <f t="shared" si="140"/>
        <v>44486</v>
      </c>
      <c r="F62" s="22">
        <f t="shared" si="141"/>
        <v>44487</v>
      </c>
      <c r="G62" s="21" t="s">
        <v>2222</v>
      </c>
      <c r="H62" s="22">
        <f t="shared" si="142"/>
        <v>44497</v>
      </c>
      <c r="I62" s="51">
        <f t="shared" si="143"/>
        <v>44498</v>
      </c>
      <c r="J62" s="22">
        <f t="shared" si="144"/>
        <v>44499</v>
      </c>
      <c r="K62" s="22">
        <f t="shared" si="145"/>
        <v>44500</v>
      </c>
      <c r="L62" s="22">
        <f t="shared" si="146"/>
        <v>44509</v>
      </c>
      <c r="M62" s="22">
        <f t="shared" si="147"/>
        <v>44510</v>
      </c>
      <c r="N62" s="22">
        <f t="shared" si="148"/>
        <v>44513</v>
      </c>
      <c r="O62" s="22">
        <f t="shared" si="149"/>
        <v>44513</v>
      </c>
    </row>
    <row r="63" spans="1:15">
      <c r="A63" s="59" t="s">
        <v>2220</v>
      </c>
      <c r="B63" s="21" t="s">
        <v>2223</v>
      </c>
      <c r="C63" s="23">
        <v>44492</v>
      </c>
      <c r="D63" s="23">
        <f t="shared" ref="D63:D65" si="150">C63</f>
        <v>44492</v>
      </c>
      <c r="E63" s="23">
        <f t="shared" ref="E63:E65" si="151">D63+1</f>
        <v>44493</v>
      </c>
      <c r="F63" s="22">
        <f t="shared" ref="F63:F65" si="152">E63+1</f>
        <v>44494</v>
      </c>
      <c r="G63" s="21" t="s">
        <v>2224</v>
      </c>
      <c r="H63" s="22">
        <f t="shared" ref="H63:H65" si="153">F63+10</f>
        <v>44504</v>
      </c>
      <c r="I63" s="51">
        <f t="shared" ref="I63:I65" si="154">H63+1</f>
        <v>44505</v>
      </c>
      <c r="J63" s="22">
        <f t="shared" ref="J63:J65" si="155">I63+1</f>
        <v>44506</v>
      </c>
      <c r="K63" s="22">
        <f t="shared" ref="K63:K65" si="156">J63+1</f>
        <v>44507</v>
      </c>
      <c r="L63" s="22">
        <f t="shared" ref="L63:L65" si="157">K63+9</f>
        <v>44516</v>
      </c>
      <c r="M63" s="22">
        <f t="shared" ref="M63:M65" si="158">L63+1</f>
        <v>44517</v>
      </c>
      <c r="N63" s="22">
        <f t="shared" ref="N63:N65" si="159">M63+3</f>
        <v>44520</v>
      </c>
      <c r="O63" s="22">
        <f t="shared" ref="O63:O65" si="160">N63</f>
        <v>44520</v>
      </c>
    </row>
    <row r="64" spans="1:15">
      <c r="A64" s="59" t="s">
        <v>1943</v>
      </c>
      <c r="B64" s="21" t="s">
        <v>2225</v>
      </c>
      <c r="C64" s="23">
        <v>44499</v>
      </c>
      <c r="D64" s="23">
        <f t="shared" si="150"/>
        <v>44499</v>
      </c>
      <c r="E64" s="23">
        <f t="shared" si="151"/>
        <v>44500</v>
      </c>
      <c r="F64" s="22">
        <f t="shared" si="152"/>
        <v>44501</v>
      </c>
      <c r="G64" s="21" t="s">
        <v>2226</v>
      </c>
      <c r="H64" s="22">
        <f t="shared" si="153"/>
        <v>44511</v>
      </c>
      <c r="I64" s="51">
        <f t="shared" si="154"/>
        <v>44512</v>
      </c>
      <c r="J64" s="22">
        <f t="shared" si="155"/>
        <v>44513</v>
      </c>
      <c r="K64" s="22">
        <f t="shared" si="156"/>
        <v>44514</v>
      </c>
      <c r="L64" s="22">
        <f t="shared" si="157"/>
        <v>44523</v>
      </c>
      <c r="M64" s="22">
        <f t="shared" si="158"/>
        <v>44524</v>
      </c>
      <c r="N64" s="22">
        <f t="shared" si="159"/>
        <v>44527</v>
      </c>
      <c r="O64" s="22">
        <f t="shared" si="160"/>
        <v>44527</v>
      </c>
    </row>
    <row r="65" spans="1:21">
      <c r="A65" s="59" t="s">
        <v>1276</v>
      </c>
      <c r="B65" s="21" t="s">
        <v>2227</v>
      </c>
      <c r="C65" s="23">
        <v>44506</v>
      </c>
      <c r="D65" s="23">
        <f t="shared" si="150"/>
        <v>44506</v>
      </c>
      <c r="E65" s="23">
        <f t="shared" si="151"/>
        <v>44507</v>
      </c>
      <c r="F65" s="22">
        <f t="shared" si="152"/>
        <v>44508</v>
      </c>
      <c r="G65" s="21" t="s">
        <v>2228</v>
      </c>
      <c r="H65" s="22">
        <f t="shared" si="153"/>
        <v>44518</v>
      </c>
      <c r="I65" s="51">
        <f t="shared" si="154"/>
        <v>44519</v>
      </c>
      <c r="J65" s="22">
        <f t="shared" si="155"/>
        <v>44520</v>
      </c>
      <c r="K65" s="22">
        <f t="shared" si="156"/>
        <v>44521</v>
      </c>
      <c r="L65" s="22">
        <f t="shared" si="157"/>
        <v>44530</v>
      </c>
      <c r="M65" s="22">
        <f t="shared" si="158"/>
        <v>44531</v>
      </c>
      <c r="N65" s="22">
        <f t="shared" si="159"/>
        <v>44534</v>
      </c>
      <c r="O65" s="22">
        <f t="shared" si="160"/>
        <v>44534</v>
      </c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6.2">
      <c r="A67" s="38" t="s">
        <v>17</v>
      </c>
      <c r="B67" s="386" t="s">
        <v>41</v>
      </c>
      <c r="C67" s="482"/>
      <c r="D67" s="482"/>
      <c r="E67" s="482"/>
      <c r="F67" s="482"/>
      <c r="G67" s="482"/>
      <c r="H67" s="482"/>
      <c r="I67" s="48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6.2" hidden="1" customHeight="1">
      <c r="A68" s="41" t="s">
        <v>157</v>
      </c>
      <c r="B68" s="399" t="s">
        <v>75</v>
      </c>
      <c r="C68" s="483"/>
      <c r="D68" s="483"/>
      <c r="E68" s="483"/>
      <c r="F68" s="483"/>
      <c r="G68" s="483"/>
      <c r="H68" s="483"/>
      <c r="I68" s="48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6.2" customHeight="1">
      <c r="A69" s="41" t="s">
        <v>1838</v>
      </c>
      <c r="B69" s="490" t="s">
        <v>1839</v>
      </c>
      <c r="C69" s="491"/>
      <c r="D69" s="491"/>
      <c r="E69" s="491"/>
      <c r="F69" s="491"/>
      <c r="G69" s="491"/>
      <c r="H69" s="491"/>
      <c r="I69" s="49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6.2" customHeight="1">
      <c r="A70" s="41" t="s">
        <v>991</v>
      </c>
      <c r="B70" s="397" t="s">
        <v>992</v>
      </c>
      <c r="C70" s="398"/>
      <c r="D70" s="398"/>
      <c r="E70" s="398"/>
      <c r="F70" s="398"/>
      <c r="G70" s="398"/>
      <c r="H70" s="398"/>
      <c r="I70" s="39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6.2" customHeight="1">
      <c r="A71" s="41" t="s">
        <v>22</v>
      </c>
      <c r="B71" s="399" t="s">
        <v>84</v>
      </c>
      <c r="C71" s="483"/>
      <c r="D71" s="483"/>
      <c r="E71" s="483"/>
      <c r="F71" s="483"/>
      <c r="G71" s="483"/>
      <c r="H71" s="483"/>
      <c r="I71" s="48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6.2" customHeight="1">
      <c r="A72" s="41" t="s">
        <v>86</v>
      </c>
      <c r="B72" s="397" t="s">
        <v>135</v>
      </c>
      <c r="C72" s="398"/>
      <c r="D72" s="398"/>
      <c r="E72" s="398"/>
      <c r="F72" s="398"/>
      <c r="G72" s="398"/>
      <c r="H72" s="398"/>
      <c r="I72" s="39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6.2" customHeight="1">
      <c r="A73" s="42" t="s">
        <v>42</v>
      </c>
      <c r="B73" s="399" t="s">
        <v>43</v>
      </c>
      <c r="C73" s="483"/>
      <c r="D73" s="483"/>
      <c r="E73" s="483"/>
      <c r="F73" s="483"/>
      <c r="G73" s="483"/>
      <c r="H73" s="483"/>
      <c r="I73" s="48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6.2" customHeight="1">
      <c r="A74" s="42" t="s">
        <v>44</v>
      </c>
      <c r="B74" s="399" t="s">
        <v>45</v>
      </c>
      <c r="C74" s="483"/>
      <c r="D74" s="483"/>
      <c r="E74" s="483"/>
      <c r="F74" s="483"/>
      <c r="G74" s="483"/>
      <c r="H74" s="483"/>
      <c r="I74" s="48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6.2" customHeight="1">
      <c r="A75" s="42" t="s">
        <v>155</v>
      </c>
      <c r="B75" s="397" t="s">
        <v>156</v>
      </c>
      <c r="C75" s="398"/>
      <c r="D75" s="398"/>
      <c r="E75" s="398"/>
      <c r="F75" s="398"/>
      <c r="G75" s="398"/>
      <c r="H75" s="398"/>
      <c r="I75" s="39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6.2" customHeight="1">
      <c r="A76" s="41" t="s">
        <v>46</v>
      </c>
      <c r="B76" s="399" t="s">
        <v>85</v>
      </c>
      <c r="C76" s="483"/>
      <c r="D76" s="483"/>
      <c r="E76" s="483"/>
      <c r="F76" s="483"/>
      <c r="G76" s="483"/>
      <c r="H76" s="483"/>
      <c r="I76" s="48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6.2" hidden="1" customHeight="1">
      <c r="A77" s="41" t="s">
        <v>47</v>
      </c>
      <c r="B77" s="497" t="s">
        <v>83</v>
      </c>
      <c r="C77" s="497"/>
      <c r="D77" s="497"/>
      <c r="E77" s="497"/>
      <c r="F77" s="497"/>
      <c r="G77" s="497"/>
      <c r="H77" s="497"/>
      <c r="I77" s="49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9" spans="1:21">
      <c r="A79" s="505" t="s">
        <v>1816</v>
      </c>
      <c r="B79" s="505"/>
      <c r="C79" s="505"/>
      <c r="D79" s="505"/>
      <c r="E79" s="505"/>
      <c r="F79" s="505"/>
      <c r="G79" s="505"/>
      <c r="H79" s="505"/>
      <c r="I79" s="505"/>
      <c r="J79" s="505"/>
      <c r="K79" s="505"/>
      <c r="L79" s="505"/>
      <c r="M79" s="505"/>
      <c r="N79" s="505"/>
    </row>
  </sheetData>
  <mergeCells count="63">
    <mergeCell ref="A79:N79"/>
    <mergeCell ref="B1:O1"/>
    <mergeCell ref="B2:O2"/>
    <mergeCell ref="J10:O10"/>
    <mergeCell ref="J25:K25"/>
    <mergeCell ref="C27:F27"/>
    <mergeCell ref="H27:O27"/>
    <mergeCell ref="N6:O6"/>
    <mergeCell ref="C6:D6"/>
    <mergeCell ref="E6:F6"/>
    <mergeCell ref="H6:I6"/>
    <mergeCell ref="J6:K6"/>
    <mergeCell ref="L6:M6"/>
    <mergeCell ref="H25:I25"/>
    <mergeCell ref="N4:O4"/>
    <mergeCell ref="C5:D5"/>
    <mergeCell ref="C31:F31"/>
    <mergeCell ref="H31:O31"/>
    <mergeCell ref="C36:F36"/>
    <mergeCell ref="B68:I68"/>
    <mergeCell ref="B67:I67"/>
    <mergeCell ref="A42:O42"/>
    <mergeCell ref="C45:D45"/>
    <mergeCell ref="E45:F45"/>
    <mergeCell ref="H45:I45"/>
    <mergeCell ref="J45:K45"/>
    <mergeCell ref="L45:M45"/>
    <mergeCell ref="N45:O45"/>
    <mergeCell ref="C46:D46"/>
    <mergeCell ref="E46:F46"/>
    <mergeCell ref="H46:I46"/>
    <mergeCell ref="J46:K46"/>
    <mergeCell ref="B77:I77"/>
    <mergeCell ref="B70:I70"/>
    <mergeCell ref="B71:I71"/>
    <mergeCell ref="B73:I73"/>
    <mergeCell ref="B72:I72"/>
    <mergeCell ref="B74:I74"/>
    <mergeCell ref="B75:I75"/>
    <mergeCell ref="B76:I76"/>
    <mergeCell ref="J5:K5"/>
    <mergeCell ref="L5:M5"/>
    <mergeCell ref="N5:O5"/>
    <mergeCell ref="C4:D4"/>
    <mergeCell ref="E4:F4"/>
    <mergeCell ref="H4:I4"/>
    <mergeCell ref="J4:K4"/>
    <mergeCell ref="L4:M4"/>
    <mergeCell ref="E5:F5"/>
    <mergeCell ref="H5:I5"/>
    <mergeCell ref="B69:I69"/>
    <mergeCell ref="L46:M46"/>
    <mergeCell ref="N46:O46"/>
    <mergeCell ref="C47:D47"/>
    <mergeCell ref="E47:F47"/>
    <mergeCell ref="H47:I47"/>
    <mergeCell ref="J47:K47"/>
    <mergeCell ref="L47:M47"/>
    <mergeCell ref="N47:O47"/>
    <mergeCell ref="C50:F50"/>
    <mergeCell ref="H50:O50"/>
    <mergeCell ref="C54:F54"/>
    <mergeCell ref="H54:O54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U67"/>
  <sheetViews>
    <sheetView topLeftCell="A34" zoomScaleNormal="100" workbookViewId="0">
      <selection activeCell="B56" sqref="B56"/>
    </sheetView>
  </sheetViews>
  <sheetFormatPr defaultRowHeight="15.6"/>
  <cols>
    <col min="1" max="1" width="19" customWidth="1"/>
    <col min="2" max="21" width="6.69921875" customWidth="1"/>
    <col min="22" max="22" width="10.59765625" customWidth="1"/>
  </cols>
  <sheetData>
    <row r="1" spans="1:255" ht="45" customHeight="1">
      <c r="B1" s="336" t="s">
        <v>50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</row>
    <row r="2" spans="1:255" ht="17.100000000000001" customHeight="1">
      <c r="B2" s="337" t="s">
        <v>51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</row>
    <row r="3" spans="1:255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idden="1">
      <c r="A4" s="514" t="s">
        <v>52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</row>
    <row r="5" spans="1:255" hidden="1">
      <c r="A5" s="39" t="s">
        <v>24</v>
      </c>
      <c r="B5" s="39" t="s">
        <v>25</v>
      </c>
      <c r="C5" s="480" t="s">
        <v>54</v>
      </c>
      <c r="D5" s="481"/>
      <c r="E5" s="461" t="s">
        <v>263</v>
      </c>
      <c r="F5" s="481"/>
      <c r="G5" s="461" t="s">
        <v>264</v>
      </c>
      <c r="H5" s="481"/>
      <c r="I5" s="480" t="s">
        <v>55</v>
      </c>
      <c r="J5" s="481"/>
      <c r="K5" s="448" t="s">
        <v>222</v>
      </c>
      <c r="L5" s="449"/>
      <c r="M5" s="448" t="s">
        <v>223</v>
      </c>
      <c r="N5" s="449"/>
      <c r="O5" s="39" t="s">
        <v>25</v>
      </c>
      <c r="P5" s="448" t="s">
        <v>56</v>
      </c>
      <c r="Q5" s="449"/>
      <c r="R5" s="448" t="s">
        <v>57</v>
      </c>
      <c r="S5" s="449"/>
      <c r="T5" s="480" t="s">
        <v>54</v>
      </c>
      <c r="U5" s="512"/>
    </row>
    <row r="6" spans="1:255" hidden="1">
      <c r="A6" s="18" t="s">
        <v>3</v>
      </c>
      <c r="B6" s="18" t="s">
        <v>4</v>
      </c>
      <c r="C6" s="370" t="s">
        <v>59</v>
      </c>
      <c r="D6" s="371"/>
      <c r="E6" s="370" t="s">
        <v>60</v>
      </c>
      <c r="F6" s="371"/>
      <c r="G6" s="370" t="s">
        <v>60</v>
      </c>
      <c r="H6" s="371"/>
      <c r="I6" s="370" t="s">
        <v>61</v>
      </c>
      <c r="J6" s="371"/>
      <c r="K6" s="378" t="s">
        <v>62</v>
      </c>
      <c r="L6" s="378"/>
      <c r="M6" s="378" t="s">
        <v>62</v>
      </c>
      <c r="N6" s="378"/>
      <c r="O6" s="18" t="s">
        <v>4</v>
      </c>
      <c r="P6" s="378" t="s">
        <v>63</v>
      </c>
      <c r="Q6" s="378"/>
      <c r="R6" s="378" t="s">
        <v>64</v>
      </c>
      <c r="S6" s="378"/>
      <c r="T6" s="370" t="s">
        <v>59</v>
      </c>
      <c r="U6" s="371"/>
    </row>
    <row r="7" spans="1:255" hidden="1">
      <c r="A7" s="18"/>
      <c r="B7" s="18"/>
      <c r="C7" s="370" t="s">
        <v>79</v>
      </c>
      <c r="D7" s="371"/>
      <c r="E7" s="370" t="s">
        <v>218</v>
      </c>
      <c r="F7" s="371"/>
      <c r="G7" s="370" t="s">
        <v>219</v>
      </c>
      <c r="H7" s="371"/>
      <c r="I7" s="370" t="s">
        <v>132</v>
      </c>
      <c r="J7" s="371"/>
      <c r="K7" s="18" t="s">
        <v>133</v>
      </c>
      <c r="L7" s="18" t="s">
        <v>133</v>
      </c>
      <c r="M7" s="370" t="s">
        <v>224</v>
      </c>
      <c r="N7" s="371"/>
      <c r="O7" s="18"/>
      <c r="P7" s="370" t="s">
        <v>220</v>
      </c>
      <c r="Q7" s="371"/>
      <c r="R7" s="370" t="s">
        <v>221</v>
      </c>
      <c r="S7" s="371"/>
      <c r="T7" s="370" t="s">
        <v>79</v>
      </c>
      <c r="U7" s="371"/>
    </row>
    <row r="8" spans="1:255" hidden="1">
      <c r="A8" s="59" t="s">
        <v>259</v>
      </c>
      <c r="B8" s="21" t="s">
        <v>345</v>
      </c>
      <c r="C8" s="23">
        <v>44157</v>
      </c>
      <c r="D8" s="22">
        <f t="shared" ref="D8:D9" si="0">C8+1</f>
        <v>44158</v>
      </c>
      <c r="E8" s="23">
        <f t="shared" ref="E8" si="1">D8+2</f>
        <v>44160</v>
      </c>
      <c r="F8" s="22">
        <f t="shared" ref="F8" si="2">E8</f>
        <v>44160</v>
      </c>
      <c r="G8" s="22">
        <f t="shared" ref="G8" si="3">F8</f>
        <v>44160</v>
      </c>
      <c r="H8" s="22">
        <f t="shared" ref="H8" si="4">G8+1</f>
        <v>44161</v>
      </c>
      <c r="I8" s="22">
        <f t="shared" ref="I8" si="5">H8+2</f>
        <v>44163</v>
      </c>
      <c r="J8" s="22">
        <f t="shared" ref="J8" si="6">I8</f>
        <v>44163</v>
      </c>
      <c r="K8" s="22">
        <f t="shared" ref="K8" si="7">J8+4</f>
        <v>44167</v>
      </c>
      <c r="L8" s="22">
        <f t="shared" ref="L8" si="8">K8</f>
        <v>44167</v>
      </c>
      <c r="M8" s="23">
        <f t="shared" ref="M8" si="9">L8</f>
        <v>44167</v>
      </c>
      <c r="N8" s="23">
        <f t="shared" ref="N8" si="10">L8+1</f>
        <v>44168</v>
      </c>
      <c r="O8" s="21" t="s">
        <v>346</v>
      </c>
      <c r="P8" s="23">
        <f t="shared" ref="P8" si="11">N8+1</f>
        <v>44169</v>
      </c>
      <c r="Q8" s="22">
        <f t="shared" ref="Q8" si="12">P8+2</f>
        <v>44171</v>
      </c>
      <c r="R8" s="23">
        <f t="shared" ref="R8" si="13">Q8</f>
        <v>44171</v>
      </c>
      <c r="S8" s="22">
        <f t="shared" ref="S8" si="14">R8+2</f>
        <v>44173</v>
      </c>
      <c r="T8" s="23">
        <v>44178</v>
      </c>
      <c r="U8" s="22">
        <f t="shared" ref="U8" si="15">T8+1</f>
        <v>44179</v>
      </c>
    </row>
    <row r="9" spans="1:255" hidden="1">
      <c r="A9" s="85" t="s">
        <v>272</v>
      </c>
      <c r="B9" s="84" t="s">
        <v>384</v>
      </c>
      <c r="C9" s="23">
        <v>44164</v>
      </c>
      <c r="D9" s="22">
        <f t="shared" si="0"/>
        <v>44165</v>
      </c>
      <c r="E9" s="23">
        <f t="shared" ref="E9" si="16">D9+2</f>
        <v>44167</v>
      </c>
      <c r="F9" s="22">
        <f t="shared" ref="F9" si="17">E9</f>
        <v>44167</v>
      </c>
      <c r="G9" s="22">
        <f t="shared" ref="G9" si="18">F9</f>
        <v>44167</v>
      </c>
      <c r="H9" s="22">
        <f t="shared" ref="H9" si="19">G9+1</f>
        <v>44168</v>
      </c>
      <c r="I9" s="22">
        <f t="shared" ref="I9" si="20">H9+2</f>
        <v>44170</v>
      </c>
      <c r="J9" s="22">
        <f t="shared" ref="J9" si="21">I9</f>
        <v>44170</v>
      </c>
      <c r="K9" s="22">
        <f t="shared" ref="K9" si="22">J9+4</f>
        <v>44174</v>
      </c>
      <c r="L9" s="22">
        <f t="shared" ref="L9" si="23">K9</f>
        <v>44174</v>
      </c>
      <c r="M9" s="23">
        <f t="shared" ref="M9" si="24">L9</f>
        <v>44174</v>
      </c>
      <c r="N9" s="23">
        <f t="shared" ref="N9" si="25">L9+1</f>
        <v>44175</v>
      </c>
      <c r="O9" s="84" t="s">
        <v>447</v>
      </c>
      <c r="P9" s="23">
        <f t="shared" ref="P9" si="26">N9+1</f>
        <v>44176</v>
      </c>
      <c r="Q9" s="22">
        <f t="shared" ref="Q9" si="27">P9+2</f>
        <v>44178</v>
      </c>
      <c r="R9" s="23">
        <f t="shared" ref="R9" si="28">Q9</f>
        <v>44178</v>
      </c>
      <c r="S9" s="22">
        <f t="shared" ref="S9" si="29">R9+2</f>
        <v>44180</v>
      </c>
      <c r="T9" s="23">
        <v>44185</v>
      </c>
      <c r="U9" s="22">
        <f t="shared" ref="U9" si="30">T9+1</f>
        <v>44186</v>
      </c>
    </row>
    <row r="10" spans="1:255" hidden="1">
      <c r="A10" s="67" t="s">
        <v>302</v>
      </c>
      <c r="B10" s="21" t="s">
        <v>385</v>
      </c>
      <c r="C10" s="23">
        <v>44171</v>
      </c>
      <c r="D10" s="22">
        <f t="shared" ref="D10:D14" si="31">C10+1</f>
        <v>44172</v>
      </c>
      <c r="E10" s="23">
        <f t="shared" ref="E10:E14" si="32">D10+2</f>
        <v>44174</v>
      </c>
      <c r="F10" s="22">
        <f t="shared" ref="F10:F14" si="33">E10</f>
        <v>44174</v>
      </c>
      <c r="G10" s="22">
        <f t="shared" ref="G10:G14" si="34">F10</f>
        <v>44174</v>
      </c>
      <c r="H10" s="22">
        <f t="shared" ref="H10:H14" si="35">G10+1</f>
        <v>44175</v>
      </c>
      <c r="I10" s="22">
        <f t="shared" ref="I10:I14" si="36">H10+2</f>
        <v>44177</v>
      </c>
      <c r="J10" s="22">
        <f t="shared" ref="J10:J14" si="37">I10</f>
        <v>44177</v>
      </c>
      <c r="K10" s="22">
        <f t="shared" ref="K10:K14" si="38">J10+4</f>
        <v>44181</v>
      </c>
      <c r="L10" s="22">
        <f t="shared" ref="L10:L14" si="39">K10</f>
        <v>44181</v>
      </c>
      <c r="M10" s="23">
        <f t="shared" ref="M10:M14" si="40">L10</f>
        <v>44181</v>
      </c>
      <c r="N10" s="23">
        <f t="shared" ref="N10:N14" si="41">L10+1</f>
        <v>44182</v>
      </c>
      <c r="O10" s="21" t="s">
        <v>386</v>
      </c>
      <c r="P10" s="23">
        <f t="shared" ref="P10:P14" si="42">N10+1</f>
        <v>44183</v>
      </c>
      <c r="Q10" s="22">
        <f t="shared" ref="Q10:Q14" si="43">P10+2</f>
        <v>44185</v>
      </c>
      <c r="R10" s="23">
        <f t="shared" ref="R10:R14" si="44">Q10</f>
        <v>44185</v>
      </c>
      <c r="S10" s="22">
        <f t="shared" ref="S10:S14" si="45">R10+2</f>
        <v>44187</v>
      </c>
      <c r="T10" s="23">
        <v>44192</v>
      </c>
      <c r="U10" s="22">
        <f t="shared" ref="U10:U14" si="46">T10+1</f>
        <v>44193</v>
      </c>
    </row>
    <row r="11" spans="1:255" hidden="1">
      <c r="A11" s="59" t="s">
        <v>259</v>
      </c>
      <c r="B11" s="21" t="s">
        <v>387</v>
      </c>
      <c r="C11" s="23">
        <v>44178</v>
      </c>
      <c r="D11" s="22">
        <f t="shared" si="31"/>
        <v>44179</v>
      </c>
      <c r="E11" s="23">
        <f t="shared" si="32"/>
        <v>44181</v>
      </c>
      <c r="F11" s="22">
        <f t="shared" si="33"/>
        <v>44181</v>
      </c>
      <c r="G11" s="22">
        <f t="shared" si="34"/>
        <v>44181</v>
      </c>
      <c r="H11" s="22">
        <f t="shared" si="35"/>
        <v>44182</v>
      </c>
      <c r="I11" s="22">
        <f t="shared" si="36"/>
        <v>44184</v>
      </c>
      <c r="J11" s="22">
        <f t="shared" si="37"/>
        <v>44184</v>
      </c>
      <c r="K11" s="22">
        <f t="shared" si="38"/>
        <v>44188</v>
      </c>
      <c r="L11" s="22">
        <f t="shared" si="39"/>
        <v>44188</v>
      </c>
      <c r="M11" s="23">
        <f t="shared" si="40"/>
        <v>44188</v>
      </c>
      <c r="N11" s="23">
        <f t="shared" si="41"/>
        <v>44189</v>
      </c>
      <c r="O11" s="84" t="s">
        <v>553</v>
      </c>
      <c r="P11" s="23">
        <f t="shared" si="42"/>
        <v>44190</v>
      </c>
      <c r="Q11" s="22">
        <f t="shared" si="43"/>
        <v>44192</v>
      </c>
      <c r="R11" s="23">
        <f t="shared" si="44"/>
        <v>44192</v>
      </c>
      <c r="S11" s="22">
        <f t="shared" si="45"/>
        <v>44194</v>
      </c>
      <c r="T11" s="23">
        <v>44199</v>
      </c>
      <c r="U11" s="22">
        <f t="shared" si="46"/>
        <v>44200</v>
      </c>
    </row>
    <row r="12" spans="1:255" hidden="1">
      <c r="A12" s="40"/>
      <c r="B12" s="21"/>
      <c r="C12" s="498" t="s">
        <v>465</v>
      </c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500"/>
      <c r="O12" s="21"/>
      <c r="P12" s="464" t="s">
        <v>465</v>
      </c>
      <c r="Q12" s="465"/>
      <c r="R12" s="465"/>
      <c r="S12" s="465"/>
      <c r="T12" s="465"/>
      <c r="U12" s="466"/>
    </row>
    <row r="13" spans="1:255" hidden="1">
      <c r="A13" s="67" t="s">
        <v>302</v>
      </c>
      <c r="B13" s="84" t="s">
        <v>535</v>
      </c>
      <c r="C13" s="23">
        <v>44192</v>
      </c>
      <c r="D13" s="22">
        <f t="shared" si="31"/>
        <v>44193</v>
      </c>
      <c r="E13" s="23">
        <f t="shared" si="32"/>
        <v>44195</v>
      </c>
      <c r="F13" s="22">
        <f t="shared" si="33"/>
        <v>44195</v>
      </c>
      <c r="G13" s="22">
        <f t="shared" si="34"/>
        <v>44195</v>
      </c>
      <c r="H13" s="22">
        <f t="shared" si="35"/>
        <v>44196</v>
      </c>
      <c r="I13" s="22">
        <f t="shared" si="36"/>
        <v>44198</v>
      </c>
      <c r="J13" s="22">
        <f t="shared" si="37"/>
        <v>44198</v>
      </c>
      <c r="K13" s="22">
        <f t="shared" si="38"/>
        <v>44202</v>
      </c>
      <c r="L13" s="22">
        <f t="shared" si="39"/>
        <v>44202</v>
      </c>
      <c r="M13" s="23">
        <f t="shared" si="40"/>
        <v>44202</v>
      </c>
      <c r="N13" s="23">
        <f t="shared" si="41"/>
        <v>44203</v>
      </c>
      <c r="O13" s="84" t="s">
        <v>536</v>
      </c>
      <c r="P13" s="23">
        <f t="shared" si="42"/>
        <v>44204</v>
      </c>
      <c r="Q13" s="22">
        <f t="shared" si="43"/>
        <v>44206</v>
      </c>
      <c r="R13" s="23">
        <f t="shared" si="44"/>
        <v>44206</v>
      </c>
      <c r="S13" s="22">
        <f t="shared" si="45"/>
        <v>44208</v>
      </c>
      <c r="T13" s="23">
        <v>44213</v>
      </c>
      <c r="U13" s="22">
        <f t="shared" si="46"/>
        <v>44214</v>
      </c>
    </row>
    <row r="14" spans="1:255" hidden="1">
      <c r="A14" s="59" t="s">
        <v>259</v>
      </c>
      <c r="B14" s="84" t="s">
        <v>537</v>
      </c>
      <c r="C14" s="23">
        <v>44199</v>
      </c>
      <c r="D14" s="22">
        <f t="shared" si="31"/>
        <v>44200</v>
      </c>
      <c r="E14" s="23">
        <f t="shared" si="32"/>
        <v>44202</v>
      </c>
      <c r="F14" s="22">
        <f t="shared" si="33"/>
        <v>44202</v>
      </c>
      <c r="G14" s="22">
        <f t="shared" si="34"/>
        <v>44202</v>
      </c>
      <c r="H14" s="22">
        <f t="shared" si="35"/>
        <v>44203</v>
      </c>
      <c r="I14" s="22">
        <f t="shared" si="36"/>
        <v>44205</v>
      </c>
      <c r="J14" s="22">
        <f t="shared" si="37"/>
        <v>44205</v>
      </c>
      <c r="K14" s="22">
        <f t="shared" si="38"/>
        <v>44209</v>
      </c>
      <c r="L14" s="22">
        <f t="shared" si="39"/>
        <v>44209</v>
      </c>
      <c r="M14" s="23">
        <f t="shared" si="40"/>
        <v>44209</v>
      </c>
      <c r="N14" s="23">
        <f t="shared" si="41"/>
        <v>44210</v>
      </c>
      <c r="O14" s="84" t="s">
        <v>539</v>
      </c>
      <c r="P14" s="23">
        <f t="shared" si="42"/>
        <v>44211</v>
      </c>
      <c r="Q14" s="22">
        <f t="shared" si="43"/>
        <v>44213</v>
      </c>
      <c r="R14" s="23">
        <f t="shared" si="44"/>
        <v>44213</v>
      </c>
      <c r="S14" s="22">
        <f t="shared" si="45"/>
        <v>44215</v>
      </c>
      <c r="T14" s="23">
        <v>44220</v>
      </c>
      <c r="U14" s="22">
        <f t="shared" si="46"/>
        <v>44221</v>
      </c>
    </row>
    <row r="15" spans="1:255" hidden="1">
      <c r="A15" s="139" t="s">
        <v>552</v>
      </c>
      <c r="B15" s="84" t="s">
        <v>544</v>
      </c>
      <c r="C15" s="23">
        <v>44206</v>
      </c>
      <c r="D15" s="22">
        <f t="shared" ref="D15:D17" si="47">C15+1</f>
        <v>44207</v>
      </c>
      <c r="E15" s="23">
        <f t="shared" ref="E15:E17" si="48">D15+2</f>
        <v>44209</v>
      </c>
      <c r="F15" s="22">
        <f t="shared" ref="F15:F17" si="49">E15</f>
        <v>44209</v>
      </c>
      <c r="G15" s="22">
        <f t="shared" ref="G15:G17" si="50">F15</f>
        <v>44209</v>
      </c>
      <c r="H15" s="22">
        <f t="shared" ref="H15:H17" si="51">G15+1</f>
        <v>44210</v>
      </c>
      <c r="I15" s="22">
        <f t="shared" ref="I15:I17" si="52">H15+2</f>
        <v>44212</v>
      </c>
      <c r="J15" s="22">
        <f t="shared" ref="J15:J17" si="53">I15</f>
        <v>44212</v>
      </c>
      <c r="K15" s="22">
        <f t="shared" ref="K15:K17" si="54">J15+4</f>
        <v>44216</v>
      </c>
      <c r="L15" s="22">
        <f t="shared" ref="L15:L17" si="55">K15</f>
        <v>44216</v>
      </c>
      <c r="M15" s="23">
        <f t="shared" ref="M15:M17" si="56">L15</f>
        <v>44216</v>
      </c>
      <c r="N15" s="23">
        <f t="shared" ref="N15:N17" si="57">L15+1</f>
        <v>44217</v>
      </c>
      <c r="O15" s="84" t="s">
        <v>545</v>
      </c>
      <c r="P15" s="23">
        <f t="shared" ref="P15:P17" si="58">N15+1</f>
        <v>44218</v>
      </c>
      <c r="Q15" s="22">
        <f t="shared" ref="Q15:Q17" si="59">P15+2</f>
        <v>44220</v>
      </c>
      <c r="R15" s="23">
        <f t="shared" ref="R15:R17" si="60">Q15</f>
        <v>44220</v>
      </c>
      <c r="S15" s="22">
        <f t="shared" ref="S15:S17" si="61">R15+2</f>
        <v>44222</v>
      </c>
      <c r="T15" s="23">
        <v>44227</v>
      </c>
      <c r="U15" s="22">
        <f t="shared" ref="U15:U17" si="62">T15+1</f>
        <v>44228</v>
      </c>
    </row>
    <row r="16" spans="1:255" hidden="1">
      <c r="A16" s="67" t="s">
        <v>302</v>
      </c>
      <c r="B16" s="21" t="s">
        <v>538</v>
      </c>
      <c r="C16" s="23">
        <v>44213</v>
      </c>
      <c r="D16" s="22">
        <f t="shared" si="47"/>
        <v>44214</v>
      </c>
      <c r="E16" s="23">
        <f t="shared" si="48"/>
        <v>44216</v>
      </c>
      <c r="F16" s="22">
        <f t="shared" si="49"/>
        <v>44216</v>
      </c>
      <c r="G16" s="22">
        <f t="shared" si="50"/>
        <v>44216</v>
      </c>
      <c r="H16" s="22">
        <f t="shared" si="51"/>
        <v>44217</v>
      </c>
      <c r="I16" s="22">
        <f t="shared" si="52"/>
        <v>44219</v>
      </c>
      <c r="J16" s="22">
        <f t="shared" si="53"/>
        <v>44219</v>
      </c>
      <c r="K16" s="22">
        <f t="shared" si="54"/>
        <v>44223</v>
      </c>
      <c r="L16" s="22">
        <f t="shared" si="55"/>
        <v>44223</v>
      </c>
      <c r="M16" s="23">
        <f t="shared" si="56"/>
        <v>44223</v>
      </c>
      <c r="N16" s="23">
        <f t="shared" si="57"/>
        <v>44224</v>
      </c>
      <c r="O16" s="21" t="s">
        <v>540</v>
      </c>
      <c r="P16" s="23">
        <f t="shared" si="58"/>
        <v>44225</v>
      </c>
      <c r="Q16" s="22">
        <f t="shared" si="59"/>
        <v>44227</v>
      </c>
      <c r="R16" s="23">
        <f t="shared" si="60"/>
        <v>44227</v>
      </c>
      <c r="S16" s="22">
        <f t="shared" si="61"/>
        <v>44229</v>
      </c>
      <c r="T16" s="23">
        <v>44234</v>
      </c>
      <c r="U16" s="22">
        <f t="shared" si="62"/>
        <v>44235</v>
      </c>
    </row>
    <row r="17" spans="1:23" hidden="1">
      <c r="A17" s="59" t="s">
        <v>259</v>
      </c>
      <c r="B17" s="21" t="s">
        <v>541</v>
      </c>
      <c r="C17" s="23">
        <v>44220</v>
      </c>
      <c r="D17" s="22">
        <f t="shared" si="47"/>
        <v>44221</v>
      </c>
      <c r="E17" s="23">
        <f t="shared" si="48"/>
        <v>44223</v>
      </c>
      <c r="F17" s="22">
        <f t="shared" si="49"/>
        <v>44223</v>
      </c>
      <c r="G17" s="22">
        <f t="shared" si="50"/>
        <v>44223</v>
      </c>
      <c r="H17" s="22">
        <f t="shared" si="51"/>
        <v>44224</v>
      </c>
      <c r="I17" s="22">
        <f t="shared" si="52"/>
        <v>44226</v>
      </c>
      <c r="J17" s="22">
        <f t="shared" si="53"/>
        <v>44226</v>
      </c>
      <c r="K17" s="22">
        <f t="shared" si="54"/>
        <v>44230</v>
      </c>
      <c r="L17" s="22">
        <f t="shared" si="55"/>
        <v>44230</v>
      </c>
      <c r="M17" s="23">
        <f t="shared" si="56"/>
        <v>44230</v>
      </c>
      <c r="N17" s="23">
        <f t="shared" si="57"/>
        <v>44231</v>
      </c>
      <c r="O17" s="21" t="s">
        <v>542</v>
      </c>
      <c r="P17" s="23">
        <f t="shared" si="58"/>
        <v>44232</v>
      </c>
      <c r="Q17" s="22">
        <f t="shared" si="59"/>
        <v>44234</v>
      </c>
      <c r="R17" s="23">
        <f t="shared" si="60"/>
        <v>44234</v>
      </c>
      <c r="S17" s="22">
        <f t="shared" si="61"/>
        <v>44236</v>
      </c>
      <c r="T17" s="23">
        <v>44241</v>
      </c>
      <c r="U17" s="22">
        <f t="shared" si="62"/>
        <v>44242</v>
      </c>
    </row>
    <row r="18" spans="1:23" hidden="1">
      <c r="A18" s="40" t="s">
        <v>543</v>
      </c>
      <c r="B18" s="21" t="s">
        <v>546</v>
      </c>
      <c r="C18" s="23">
        <v>44227</v>
      </c>
      <c r="D18" s="22">
        <f t="shared" ref="D18:D20" si="63">C18+1</f>
        <v>44228</v>
      </c>
      <c r="E18" s="23">
        <f t="shared" ref="E18:E20" si="64">D18+2</f>
        <v>44230</v>
      </c>
      <c r="F18" s="22">
        <f t="shared" ref="F18:F20" si="65">E18</f>
        <v>44230</v>
      </c>
      <c r="G18" s="22">
        <f t="shared" ref="G18:G20" si="66">F18</f>
        <v>44230</v>
      </c>
      <c r="H18" s="22">
        <f t="shared" ref="H18:H20" si="67">G18+1</f>
        <v>44231</v>
      </c>
      <c r="I18" s="22">
        <f t="shared" ref="I18:I20" si="68">H18+2</f>
        <v>44233</v>
      </c>
      <c r="J18" s="22">
        <f t="shared" ref="J18:J20" si="69">I18</f>
        <v>44233</v>
      </c>
      <c r="K18" s="22">
        <f t="shared" ref="K18:K20" si="70">J18+4</f>
        <v>44237</v>
      </c>
      <c r="L18" s="22">
        <f t="shared" ref="L18:L20" si="71">K18</f>
        <v>44237</v>
      </c>
      <c r="M18" s="23">
        <f t="shared" ref="M18:M20" si="72">L18</f>
        <v>44237</v>
      </c>
      <c r="N18" s="23">
        <f t="shared" ref="N18:N20" si="73">L18+1</f>
        <v>44238</v>
      </c>
      <c r="O18" s="21" t="s">
        <v>547</v>
      </c>
      <c r="P18" s="23">
        <f t="shared" ref="P18:P20" si="74">N18+1</f>
        <v>44239</v>
      </c>
      <c r="Q18" s="22">
        <f t="shared" ref="Q18:Q20" si="75">P18+2</f>
        <v>44241</v>
      </c>
      <c r="R18" s="23">
        <f t="shared" ref="R18:R20" si="76">Q18</f>
        <v>44241</v>
      </c>
      <c r="S18" s="22">
        <f t="shared" ref="S18:S20" si="77">R18+2</f>
        <v>44243</v>
      </c>
      <c r="T18" s="23">
        <v>44248</v>
      </c>
      <c r="U18" s="22">
        <f t="shared" ref="U18:U20" si="78">T18+1</f>
        <v>44249</v>
      </c>
    </row>
    <row r="19" spans="1:23" hidden="1">
      <c r="A19" s="67" t="s">
        <v>302</v>
      </c>
      <c r="B19" s="21" t="s">
        <v>548</v>
      </c>
      <c r="C19" s="23">
        <v>44234</v>
      </c>
      <c r="D19" s="22">
        <f t="shared" si="63"/>
        <v>44235</v>
      </c>
      <c r="E19" s="23">
        <f t="shared" si="64"/>
        <v>44237</v>
      </c>
      <c r="F19" s="22">
        <f t="shared" si="65"/>
        <v>44237</v>
      </c>
      <c r="G19" s="22">
        <f t="shared" si="66"/>
        <v>44237</v>
      </c>
      <c r="H19" s="22">
        <f t="shared" si="67"/>
        <v>44238</v>
      </c>
      <c r="I19" s="22">
        <f t="shared" si="68"/>
        <v>44240</v>
      </c>
      <c r="J19" s="22">
        <f t="shared" si="69"/>
        <v>44240</v>
      </c>
      <c r="K19" s="22">
        <f t="shared" si="70"/>
        <v>44244</v>
      </c>
      <c r="L19" s="22">
        <f t="shared" si="71"/>
        <v>44244</v>
      </c>
      <c r="M19" s="23">
        <f t="shared" si="72"/>
        <v>44244</v>
      </c>
      <c r="N19" s="23">
        <f t="shared" si="73"/>
        <v>44245</v>
      </c>
      <c r="O19" s="21" t="s">
        <v>549</v>
      </c>
      <c r="P19" s="23">
        <f t="shared" si="74"/>
        <v>44246</v>
      </c>
      <c r="Q19" s="22">
        <f t="shared" si="75"/>
        <v>44248</v>
      </c>
      <c r="R19" s="23">
        <f t="shared" si="76"/>
        <v>44248</v>
      </c>
      <c r="S19" s="22">
        <f t="shared" si="77"/>
        <v>44250</v>
      </c>
      <c r="T19" s="23">
        <v>44255</v>
      </c>
      <c r="U19" s="22">
        <f t="shared" si="78"/>
        <v>44256</v>
      </c>
    </row>
    <row r="20" spans="1:23" hidden="1">
      <c r="A20" s="59" t="s">
        <v>259</v>
      </c>
      <c r="B20" s="21" t="s">
        <v>550</v>
      </c>
      <c r="C20" s="23">
        <v>44241</v>
      </c>
      <c r="D20" s="22">
        <f t="shared" si="63"/>
        <v>44242</v>
      </c>
      <c r="E20" s="23">
        <f t="shared" si="64"/>
        <v>44244</v>
      </c>
      <c r="F20" s="22">
        <f t="shared" si="65"/>
        <v>44244</v>
      </c>
      <c r="G20" s="22">
        <f t="shared" si="66"/>
        <v>44244</v>
      </c>
      <c r="H20" s="22">
        <f t="shared" si="67"/>
        <v>44245</v>
      </c>
      <c r="I20" s="22">
        <f t="shared" si="68"/>
        <v>44247</v>
      </c>
      <c r="J20" s="22">
        <f t="shared" si="69"/>
        <v>44247</v>
      </c>
      <c r="K20" s="22">
        <f t="shared" si="70"/>
        <v>44251</v>
      </c>
      <c r="L20" s="22">
        <f t="shared" si="71"/>
        <v>44251</v>
      </c>
      <c r="M20" s="23">
        <f t="shared" si="72"/>
        <v>44251</v>
      </c>
      <c r="N20" s="23">
        <f t="shared" si="73"/>
        <v>44252</v>
      </c>
      <c r="O20" s="21" t="s">
        <v>551</v>
      </c>
      <c r="P20" s="23">
        <f t="shared" si="74"/>
        <v>44253</v>
      </c>
      <c r="Q20" s="22">
        <f t="shared" si="75"/>
        <v>44255</v>
      </c>
      <c r="R20" s="23">
        <f t="shared" si="76"/>
        <v>44255</v>
      </c>
      <c r="S20" s="22">
        <f t="shared" si="77"/>
        <v>44257</v>
      </c>
      <c r="T20" s="23">
        <v>44262</v>
      </c>
      <c r="U20" s="22">
        <f t="shared" si="78"/>
        <v>44263</v>
      </c>
    </row>
    <row r="21" spans="1:23" hidden="1">
      <c r="A21" s="40" t="s">
        <v>543</v>
      </c>
      <c r="B21" s="21" t="s">
        <v>606</v>
      </c>
      <c r="C21" s="23">
        <v>44248</v>
      </c>
      <c r="D21" s="22">
        <f t="shared" ref="D21:D23" si="79">C21+1</f>
        <v>44249</v>
      </c>
      <c r="E21" s="23">
        <f t="shared" ref="E21:E23" si="80">D21+2</f>
        <v>44251</v>
      </c>
      <c r="F21" s="22">
        <f t="shared" ref="F21:F23" si="81">E21</f>
        <v>44251</v>
      </c>
      <c r="G21" s="22">
        <f t="shared" ref="G21:G23" si="82">F21</f>
        <v>44251</v>
      </c>
      <c r="H21" s="22">
        <f t="shared" ref="H21:H23" si="83">G21+1</f>
        <v>44252</v>
      </c>
      <c r="I21" s="22">
        <f t="shared" ref="I21:I23" si="84">H21+2</f>
        <v>44254</v>
      </c>
      <c r="J21" s="22">
        <f t="shared" ref="J21:J23" si="85">I21</f>
        <v>44254</v>
      </c>
      <c r="K21" s="22">
        <f t="shared" ref="K21:K23" si="86">J21+4</f>
        <v>44258</v>
      </c>
      <c r="L21" s="22">
        <f t="shared" ref="L21:L23" si="87">K21</f>
        <v>44258</v>
      </c>
      <c r="M21" s="23">
        <f t="shared" ref="M21:M23" si="88">L21</f>
        <v>44258</v>
      </c>
      <c r="N21" s="23">
        <f t="shared" ref="N21:N23" si="89">L21+1</f>
        <v>44259</v>
      </c>
      <c r="O21" s="21" t="s">
        <v>607</v>
      </c>
      <c r="P21" s="23">
        <f t="shared" ref="P21:P23" si="90">N21+1</f>
        <v>44260</v>
      </c>
      <c r="Q21" s="22">
        <f t="shared" ref="Q21:Q23" si="91">P21+2</f>
        <v>44262</v>
      </c>
      <c r="R21" s="23">
        <f t="shared" ref="R21:R23" si="92">Q21</f>
        <v>44262</v>
      </c>
      <c r="S21" s="22">
        <f t="shared" ref="S21:S23" si="93">R21+2</f>
        <v>44264</v>
      </c>
      <c r="T21" s="23">
        <v>44269</v>
      </c>
      <c r="U21" s="22">
        <f t="shared" ref="U21:U23" si="94">T21+1</f>
        <v>44270</v>
      </c>
    </row>
    <row r="22" spans="1:23" hidden="1">
      <c r="A22" s="67" t="s">
        <v>302</v>
      </c>
      <c r="B22" s="21" t="s">
        <v>608</v>
      </c>
      <c r="C22" s="23">
        <v>44255</v>
      </c>
      <c r="D22" s="22">
        <f t="shared" si="79"/>
        <v>44256</v>
      </c>
      <c r="E22" s="23">
        <f t="shared" si="80"/>
        <v>44258</v>
      </c>
      <c r="F22" s="22">
        <f t="shared" si="81"/>
        <v>44258</v>
      </c>
      <c r="G22" s="22">
        <f t="shared" si="82"/>
        <v>44258</v>
      </c>
      <c r="H22" s="22">
        <f t="shared" si="83"/>
        <v>44259</v>
      </c>
      <c r="I22" s="22">
        <f t="shared" si="84"/>
        <v>44261</v>
      </c>
      <c r="J22" s="22">
        <f t="shared" si="85"/>
        <v>44261</v>
      </c>
      <c r="K22" s="22">
        <f t="shared" si="86"/>
        <v>44265</v>
      </c>
      <c r="L22" s="22">
        <f t="shared" si="87"/>
        <v>44265</v>
      </c>
      <c r="M22" s="23">
        <f t="shared" si="88"/>
        <v>44265</v>
      </c>
      <c r="N22" s="23">
        <f t="shared" si="89"/>
        <v>44266</v>
      </c>
      <c r="O22" s="21" t="s">
        <v>609</v>
      </c>
      <c r="P22" s="23">
        <f t="shared" si="90"/>
        <v>44267</v>
      </c>
      <c r="Q22" s="22">
        <f t="shared" si="91"/>
        <v>44269</v>
      </c>
      <c r="R22" s="23">
        <f t="shared" si="92"/>
        <v>44269</v>
      </c>
      <c r="S22" s="22">
        <f t="shared" si="93"/>
        <v>44271</v>
      </c>
      <c r="T22" s="23">
        <v>44276</v>
      </c>
      <c r="U22" s="22">
        <f t="shared" si="94"/>
        <v>44277</v>
      </c>
    </row>
    <row r="23" spans="1:23" hidden="1">
      <c r="A23" s="59" t="s">
        <v>259</v>
      </c>
      <c r="B23" s="21" t="s">
        <v>610</v>
      </c>
      <c r="C23" s="23">
        <v>44262</v>
      </c>
      <c r="D23" s="22">
        <f t="shared" si="79"/>
        <v>44263</v>
      </c>
      <c r="E23" s="23">
        <f t="shared" si="80"/>
        <v>44265</v>
      </c>
      <c r="F23" s="22">
        <f t="shared" si="81"/>
        <v>44265</v>
      </c>
      <c r="G23" s="22">
        <f t="shared" si="82"/>
        <v>44265</v>
      </c>
      <c r="H23" s="22">
        <f t="shared" si="83"/>
        <v>44266</v>
      </c>
      <c r="I23" s="22">
        <f t="shared" si="84"/>
        <v>44268</v>
      </c>
      <c r="J23" s="22">
        <f t="shared" si="85"/>
        <v>44268</v>
      </c>
      <c r="K23" s="22">
        <f t="shared" si="86"/>
        <v>44272</v>
      </c>
      <c r="L23" s="22">
        <f t="shared" si="87"/>
        <v>44272</v>
      </c>
      <c r="M23" s="23">
        <f t="shared" si="88"/>
        <v>44272</v>
      </c>
      <c r="N23" s="23">
        <f t="shared" si="89"/>
        <v>44273</v>
      </c>
      <c r="O23" s="21" t="s">
        <v>611</v>
      </c>
      <c r="P23" s="23">
        <f t="shared" si="90"/>
        <v>44274</v>
      </c>
      <c r="Q23" s="22">
        <f t="shared" si="91"/>
        <v>44276</v>
      </c>
      <c r="R23" s="23">
        <f t="shared" si="92"/>
        <v>44276</v>
      </c>
      <c r="S23" s="22">
        <f t="shared" si="93"/>
        <v>44278</v>
      </c>
      <c r="T23" s="23">
        <v>44283</v>
      </c>
      <c r="U23" s="22">
        <f t="shared" si="94"/>
        <v>44284</v>
      </c>
    </row>
    <row r="24" spans="1:23" hidden="1">
      <c r="A24" s="40" t="s">
        <v>543</v>
      </c>
      <c r="B24" s="21" t="s">
        <v>832</v>
      </c>
      <c r="C24" s="23">
        <v>44269</v>
      </c>
      <c r="D24" s="22">
        <f t="shared" ref="D24:D26" si="95">C24+1</f>
        <v>44270</v>
      </c>
      <c r="E24" s="182" t="s">
        <v>1000</v>
      </c>
      <c r="F24" s="62" t="str">
        <f t="shared" ref="F24:F26" si="96">E24</f>
        <v>OMIT</v>
      </c>
      <c r="G24" s="62" t="str">
        <f t="shared" ref="G24:G26" si="97">F24</f>
        <v>OMIT</v>
      </c>
      <c r="H24" s="62" t="s">
        <v>1001</v>
      </c>
      <c r="I24" s="22">
        <v>44275</v>
      </c>
      <c r="J24" s="22">
        <f t="shared" ref="J24:J26" si="98">I24</f>
        <v>44275</v>
      </c>
      <c r="K24" s="22">
        <f t="shared" ref="K24:K26" si="99">J24+4</f>
        <v>44279</v>
      </c>
      <c r="L24" s="22">
        <f t="shared" ref="L24:L26" si="100">K24</f>
        <v>44279</v>
      </c>
      <c r="M24" s="23">
        <f t="shared" ref="M24:M26" si="101">L24</f>
        <v>44279</v>
      </c>
      <c r="N24" s="23">
        <f t="shared" ref="N24:N26" si="102">L24+1</f>
        <v>44280</v>
      </c>
      <c r="O24" s="21" t="s">
        <v>833</v>
      </c>
      <c r="P24" s="23">
        <f t="shared" ref="P24:P26" si="103">N24+1</f>
        <v>44281</v>
      </c>
      <c r="Q24" s="22">
        <f t="shared" ref="Q24:Q26" si="104">P24+2</f>
        <v>44283</v>
      </c>
      <c r="R24" s="23">
        <f t="shared" ref="R24:R26" si="105">Q24</f>
        <v>44283</v>
      </c>
      <c r="S24" s="22">
        <f t="shared" ref="S24:S26" si="106">R24+2</f>
        <v>44285</v>
      </c>
      <c r="T24" s="23">
        <v>44290</v>
      </c>
      <c r="U24" s="22">
        <f t="shared" ref="U24:U26" si="107">T24+1</f>
        <v>44291</v>
      </c>
    </row>
    <row r="25" spans="1:23" hidden="1">
      <c r="A25" s="67" t="s">
        <v>302</v>
      </c>
      <c r="B25" s="21" t="s">
        <v>834</v>
      </c>
      <c r="C25" s="23">
        <v>44276</v>
      </c>
      <c r="D25" s="22">
        <f t="shared" si="95"/>
        <v>44277</v>
      </c>
      <c r="E25" s="23">
        <f t="shared" ref="E25:E26" si="108">D25+2</f>
        <v>44279</v>
      </c>
      <c r="F25" s="22">
        <f t="shared" si="96"/>
        <v>44279</v>
      </c>
      <c r="G25" s="22">
        <f t="shared" si="97"/>
        <v>44279</v>
      </c>
      <c r="H25" s="22">
        <f t="shared" ref="H25:H26" si="109">G25+1</f>
        <v>44280</v>
      </c>
      <c r="I25" s="22">
        <f t="shared" ref="I25:I26" si="110">H25+2</f>
        <v>44282</v>
      </c>
      <c r="J25" s="22">
        <f t="shared" si="98"/>
        <v>44282</v>
      </c>
      <c r="K25" s="22">
        <f t="shared" si="99"/>
        <v>44286</v>
      </c>
      <c r="L25" s="22">
        <f t="shared" si="100"/>
        <v>44286</v>
      </c>
      <c r="M25" s="23">
        <f t="shared" si="101"/>
        <v>44286</v>
      </c>
      <c r="N25" s="23">
        <f t="shared" si="102"/>
        <v>44287</v>
      </c>
      <c r="O25" s="21" t="s">
        <v>835</v>
      </c>
      <c r="P25" s="23">
        <f t="shared" si="103"/>
        <v>44288</v>
      </c>
      <c r="Q25" s="22">
        <f t="shared" si="104"/>
        <v>44290</v>
      </c>
      <c r="R25" s="23">
        <f t="shared" si="105"/>
        <v>44290</v>
      </c>
      <c r="S25" s="22">
        <f t="shared" si="106"/>
        <v>44292</v>
      </c>
      <c r="T25" s="23">
        <v>44297</v>
      </c>
      <c r="U25" s="22">
        <f t="shared" si="107"/>
        <v>44298</v>
      </c>
    </row>
    <row r="26" spans="1:23" hidden="1">
      <c r="A26" s="59" t="s">
        <v>259</v>
      </c>
      <c r="B26" s="21" t="s">
        <v>836</v>
      </c>
      <c r="C26" s="23">
        <v>44283</v>
      </c>
      <c r="D26" s="22">
        <f t="shared" si="95"/>
        <v>44284</v>
      </c>
      <c r="E26" s="23">
        <f t="shared" si="108"/>
        <v>44286</v>
      </c>
      <c r="F26" s="22">
        <f t="shared" si="96"/>
        <v>44286</v>
      </c>
      <c r="G26" s="22">
        <f t="shared" si="97"/>
        <v>44286</v>
      </c>
      <c r="H26" s="22">
        <f t="shared" si="109"/>
        <v>44287</v>
      </c>
      <c r="I26" s="22">
        <f t="shared" si="110"/>
        <v>44289</v>
      </c>
      <c r="J26" s="22">
        <f t="shared" si="98"/>
        <v>44289</v>
      </c>
      <c r="K26" s="22">
        <f t="shared" si="99"/>
        <v>44293</v>
      </c>
      <c r="L26" s="22">
        <f t="shared" si="100"/>
        <v>44293</v>
      </c>
      <c r="M26" s="23">
        <f t="shared" si="101"/>
        <v>44293</v>
      </c>
      <c r="N26" s="23">
        <f t="shared" si="102"/>
        <v>44294</v>
      </c>
      <c r="O26" s="21" t="s">
        <v>837</v>
      </c>
      <c r="P26" s="23">
        <f t="shared" si="103"/>
        <v>44295</v>
      </c>
      <c r="Q26" s="22">
        <f t="shared" si="104"/>
        <v>44297</v>
      </c>
      <c r="R26" s="23">
        <f t="shared" si="105"/>
        <v>44297</v>
      </c>
      <c r="S26" s="22">
        <f t="shared" si="106"/>
        <v>44299</v>
      </c>
      <c r="T26" s="23">
        <v>44304</v>
      </c>
      <c r="U26" s="22">
        <f t="shared" si="107"/>
        <v>44305</v>
      </c>
      <c r="V26" s="189" t="s">
        <v>1168</v>
      </c>
      <c r="W26" s="50"/>
    </row>
    <row r="27" spans="1:23" hidden="1">
      <c r="A27" s="40" t="s">
        <v>543</v>
      </c>
      <c r="B27" s="21" t="s">
        <v>845</v>
      </c>
      <c r="C27" s="23">
        <v>44290</v>
      </c>
      <c r="D27" s="22">
        <f t="shared" ref="D27:D28" si="111">C27+1</f>
        <v>44291</v>
      </c>
      <c r="E27" s="23">
        <f t="shared" ref="E27:E28" si="112">D27+2</f>
        <v>44293</v>
      </c>
      <c r="F27" s="22">
        <f t="shared" ref="F27:F28" si="113">E27</f>
        <v>44293</v>
      </c>
      <c r="G27" s="22">
        <f t="shared" ref="G27:G28" si="114">F27</f>
        <v>44293</v>
      </c>
      <c r="H27" s="22">
        <f t="shared" ref="H27:H28" si="115">G27+1</f>
        <v>44294</v>
      </c>
      <c r="I27" s="22">
        <f t="shared" ref="I27:I28" si="116">H27+2</f>
        <v>44296</v>
      </c>
      <c r="J27" s="22">
        <f t="shared" ref="J27:J28" si="117">I27</f>
        <v>44296</v>
      </c>
      <c r="K27" s="22">
        <f t="shared" ref="K27:K28" si="118">J27+4</f>
        <v>44300</v>
      </c>
      <c r="L27" s="22">
        <f t="shared" ref="L27:L28" si="119">K27</f>
        <v>44300</v>
      </c>
      <c r="M27" s="23">
        <f t="shared" ref="M27:M28" si="120">L27</f>
        <v>44300</v>
      </c>
      <c r="N27" s="23">
        <f t="shared" ref="N27:N28" si="121">L27+1</f>
        <v>44301</v>
      </c>
      <c r="O27" s="21" t="s">
        <v>846</v>
      </c>
      <c r="P27" s="23">
        <f t="shared" ref="P27:P28" si="122">N27+1</f>
        <v>44302</v>
      </c>
      <c r="Q27" s="22">
        <f t="shared" ref="Q27:Q28" si="123">P27+2</f>
        <v>44304</v>
      </c>
      <c r="R27" s="23">
        <f t="shared" ref="R27:R28" si="124">Q27</f>
        <v>44304</v>
      </c>
      <c r="S27" s="22">
        <f t="shared" ref="S27:S28" si="125">R27+2</f>
        <v>44306</v>
      </c>
      <c r="T27" s="23">
        <v>44311</v>
      </c>
      <c r="U27" s="22">
        <f t="shared" ref="U27:U28" si="126">T27+1</f>
        <v>44312</v>
      </c>
    </row>
    <row r="28" spans="1:23" hidden="1">
      <c r="A28" s="67" t="s">
        <v>302</v>
      </c>
      <c r="B28" s="21" t="s">
        <v>848</v>
      </c>
      <c r="C28" s="23">
        <v>44297</v>
      </c>
      <c r="D28" s="22">
        <f t="shared" si="111"/>
        <v>44298</v>
      </c>
      <c r="E28" s="23">
        <f t="shared" si="112"/>
        <v>44300</v>
      </c>
      <c r="F28" s="22">
        <f t="shared" si="113"/>
        <v>44300</v>
      </c>
      <c r="G28" s="22">
        <f t="shared" si="114"/>
        <v>44300</v>
      </c>
      <c r="H28" s="22">
        <f t="shared" si="115"/>
        <v>44301</v>
      </c>
      <c r="I28" s="22">
        <f t="shared" si="116"/>
        <v>44303</v>
      </c>
      <c r="J28" s="22">
        <f t="shared" si="117"/>
        <v>44303</v>
      </c>
      <c r="K28" s="22">
        <f t="shared" si="118"/>
        <v>44307</v>
      </c>
      <c r="L28" s="22">
        <f t="shared" si="119"/>
        <v>44307</v>
      </c>
      <c r="M28" s="23">
        <f t="shared" si="120"/>
        <v>44307</v>
      </c>
      <c r="N28" s="23">
        <f t="shared" si="121"/>
        <v>44308</v>
      </c>
      <c r="O28" s="21" t="s">
        <v>847</v>
      </c>
      <c r="P28" s="23">
        <f t="shared" si="122"/>
        <v>44309</v>
      </c>
      <c r="Q28" s="22">
        <f t="shared" si="123"/>
        <v>44311</v>
      </c>
      <c r="R28" s="23">
        <f t="shared" si="124"/>
        <v>44311</v>
      </c>
      <c r="S28" s="22">
        <f t="shared" si="125"/>
        <v>44313</v>
      </c>
      <c r="T28" s="23">
        <v>44318</v>
      </c>
      <c r="U28" s="22">
        <f t="shared" si="126"/>
        <v>44319</v>
      </c>
    </row>
    <row r="29" spans="1:23" hidden="1">
      <c r="A29" s="190" t="s">
        <v>1169</v>
      </c>
      <c r="B29" s="21"/>
      <c r="C29" s="23"/>
      <c r="D29" s="22"/>
      <c r="E29" s="23"/>
      <c r="F29" s="22"/>
      <c r="G29" s="22"/>
      <c r="H29" s="22"/>
      <c r="I29" s="22"/>
      <c r="J29" s="22"/>
      <c r="K29" s="22"/>
      <c r="L29" s="22"/>
      <c r="M29" s="23"/>
      <c r="N29" s="23"/>
      <c r="O29" s="21"/>
      <c r="P29" s="23"/>
      <c r="Q29" s="22"/>
      <c r="R29" s="23"/>
      <c r="S29" s="22"/>
      <c r="T29" s="23"/>
      <c r="U29" s="22"/>
    </row>
    <row r="30" spans="1:23" hidden="1">
      <c r="A30" s="40" t="s">
        <v>543</v>
      </c>
      <c r="B30" s="21" t="s">
        <v>1048</v>
      </c>
      <c r="C30" s="23">
        <v>44311</v>
      </c>
      <c r="D30" s="22">
        <f t="shared" ref="D30:D31" si="127">C30+1</f>
        <v>44312</v>
      </c>
      <c r="E30" s="23">
        <f t="shared" ref="E30:E31" si="128">D30+2</f>
        <v>44314</v>
      </c>
      <c r="F30" s="22">
        <f t="shared" ref="F30:F31" si="129">E30</f>
        <v>44314</v>
      </c>
      <c r="G30" s="22">
        <f t="shared" ref="G30:G31" si="130">F30</f>
        <v>44314</v>
      </c>
      <c r="H30" s="22">
        <f t="shared" ref="H30:H31" si="131">G30+1</f>
        <v>44315</v>
      </c>
      <c r="I30" s="22">
        <f t="shared" ref="I30:I31" si="132">H30+2</f>
        <v>44317</v>
      </c>
      <c r="J30" s="22">
        <f t="shared" ref="J30:J31" si="133">I30</f>
        <v>44317</v>
      </c>
      <c r="K30" s="22">
        <f t="shared" ref="K30:K31" si="134">J30+4</f>
        <v>44321</v>
      </c>
      <c r="L30" s="22">
        <f t="shared" ref="L30:L31" si="135">K30</f>
        <v>44321</v>
      </c>
      <c r="M30" s="23">
        <f t="shared" ref="M30:M31" si="136">L30</f>
        <v>44321</v>
      </c>
      <c r="N30" s="23">
        <f t="shared" ref="N30:N31" si="137">L30+1</f>
        <v>44322</v>
      </c>
      <c r="O30" s="21" t="s">
        <v>1049</v>
      </c>
      <c r="P30" s="23">
        <f t="shared" ref="P30:P31" si="138">N30+1</f>
        <v>44323</v>
      </c>
      <c r="Q30" s="22">
        <f t="shared" ref="Q30:Q31" si="139">P30+2</f>
        <v>44325</v>
      </c>
      <c r="R30" s="23">
        <f t="shared" ref="R30:R31" si="140">Q30</f>
        <v>44325</v>
      </c>
      <c r="S30" s="22">
        <f t="shared" ref="S30:S31" si="141">R30+2</f>
        <v>44327</v>
      </c>
      <c r="T30" s="23">
        <v>44332</v>
      </c>
      <c r="U30" s="22">
        <f t="shared" ref="U30:U31" si="142">T30+1</f>
        <v>44333</v>
      </c>
    </row>
    <row r="31" spans="1:23" hidden="1">
      <c r="A31" s="67" t="s">
        <v>302</v>
      </c>
      <c r="B31" s="21" t="s">
        <v>1051</v>
      </c>
      <c r="C31" s="23">
        <v>44318</v>
      </c>
      <c r="D31" s="22">
        <f t="shared" si="127"/>
        <v>44319</v>
      </c>
      <c r="E31" s="23">
        <f t="shared" si="128"/>
        <v>44321</v>
      </c>
      <c r="F31" s="22">
        <f t="shared" si="129"/>
        <v>44321</v>
      </c>
      <c r="G31" s="22">
        <f t="shared" si="130"/>
        <v>44321</v>
      </c>
      <c r="H31" s="22">
        <f t="shared" si="131"/>
        <v>44322</v>
      </c>
      <c r="I31" s="22">
        <f t="shared" si="132"/>
        <v>44324</v>
      </c>
      <c r="J31" s="22">
        <f t="shared" si="133"/>
        <v>44324</v>
      </c>
      <c r="K31" s="22">
        <f t="shared" si="134"/>
        <v>44328</v>
      </c>
      <c r="L31" s="22">
        <f t="shared" si="135"/>
        <v>44328</v>
      </c>
      <c r="M31" s="23">
        <f t="shared" si="136"/>
        <v>44328</v>
      </c>
      <c r="N31" s="23">
        <f t="shared" si="137"/>
        <v>44329</v>
      </c>
      <c r="O31" s="21" t="s">
        <v>1050</v>
      </c>
      <c r="P31" s="23">
        <f t="shared" si="138"/>
        <v>44330</v>
      </c>
      <c r="Q31" s="22">
        <f t="shared" si="139"/>
        <v>44332</v>
      </c>
      <c r="R31" s="23">
        <f t="shared" si="140"/>
        <v>44332</v>
      </c>
      <c r="S31" s="22">
        <f t="shared" si="141"/>
        <v>44334</v>
      </c>
      <c r="T31" s="23">
        <v>44339</v>
      </c>
      <c r="U31" s="22">
        <f t="shared" si="142"/>
        <v>44340</v>
      </c>
    </row>
    <row r="32" spans="1:23" hidden="1">
      <c r="A32" s="190" t="s">
        <v>1170</v>
      </c>
      <c r="B32" s="21"/>
      <c r="C32" s="23"/>
      <c r="D32" s="22"/>
      <c r="E32" s="23"/>
      <c r="F32" s="22"/>
      <c r="G32" s="22"/>
      <c r="H32" s="22"/>
      <c r="I32" s="22"/>
      <c r="J32" s="22"/>
      <c r="K32" s="22"/>
      <c r="L32" s="22"/>
      <c r="M32" s="23"/>
      <c r="N32" s="23"/>
      <c r="O32" s="21"/>
      <c r="P32" s="23"/>
      <c r="Q32" s="22"/>
      <c r="R32" s="23"/>
      <c r="S32" s="22"/>
      <c r="T32" s="23"/>
      <c r="U32" s="22"/>
    </row>
    <row r="33" spans="1:21" hidden="1">
      <c r="A33" s="40" t="s">
        <v>543</v>
      </c>
      <c r="B33" s="21" t="s">
        <v>1164</v>
      </c>
      <c r="C33" s="23">
        <v>44332</v>
      </c>
      <c r="D33" s="22">
        <f t="shared" ref="D33:D38" si="143">C33+1</f>
        <v>44333</v>
      </c>
      <c r="E33" s="23">
        <f t="shared" ref="E33:E38" si="144">D33+2</f>
        <v>44335</v>
      </c>
      <c r="F33" s="22">
        <f t="shared" ref="F33:F38" si="145">E33</f>
        <v>44335</v>
      </c>
      <c r="G33" s="22">
        <f t="shared" ref="G33:G38" si="146">F33</f>
        <v>44335</v>
      </c>
      <c r="H33" s="22">
        <f t="shared" ref="H33:H38" si="147">G33+1</f>
        <v>44336</v>
      </c>
      <c r="I33" s="22">
        <f t="shared" ref="I33:I38" si="148">H33+2</f>
        <v>44338</v>
      </c>
      <c r="J33" s="22">
        <f t="shared" ref="J33:J38" si="149">I33</f>
        <v>44338</v>
      </c>
      <c r="K33" s="22">
        <f t="shared" ref="K33:K38" si="150">J33+4</f>
        <v>44342</v>
      </c>
      <c r="L33" s="22">
        <f t="shared" ref="L33:L38" si="151">K33</f>
        <v>44342</v>
      </c>
      <c r="M33" s="23">
        <f t="shared" ref="M33:M38" si="152">L33</f>
        <v>44342</v>
      </c>
      <c r="N33" s="23">
        <f t="shared" ref="N33" si="153">L33+1</f>
        <v>44343</v>
      </c>
      <c r="O33" s="21" t="s">
        <v>1165</v>
      </c>
      <c r="P33" s="23">
        <f t="shared" ref="P33" si="154">N33+1</f>
        <v>44344</v>
      </c>
      <c r="Q33" s="22">
        <f t="shared" ref="Q33" si="155">P33+2</f>
        <v>44346</v>
      </c>
      <c r="R33" s="23">
        <f t="shared" ref="R33:R38" si="156">Q33</f>
        <v>44346</v>
      </c>
      <c r="S33" s="22">
        <f t="shared" ref="S33" si="157">R33+2</f>
        <v>44348</v>
      </c>
      <c r="T33" s="23">
        <v>44353</v>
      </c>
      <c r="U33" s="22">
        <f t="shared" ref="U33:U38" si="158">T33+1</f>
        <v>44354</v>
      </c>
    </row>
    <row r="34" spans="1:21">
      <c r="A34" s="514" t="s">
        <v>52</v>
      </c>
      <c r="B34" s="514"/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</row>
    <row r="35" spans="1:21">
      <c r="A35" s="216" t="s">
        <v>24</v>
      </c>
      <c r="B35" s="216" t="s">
        <v>25</v>
      </c>
      <c r="C35" s="480" t="s">
        <v>54</v>
      </c>
      <c r="D35" s="481"/>
      <c r="E35" s="461" t="s">
        <v>263</v>
      </c>
      <c r="F35" s="481"/>
      <c r="G35" s="461" t="s">
        <v>264</v>
      </c>
      <c r="H35" s="481"/>
      <c r="I35" s="480" t="s">
        <v>55</v>
      </c>
      <c r="J35" s="481"/>
      <c r="K35" s="448" t="s">
        <v>222</v>
      </c>
      <c r="L35" s="449"/>
      <c r="M35" s="448" t="s">
        <v>223</v>
      </c>
      <c r="N35" s="449"/>
      <c r="O35" s="216" t="s">
        <v>25</v>
      </c>
      <c r="P35" s="448" t="s">
        <v>57</v>
      </c>
      <c r="Q35" s="449"/>
      <c r="R35" s="448" t="s">
        <v>56</v>
      </c>
      <c r="S35" s="449"/>
      <c r="T35" s="480" t="s">
        <v>54</v>
      </c>
      <c r="U35" s="512"/>
    </row>
    <row r="36" spans="1:21">
      <c r="A36" s="215" t="s">
        <v>3</v>
      </c>
      <c r="B36" s="215" t="s">
        <v>4</v>
      </c>
      <c r="C36" s="370" t="s">
        <v>59</v>
      </c>
      <c r="D36" s="371"/>
      <c r="E36" s="370" t="s">
        <v>60</v>
      </c>
      <c r="F36" s="371"/>
      <c r="G36" s="370" t="s">
        <v>60</v>
      </c>
      <c r="H36" s="371"/>
      <c r="I36" s="370" t="s">
        <v>61</v>
      </c>
      <c r="J36" s="371"/>
      <c r="K36" s="378" t="s">
        <v>62</v>
      </c>
      <c r="L36" s="378"/>
      <c r="M36" s="378" t="s">
        <v>62</v>
      </c>
      <c r="N36" s="378"/>
      <c r="O36" s="215" t="s">
        <v>4</v>
      </c>
      <c r="P36" s="378" t="s">
        <v>64</v>
      </c>
      <c r="Q36" s="378"/>
      <c r="R36" s="378" t="s">
        <v>63</v>
      </c>
      <c r="S36" s="378"/>
      <c r="T36" s="370" t="s">
        <v>59</v>
      </c>
      <c r="U36" s="371"/>
    </row>
    <row r="37" spans="1:21">
      <c r="A37" s="215"/>
      <c r="B37" s="215"/>
      <c r="C37" s="370" t="s">
        <v>79</v>
      </c>
      <c r="D37" s="371"/>
      <c r="E37" s="370" t="s">
        <v>218</v>
      </c>
      <c r="F37" s="371"/>
      <c r="G37" s="370" t="s">
        <v>219</v>
      </c>
      <c r="H37" s="371"/>
      <c r="I37" s="370" t="s">
        <v>132</v>
      </c>
      <c r="J37" s="371"/>
      <c r="K37" s="215" t="s">
        <v>133</v>
      </c>
      <c r="L37" s="215" t="s">
        <v>133</v>
      </c>
      <c r="M37" s="370" t="s">
        <v>1479</v>
      </c>
      <c r="N37" s="371"/>
      <c r="O37" s="215"/>
      <c r="P37" s="370" t="s">
        <v>1480</v>
      </c>
      <c r="Q37" s="371"/>
      <c r="R37" s="370" t="s">
        <v>1481</v>
      </c>
      <c r="S37" s="371"/>
      <c r="T37" s="370" t="s">
        <v>79</v>
      </c>
      <c r="U37" s="371"/>
    </row>
    <row r="38" spans="1:21" hidden="1">
      <c r="A38" s="67" t="s">
        <v>302</v>
      </c>
      <c r="B38" s="21" t="s">
        <v>1166</v>
      </c>
      <c r="C38" s="23">
        <v>44339</v>
      </c>
      <c r="D38" s="22">
        <f t="shared" si="143"/>
        <v>44340</v>
      </c>
      <c r="E38" s="23">
        <f t="shared" si="144"/>
        <v>44342</v>
      </c>
      <c r="F38" s="22">
        <f t="shared" si="145"/>
        <v>44342</v>
      </c>
      <c r="G38" s="22">
        <f t="shared" si="146"/>
        <v>44342</v>
      </c>
      <c r="H38" s="22">
        <f t="shared" si="147"/>
        <v>44343</v>
      </c>
      <c r="I38" s="22">
        <f t="shared" si="148"/>
        <v>44345</v>
      </c>
      <c r="J38" s="22">
        <f t="shared" si="149"/>
        <v>44345</v>
      </c>
      <c r="K38" s="22">
        <f t="shared" si="150"/>
        <v>44349</v>
      </c>
      <c r="L38" s="22">
        <f t="shared" si="151"/>
        <v>44349</v>
      </c>
      <c r="M38" s="23">
        <f t="shared" si="152"/>
        <v>44349</v>
      </c>
      <c r="N38" s="23">
        <f>L38</f>
        <v>44349</v>
      </c>
      <c r="O38" s="21" t="s">
        <v>1167</v>
      </c>
      <c r="P38" s="23">
        <f>N38+4</f>
        <v>44353</v>
      </c>
      <c r="Q38" s="22">
        <f>P38+1</f>
        <v>44354</v>
      </c>
      <c r="R38" s="23">
        <f t="shared" si="156"/>
        <v>44354</v>
      </c>
      <c r="S38" s="22">
        <f>R38+1</f>
        <v>44355</v>
      </c>
      <c r="T38" s="23">
        <v>44360</v>
      </c>
      <c r="U38" s="22">
        <f t="shared" si="158"/>
        <v>44361</v>
      </c>
    </row>
    <row r="39" spans="1:21" hidden="1">
      <c r="A39" s="190" t="s">
        <v>1170</v>
      </c>
      <c r="B39" s="21"/>
      <c r="C39" s="23"/>
      <c r="D39" s="22"/>
      <c r="E39" s="23"/>
      <c r="F39" s="22"/>
      <c r="G39" s="22"/>
      <c r="H39" s="22"/>
      <c r="I39" s="22"/>
      <c r="J39" s="22"/>
      <c r="K39" s="22"/>
      <c r="L39" s="22"/>
      <c r="M39" s="23"/>
      <c r="N39" s="23"/>
      <c r="O39" s="21"/>
      <c r="P39" s="23"/>
      <c r="Q39" s="22"/>
      <c r="R39" s="23"/>
      <c r="S39" s="22"/>
      <c r="T39" s="23"/>
      <c r="U39" s="22"/>
    </row>
    <row r="40" spans="1:21" hidden="1">
      <c r="A40" s="40" t="s">
        <v>543</v>
      </c>
      <c r="B40" s="21" t="s">
        <v>1446</v>
      </c>
      <c r="C40" s="23">
        <v>44353</v>
      </c>
      <c r="D40" s="22">
        <f t="shared" ref="D40" si="159">C40+1</f>
        <v>44354</v>
      </c>
      <c r="E40" s="23">
        <f t="shared" ref="E40" si="160">D40+2</f>
        <v>44356</v>
      </c>
      <c r="F40" s="22">
        <f t="shared" ref="F40" si="161">E40</f>
        <v>44356</v>
      </c>
      <c r="G40" s="22">
        <f t="shared" ref="G40" si="162">F40</f>
        <v>44356</v>
      </c>
      <c r="H40" s="22">
        <f t="shared" ref="H40" si="163">G40+1</f>
        <v>44357</v>
      </c>
      <c r="I40" s="22">
        <f t="shared" ref="I40" si="164">H40+2</f>
        <v>44359</v>
      </c>
      <c r="J40" s="22">
        <f t="shared" ref="J40" si="165">I40</f>
        <v>44359</v>
      </c>
      <c r="K40" s="22">
        <f t="shared" ref="K40" si="166">J40+4</f>
        <v>44363</v>
      </c>
      <c r="L40" s="22">
        <f t="shared" ref="L40" si="167">K40</f>
        <v>44363</v>
      </c>
      <c r="M40" s="23">
        <f t="shared" ref="M40" si="168">L40</f>
        <v>44363</v>
      </c>
      <c r="N40" s="23">
        <f>L40</f>
        <v>44363</v>
      </c>
      <c r="O40" s="21" t="s">
        <v>1448</v>
      </c>
      <c r="P40" s="23">
        <f>N40+4</f>
        <v>44367</v>
      </c>
      <c r="Q40" s="22">
        <f>P40+1</f>
        <v>44368</v>
      </c>
      <c r="R40" s="23">
        <f t="shared" ref="R40" si="169">Q40</f>
        <v>44368</v>
      </c>
      <c r="S40" s="22">
        <f>R40+1</f>
        <v>44369</v>
      </c>
      <c r="T40" s="178">
        <v>44381</v>
      </c>
      <c r="U40" s="136">
        <f t="shared" ref="U40" si="170">T40+1</f>
        <v>44382</v>
      </c>
    </row>
    <row r="41" spans="1:21" hidden="1">
      <c r="A41" s="509" t="s">
        <v>1717</v>
      </c>
      <c r="B41" s="510"/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511"/>
    </row>
    <row r="42" spans="1:21" hidden="1">
      <c r="A42" s="67" t="s">
        <v>302</v>
      </c>
      <c r="B42" s="21" t="s">
        <v>1447</v>
      </c>
      <c r="C42" s="23">
        <v>44367</v>
      </c>
      <c r="D42" s="22">
        <f t="shared" ref="D42" si="171">C42+1</f>
        <v>44368</v>
      </c>
      <c r="E42" s="23">
        <f t="shared" ref="E42" si="172">D42+2</f>
        <v>44370</v>
      </c>
      <c r="F42" s="22">
        <f t="shared" ref="F42" si="173">E42</f>
        <v>44370</v>
      </c>
      <c r="G42" s="22">
        <f t="shared" ref="G42" si="174">F42</f>
        <v>44370</v>
      </c>
      <c r="H42" s="22">
        <f t="shared" ref="H42" si="175">G42+1</f>
        <v>44371</v>
      </c>
      <c r="I42" s="22">
        <f t="shared" ref="I42" si="176">H42+2</f>
        <v>44373</v>
      </c>
      <c r="J42" s="22">
        <f t="shared" ref="J42" si="177">I42</f>
        <v>44373</v>
      </c>
      <c r="K42" s="22">
        <f t="shared" ref="K42" si="178">J42+4</f>
        <v>44377</v>
      </c>
      <c r="L42" s="22">
        <f t="shared" ref="L42" si="179">K42</f>
        <v>44377</v>
      </c>
      <c r="M42" s="23">
        <f t="shared" ref="M42" si="180">L42</f>
        <v>44377</v>
      </c>
      <c r="N42" s="23">
        <f>L42</f>
        <v>44377</v>
      </c>
      <c r="O42" s="21" t="s">
        <v>1449</v>
      </c>
      <c r="P42" s="23">
        <f>N42+4</f>
        <v>44381</v>
      </c>
      <c r="Q42" s="22">
        <f>P42+1</f>
        <v>44382</v>
      </c>
      <c r="R42" s="23">
        <f t="shared" ref="R42" si="181">Q42</f>
        <v>44382</v>
      </c>
      <c r="S42" s="22">
        <f>R42+1</f>
        <v>44383</v>
      </c>
      <c r="T42" s="23">
        <v>44388</v>
      </c>
      <c r="U42" s="22">
        <f t="shared" ref="U42" si="182">T42+1</f>
        <v>44389</v>
      </c>
    </row>
    <row r="43" spans="1:21" hidden="1">
      <c r="A43" s="85" t="s">
        <v>1596</v>
      </c>
      <c r="B43" s="84" t="s">
        <v>1597</v>
      </c>
      <c r="C43" s="23">
        <v>44374</v>
      </c>
      <c r="D43" s="22">
        <f t="shared" ref="D43:D46" si="183">C43+1</f>
        <v>44375</v>
      </c>
      <c r="E43" s="23">
        <f t="shared" ref="E43:E46" si="184">D43+2</f>
        <v>44377</v>
      </c>
      <c r="F43" s="22">
        <f t="shared" ref="F43:F46" si="185">E43</f>
        <v>44377</v>
      </c>
      <c r="G43" s="22">
        <f t="shared" ref="G43:G46" si="186">F43</f>
        <v>44377</v>
      </c>
      <c r="H43" s="22">
        <f t="shared" ref="H43:H46" si="187">G43+1</f>
        <v>44378</v>
      </c>
      <c r="I43" s="22">
        <f t="shared" ref="I43:I46" si="188">H43+2</f>
        <v>44380</v>
      </c>
      <c r="J43" s="22">
        <f t="shared" ref="J43:J46" si="189">I43</f>
        <v>44380</v>
      </c>
      <c r="K43" s="22">
        <f t="shared" ref="K43:K46" si="190">J43+4</f>
        <v>44384</v>
      </c>
      <c r="L43" s="22">
        <f t="shared" ref="L43:L46" si="191">K43</f>
        <v>44384</v>
      </c>
      <c r="M43" s="23">
        <f t="shared" ref="M43:M46" si="192">L43</f>
        <v>44384</v>
      </c>
      <c r="N43" s="23">
        <f t="shared" ref="N43:N44" si="193">L43</f>
        <v>44384</v>
      </c>
      <c r="O43" s="21" t="s">
        <v>1598</v>
      </c>
      <c r="P43" s="23">
        <f t="shared" ref="P43:P44" si="194">N43+4</f>
        <v>44388</v>
      </c>
      <c r="Q43" s="22">
        <f t="shared" ref="Q43:Q44" si="195">P43+1</f>
        <v>44389</v>
      </c>
      <c r="R43" s="23">
        <f t="shared" ref="R43:R46" si="196">Q43</f>
        <v>44389</v>
      </c>
      <c r="S43" s="22">
        <f t="shared" ref="S43:S44" si="197">R43+1</f>
        <v>44390</v>
      </c>
      <c r="T43" s="23">
        <v>44395</v>
      </c>
      <c r="U43" s="22">
        <f t="shared" ref="U43:U46" si="198">T43+1</f>
        <v>44396</v>
      </c>
    </row>
    <row r="44" spans="1:21" hidden="1">
      <c r="A44" s="40" t="s">
        <v>543</v>
      </c>
      <c r="B44" s="21" t="s">
        <v>1450</v>
      </c>
      <c r="C44" s="23">
        <v>44381</v>
      </c>
      <c r="D44" s="22">
        <f t="shared" si="183"/>
        <v>44382</v>
      </c>
      <c r="E44" s="23">
        <f t="shared" si="184"/>
        <v>44384</v>
      </c>
      <c r="F44" s="22">
        <f t="shared" si="185"/>
        <v>44384</v>
      </c>
      <c r="G44" s="22">
        <f t="shared" si="186"/>
        <v>44384</v>
      </c>
      <c r="H44" s="22">
        <f t="shared" si="187"/>
        <v>44385</v>
      </c>
      <c r="I44" s="62" t="s">
        <v>74</v>
      </c>
      <c r="J44" s="62" t="s">
        <v>74</v>
      </c>
      <c r="K44" s="22">
        <v>44391</v>
      </c>
      <c r="L44" s="22">
        <f t="shared" si="191"/>
        <v>44391</v>
      </c>
      <c r="M44" s="23">
        <f t="shared" si="192"/>
        <v>44391</v>
      </c>
      <c r="N44" s="23">
        <f t="shared" si="193"/>
        <v>44391</v>
      </c>
      <c r="O44" s="21" t="s">
        <v>1451</v>
      </c>
      <c r="P44" s="23">
        <f t="shared" si="194"/>
        <v>44395</v>
      </c>
      <c r="Q44" s="22">
        <f t="shared" si="195"/>
        <v>44396</v>
      </c>
      <c r="R44" s="23">
        <f t="shared" si="196"/>
        <v>44396</v>
      </c>
      <c r="S44" s="22">
        <f t="shared" si="197"/>
        <v>44397</v>
      </c>
      <c r="T44" s="23">
        <v>44402</v>
      </c>
      <c r="U44" s="22">
        <f t="shared" si="198"/>
        <v>44403</v>
      </c>
    </row>
    <row r="45" spans="1:21" hidden="1">
      <c r="A45" s="67" t="s">
        <v>302</v>
      </c>
      <c r="B45" s="21" t="s">
        <v>1452</v>
      </c>
      <c r="C45" s="23">
        <v>44388</v>
      </c>
      <c r="D45" s="22">
        <f t="shared" si="183"/>
        <v>44389</v>
      </c>
      <c r="E45" s="182" t="s">
        <v>1799</v>
      </c>
      <c r="F45" s="62" t="str">
        <f t="shared" si="185"/>
        <v>OMIT</v>
      </c>
      <c r="G45" s="62" t="str">
        <f t="shared" si="186"/>
        <v>OMIT</v>
      </c>
      <c r="H45" s="62" t="s">
        <v>1800</v>
      </c>
      <c r="I45" s="22">
        <v>44394</v>
      </c>
      <c r="J45" s="22">
        <f t="shared" si="189"/>
        <v>44394</v>
      </c>
      <c r="K45" s="22">
        <f t="shared" si="190"/>
        <v>44398</v>
      </c>
      <c r="L45" s="22">
        <f t="shared" si="191"/>
        <v>44398</v>
      </c>
      <c r="M45" s="23">
        <f t="shared" si="192"/>
        <v>44398</v>
      </c>
      <c r="N45" s="23">
        <f>L45</f>
        <v>44398</v>
      </c>
      <c r="O45" s="21" t="s">
        <v>1453</v>
      </c>
      <c r="P45" s="23">
        <f>N45+4</f>
        <v>44402</v>
      </c>
      <c r="Q45" s="22">
        <f>P45+1</f>
        <v>44403</v>
      </c>
      <c r="R45" s="23">
        <f t="shared" si="196"/>
        <v>44403</v>
      </c>
      <c r="S45" s="22">
        <f>R45+1</f>
        <v>44404</v>
      </c>
      <c r="T45" s="23">
        <v>44409</v>
      </c>
      <c r="U45" s="22">
        <f t="shared" si="198"/>
        <v>44410</v>
      </c>
    </row>
    <row r="46" spans="1:21" hidden="1">
      <c r="A46" s="40" t="s">
        <v>1596</v>
      </c>
      <c r="B46" s="21" t="s">
        <v>1599</v>
      </c>
      <c r="C46" s="23">
        <v>44395</v>
      </c>
      <c r="D46" s="22">
        <f t="shared" si="183"/>
        <v>44396</v>
      </c>
      <c r="E46" s="23">
        <f t="shared" si="184"/>
        <v>44398</v>
      </c>
      <c r="F46" s="22">
        <f t="shared" si="185"/>
        <v>44398</v>
      </c>
      <c r="G46" s="22">
        <f t="shared" si="186"/>
        <v>44398</v>
      </c>
      <c r="H46" s="22">
        <f t="shared" si="187"/>
        <v>44399</v>
      </c>
      <c r="I46" s="22">
        <f t="shared" si="188"/>
        <v>44401</v>
      </c>
      <c r="J46" s="22">
        <f t="shared" si="189"/>
        <v>44401</v>
      </c>
      <c r="K46" s="22">
        <f t="shared" si="190"/>
        <v>44405</v>
      </c>
      <c r="L46" s="22">
        <f t="shared" si="191"/>
        <v>44405</v>
      </c>
      <c r="M46" s="23">
        <f t="shared" si="192"/>
        <v>44405</v>
      </c>
      <c r="N46" s="23">
        <f>L46</f>
        <v>44405</v>
      </c>
      <c r="O46" s="21" t="s">
        <v>1600</v>
      </c>
      <c r="P46" s="23">
        <f>N46+4</f>
        <v>44409</v>
      </c>
      <c r="Q46" s="22">
        <f>P46+1</f>
        <v>44410</v>
      </c>
      <c r="R46" s="23">
        <f t="shared" si="196"/>
        <v>44410</v>
      </c>
      <c r="S46" s="22">
        <f>R46+1</f>
        <v>44411</v>
      </c>
      <c r="T46" s="23">
        <v>44416</v>
      </c>
      <c r="U46" s="22">
        <f t="shared" si="198"/>
        <v>44417</v>
      </c>
    </row>
    <row r="47" spans="1:21">
      <c r="A47" s="40" t="s">
        <v>543</v>
      </c>
      <c r="B47" s="21" t="s">
        <v>1601</v>
      </c>
      <c r="C47" s="23">
        <v>44402</v>
      </c>
      <c r="D47" s="22">
        <f t="shared" ref="D47:D49" si="199">C47+1</f>
        <v>44403</v>
      </c>
      <c r="E47" s="23">
        <f t="shared" ref="E47:E49" si="200">D47+2</f>
        <v>44405</v>
      </c>
      <c r="F47" s="22">
        <f t="shared" ref="F47:F49" si="201">E47</f>
        <v>44405</v>
      </c>
      <c r="G47" s="22">
        <f t="shared" ref="G47:G49" si="202">F47</f>
        <v>44405</v>
      </c>
      <c r="H47" s="22">
        <f t="shared" ref="H47:H49" si="203">G47+1</f>
        <v>44406</v>
      </c>
      <c r="I47" s="22">
        <f t="shared" ref="I47:I49" si="204">H47+2</f>
        <v>44408</v>
      </c>
      <c r="J47" s="22">
        <f t="shared" ref="J47:J49" si="205">I47</f>
        <v>44408</v>
      </c>
      <c r="K47" s="22">
        <f t="shared" ref="K47:K49" si="206">J47+4</f>
        <v>44412</v>
      </c>
      <c r="L47" s="22">
        <f t="shared" ref="L47:L49" si="207">K47</f>
        <v>44412</v>
      </c>
      <c r="M47" s="23">
        <f t="shared" ref="M47:M49" si="208">L47</f>
        <v>44412</v>
      </c>
      <c r="N47" s="23">
        <f t="shared" ref="N47:N49" si="209">L47</f>
        <v>44412</v>
      </c>
      <c r="O47" s="21" t="s">
        <v>1602</v>
      </c>
      <c r="P47" s="23">
        <f t="shared" ref="P47:P49" si="210">N47+4</f>
        <v>44416</v>
      </c>
      <c r="Q47" s="22">
        <f t="shared" ref="Q47:Q49" si="211">P47+1</f>
        <v>44417</v>
      </c>
      <c r="R47" s="23">
        <f t="shared" ref="R47:R49" si="212">Q47</f>
        <v>44417</v>
      </c>
      <c r="S47" s="22">
        <f t="shared" ref="S47:S49" si="213">R47+1</f>
        <v>44418</v>
      </c>
      <c r="T47" s="23">
        <v>44423</v>
      </c>
      <c r="U47" s="22">
        <f t="shared" ref="U47:U49" si="214">T47+1</f>
        <v>44424</v>
      </c>
    </row>
    <row r="48" spans="1:21">
      <c r="A48" s="67" t="s">
        <v>302</v>
      </c>
      <c r="B48" s="21" t="s">
        <v>1604</v>
      </c>
      <c r="C48" s="23">
        <v>44409</v>
      </c>
      <c r="D48" s="22">
        <f t="shared" si="199"/>
        <v>44410</v>
      </c>
      <c r="E48" s="23">
        <f t="shared" si="200"/>
        <v>44412</v>
      </c>
      <c r="F48" s="22">
        <f t="shared" si="201"/>
        <v>44412</v>
      </c>
      <c r="G48" s="22">
        <f t="shared" si="202"/>
        <v>44412</v>
      </c>
      <c r="H48" s="22">
        <f t="shared" si="203"/>
        <v>44413</v>
      </c>
      <c r="I48" s="22">
        <f t="shared" si="204"/>
        <v>44415</v>
      </c>
      <c r="J48" s="22">
        <f t="shared" si="205"/>
        <v>44415</v>
      </c>
      <c r="K48" s="22">
        <f t="shared" si="206"/>
        <v>44419</v>
      </c>
      <c r="L48" s="22">
        <f t="shared" si="207"/>
        <v>44419</v>
      </c>
      <c r="M48" s="23">
        <f t="shared" si="208"/>
        <v>44419</v>
      </c>
      <c r="N48" s="23">
        <f t="shared" si="209"/>
        <v>44419</v>
      </c>
      <c r="O48" s="21" t="s">
        <v>1603</v>
      </c>
      <c r="P48" s="23">
        <f t="shared" si="210"/>
        <v>44423</v>
      </c>
      <c r="Q48" s="22">
        <f t="shared" si="211"/>
        <v>44424</v>
      </c>
      <c r="R48" s="23">
        <f t="shared" si="212"/>
        <v>44424</v>
      </c>
      <c r="S48" s="22">
        <f t="shared" si="213"/>
        <v>44425</v>
      </c>
      <c r="T48" s="23">
        <v>44430</v>
      </c>
      <c r="U48" s="22">
        <f t="shared" si="214"/>
        <v>44431</v>
      </c>
    </row>
    <row r="49" spans="1:21">
      <c r="A49" s="40" t="s">
        <v>1596</v>
      </c>
      <c r="B49" s="21" t="s">
        <v>1605</v>
      </c>
      <c r="C49" s="23">
        <v>44416</v>
      </c>
      <c r="D49" s="22">
        <f t="shared" si="199"/>
        <v>44417</v>
      </c>
      <c r="E49" s="23">
        <f t="shared" si="200"/>
        <v>44419</v>
      </c>
      <c r="F49" s="22">
        <f t="shared" si="201"/>
        <v>44419</v>
      </c>
      <c r="G49" s="22">
        <f t="shared" si="202"/>
        <v>44419</v>
      </c>
      <c r="H49" s="22">
        <f t="shared" si="203"/>
        <v>44420</v>
      </c>
      <c r="I49" s="22">
        <f t="shared" si="204"/>
        <v>44422</v>
      </c>
      <c r="J49" s="22">
        <f t="shared" si="205"/>
        <v>44422</v>
      </c>
      <c r="K49" s="22">
        <f t="shared" si="206"/>
        <v>44426</v>
      </c>
      <c r="L49" s="22">
        <f t="shared" si="207"/>
        <v>44426</v>
      </c>
      <c r="M49" s="23">
        <f t="shared" si="208"/>
        <v>44426</v>
      </c>
      <c r="N49" s="23">
        <f t="shared" si="209"/>
        <v>44426</v>
      </c>
      <c r="O49" s="21" t="s">
        <v>1606</v>
      </c>
      <c r="P49" s="23">
        <f t="shared" si="210"/>
        <v>44430</v>
      </c>
      <c r="Q49" s="22">
        <f t="shared" si="211"/>
        <v>44431</v>
      </c>
      <c r="R49" s="23">
        <f t="shared" si="212"/>
        <v>44431</v>
      </c>
      <c r="S49" s="22">
        <f t="shared" si="213"/>
        <v>44432</v>
      </c>
      <c r="T49" s="23">
        <v>44437</v>
      </c>
      <c r="U49" s="22">
        <f t="shared" si="214"/>
        <v>44438</v>
      </c>
    </row>
    <row r="50" spans="1:21">
      <c r="A50" s="85" t="s">
        <v>543</v>
      </c>
      <c r="B50" s="21" t="s">
        <v>1607</v>
      </c>
      <c r="C50" s="23">
        <v>44423</v>
      </c>
      <c r="D50" s="22">
        <f t="shared" ref="D50:D52" si="215">C50+1</f>
        <v>44424</v>
      </c>
      <c r="E50" s="23">
        <f t="shared" ref="E50:E52" si="216">D50+2</f>
        <v>44426</v>
      </c>
      <c r="F50" s="22">
        <f t="shared" ref="F50:F52" si="217">E50</f>
        <v>44426</v>
      </c>
      <c r="G50" s="22">
        <f t="shared" ref="G50:G52" si="218">F50</f>
        <v>44426</v>
      </c>
      <c r="H50" s="22">
        <f t="shared" ref="H50:H52" si="219">G50+1</f>
        <v>44427</v>
      </c>
      <c r="I50" s="22">
        <f t="shared" ref="I50:I52" si="220">H50+2</f>
        <v>44429</v>
      </c>
      <c r="J50" s="22">
        <f t="shared" ref="J50:J52" si="221">I50</f>
        <v>44429</v>
      </c>
      <c r="K50" s="22">
        <f t="shared" ref="K50:K52" si="222">J50+4</f>
        <v>44433</v>
      </c>
      <c r="L50" s="22">
        <f t="shared" ref="L50:L52" si="223">K50</f>
        <v>44433</v>
      </c>
      <c r="M50" s="23">
        <f t="shared" ref="M50:M52" si="224">L50</f>
        <v>44433</v>
      </c>
      <c r="N50" s="23">
        <f t="shared" ref="N50:N52" si="225">L50</f>
        <v>44433</v>
      </c>
      <c r="O50" s="21" t="s">
        <v>1608</v>
      </c>
      <c r="P50" s="23">
        <f t="shared" ref="P50:P52" si="226">N50+4</f>
        <v>44437</v>
      </c>
      <c r="Q50" s="22">
        <f t="shared" ref="Q50:Q52" si="227">P50+1</f>
        <v>44438</v>
      </c>
      <c r="R50" s="23">
        <f t="shared" ref="R50:R52" si="228">Q50</f>
        <v>44438</v>
      </c>
      <c r="S50" s="22">
        <f t="shared" ref="S50:S52" si="229">R50+1</f>
        <v>44439</v>
      </c>
      <c r="T50" s="23">
        <v>44444</v>
      </c>
      <c r="U50" s="22">
        <f t="shared" ref="U50:U52" si="230">T50+1</f>
        <v>44445</v>
      </c>
    </row>
    <row r="51" spans="1:21">
      <c r="A51" s="67" t="s">
        <v>302</v>
      </c>
      <c r="B51" s="21" t="s">
        <v>1610</v>
      </c>
      <c r="C51" s="23">
        <v>44430</v>
      </c>
      <c r="D51" s="22">
        <f t="shared" si="215"/>
        <v>44431</v>
      </c>
      <c r="E51" s="182" t="s">
        <v>2277</v>
      </c>
      <c r="F51" s="62" t="s">
        <v>2278</v>
      </c>
      <c r="G51" s="22">
        <v>44433</v>
      </c>
      <c r="H51" s="22">
        <f t="shared" si="219"/>
        <v>44434</v>
      </c>
      <c r="I51" s="22">
        <f t="shared" si="220"/>
        <v>44436</v>
      </c>
      <c r="J51" s="22">
        <f t="shared" si="221"/>
        <v>44436</v>
      </c>
      <c r="K51" s="22">
        <f t="shared" si="222"/>
        <v>44440</v>
      </c>
      <c r="L51" s="22">
        <f t="shared" si="223"/>
        <v>44440</v>
      </c>
      <c r="M51" s="23">
        <f t="shared" si="224"/>
        <v>44440</v>
      </c>
      <c r="N51" s="23">
        <f t="shared" si="225"/>
        <v>44440</v>
      </c>
      <c r="O51" s="21" t="s">
        <v>1609</v>
      </c>
      <c r="P51" s="23">
        <f t="shared" si="226"/>
        <v>44444</v>
      </c>
      <c r="Q51" s="22">
        <f t="shared" si="227"/>
        <v>44445</v>
      </c>
      <c r="R51" s="23">
        <f t="shared" si="228"/>
        <v>44445</v>
      </c>
      <c r="S51" s="22">
        <f t="shared" si="229"/>
        <v>44446</v>
      </c>
      <c r="T51" s="23">
        <v>44451</v>
      </c>
      <c r="U51" s="22">
        <f t="shared" si="230"/>
        <v>44452</v>
      </c>
    </row>
    <row r="52" spans="1:21">
      <c r="A52" s="40" t="s">
        <v>1596</v>
      </c>
      <c r="B52" s="21" t="s">
        <v>1881</v>
      </c>
      <c r="C52" s="23">
        <v>44437</v>
      </c>
      <c r="D52" s="22">
        <f t="shared" si="215"/>
        <v>44438</v>
      </c>
      <c r="E52" s="23">
        <f t="shared" si="216"/>
        <v>44440</v>
      </c>
      <c r="F52" s="22">
        <f t="shared" si="217"/>
        <v>44440</v>
      </c>
      <c r="G52" s="22">
        <f t="shared" si="218"/>
        <v>44440</v>
      </c>
      <c r="H52" s="22">
        <f t="shared" si="219"/>
        <v>44441</v>
      </c>
      <c r="I52" s="22">
        <f t="shared" si="220"/>
        <v>44443</v>
      </c>
      <c r="J52" s="22">
        <f t="shared" si="221"/>
        <v>44443</v>
      </c>
      <c r="K52" s="22">
        <f t="shared" si="222"/>
        <v>44447</v>
      </c>
      <c r="L52" s="22">
        <f t="shared" si="223"/>
        <v>44447</v>
      </c>
      <c r="M52" s="23">
        <f t="shared" si="224"/>
        <v>44447</v>
      </c>
      <c r="N52" s="23">
        <f t="shared" si="225"/>
        <v>44447</v>
      </c>
      <c r="O52" s="21" t="s">
        <v>1882</v>
      </c>
      <c r="P52" s="23">
        <f t="shared" si="226"/>
        <v>44451</v>
      </c>
      <c r="Q52" s="22">
        <f t="shared" si="227"/>
        <v>44452</v>
      </c>
      <c r="R52" s="23">
        <f t="shared" si="228"/>
        <v>44452</v>
      </c>
      <c r="S52" s="22">
        <f t="shared" si="229"/>
        <v>44453</v>
      </c>
      <c r="T52" s="23">
        <v>44458</v>
      </c>
      <c r="U52" s="22">
        <f t="shared" si="230"/>
        <v>44459</v>
      </c>
    </row>
    <row r="53" spans="1:21">
      <c r="A53" s="40"/>
      <c r="B53" s="21"/>
      <c r="C53" s="457" t="s">
        <v>2192</v>
      </c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9"/>
    </row>
    <row r="54" spans="1:21">
      <c r="A54" s="67"/>
      <c r="B54" s="21"/>
      <c r="C54" s="515" t="s">
        <v>2193</v>
      </c>
      <c r="D54" s="516"/>
      <c r="E54" s="516"/>
      <c r="F54" s="516"/>
      <c r="G54" s="516"/>
      <c r="H54" s="516"/>
      <c r="I54" s="516"/>
      <c r="J54" s="516"/>
      <c r="K54" s="516"/>
      <c r="L54" s="516"/>
      <c r="M54" s="516"/>
      <c r="N54" s="516"/>
      <c r="O54" s="516"/>
      <c r="P54" s="516"/>
      <c r="Q54" s="516"/>
      <c r="R54" s="516"/>
      <c r="S54" s="516"/>
      <c r="T54" s="516"/>
      <c r="U54" s="517"/>
    </row>
    <row r="55" spans="1:21">
      <c r="A55" s="67" t="s">
        <v>302</v>
      </c>
      <c r="B55" s="21" t="s">
        <v>1883</v>
      </c>
      <c r="C55" s="23">
        <v>44458</v>
      </c>
      <c r="D55" s="22">
        <f t="shared" ref="D55" si="231">C55+1</f>
        <v>44459</v>
      </c>
      <c r="E55" s="23">
        <f t="shared" ref="E55" si="232">D55+2</f>
        <v>44461</v>
      </c>
      <c r="F55" s="22">
        <f t="shared" ref="F55" si="233">E55</f>
        <v>44461</v>
      </c>
      <c r="G55" s="22">
        <f t="shared" ref="G55" si="234">F55</f>
        <v>44461</v>
      </c>
      <c r="H55" s="22">
        <f t="shared" ref="H55" si="235">G55+1</f>
        <v>44462</v>
      </c>
      <c r="I55" s="22">
        <f t="shared" ref="I55" si="236">H55+2</f>
        <v>44464</v>
      </c>
      <c r="J55" s="22">
        <f t="shared" ref="J55" si="237">I55</f>
        <v>44464</v>
      </c>
      <c r="K55" s="22">
        <f t="shared" ref="K55" si="238">J55+4</f>
        <v>44468</v>
      </c>
      <c r="L55" s="22">
        <f t="shared" ref="L55" si="239">K55</f>
        <v>44468</v>
      </c>
      <c r="M55" s="23">
        <f t="shared" ref="M55" si="240">L55</f>
        <v>44468</v>
      </c>
      <c r="N55" s="23">
        <f t="shared" ref="N55" si="241">L55</f>
        <v>44468</v>
      </c>
      <c r="O55" s="21" t="s">
        <v>1884</v>
      </c>
      <c r="P55" s="23">
        <f t="shared" ref="P55" si="242">N55+4</f>
        <v>44472</v>
      </c>
      <c r="Q55" s="22">
        <f t="shared" ref="Q55" si="243">P55+1</f>
        <v>44473</v>
      </c>
      <c r="R55" s="23">
        <f t="shared" ref="R55" si="244">Q55</f>
        <v>44473</v>
      </c>
      <c r="S55" s="22">
        <f t="shared" ref="S55" si="245">R55+1</f>
        <v>44474</v>
      </c>
      <c r="T55" s="23">
        <v>44479</v>
      </c>
      <c r="U55" s="22">
        <f t="shared" ref="U55" si="246">T55+1</f>
        <v>44480</v>
      </c>
    </row>
    <row r="56" spans="1:21">
      <c r="A56" s="40" t="s">
        <v>1596</v>
      </c>
      <c r="B56" s="21" t="s">
        <v>2109</v>
      </c>
      <c r="C56" s="23">
        <v>44465</v>
      </c>
      <c r="D56" s="22">
        <f t="shared" ref="D56" si="247">C56+1</f>
        <v>44466</v>
      </c>
      <c r="E56" s="23">
        <f t="shared" ref="E56" si="248">D56+2</f>
        <v>44468</v>
      </c>
      <c r="F56" s="22">
        <f t="shared" ref="F56" si="249">E56</f>
        <v>44468</v>
      </c>
      <c r="G56" s="22">
        <f t="shared" ref="G56" si="250">F56</f>
        <v>44468</v>
      </c>
      <c r="H56" s="22">
        <f t="shared" ref="H56" si="251">G56+1</f>
        <v>44469</v>
      </c>
      <c r="I56" s="22">
        <f t="shared" ref="I56" si="252">H56+2</f>
        <v>44471</v>
      </c>
      <c r="J56" s="22">
        <f t="shared" ref="J56" si="253">I56</f>
        <v>44471</v>
      </c>
      <c r="K56" s="22">
        <f t="shared" ref="K56" si="254">J56+4</f>
        <v>44475</v>
      </c>
      <c r="L56" s="22">
        <f t="shared" ref="L56" si="255">K56</f>
        <v>44475</v>
      </c>
      <c r="M56" s="23">
        <f t="shared" ref="M56" si="256">L56</f>
        <v>44475</v>
      </c>
      <c r="N56" s="23">
        <f t="shared" ref="N56" si="257">L56</f>
        <v>44475</v>
      </c>
      <c r="O56" s="21" t="s">
        <v>2110</v>
      </c>
      <c r="P56" s="23">
        <f t="shared" ref="P56" si="258">N56+4</f>
        <v>44479</v>
      </c>
      <c r="Q56" s="22">
        <f t="shared" ref="Q56" si="259">P56+1</f>
        <v>44480</v>
      </c>
      <c r="R56" s="23">
        <f t="shared" ref="R56" si="260">Q56</f>
        <v>44480</v>
      </c>
      <c r="S56" s="22">
        <f t="shared" ref="S56" si="261">R56+1</f>
        <v>44481</v>
      </c>
      <c r="T56" s="23">
        <v>44486</v>
      </c>
      <c r="U56" s="22">
        <f t="shared" ref="U56" si="262">T56+1</f>
        <v>44487</v>
      </c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6.2">
      <c r="A58" s="38" t="s">
        <v>17</v>
      </c>
      <c r="B58" s="386" t="s">
        <v>65</v>
      </c>
      <c r="C58" s="386"/>
      <c r="D58" s="386"/>
      <c r="E58" s="386"/>
      <c r="F58" s="386"/>
      <c r="G58" s="386"/>
      <c r="H58" s="386"/>
      <c r="I58" s="386"/>
      <c r="J58" s="386"/>
      <c r="K58" s="386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6.2" customHeight="1">
      <c r="A59" s="42" t="s">
        <v>994</v>
      </c>
      <c r="B59" s="397" t="s">
        <v>995</v>
      </c>
      <c r="C59" s="398"/>
      <c r="D59" s="398"/>
      <c r="E59" s="398"/>
      <c r="F59" s="398"/>
      <c r="G59" s="398"/>
      <c r="H59" s="398"/>
      <c r="I59" s="398"/>
      <c r="J59" s="398"/>
      <c r="K59" s="399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6.2" customHeight="1">
      <c r="A60" s="41" t="s">
        <v>60</v>
      </c>
      <c r="B60" s="463" t="s">
        <v>66</v>
      </c>
      <c r="C60" s="463"/>
      <c r="D60" s="463"/>
      <c r="E60" s="463"/>
      <c r="F60" s="463"/>
      <c r="G60" s="463"/>
      <c r="H60" s="463"/>
      <c r="I60" s="463"/>
      <c r="J60" s="463"/>
      <c r="K60" s="463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6.2" customHeight="1">
      <c r="A61" s="41" t="s">
        <v>60</v>
      </c>
      <c r="B61" s="463" t="s">
        <v>67</v>
      </c>
      <c r="C61" s="463"/>
      <c r="D61" s="463"/>
      <c r="E61" s="463"/>
      <c r="F61" s="463"/>
      <c r="G61" s="463"/>
      <c r="H61" s="463"/>
      <c r="I61" s="463"/>
      <c r="J61" s="463"/>
      <c r="K61" s="463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6.2" customHeight="1">
      <c r="A62" s="42" t="s">
        <v>61</v>
      </c>
      <c r="B62" s="463" t="s">
        <v>68</v>
      </c>
      <c r="C62" s="463"/>
      <c r="D62" s="463"/>
      <c r="E62" s="463"/>
      <c r="F62" s="463"/>
      <c r="G62" s="463"/>
      <c r="H62" s="463"/>
      <c r="I62" s="463"/>
      <c r="J62" s="463"/>
      <c r="K62" s="463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6.2" customHeight="1">
      <c r="A63" s="42" t="s">
        <v>69</v>
      </c>
      <c r="B63" s="463" t="s">
        <v>70</v>
      </c>
      <c r="C63" s="463"/>
      <c r="D63" s="463"/>
      <c r="E63" s="463"/>
      <c r="F63" s="463"/>
      <c r="G63" s="463"/>
      <c r="H63" s="463"/>
      <c r="I63" s="463"/>
      <c r="J63" s="463"/>
      <c r="K63" s="463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6.2" customHeight="1">
      <c r="A64" s="41" t="s">
        <v>71</v>
      </c>
      <c r="B64" s="463" t="s">
        <v>1189</v>
      </c>
      <c r="C64" s="463"/>
      <c r="D64" s="463"/>
      <c r="E64" s="463"/>
      <c r="F64" s="463"/>
      <c r="G64" s="463"/>
      <c r="H64" s="463"/>
      <c r="I64" s="463"/>
      <c r="J64" s="463"/>
      <c r="K64" s="463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6.2" customHeight="1">
      <c r="A65" s="41" t="s">
        <v>72</v>
      </c>
      <c r="B65" s="513" t="s">
        <v>1190</v>
      </c>
      <c r="C65" s="513"/>
      <c r="D65" s="513"/>
      <c r="E65" s="513"/>
      <c r="F65" s="513"/>
      <c r="G65" s="513"/>
      <c r="H65" s="513"/>
      <c r="I65" s="513"/>
      <c r="J65" s="513"/>
      <c r="K65" s="513"/>
      <c r="L65" s="1"/>
      <c r="M65" s="1"/>
      <c r="N65" s="1"/>
      <c r="O65" s="1"/>
      <c r="P65" s="1"/>
      <c r="Q65" s="1"/>
      <c r="R65" s="1"/>
      <c r="S65" s="1"/>
      <c r="T65" s="1"/>
      <c r="U65" s="1"/>
    </row>
    <row r="67" spans="1:21">
      <c r="B67" s="28"/>
    </row>
  </sheetData>
  <mergeCells count="69">
    <mergeCell ref="B1:U1"/>
    <mergeCell ref="B2:U2"/>
    <mergeCell ref="E6:F6"/>
    <mergeCell ref="M7:N7"/>
    <mergeCell ref="P5:Q5"/>
    <mergeCell ref="R5:S5"/>
    <mergeCell ref="R6:S6"/>
    <mergeCell ref="P6:Q6"/>
    <mergeCell ref="R7:S7"/>
    <mergeCell ref="T7:U7"/>
    <mergeCell ref="C7:D7"/>
    <mergeCell ref="E7:F7"/>
    <mergeCell ref="G7:H7"/>
    <mergeCell ref="I7:J7"/>
    <mergeCell ref="A4:U4"/>
    <mergeCell ref="C5:D5"/>
    <mergeCell ref="B59:K59"/>
    <mergeCell ref="B58:K58"/>
    <mergeCell ref="G36:H36"/>
    <mergeCell ref="C12:N12"/>
    <mergeCell ref="P12:U12"/>
    <mergeCell ref="I36:J36"/>
    <mergeCell ref="A34:U34"/>
    <mergeCell ref="C35:D35"/>
    <mergeCell ref="E35:F35"/>
    <mergeCell ref="C53:U53"/>
    <mergeCell ref="C54:U54"/>
    <mergeCell ref="I37:J37"/>
    <mergeCell ref="M37:N37"/>
    <mergeCell ref="C36:D36"/>
    <mergeCell ref="E36:F36"/>
    <mergeCell ref="T35:U35"/>
    <mergeCell ref="B65:K65"/>
    <mergeCell ref="B60:K60"/>
    <mergeCell ref="B61:K61"/>
    <mergeCell ref="B62:K62"/>
    <mergeCell ref="B63:K63"/>
    <mergeCell ref="B64:K64"/>
    <mergeCell ref="P7:Q7"/>
    <mergeCell ref="P35:Q35"/>
    <mergeCell ref="R35:S35"/>
    <mergeCell ref="G35:H35"/>
    <mergeCell ref="I35:J35"/>
    <mergeCell ref="K35:L35"/>
    <mergeCell ref="M35:N35"/>
    <mergeCell ref="T6:U6"/>
    <mergeCell ref="C6:D6"/>
    <mergeCell ref="G5:H5"/>
    <mergeCell ref="K5:L5"/>
    <mergeCell ref="G6:H6"/>
    <mergeCell ref="I6:J6"/>
    <mergeCell ref="K6:L6"/>
    <mergeCell ref="M5:N5"/>
    <mergeCell ref="M6:N6"/>
    <mergeCell ref="T5:U5"/>
    <mergeCell ref="E5:F5"/>
    <mergeCell ref="I5:J5"/>
    <mergeCell ref="A41:U41"/>
    <mergeCell ref="P37:Q37"/>
    <mergeCell ref="R37:S37"/>
    <mergeCell ref="T37:U37"/>
    <mergeCell ref="T36:U36"/>
    <mergeCell ref="K36:L36"/>
    <mergeCell ref="M36:N36"/>
    <mergeCell ref="P36:Q36"/>
    <mergeCell ref="R36:S36"/>
    <mergeCell ref="C37:D37"/>
    <mergeCell ref="E37:F37"/>
    <mergeCell ref="G37:H37"/>
  </mergeCells>
  <phoneticPr fontId="3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21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topLeftCell="A4" workbookViewId="0">
      <selection activeCell="B41" sqref="B41"/>
    </sheetView>
  </sheetViews>
  <sheetFormatPr defaultRowHeight="15.6"/>
  <cols>
    <col min="1" max="1" width="19" customWidth="1"/>
    <col min="2" max="23" width="6.69921875" customWidth="1"/>
  </cols>
  <sheetData>
    <row r="1" spans="1:257" ht="45" customHeight="1">
      <c r="B1" s="336" t="s">
        <v>50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</row>
    <row r="2" spans="1:257" ht="17.100000000000001" customHeight="1">
      <c r="B2" s="337" t="s">
        <v>51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</row>
    <row r="3" spans="1:257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>
      <c r="A4" s="514" t="s">
        <v>720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</row>
    <row r="5" spans="1:257">
      <c r="A5" s="153" t="s">
        <v>24</v>
      </c>
      <c r="B5" s="153" t="s">
        <v>25</v>
      </c>
      <c r="C5" s="461" t="s">
        <v>651</v>
      </c>
      <c r="D5" s="481"/>
      <c r="E5" s="461" t="s">
        <v>708</v>
      </c>
      <c r="F5" s="481"/>
      <c r="G5" s="461" t="s">
        <v>652</v>
      </c>
      <c r="H5" s="481"/>
      <c r="I5" s="461" t="s">
        <v>404</v>
      </c>
      <c r="J5" s="481"/>
      <c r="K5" s="153" t="s">
        <v>25</v>
      </c>
      <c r="L5" s="448" t="s">
        <v>880</v>
      </c>
      <c r="M5" s="449"/>
      <c r="N5" s="448" t="s">
        <v>653</v>
      </c>
      <c r="O5" s="449"/>
      <c r="P5" s="448" t="s">
        <v>654</v>
      </c>
      <c r="Q5" s="449"/>
      <c r="R5" s="448" t="s">
        <v>655</v>
      </c>
      <c r="S5" s="449"/>
      <c r="T5" s="461" t="s">
        <v>656</v>
      </c>
      <c r="U5" s="512"/>
      <c r="V5" s="461" t="s">
        <v>651</v>
      </c>
      <c r="W5" s="481"/>
    </row>
    <row r="6" spans="1:257">
      <c r="A6" s="152" t="s">
        <v>3</v>
      </c>
      <c r="B6" s="152" t="s">
        <v>4</v>
      </c>
      <c r="C6" s="370" t="s">
        <v>650</v>
      </c>
      <c r="D6" s="371"/>
      <c r="E6" s="370" t="s">
        <v>58</v>
      </c>
      <c r="F6" s="371"/>
      <c r="G6" s="370" t="s">
        <v>93</v>
      </c>
      <c r="H6" s="371"/>
      <c r="I6" s="370" t="s">
        <v>660</v>
      </c>
      <c r="J6" s="371"/>
      <c r="K6" s="152" t="s">
        <v>4</v>
      </c>
      <c r="L6" s="378" t="s">
        <v>662</v>
      </c>
      <c r="M6" s="378"/>
      <c r="N6" s="378" t="s">
        <v>663</v>
      </c>
      <c r="O6" s="378"/>
      <c r="P6" s="378" t="s">
        <v>663</v>
      </c>
      <c r="Q6" s="378"/>
      <c r="R6" s="378" t="s">
        <v>666</v>
      </c>
      <c r="S6" s="378"/>
      <c r="T6" s="370" t="s">
        <v>667</v>
      </c>
      <c r="U6" s="371"/>
      <c r="V6" s="370" t="s">
        <v>650</v>
      </c>
      <c r="W6" s="371"/>
    </row>
    <row r="7" spans="1:257">
      <c r="A7" s="152"/>
      <c r="B7" s="152"/>
      <c r="C7" s="370" t="s">
        <v>657</v>
      </c>
      <c r="D7" s="371"/>
      <c r="E7" s="370" t="s">
        <v>658</v>
      </c>
      <c r="F7" s="371"/>
      <c r="G7" s="370" t="s">
        <v>659</v>
      </c>
      <c r="H7" s="371"/>
      <c r="I7" s="370" t="s">
        <v>661</v>
      </c>
      <c r="J7" s="371"/>
      <c r="K7" s="152"/>
      <c r="L7" s="370" t="s">
        <v>661</v>
      </c>
      <c r="M7" s="371"/>
      <c r="N7" s="370" t="s">
        <v>664</v>
      </c>
      <c r="O7" s="371"/>
      <c r="P7" s="370" t="s">
        <v>665</v>
      </c>
      <c r="Q7" s="371"/>
      <c r="R7" s="370" t="s">
        <v>664</v>
      </c>
      <c r="S7" s="371"/>
      <c r="T7" s="370" t="s">
        <v>79</v>
      </c>
      <c r="U7" s="371"/>
      <c r="V7" s="370" t="s">
        <v>657</v>
      </c>
      <c r="W7" s="371"/>
    </row>
    <row r="8" spans="1:257" hidden="1">
      <c r="A8" s="59" t="s">
        <v>668</v>
      </c>
      <c r="B8" s="21" t="s">
        <v>671</v>
      </c>
      <c r="C8" s="63" t="s">
        <v>673</v>
      </c>
      <c r="D8" s="61" t="s">
        <v>74</v>
      </c>
      <c r="E8" s="23">
        <v>44224</v>
      </c>
      <c r="F8" s="22">
        <f t="shared" ref="F8" si="0">E8</f>
        <v>44224</v>
      </c>
      <c r="G8" s="22">
        <v>44225</v>
      </c>
      <c r="H8" s="22">
        <f t="shared" ref="H8:H10" si="1">G8+1</f>
        <v>44226</v>
      </c>
      <c r="I8" s="22">
        <v>44228</v>
      </c>
      <c r="J8" s="22">
        <v>44228</v>
      </c>
      <c r="K8" s="21" t="s">
        <v>671</v>
      </c>
      <c r="L8" s="22">
        <v>44237</v>
      </c>
      <c r="M8" s="22">
        <v>44237</v>
      </c>
      <c r="N8" s="23">
        <v>44234</v>
      </c>
      <c r="O8" s="23">
        <f>N8+1</f>
        <v>44235</v>
      </c>
      <c r="P8" s="23">
        <f>O8</f>
        <v>44235</v>
      </c>
      <c r="Q8" s="61" t="s">
        <v>347</v>
      </c>
      <c r="R8" s="23"/>
      <c r="S8" s="22"/>
      <c r="T8" s="23"/>
      <c r="U8" s="22"/>
      <c r="V8" s="23"/>
      <c r="W8" s="22"/>
    </row>
    <row r="9" spans="1:257" hidden="1">
      <c r="A9" s="40" t="s">
        <v>669</v>
      </c>
      <c r="B9" s="21"/>
      <c r="C9" s="23"/>
      <c r="D9" s="22"/>
      <c r="E9" s="23"/>
      <c r="F9" s="22"/>
      <c r="G9" s="22"/>
      <c r="H9" s="22"/>
      <c r="I9" s="22"/>
      <c r="J9" s="22"/>
      <c r="K9" s="21" t="s">
        <v>672</v>
      </c>
      <c r="L9" s="22">
        <v>44235</v>
      </c>
      <c r="M9" s="22">
        <f>L9+1</f>
        <v>44236</v>
      </c>
      <c r="N9" s="23">
        <f>M9+1</f>
        <v>44237</v>
      </c>
      <c r="O9" s="23">
        <f>N9+1</f>
        <v>44238</v>
      </c>
      <c r="P9" s="23">
        <f>O9</f>
        <v>44238</v>
      </c>
      <c r="Q9" s="22">
        <f>P9+1</f>
        <v>44239</v>
      </c>
      <c r="R9" s="23">
        <f>Q9+5</f>
        <v>44244</v>
      </c>
      <c r="S9" s="22">
        <f>R9+1</f>
        <v>44245</v>
      </c>
      <c r="T9" s="23">
        <f>S9+3</f>
        <v>44248</v>
      </c>
      <c r="U9" s="22">
        <f t="shared" ref="U9" si="2">T9+1</f>
        <v>44249</v>
      </c>
      <c r="V9" s="23">
        <f>U9+1</f>
        <v>44250</v>
      </c>
      <c r="W9" s="22">
        <f t="shared" ref="W9" si="3">V9+1</f>
        <v>44251</v>
      </c>
    </row>
    <row r="10" spans="1:257" hidden="1">
      <c r="A10" s="67" t="s">
        <v>670</v>
      </c>
      <c r="B10" s="21" t="s">
        <v>674</v>
      </c>
      <c r="C10" s="63" t="s">
        <v>673</v>
      </c>
      <c r="D10" s="61" t="s">
        <v>74</v>
      </c>
      <c r="E10" s="23">
        <v>44231</v>
      </c>
      <c r="F10" s="22">
        <f>E10</f>
        <v>44231</v>
      </c>
      <c r="G10" s="22">
        <f>F10+2</f>
        <v>44233</v>
      </c>
      <c r="H10" s="22">
        <f t="shared" si="1"/>
        <v>44234</v>
      </c>
      <c r="I10" s="22">
        <f>H10+1</f>
        <v>44235</v>
      </c>
      <c r="J10" s="22">
        <f>I10+1</f>
        <v>44236</v>
      </c>
      <c r="K10" s="21" t="s">
        <v>675</v>
      </c>
      <c r="L10" s="22">
        <f>J10+6</f>
        <v>44242</v>
      </c>
      <c r="M10" s="22">
        <f>L10+1</f>
        <v>44243</v>
      </c>
      <c r="N10" s="23">
        <f>M10+1</f>
        <v>44244</v>
      </c>
      <c r="O10" s="23">
        <f>N10+1</f>
        <v>44245</v>
      </c>
      <c r="P10" s="23">
        <f>O10</f>
        <v>44245</v>
      </c>
      <c r="Q10" s="22">
        <f>P10+1</f>
        <v>44246</v>
      </c>
      <c r="R10" s="23">
        <f>Q10+5</f>
        <v>44251</v>
      </c>
      <c r="S10" s="22">
        <f>R10+1</f>
        <v>44252</v>
      </c>
      <c r="T10" s="23">
        <f>S10+3</f>
        <v>44255</v>
      </c>
      <c r="U10" s="22">
        <f t="shared" ref="U10" si="4">T10+1</f>
        <v>44256</v>
      </c>
      <c r="V10" s="23">
        <f>U10+1</f>
        <v>44257</v>
      </c>
      <c r="W10" s="22">
        <f t="shared" ref="W10" si="5">V10+1</f>
        <v>44258</v>
      </c>
    </row>
    <row r="11" spans="1:257" hidden="1">
      <c r="A11" s="158" t="s">
        <v>704</v>
      </c>
      <c r="B11" s="21"/>
      <c r="C11" s="23"/>
      <c r="D11" s="22"/>
      <c r="E11" s="23"/>
      <c r="F11" s="22"/>
      <c r="G11" s="22"/>
      <c r="H11" s="22"/>
      <c r="I11" s="22"/>
      <c r="J11" s="22"/>
      <c r="K11" s="21"/>
      <c r="L11" s="22"/>
      <c r="M11" s="22"/>
      <c r="N11" s="23"/>
      <c r="O11" s="23"/>
      <c r="P11" s="23"/>
      <c r="Q11" s="22"/>
      <c r="R11" s="23"/>
      <c r="S11" s="22"/>
      <c r="T11" s="23"/>
      <c r="U11" s="22"/>
      <c r="V11" s="23"/>
      <c r="W11" s="22"/>
    </row>
    <row r="12" spans="1:257" hidden="1">
      <c r="A12" s="159" t="s">
        <v>704</v>
      </c>
      <c r="B12" s="21"/>
      <c r="C12" s="23"/>
      <c r="D12" s="22"/>
      <c r="E12" s="23"/>
      <c r="F12" s="22"/>
      <c r="G12" s="22"/>
      <c r="H12" s="22"/>
      <c r="I12" s="22"/>
      <c r="J12" s="22"/>
      <c r="K12" s="21"/>
      <c r="L12" s="22"/>
      <c r="M12" s="22"/>
      <c r="N12" s="23"/>
      <c r="O12" s="23"/>
      <c r="P12" s="23"/>
      <c r="Q12" s="22"/>
      <c r="R12" s="23"/>
      <c r="S12" s="22"/>
      <c r="T12" s="23"/>
      <c r="U12" s="22"/>
      <c r="V12" s="23"/>
      <c r="W12" s="22"/>
    </row>
    <row r="13" spans="1:257" hidden="1">
      <c r="A13" s="40" t="s">
        <v>669</v>
      </c>
      <c r="B13" s="21" t="s">
        <v>676</v>
      </c>
      <c r="C13" s="23">
        <v>44250</v>
      </c>
      <c r="D13" s="22">
        <f t="shared" ref="D13:D15" si="6">C13+1</f>
        <v>44251</v>
      </c>
      <c r="E13" s="23">
        <v>44252</v>
      </c>
      <c r="F13" s="22">
        <f t="shared" ref="F13:F15" si="7">E13</f>
        <v>44252</v>
      </c>
      <c r="G13" s="22">
        <f t="shared" ref="G13:G17" si="8">F13+2</f>
        <v>44254</v>
      </c>
      <c r="H13" s="22">
        <f t="shared" ref="H13:H14" si="9">G13+1</f>
        <v>44255</v>
      </c>
      <c r="I13" s="22">
        <f t="shared" ref="I13:J13" si="10">H13+1</f>
        <v>44256</v>
      </c>
      <c r="J13" s="22">
        <f t="shared" si="10"/>
        <v>44257</v>
      </c>
      <c r="K13" s="21" t="s">
        <v>677</v>
      </c>
      <c r="L13" s="62" t="s">
        <v>870</v>
      </c>
      <c r="M13" s="62" t="s">
        <v>871</v>
      </c>
      <c r="N13" s="23">
        <v>44265</v>
      </c>
      <c r="O13" s="23">
        <f t="shared" ref="O13" si="11">N13+1</f>
        <v>44266</v>
      </c>
      <c r="P13" s="23">
        <f t="shared" ref="P13:P17" si="12">O13</f>
        <v>44266</v>
      </c>
      <c r="Q13" s="22">
        <f t="shared" ref="Q13:Q17" si="13">P13+1</f>
        <v>44267</v>
      </c>
      <c r="R13" s="23">
        <f t="shared" ref="R13:R17" si="14">Q13+5</f>
        <v>44272</v>
      </c>
      <c r="S13" s="22">
        <f t="shared" ref="S13:S17" si="15">R13+1</f>
        <v>44273</v>
      </c>
      <c r="T13" s="23">
        <f t="shared" ref="T13:T16" si="16">S13+3</f>
        <v>44276</v>
      </c>
      <c r="U13" s="22">
        <f t="shared" ref="U13:U14" si="17">T13+1</f>
        <v>44277</v>
      </c>
      <c r="V13" s="62" t="s">
        <v>870</v>
      </c>
      <c r="W13" s="62" t="s">
        <v>871</v>
      </c>
    </row>
    <row r="14" spans="1:257" hidden="1">
      <c r="A14" s="67" t="s">
        <v>670</v>
      </c>
      <c r="B14" s="21" t="s">
        <v>678</v>
      </c>
      <c r="C14" s="23">
        <v>44257</v>
      </c>
      <c r="D14" s="22">
        <f t="shared" si="6"/>
        <v>44258</v>
      </c>
      <c r="E14" s="23">
        <v>44259</v>
      </c>
      <c r="F14" s="22">
        <f t="shared" si="7"/>
        <v>44259</v>
      </c>
      <c r="G14" s="22">
        <f t="shared" si="8"/>
        <v>44261</v>
      </c>
      <c r="H14" s="22">
        <f t="shared" si="9"/>
        <v>44262</v>
      </c>
      <c r="I14" s="22">
        <f t="shared" ref="I14:J14" si="18">H14+1</f>
        <v>44263</v>
      </c>
      <c r="J14" s="22">
        <f t="shared" si="18"/>
        <v>44264</v>
      </c>
      <c r="K14" s="21" t="s">
        <v>679</v>
      </c>
      <c r="L14" s="22">
        <f t="shared" ref="L14" si="19">J14+6</f>
        <v>44270</v>
      </c>
      <c r="M14" s="22">
        <f t="shared" ref="M14:O14" si="20">L14+1</f>
        <v>44271</v>
      </c>
      <c r="N14" s="23">
        <f t="shared" si="20"/>
        <v>44272</v>
      </c>
      <c r="O14" s="23">
        <f t="shared" si="20"/>
        <v>44273</v>
      </c>
      <c r="P14" s="23">
        <f t="shared" si="12"/>
        <v>44273</v>
      </c>
      <c r="Q14" s="22">
        <f t="shared" si="13"/>
        <v>44274</v>
      </c>
      <c r="R14" s="23">
        <f t="shared" si="14"/>
        <v>44279</v>
      </c>
      <c r="S14" s="22">
        <f t="shared" si="15"/>
        <v>44280</v>
      </c>
      <c r="T14" s="23">
        <f t="shared" si="16"/>
        <v>44283</v>
      </c>
      <c r="U14" s="22">
        <f t="shared" si="17"/>
        <v>44284</v>
      </c>
      <c r="V14" s="23">
        <f t="shared" ref="V14:V15" si="21">U14+1</f>
        <v>44285</v>
      </c>
      <c r="W14" s="22">
        <f t="shared" ref="W14" si="22">V14+1</f>
        <v>44286</v>
      </c>
    </row>
    <row r="15" spans="1:257" hidden="1">
      <c r="A15" s="59" t="s">
        <v>884</v>
      </c>
      <c r="B15" s="84" t="s">
        <v>872</v>
      </c>
      <c r="C15" s="23">
        <v>44264</v>
      </c>
      <c r="D15" s="22">
        <f t="shared" si="6"/>
        <v>44265</v>
      </c>
      <c r="E15" s="23">
        <v>44266</v>
      </c>
      <c r="F15" s="22">
        <f t="shared" si="7"/>
        <v>44266</v>
      </c>
      <c r="G15" s="22">
        <f t="shared" si="8"/>
        <v>44268</v>
      </c>
      <c r="H15" s="22">
        <f t="shared" ref="H15:J18" si="23">G15+1</f>
        <v>44269</v>
      </c>
      <c r="I15" s="22">
        <f t="shared" si="23"/>
        <v>44270</v>
      </c>
      <c r="J15" s="22">
        <f t="shared" si="23"/>
        <v>44271</v>
      </c>
      <c r="K15" s="84" t="s">
        <v>873</v>
      </c>
      <c r="L15" s="22">
        <f t="shared" ref="L15:L18" si="24">J15+6</f>
        <v>44277</v>
      </c>
      <c r="M15" s="22">
        <f t="shared" ref="M15:O15" si="25">L15+1</f>
        <v>44278</v>
      </c>
      <c r="N15" s="23">
        <f t="shared" si="25"/>
        <v>44279</v>
      </c>
      <c r="O15" s="23">
        <f t="shared" si="25"/>
        <v>44280</v>
      </c>
      <c r="P15" s="23">
        <f t="shared" si="12"/>
        <v>44280</v>
      </c>
      <c r="Q15" s="22">
        <f t="shared" si="13"/>
        <v>44281</v>
      </c>
      <c r="R15" s="23">
        <f t="shared" si="14"/>
        <v>44286</v>
      </c>
      <c r="S15" s="22">
        <f t="shared" si="15"/>
        <v>44287</v>
      </c>
      <c r="T15" s="23">
        <f t="shared" si="16"/>
        <v>44290</v>
      </c>
      <c r="U15" s="22">
        <f t="shared" ref="U15:U18" si="26">T15+1</f>
        <v>44291</v>
      </c>
      <c r="V15" s="23">
        <f t="shared" si="21"/>
        <v>44292</v>
      </c>
      <c r="W15" s="22">
        <f t="shared" ref="W15:W16" si="27">V15+1</f>
        <v>44293</v>
      </c>
    </row>
    <row r="16" spans="1:257" hidden="1">
      <c r="A16" s="85" t="s">
        <v>925</v>
      </c>
      <c r="B16" s="21" t="s">
        <v>682</v>
      </c>
      <c r="C16" s="178">
        <v>44274</v>
      </c>
      <c r="D16" s="136">
        <v>44274</v>
      </c>
      <c r="E16" s="178">
        <v>44273</v>
      </c>
      <c r="F16" s="136">
        <v>44273</v>
      </c>
      <c r="G16" s="22">
        <f t="shared" si="8"/>
        <v>44275</v>
      </c>
      <c r="H16" s="22">
        <f t="shared" si="23"/>
        <v>44276</v>
      </c>
      <c r="I16" s="22">
        <f t="shared" si="23"/>
        <v>44277</v>
      </c>
      <c r="J16" s="22">
        <f t="shared" si="23"/>
        <v>44278</v>
      </c>
      <c r="K16" s="21" t="s">
        <v>681</v>
      </c>
      <c r="L16" s="22">
        <f t="shared" si="24"/>
        <v>44284</v>
      </c>
      <c r="M16" s="22">
        <f t="shared" ref="M16:O16" si="28">L16+1</f>
        <v>44285</v>
      </c>
      <c r="N16" s="23">
        <f t="shared" si="28"/>
        <v>44286</v>
      </c>
      <c r="O16" s="23">
        <f t="shared" si="28"/>
        <v>44287</v>
      </c>
      <c r="P16" s="23">
        <f t="shared" si="12"/>
        <v>44287</v>
      </c>
      <c r="Q16" s="22">
        <f t="shared" si="13"/>
        <v>44288</v>
      </c>
      <c r="R16" s="23">
        <f t="shared" si="14"/>
        <v>44293</v>
      </c>
      <c r="S16" s="22">
        <f t="shared" si="15"/>
        <v>44294</v>
      </c>
      <c r="T16" s="23">
        <f t="shared" si="16"/>
        <v>44297</v>
      </c>
      <c r="U16" s="22">
        <f t="shared" si="26"/>
        <v>44298</v>
      </c>
      <c r="V16" s="23">
        <f t="shared" ref="V16" si="29">+U16+1</f>
        <v>44299</v>
      </c>
      <c r="W16" s="22">
        <f t="shared" si="27"/>
        <v>44300</v>
      </c>
    </row>
    <row r="17" spans="1:23" hidden="1">
      <c r="A17" s="40" t="s">
        <v>669</v>
      </c>
      <c r="B17" s="21" t="s">
        <v>683</v>
      </c>
      <c r="C17" s="62" t="s">
        <v>870</v>
      </c>
      <c r="D17" s="62" t="s">
        <v>871</v>
      </c>
      <c r="E17" s="23">
        <v>44280</v>
      </c>
      <c r="F17" s="22">
        <f t="shared" ref="F17:F18" si="30">E17</f>
        <v>44280</v>
      </c>
      <c r="G17" s="22">
        <f t="shared" si="8"/>
        <v>44282</v>
      </c>
      <c r="H17" s="22">
        <f t="shared" si="23"/>
        <v>44283</v>
      </c>
      <c r="I17" s="22">
        <f t="shared" si="23"/>
        <v>44284</v>
      </c>
      <c r="J17" s="22">
        <f t="shared" si="23"/>
        <v>44285</v>
      </c>
      <c r="K17" s="21" t="s">
        <v>680</v>
      </c>
      <c r="L17" s="22">
        <f t="shared" si="24"/>
        <v>44291</v>
      </c>
      <c r="M17" s="22">
        <f t="shared" ref="M17:O19" si="31">L17+1</f>
        <v>44292</v>
      </c>
      <c r="N17" s="23">
        <f t="shared" si="31"/>
        <v>44293</v>
      </c>
      <c r="O17" s="23">
        <f t="shared" si="31"/>
        <v>44294</v>
      </c>
      <c r="P17" s="23">
        <f t="shared" si="12"/>
        <v>44294</v>
      </c>
      <c r="Q17" s="22">
        <f t="shared" si="13"/>
        <v>44295</v>
      </c>
      <c r="R17" s="23">
        <f t="shared" si="14"/>
        <v>44300</v>
      </c>
      <c r="S17" s="22">
        <f t="shared" si="15"/>
        <v>44301</v>
      </c>
      <c r="T17" s="62" t="s">
        <v>74</v>
      </c>
      <c r="U17" s="62" t="s">
        <v>74</v>
      </c>
      <c r="V17" s="62" t="s">
        <v>74</v>
      </c>
      <c r="W17" s="62" t="s">
        <v>74</v>
      </c>
    </row>
    <row r="18" spans="1:23" hidden="1">
      <c r="A18" s="67" t="s">
        <v>670</v>
      </c>
      <c r="B18" s="21" t="s">
        <v>705</v>
      </c>
      <c r="C18" s="178">
        <v>44287</v>
      </c>
      <c r="D18" s="136">
        <v>44256</v>
      </c>
      <c r="E18" s="178">
        <v>44286</v>
      </c>
      <c r="F18" s="136">
        <f t="shared" si="30"/>
        <v>44286</v>
      </c>
      <c r="G18" s="22">
        <v>44289</v>
      </c>
      <c r="H18" s="22">
        <f t="shared" si="23"/>
        <v>44290</v>
      </c>
      <c r="I18" s="22">
        <f t="shared" si="23"/>
        <v>44291</v>
      </c>
      <c r="J18" s="22">
        <f t="shared" si="23"/>
        <v>44292</v>
      </c>
      <c r="K18" s="21" t="s">
        <v>706</v>
      </c>
      <c r="L18" s="22">
        <f t="shared" si="24"/>
        <v>44298</v>
      </c>
      <c r="M18" s="22">
        <f t="shared" si="31"/>
        <v>44299</v>
      </c>
      <c r="N18" s="23">
        <f t="shared" si="31"/>
        <v>44300</v>
      </c>
      <c r="O18" s="23">
        <f t="shared" si="31"/>
        <v>44301</v>
      </c>
      <c r="P18" s="23">
        <f t="shared" ref="P18:P20" si="32">O18</f>
        <v>44301</v>
      </c>
      <c r="Q18" s="22">
        <f t="shared" ref="Q18:Q20" si="33">P18+1</f>
        <v>44302</v>
      </c>
      <c r="R18" s="23">
        <f t="shared" ref="R18:R20" si="34">Q18+5</f>
        <v>44307</v>
      </c>
      <c r="S18" s="22">
        <f t="shared" ref="S18:S20" si="35">R18+1</f>
        <v>44308</v>
      </c>
      <c r="T18" s="23">
        <f t="shared" ref="T18:T20" si="36">S18+3</f>
        <v>44311</v>
      </c>
      <c r="U18" s="22">
        <f t="shared" si="26"/>
        <v>44312</v>
      </c>
      <c r="V18" s="62" t="s">
        <v>74</v>
      </c>
      <c r="W18" s="62" t="s">
        <v>74</v>
      </c>
    </row>
    <row r="19" spans="1:23" hidden="1">
      <c r="A19" s="59" t="s">
        <v>867</v>
      </c>
      <c r="B19" s="21" t="s">
        <v>874</v>
      </c>
      <c r="C19" s="178">
        <v>44294</v>
      </c>
      <c r="D19" s="136">
        <v>44294</v>
      </c>
      <c r="E19" s="178">
        <v>44293</v>
      </c>
      <c r="F19" s="136">
        <f t="shared" ref="F19:F21" si="37">E19</f>
        <v>44293</v>
      </c>
      <c r="G19" s="22">
        <v>44296</v>
      </c>
      <c r="H19" s="22">
        <f t="shared" ref="H19:H21" si="38">G19+1</f>
        <v>44297</v>
      </c>
      <c r="I19" s="22">
        <f t="shared" ref="I19:I21" si="39">H19+1</f>
        <v>44298</v>
      </c>
      <c r="J19" s="22">
        <f t="shared" ref="J19:J21" si="40">I19+1</f>
        <v>44299</v>
      </c>
      <c r="K19" s="21" t="s">
        <v>875</v>
      </c>
      <c r="L19" s="22">
        <f t="shared" ref="L19:L20" si="41">J19+6</f>
        <v>44305</v>
      </c>
      <c r="M19" s="22">
        <f t="shared" si="31"/>
        <v>44306</v>
      </c>
      <c r="N19" s="23">
        <f t="shared" si="31"/>
        <v>44307</v>
      </c>
      <c r="O19" s="23">
        <f t="shared" si="31"/>
        <v>44308</v>
      </c>
      <c r="P19" s="23">
        <f t="shared" si="32"/>
        <v>44308</v>
      </c>
      <c r="Q19" s="22">
        <f t="shared" si="33"/>
        <v>44309</v>
      </c>
      <c r="R19" s="23">
        <f t="shared" si="34"/>
        <v>44314</v>
      </c>
      <c r="S19" s="22">
        <f t="shared" si="35"/>
        <v>44315</v>
      </c>
      <c r="T19" s="23">
        <f t="shared" si="36"/>
        <v>44318</v>
      </c>
      <c r="U19" s="22">
        <f t="shared" ref="U19:U21" si="42">T19+1</f>
        <v>44319</v>
      </c>
      <c r="V19" s="23">
        <f t="shared" ref="V19" si="43">+U19+1</f>
        <v>44320</v>
      </c>
      <c r="W19" s="22">
        <f t="shared" ref="W19:W21" si="44">V19+1</f>
        <v>44321</v>
      </c>
    </row>
    <row r="20" spans="1:23" hidden="1">
      <c r="A20" s="40" t="s">
        <v>1052</v>
      </c>
      <c r="B20" s="21" t="s">
        <v>876</v>
      </c>
      <c r="C20" s="23">
        <v>44299</v>
      </c>
      <c r="D20" s="22">
        <f t="shared" ref="D20" si="45">C20+1</f>
        <v>44300</v>
      </c>
      <c r="E20" s="23">
        <v>44301</v>
      </c>
      <c r="F20" s="22">
        <f t="shared" si="37"/>
        <v>44301</v>
      </c>
      <c r="G20" s="22">
        <f t="shared" ref="G20" si="46">F20+2</f>
        <v>44303</v>
      </c>
      <c r="H20" s="22">
        <f t="shared" si="38"/>
        <v>44304</v>
      </c>
      <c r="I20" s="22">
        <f t="shared" si="39"/>
        <v>44305</v>
      </c>
      <c r="J20" s="22">
        <f t="shared" si="40"/>
        <v>44306</v>
      </c>
      <c r="K20" s="21" t="s">
        <v>877</v>
      </c>
      <c r="L20" s="22">
        <f t="shared" si="41"/>
        <v>44312</v>
      </c>
      <c r="M20" s="22">
        <f t="shared" ref="M20" si="47">L20+1</f>
        <v>44313</v>
      </c>
      <c r="N20" s="23">
        <f t="shared" ref="N20" si="48">M20+1</f>
        <v>44314</v>
      </c>
      <c r="O20" s="23">
        <f t="shared" ref="O20:O22" si="49">N20+1</f>
        <v>44315</v>
      </c>
      <c r="P20" s="23">
        <f t="shared" si="32"/>
        <v>44315</v>
      </c>
      <c r="Q20" s="22">
        <f t="shared" si="33"/>
        <v>44316</v>
      </c>
      <c r="R20" s="23">
        <f t="shared" si="34"/>
        <v>44321</v>
      </c>
      <c r="S20" s="22">
        <f t="shared" si="35"/>
        <v>44322</v>
      </c>
      <c r="T20" s="23">
        <f t="shared" si="36"/>
        <v>44325</v>
      </c>
      <c r="U20" s="22">
        <f t="shared" si="42"/>
        <v>44326</v>
      </c>
      <c r="V20" s="23">
        <f t="shared" ref="V20:V21" si="50">U20+1</f>
        <v>44327</v>
      </c>
      <c r="W20" s="22">
        <f t="shared" si="44"/>
        <v>44328</v>
      </c>
    </row>
    <row r="21" spans="1:23" hidden="1">
      <c r="A21" s="40" t="s">
        <v>669</v>
      </c>
      <c r="B21" s="21" t="s">
        <v>1053</v>
      </c>
      <c r="C21" s="62" t="s">
        <v>74</v>
      </c>
      <c r="D21" s="62" t="s">
        <v>74</v>
      </c>
      <c r="E21" s="23">
        <v>44308</v>
      </c>
      <c r="F21" s="22">
        <f t="shared" si="37"/>
        <v>44308</v>
      </c>
      <c r="G21" s="22">
        <f t="shared" ref="G21:G23" si="51">F21+2</f>
        <v>44310</v>
      </c>
      <c r="H21" s="22">
        <f t="shared" si="38"/>
        <v>44311</v>
      </c>
      <c r="I21" s="22">
        <f t="shared" si="39"/>
        <v>44312</v>
      </c>
      <c r="J21" s="22">
        <f t="shared" si="40"/>
        <v>44313</v>
      </c>
      <c r="K21" s="21" t="s">
        <v>1054</v>
      </c>
      <c r="L21" s="62" t="s">
        <v>74</v>
      </c>
      <c r="M21" s="62" t="s">
        <v>74</v>
      </c>
      <c r="N21" s="23">
        <v>44321</v>
      </c>
      <c r="O21" s="23">
        <f t="shared" si="49"/>
        <v>44322</v>
      </c>
      <c r="P21" s="23">
        <f t="shared" ref="P21:P23" si="52">O21</f>
        <v>44322</v>
      </c>
      <c r="Q21" s="22">
        <f t="shared" ref="Q21:Q23" si="53">P21+1</f>
        <v>44323</v>
      </c>
      <c r="R21" s="23">
        <f t="shared" ref="R21:R23" si="54">Q21+5</f>
        <v>44328</v>
      </c>
      <c r="S21" s="22">
        <f t="shared" ref="S21:S23" si="55">R21+1</f>
        <v>44329</v>
      </c>
      <c r="T21" s="23">
        <f t="shared" ref="T21:T23" si="56">S21+3</f>
        <v>44332</v>
      </c>
      <c r="U21" s="22">
        <f t="shared" si="42"/>
        <v>44333</v>
      </c>
      <c r="V21" s="23">
        <f t="shared" si="50"/>
        <v>44334</v>
      </c>
      <c r="W21" s="22">
        <f t="shared" si="44"/>
        <v>44335</v>
      </c>
    </row>
    <row r="22" spans="1:23" hidden="1">
      <c r="A22" s="67" t="s">
        <v>670</v>
      </c>
      <c r="B22" s="21" t="s">
        <v>1055</v>
      </c>
      <c r="C22" s="62" t="s">
        <v>74</v>
      </c>
      <c r="D22" s="62" t="s">
        <v>74</v>
      </c>
      <c r="E22" s="23">
        <v>44315</v>
      </c>
      <c r="F22" s="22">
        <f t="shared" ref="F22:F23" si="57">E22</f>
        <v>44315</v>
      </c>
      <c r="G22" s="22">
        <f t="shared" si="51"/>
        <v>44317</v>
      </c>
      <c r="H22" s="22">
        <f t="shared" ref="H22:H24" si="58">G22+1</f>
        <v>44318</v>
      </c>
      <c r="I22" s="22">
        <f t="shared" ref="I22:I23" si="59">H22+1</f>
        <v>44319</v>
      </c>
      <c r="J22" s="22">
        <f t="shared" ref="J22:J24" si="60">I22+1</f>
        <v>44320</v>
      </c>
      <c r="K22" s="21" t="s">
        <v>1056</v>
      </c>
      <c r="L22" s="62" t="s">
        <v>74</v>
      </c>
      <c r="M22" s="62" t="s">
        <v>74</v>
      </c>
      <c r="N22" s="23">
        <v>44328</v>
      </c>
      <c r="O22" s="23">
        <f t="shared" si="49"/>
        <v>44329</v>
      </c>
      <c r="P22" s="23">
        <f t="shared" si="52"/>
        <v>44329</v>
      </c>
      <c r="Q22" s="22">
        <f t="shared" si="53"/>
        <v>44330</v>
      </c>
      <c r="R22" s="23">
        <f t="shared" si="54"/>
        <v>44335</v>
      </c>
      <c r="S22" s="22">
        <f t="shared" si="55"/>
        <v>44336</v>
      </c>
      <c r="T22" s="23">
        <f t="shared" si="56"/>
        <v>44339</v>
      </c>
      <c r="U22" s="22">
        <f t="shared" ref="U22:U24" si="61">T22+1</f>
        <v>44340</v>
      </c>
      <c r="V22" s="23">
        <v>44343</v>
      </c>
      <c r="W22" s="22">
        <f t="shared" ref="W22" si="62">V22+1</f>
        <v>44344</v>
      </c>
    </row>
    <row r="23" spans="1:23" hidden="1">
      <c r="A23" s="59" t="s">
        <v>867</v>
      </c>
      <c r="B23" s="21" t="s">
        <v>1057</v>
      </c>
      <c r="C23" s="23">
        <v>44320</v>
      </c>
      <c r="D23" s="22">
        <f t="shared" ref="D23:D24" si="63">C23+1</f>
        <v>44321</v>
      </c>
      <c r="E23" s="23">
        <v>44322</v>
      </c>
      <c r="F23" s="22">
        <f t="shared" si="57"/>
        <v>44322</v>
      </c>
      <c r="G23" s="22">
        <f t="shared" si="51"/>
        <v>44324</v>
      </c>
      <c r="H23" s="22">
        <f t="shared" si="58"/>
        <v>44325</v>
      </c>
      <c r="I23" s="22">
        <f t="shared" si="59"/>
        <v>44326</v>
      </c>
      <c r="J23" s="22">
        <f t="shared" si="60"/>
        <v>44327</v>
      </c>
      <c r="K23" s="21" t="s">
        <v>1058</v>
      </c>
      <c r="L23" s="22">
        <f t="shared" ref="L23" si="64">J23+6</f>
        <v>44333</v>
      </c>
      <c r="M23" s="22">
        <f t="shared" ref="M23" si="65">L23+1</f>
        <v>44334</v>
      </c>
      <c r="N23" s="23">
        <f t="shared" ref="N23" si="66">M23+1</f>
        <v>44335</v>
      </c>
      <c r="O23" s="23">
        <f t="shared" ref="O23:O25" si="67">N23+1</f>
        <v>44336</v>
      </c>
      <c r="P23" s="23">
        <f t="shared" si="52"/>
        <v>44336</v>
      </c>
      <c r="Q23" s="22">
        <f t="shared" si="53"/>
        <v>44337</v>
      </c>
      <c r="R23" s="23">
        <f t="shared" si="54"/>
        <v>44342</v>
      </c>
      <c r="S23" s="22">
        <f t="shared" si="55"/>
        <v>44343</v>
      </c>
      <c r="T23" s="23">
        <f t="shared" si="56"/>
        <v>44346</v>
      </c>
      <c r="U23" s="22">
        <f t="shared" si="61"/>
        <v>44347</v>
      </c>
      <c r="V23" s="182" t="s">
        <v>1387</v>
      </c>
      <c r="W23" s="62" t="s">
        <v>1388</v>
      </c>
    </row>
    <row r="24" spans="1:23" hidden="1">
      <c r="A24" s="40" t="s">
        <v>925</v>
      </c>
      <c r="B24" s="21" t="s">
        <v>1059</v>
      </c>
      <c r="C24" s="178">
        <v>44330</v>
      </c>
      <c r="D24" s="136">
        <f t="shared" si="63"/>
        <v>44331</v>
      </c>
      <c r="E24" s="178">
        <v>44329</v>
      </c>
      <c r="F24" s="136">
        <v>44330</v>
      </c>
      <c r="G24" s="22">
        <f t="shared" ref="G24:G25" si="68">F24+2</f>
        <v>44332</v>
      </c>
      <c r="H24" s="22">
        <f t="shared" si="58"/>
        <v>44333</v>
      </c>
      <c r="I24" s="22">
        <v>44335</v>
      </c>
      <c r="J24" s="22">
        <f t="shared" si="60"/>
        <v>44336</v>
      </c>
      <c r="K24" s="21" t="s">
        <v>1060</v>
      </c>
      <c r="L24" s="62" t="s">
        <v>74</v>
      </c>
      <c r="M24" s="62" t="s">
        <v>74</v>
      </c>
      <c r="N24" s="23">
        <v>44342</v>
      </c>
      <c r="O24" s="23">
        <f t="shared" si="67"/>
        <v>44343</v>
      </c>
      <c r="P24" s="23">
        <f t="shared" ref="P24:P26" si="69">O24</f>
        <v>44343</v>
      </c>
      <c r="Q24" s="22">
        <f t="shared" ref="Q24:Q26" si="70">P24+1</f>
        <v>44344</v>
      </c>
      <c r="R24" s="23">
        <f t="shared" ref="R24:R26" si="71">Q24+5</f>
        <v>44349</v>
      </c>
      <c r="S24" s="22">
        <f t="shared" ref="S24:S26" si="72">R24+1</f>
        <v>44350</v>
      </c>
      <c r="T24" s="23">
        <f t="shared" ref="T24:T26" si="73">S24+3</f>
        <v>44353</v>
      </c>
      <c r="U24" s="22">
        <f t="shared" si="61"/>
        <v>44354</v>
      </c>
      <c r="V24" s="182" t="s">
        <v>1387</v>
      </c>
      <c r="W24" s="62" t="s">
        <v>1388</v>
      </c>
    </row>
    <row r="25" spans="1:23" ht="36" hidden="1">
      <c r="A25" s="40" t="s">
        <v>669</v>
      </c>
      <c r="B25" s="21" t="s">
        <v>1061</v>
      </c>
      <c r="C25" s="23">
        <v>44334</v>
      </c>
      <c r="D25" s="22">
        <f t="shared" ref="D25:D26" si="74">C25+1</f>
        <v>44335</v>
      </c>
      <c r="E25" s="23">
        <v>44336</v>
      </c>
      <c r="F25" s="22">
        <f t="shared" ref="F25:F27" si="75">E25</f>
        <v>44336</v>
      </c>
      <c r="G25" s="22">
        <f t="shared" si="68"/>
        <v>44338</v>
      </c>
      <c r="H25" s="22">
        <f t="shared" ref="H25:H27" si="76">G25+1</f>
        <v>44339</v>
      </c>
      <c r="I25" s="22">
        <f t="shared" ref="I25:I27" si="77">H25+1</f>
        <v>44340</v>
      </c>
      <c r="J25" s="22">
        <f t="shared" ref="J25:J27" si="78">I25+1</f>
        <v>44341</v>
      </c>
      <c r="K25" s="21" t="s">
        <v>1062</v>
      </c>
      <c r="L25" s="62" t="s">
        <v>74</v>
      </c>
      <c r="M25" s="62" t="s">
        <v>74</v>
      </c>
      <c r="N25" s="23">
        <v>44349</v>
      </c>
      <c r="O25" s="23">
        <f t="shared" si="67"/>
        <v>44350</v>
      </c>
      <c r="P25" s="23">
        <f t="shared" si="69"/>
        <v>44350</v>
      </c>
      <c r="Q25" s="22">
        <f t="shared" si="70"/>
        <v>44351</v>
      </c>
      <c r="R25" s="23">
        <f t="shared" si="71"/>
        <v>44356</v>
      </c>
      <c r="S25" s="22">
        <f t="shared" si="72"/>
        <v>44357</v>
      </c>
      <c r="T25" s="23">
        <f t="shared" si="73"/>
        <v>44360</v>
      </c>
      <c r="U25" s="22">
        <f t="shared" ref="U25:U26" si="79">T25+1</f>
        <v>44361</v>
      </c>
      <c r="V25" s="213" t="s">
        <v>1441</v>
      </c>
      <c r="W25" s="212" t="s">
        <v>1442</v>
      </c>
    </row>
    <row r="26" spans="1:23" hidden="1">
      <c r="A26" s="67" t="s">
        <v>670</v>
      </c>
      <c r="B26" s="21" t="s">
        <v>1248</v>
      </c>
      <c r="C26" s="178">
        <v>44343</v>
      </c>
      <c r="D26" s="136">
        <f t="shared" si="74"/>
        <v>44344</v>
      </c>
      <c r="E26" s="178">
        <v>44341</v>
      </c>
      <c r="F26" s="136">
        <v>44342</v>
      </c>
      <c r="G26" s="22">
        <v>44345</v>
      </c>
      <c r="H26" s="22">
        <f t="shared" si="76"/>
        <v>44346</v>
      </c>
      <c r="I26" s="22">
        <f t="shared" si="77"/>
        <v>44347</v>
      </c>
      <c r="J26" s="22">
        <f t="shared" si="78"/>
        <v>44348</v>
      </c>
      <c r="K26" s="21" t="s">
        <v>1249</v>
      </c>
      <c r="L26" s="22">
        <f t="shared" ref="L26" si="80">J26+6</f>
        <v>44354</v>
      </c>
      <c r="M26" s="22">
        <f t="shared" ref="M26" si="81">L26+1</f>
        <v>44355</v>
      </c>
      <c r="N26" s="23">
        <f t="shared" ref="N26" si="82">M26+1</f>
        <v>44356</v>
      </c>
      <c r="O26" s="23">
        <f t="shared" ref="O26:O28" si="83">N26+1</f>
        <v>44357</v>
      </c>
      <c r="P26" s="23">
        <f t="shared" si="69"/>
        <v>44357</v>
      </c>
      <c r="Q26" s="22">
        <f t="shared" si="70"/>
        <v>44358</v>
      </c>
      <c r="R26" s="23">
        <f t="shared" si="71"/>
        <v>44363</v>
      </c>
      <c r="S26" s="22">
        <f t="shared" si="72"/>
        <v>44364</v>
      </c>
      <c r="T26" s="23">
        <f t="shared" si="73"/>
        <v>44367</v>
      </c>
      <c r="U26" s="22">
        <f t="shared" si="79"/>
        <v>44368</v>
      </c>
      <c r="V26" s="182" t="s">
        <v>1387</v>
      </c>
      <c r="W26" s="62" t="s">
        <v>1388</v>
      </c>
    </row>
    <row r="27" spans="1:23" hidden="1">
      <c r="A27" s="59" t="s">
        <v>867</v>
      </c>
      <c r="B27" s="21" t="s">
        <v>1250</v>
      </c>
      <c r="C27" s="182" t="s">
        <v>1387</v>
      </c>
      <c r="D27" s="62" t="s">
        <v>1388</v>
      </c>
      <c r="E27" s="23">
        <v>44350</v>
      </c>
      <c r="F27" s="22">
        <f t="shared" si="75"/>
        <v>44350</v>
      </c>
      <c r="G27" s="22">
        <f t="shared" ref="G27:G29" si="84">F27+2</f>
        <v>44352</v>
      </c>
      <c r="H27" s="22">
        <f t="shared" si="76"/>
        <v>44353</v>
      </c>
      <c r="I27" s="22">
        <f t="shared" si="77"/>
        <v>44354</v>
      </c>
      <c r="J27" s="22">
        <f t="shared" si="78"/>
        <v>44355</v>
      </c>
      <c r="K27" s="21" t="s">
        <v>1251</v>
      </c>
      <c r="L27" s="62" t="s">
        <v>74</v>
      </c>
      <c r="M27" s="62" t="s">
        <v>74</v>
      </c>
      <c r="N27" s="23">
        <v>44363</v>
      </c>
      <c r="O27" s="23">
        <f t="shared" si="83"/>
        <v>44364</v>
      </c>
      <c r="P27" s="23">
        <f t="shared" ref="P27:P29" si="85">O27</f>
        <v>44364</v>
      </c>
      <c r="Q27" s="22">
        <f t="shared" ref="Q27:Q29" si="86">P27+1</f>
        <v>44365</v>
      </c>
      <c r="R27" s="182" t="s">
        <v>74</v>
      </c>
      <c r="S27" s="62" t="s">
        <v>74</v>
      </c>
      <c r="T27" s="182" t="s">
        <v>74</v>
      </c>
      <c r="U27" s="62" t="s">
        <v>74</v>
      </c>
      <c r="V27" s="182" t="s">
        <v>74</v>
      </c>
      <c r="W27" s="62" t="s">
        <v>74</v>
      </c>
    </row>
    <row r="28" spans="1:23" hidden="1">
      <c r="A28" s="40" t="s">
        <v>925</v>
      </c>
      <c r="B28" s="21" t="s">
        <v>1252</v>
      </c>
      <c r="C28" s="182" t="s">
        <v>1387</v>
      </c>
      <c r="D28" s="62" t="s">
        <v>1388</v>
      </c>
      <c r="E28" s="23">
        <v>44357</v>
      </c>
      <c r="F28" s="22">
        <f t="shared" ref="F28:F30" si="87">E28</f>
        <v>44357</v>
      </c>
      <c r="G28" s="22">
        <f t="shared" si="84"/>
        <v>44359</v>
      </c>
      <c r="H28" s="22">
        <f t="shared" ref="H28:H30" si="88">G28+1</f>
        <v>44360</v>
      </c>
      <c r="I28" s="22">
        <f t="shared" ref="I28:I30" si="89">H28+1</f>
        <v>44361</v>
      </c>
      <c r="J28" s="22">
        <f t="shared" ref="J28:J30" si="90">I28+1</f>
        <v>44362</v>
      </c>
      <c r="K28" s="21" t="s">
        <v>1253</v>
      </c>
      <c r="L28" s="62" t="s">
        <v>74</v>
      </c>
      <c r="M28" s="62" t="s">
        <v>74</v>
      </c>
      <c r="N28" s="23">
        <v>44370</v>
      </c>
      <c r="O28" s="23">
        <f t="shared" si="83"/>
        <v>44371</v>
      </c>
      <c r="P28" s="23">
        <f t="shared" si="85"/>
        <v>44371</v>
      </c>
      <c r="Q28" s="22">
        <f t="shared" si="86"/>
        <v>44372</v>
      </c>
      <c r="R28" s="23">
        <f t="shared" ref="R28:R29" si="91">Q28+5</f>
        <v>44377</v>
      </c>
      <c r="S28" s="22">
        <f t="shared" ref="S28:S29" si="92">R28+1</f>
        <v>44378</v>
      </c>
      <c r="T28" s="23">
        <f t="shared" ref="T28:T29" si="93">S28+3</f>
        <v>44381</v>
      </c>
      <c r="U28" s="22">
        <f t="shared" ref="U28:U30" si="94">T28+1</f>
        <v>44382</v>
      </c>
      <c r="V28" s="182" t="s">
        <v>74</v>
      </c>
      <c r="W28" s="62" t="s">
        <v>74</v>
      </c>
    </row>
    <row r="29" spans="1:23" hidden="1">
      <c r="A29" s="85" t="s">
        <v>1627</v>
      </c>
      <c r="B29" s="84" t="s">
        <v>1628</v>
      </c>
      <c r="C29" s="23">
        <v>44362</v>
      </c>
      <c r="D29" s="22">
        <f t="shared" ref="D29" si="95">C29+1</f>
        <v>44363</v>
      </c>
      <c r="E29" s="23">
        <v>44364</v>
      </c>
      <c r="F29" s="22">
        <f t="shared" si="87"/>
        <v>44364</v>
      </c>
      <c r="G29" s="22">
        <f t="shared" si="84"/>
        <v>44366</v>
      </c>
      <c r="H29" s="22">
        <f t="shared" si="88"/>
        <v>44367</v>
      </c>
      <c r="I29" s="22">
        <f t="shared" si="89"/>
        <v>44368</v>
      </c>
      <c r="J29" s="22">
        <f t="shared" si="90"/>
        <v>44369</v>
      </c>
      <c r="K29" s="84" t="s">
        <v>1629</v>
      </c>
      <c r="L29" s="22">
        <f t="shared" ref="L29" si="96">J29+6</f>
        <v>44375</v>
      </c>
      <c r="M29" s="22">
        <f t="shared" ref="M29" si="97">L29+1</f>
        <v>44376</v>
      </c>
      <c r="N29" s="23">
        <f t="shared" ref="N29" si="98">M29+1</f>
        <v>44377</v>
      </c>
      <c r="O29" s="23">
        <f t="shared" ref="O29:O31" si="99">N29+1</f>
        <v>44378</v>
      </c>
      <c r="P29" s="23">
        <f t="shared" si="85"/>
        <v>44378</v>
      </c>
      <c r="Q29" s="22">
        <f t="shared" si="86"/>
        <v>44379</v>
      </c>
      <c r="R29" s="23">
        <f t="shared" si="91"/>
        <v>44384</v>
      </c>
      <c r="S29" s="22">
        <f t="shared" si="92"/>
        <v>44385</v>
      </c>
      <c r="T29" s="23">
        <f t="shared" si="93"/>
        <v>44388</v>
      </c>
      <c r="U29" s="22">
        <f t="shared" si="94"/>
        <v>44389</v>
      </c>
      <c r="V29" s="23">
        <f t="shared" ref="V29" si="100">U29+1</f>
        <v>44390</v>
      </c>
      <c r="W29" s="22">
        <f t="shared" ref="W29" si="101">V29+1</f>
        <v>44391</v>
      </c>
    </row>
    <row r="30" spans="1:23" hidden="1">
      <c r="A30" s="67" t="s">
        <v>670</v>
      </c>
      <c r="B30" s="21" t="s">
        <v>1335</v>
      </c>
      <c r="C30" s="182" t="s">
        <v>1387</v>
      </c>
      <c r="D30" s="62" t="s">
        <v>1388</v>
      </c>
      <c r="E30" s="23">
        <v>44371</v>
      </c>
      <c r="F30" s="22">
        <f t="shared" si="87"/>
        <v>44371</v>
      </c>
      <c r="G30" s="22">
        <f t="shared" ref="G30:G32" si="102">F30+2</f>
        <v>44373</v>
      </c>
      <c r="H30" s="22">
        <f t="shared" si="88"/>
        <v>44374</v>
      </c>
      <c r="I30" s="22">
        <f t="shared" si="89"/>
        <v>44375</v>
      </c>
      <c r="J30" s="22">
        <f t="shared" si="90"/>
        <v>44376</v>
      </c>
      <c r="K30" s="21" t="s">
        <v>1336</v>
      </c>
      <c r="L30" s="62" t="s">
        <v>74</v>
      </c>
      <c r="M30" s="62" t="s">
        <v>74</v>
      </c>
      <c r="N30" s="23">
        <v>44384</v>
      </c>
      <c r="O30" s="23">
        <f t="shared" si="99"/>
        <v>44385</v>
      </c>
      <c r="P30" s="23">
        <f t="shared" ref="P30:P32" si="103">O30</f>
        <v>44385</v>
      </c>
      <c r="Q30" s="22">
        <f t="shared" ref="Q30:Q32" si="104">P30+1</f>
        <v>44386</v>
      </c>
      <c r="R30" s="23">
        <f t="shared" ref="R30:R32" si="105">Q30+5</f>
        <v>44391</v>
      </c>
      <c r="S30" s="22">
        <f t="shared" ref="S30:S32" si="106">R30+1</f>
        <v>44392</v>
      </c>
      <c r="T30" s="23">
        <f t="shared" ref="T30:T32" si="107">S30+3</f>
        <v>44395</v>
      </c>
      <c r="U30" s="22">
        <f t="shared" si="94"/>
        <v>44396</v>
      </c>
      <c r="V30" s="182" t="s">
        <v>74</v>
      </c>
      <c r="W30" s="62" t="s">
        <v>74</v>
      </c>
    </row>
    <row r="31" spans="1:23" hidden="1">
      <c r="A31" s="59" t="s">
        <v>867</v>
      </c>
      <c r="B31" s="21" t="s">
        <v>1383</v>
      </c>
      <c r="C31" s="182" t="s">
        <v>74</v>
      </c>
      <c r="D31" s="62" t="s">
        <v>74</v>
      </c>
      <c r="E31" s="23">
        <v>44378</v>
      </c>
      <c r="F31" s="22">
        <f t="shared" ref="F31:F32" si="108">E31</f>
        <v>44378</v>
      </c>
      <c r="G31" s="22">
        <f t="shared" si="102"/>
        <v>44380</v>
      </c>
      <c r="H31" s="22">
        <f t="shared" ref="H31:H32" si="109">G31+1</f>
        <v>44381</v>
      </c>
      <c r="I31" s="22">
        <f t="shared" ref="I31:I32" si="110">H31+1</f>
        <v>44382</v>
      </c>
      <c r="J31" s="22">
        <f t="shared" ref="J31:J32" si="111">I31+1</f>
        <v>44383</v>
      </c>
      <c r="K31" s="21" t="s">
        <v>1384</v>
      </c>
      <c r="L31" s="62" t="s">
        <v>74</v>
      </c>
      <c r="M31" s="62" t="s">
        <v>74</v>
      </c>
      <c r="N31" s="23">
        <v>44391</v>
      </c>
      <c r="O31" s="23">
        <f t="shared" si="99"/>
        <v>44392</v>
      </c>
      <c r="P31" s="23">
        <f t="shared" si="103"/>
        <v>44392</v>
      </c>
      <c r="Q31" s="22">
        <f t="shared" si="104"/>
        <v>44393</v>
      </c>
      <c r="R31" s="23">
        <f t="shared" si="105"/>
        <v>44398</v>
      </c>
      <c r="S31" s="22">
        <f t="shared" si="106"/>
        <v>44399</v>
      </c>
      <c r="T31" s="23">
        <f t="shared" si="107"/>
        <v>44402</v>
      </c>
      <c r="U31" s="22">
        <f t="shared" ref="U31:U32" si="112">T31+1</f>
        <v>44403</v>
      </c>
      <c r="V31" s="182" t="s">
        <v>74</v>
      </c>
      <c r="W31" s="62" t="s">
        <v>74</v>
      </c>
    </row>
    <row r="32" spans="1:23" hidden="1">
      <c r="A32" s="40" t="s">
        <v>925</v>
      </c>
      <c r="B32" s="21" t="s">
        <v>1385</v>
      </c>
      <c r="C32" s="182" t="s">
        <v>1387</v>
      </c>
      <c r="D32" s="62" t="s">
        <v>487</v>
      </c>
      <c r="E32" s="23">
        <v>44385</v>
      </c>
      <c r="F32" s="22">
        <f t="shared" si="108"/>
        <v>44385</v>
      </c>
      <c r="G32" s="22">
        <f t="shared" si="102"/>
        <v>44387</v>
      </c>
      <c r="H32" s="22">
        <f t="shared" si="109"/>
        <v>44388</v>
      </c>
      <c r="I32" s="22">
        <f t="shared" si="110"/>
        <v>44389</v>
      </c>
      <c r="J32" s="22">
        <f t="shared" si="111"/>
        <v>44390</v>
      </c>
      <c r="K32" s="21" t="s">
        <v>1386</v>
      </c>
      <c r="L32" s="62" t="s">
        <v>74</v>
      </c>
      <c r="M32" s="62" t="s">
        <v>74</v>
      </c>
      <c r="N32" s="23">
        <v>44398</v>
      </c>
      <c r="O32" s="23">
        <f t="shared" ref="O32" si="113">N32+1</f>
        <v>44399</v>
      </c>
      <c r="P32" s="23">
        <f t="shared" si="103"/>
        <v>44399</v>
      </c>
      <c r="Q32" s="22">
        <f t="shared" si="104"/>
        <v>44400</v>
      </c>
      <c r="R32" s="23">
        <f t="shared" si="105"/>
        <v>44405</v>
      </c>
      <c r="S32" s="22">
        <f t="shared" si="106"/>
        <v>44406</v>
      </c>
      <c r="T32" s="23">
        <f t="shared" si="107"/>
        <v>44409</v>
      </c>
      <c r="U32" s="22">
        <f t="shared" si="112"/>
        <v>44410</v>
      </c>
      <c r="V32" s="182" t="s">
        <v>74</v>
      </c>
      <c r="W32" s="62" t="s">
        <v>74</v>
      </c>
    </row>
    <row r="33" spans="1:23">
      <c r="A33" s="40" t="s">
        <v>1627</v>
      </c>
      <c r="B33" s="84" t="s">
        <v>1831</v>
      </c>
      <c r="C33" s="178">
        <v>44394</v>
      </c>
      <c r="D33" s="136">
        <v>44395</v>
      </c>
      <c r="E33" s="178">
        <v>44393</v>
      </c>
      <c r="F33" s="136">
        <f t="shared" ref="F33:F36" si="114">E33</f>
        <v>44393</v>
      </c>
      <c r="G33" s="182" t="s">
        <v>74</v>
      </c>
      <c r="H33" s="62" t="s">
        <v>74</v>
      </c>
      <c r="I33" s="22">
        <v>44398</v>
      </c>
      <c r="J33" s="22">
        <f t="shared" ref="J33:J36" si="115">I33+1</f>
        <v>44399</v>
      </c>
      <c r="K33" s="164" t="s">
        <v>1832</v>
      </c>
      <c r="L33" s="372" t="s">
        <v>1833</v>
      </c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373"/>
    </row>
    <row r="34" spans="1:23">
      <c r="A34" s="67" t="s">
        <v>670</v>
      </c>
      <c r="B34" s="21" t="s">
        <v>1630</v>
      </c>
      <c r="C34" s="182" t="s">
        <v>74</v>
      </c>
      <c r="D34" s="62" t="s">
        <v>74</v>
      </c>
      <c r="E34" s="23">
        <v>44399</v>
      </c>
      <c r="F34" s="22">
        <f t="shared" si="114"/>
        <v>44399</v>
      </c>
      <c r="G34" s="22">
        <f t="shared" ref="G34:G36" si="116">F34+2</f>
        <v>44401</v>
      </c>
      <c r="H34" s="22">
        <f t="shared" ref="H34:H36" si="117">G34+1</f>
        <v>44402</v>
      </c>
      <c r="I34" s="22">
        <f t="shared" ref="I34:I36" si="118">H34+1</f>
        <v>44403</v>
      </c>
      <c r="J34" s="22">
        <f t="shared" si="115"/>
        <v>44404</v>
      </c>
      <c r="K34" s="21" t="s">
        <v>1631</v>
      </c>
      <c r="L34" s="182" t="s">
        <v>74</v>
      </c>
      <c r="M34" s="62" t="s">
        <v>74</v>
      </c>
      <c r="N34" s="23">
        <v>44412</v>
      </c>
      <c r="O34" s="23">
        <f t="shared" ref="O34:O36" si="119">N34+1</f>
        <v>44413</v>
      </c>
      <c r="P34" s="23">
        <f t="shared" ref="P34:P36" si="120">O34</f>
        <v>44413</v>
      </c>
      <c r="Q34" s="22">
        <f t="shared" ref="Q34:Q36" si="121">P34+1</f>
        <v>44414</v>
      </c>
      <c r="R34" s="23">
        <f t="shared" ref="R34:R36" si="122">Q34+5</f>
        <v>44419</v>
      </c>
      <c r="S34" s="22">
        <f t="shared" ref="S34:S36" si="123">R34+1</f>
        <v>44420</v>
      </c>
      <c r="T34" s="23">
        <f t="shared" ref="T34:T36" si="124">S34+3</f>
        <v>44423</v>
      </c>
      <c r="U34" s="22">
        <f t="shared" ref="U34:U36" si="125">T34+1</f>
        <v>44424</v>
      </c>
      <c r="V34" s="182" t="s">
        <v>74</v>
      </c>
      <c r="W34" s="62" t="s">
        <v>74</v>
      </c>
    </row>
    <row r="35" spans="1:23">
      <c r="A35" s="59" t="s">
        <v>867</v>
      </c>
      <c r="B35" s="21" t="s">
        <v>1632</v>
      </c>
      <c r="C35" s="182" t="s">
        <v>74</v>
      </c>
      <c r="D35" s="62" t="s">
        <v>74</v>
      </c>
      <c r="E35" s="23">
        <v>44406</v>
      </c>
      <c r="F35" s="22">
        <f t="shared" si="114"/>
        <v>44406</v>
      </c>
      <c r="G35" s="22">
        <f t="shared" si="116"/>
        <v>44408</v>
      </c>
      <c r="H35" s="22">
        <f t="shared" si="117"/>
        <v>44409</v>
      </c>
      <c r="I35" s="22">
        <f t="shared" si="118"/>
        <v>44410</v>
      </c>
      <c r="J35" s="22">
        <f t="shared" si="115"/>
        <v>44411</v>
      </c>
      <c r="K35" s="21" t="s">
        <v>1633</v>
      </c>
      <c r="L35" s="182" t="s">
        <v>74</v>
      </c>
      <c r="M35" s="62" t="s">
        <v>74</v>
      </c>
      <c r="N35" s="23">
        <v>44419</v>
      </c>
      <c r="O35" s="23">
        <f t="shared" si="119"/>
        <v>44420</v>
      </c>
      <c r="P35" s="23">
        <f t="shared" si="120"/>
        <v>44420</v>
      </c>
      <c r="Q35" s="22">
        <f t="shared" si="121"/>
        <v>44421</v>
      </c>
      <c r="R35" s="23">
        <f t="shared" si="122"/>
        <v>44426</v>
      </c>
      <c r="S35" s="22">
        <f t="shared" si="123"/>
        <v>44427</v>
      </c>
      <c r="T35" s="23">
        <f t="shared" si="124"/>
        <v>44430</v>
      </c>
      <c r="U35" s="22">
        <f t="shared" si="125"/>
        <v>44431</v>
      </c>
      <c r="V35" s="182" t="s">
        <v>74</v>
      </c>
      <c r="W35" s="62" t="s">
        <v>74</v>
      </c>
    </row>
    <row r="36" spans="1:23">
      <c r="A36" s="40" t="s">
        <v>925</v>
      </c>
      <c r="B36" s="21" t="s">
        <v>1634</v>
      </c>
      <c r="C36" s="182" t="s">
        <v>74</v>
      </c>
      <c r="D36" s="62" t="s">
        <v>74</v>
      </c>
      <c r="E36" s="23">
        <v>44413</v>
      </c>
      <c r="F36" s="22">
        <f t="shared" si="114"/>
        <v>44413</v>
      </c>
      <c r="G36" s="22">
        <f t="shared" si="116"/>
        <v>44415</v>
      </c>
      <c r="H36" s="22">
        <f t="shared" si="117"/>
        <v>44416</v>
      </c>
      <c r="I36" s="22">
        <f t="shared" si="118"/>
        <v>44417</v>
      </c>
      <c r="J36" s="22">
        <f t="shared" si="115"/>
        <v>44418</v>
      </c>
      <c r="K36" s="21" t="s">
        <v>1635</v>
      </c>
      <c r="L36" s="182" t="s">
        <v>74</v>
      </c>
      <c r="M36" s="62" t="s">
        <v>74</v>
      </c>
      <c r="N36" s="23">
        <v>44426</v>
      </c>
      <c r="O36" s="23">
        <f t="shared" si="119"/>
        <v>44427</v>
      </c>
      <c r="P36" s="23">
        <f t="shared" si="120"/>
        <v>44427</v>
      </c>
      <c r="Q36" s="22">
        <f t="shared" si="121"/>
        <v>44428</v>
      </c>
      <c r="R36" s="23">
        <f t="shared" si="122"/>
        <v>44433</v>
      </c>
      <c r="S36" s="22">
        <f t="shared" si="123"/>
        <v>44434</v>
      </c>
      <c r="T36" s="23">
        <f t="shared" si="124"/>
        <v>44437</v>
      </c>
      <c r="U36" s="22">
        <f t="shared" si="125"/>
        <v>44438</v>
      </c>
      <c r="V36" s="23">
        <f t="shared" ref="V36" si="126">U36+1</f>
        <v>44439</v>
      </c>
      <c r="W36" s="22">
        <f t="shared" ref="W36" si="127">V36+1</f>
        <v>44440</v>
      </c>
    </row>
    <row r="37" spans="1:23">
      <c r="A37" s="138" t="s">
        <v>649</v>
      </c>
      <c r="B37" s="21"/>
      <c r="C37" s="23"/>
      <c r="D37" s="22"/>
      <c r="E37" s="23"/>
      <c r="F37" s="22"/>
      <c r="G37" s="22"/>
      <c r="H37" s="22"/>
      <c r="I37" s="22"/>
      <c r="J37" s="22"/>
      <c r="K37" s="21"/>
      <c r="L37" s="22"/>
      <c r="M37" s="22"/>
      <c r="N37" s="23"/>
      <c r="O37" s="23"/>
      <c r="P37" s="23"/>
      <c r="Q37" s="22"/>
      <c r="R37" s="23"/>
      <c r="S37" s="22"/>
      <c r="T37" s="23"/>
      <c r="U37" s="22"/>
      <c r="V37" s="23"/>
      <c r="W37" s="22"/>
    </row>
    <row r="38" spans="1:23">
      <c r="A38" s="67" t="s">
        <v>670</v>
      </c>
      <c r="B38" s="21" t="s">
        <v>1733</v>
      </c>
      <c r="C38" s="182" t="s">
        <v>74</v>
      </c>
      <c r="D38" s="62" t="s">
        <v>74</v>
      </c>
      <c r="E38" s="23">
        <v>44434</v>
      </c>
      <c r="F38" s="22">
        <f t="shared" ref="F38:F40" si="128">E38</f>
        <v>44434</v>
      </c>
      <c r="G38" s="22">
        <f t="shared" ref="G38:G40" si="129">F38+2</f>
        <v>44436</v>
      </c>
      <c r="H38" s="22">
        <f t="shared" ref="H38:H40" si="130">G38+1</f>
        <v>44437</v>
      </c>
      <c r="I38" s="22">
        <f t="shared" ref="I38:I40" si="131">H38+1</f>
        <v>44438</v>
      </c>
      <c r="J38" s="22">
        <f t="shared" ref="J38:J40" si="132">I38+1</f>
        <v>44439</v>
      </c>
      <c r="K38" s="21" t="s">
        <v>1734</v>
      </c>
      <c r="L38" s="182" t="s">
        <v>74</v>
      </c>
      <c r="M38" s="62" t="s">
        <v>74</v>
      </c>
      <c r="N38" s="23">
        <v>44447</v>
      </c>
      <c r="O38" s="23">
        <f t="shared" ref="O38:O40" si="133">N38+1</f>
        <v>44448</v>
      </c>
      <c r="P38" s="23">
        <f t="shared" ref="P38:P40" si="134">O38</f>
        <v>44448</v>
      </c>
      <c r="Q38" s="22">
        <f t="shared" ref="Q38:Q40" si="135">P38+1</f>
        <v>44449</v>
      </c>
      <c r="R38" s="23">
        <f t="shared" ref="R38:R40" si="136">Q38+5</f>
        <v>44454</v>
      </c>
      <c r="S38" s="22">
        <f t="shared" ref="S38:S40" si="137">R38+1</f>
        <v>44455</v>
      </c>
      <c r="T38" s="23">
        <f t="shared" ref="T38:T40" si="138">S38+3</f>
        <v>44458</v>
      </c>
      <c r="U38" s="22">
        <f t="shared" ref="U38:U40" si="139">T38+1</f>
        <v>44459</v>
      </c>
      <c r="V38" s="23">
        <f t="shared" ref="V38" si="140">+U38+1</f>
        <v>44460</v>
      </c>
      <c r="W38" s="22">
        <f t="shared" ref="W38" si="141">V38+1</f>
        <v>44461</v>
      </c>
    </row>
    <row r="39" spans="1:23">
      <c r="A39" s="59" t="s">
        <v>867</v>
      </c>
      <c r="B39" s="21" t="s">
        <v>2194</v>
      </c>
      <c r="C39" s="182" t="s">
        <v>74</v>
      </c>
      <c r="D39" s="62" t="s">
        <v>74</v>
      </c>
      <c r="E39" s="23">
        <v>44441</v>
      </c>
      <c r="F39" s="22">
        <f t="shared" si="128"/>
        <v>44441</v>
      </c>
      <c r="G39" s="22">
        <f t="shared" si="129"/>
        <v>44443</v>
      </c>
      <c r="H39" s="22">
        <f t="shared" si="130"/>
        <v>44444</v>
      </c>
      <c r="I39" s="22">
        <f t="shared" si="131"/>
        <v>44445</v>
      </c>
      <c r="J39" s="22">
        <f t="shared" si="132"/>
        <v>44446</v>
      </c>
      <c r="K39" s="21" t="s">
        <v>2195</v>
      </c>
      <c r="L39" s="182" t="s">
        <v>74</v>
      </c>
      <c r="M39" s="62" t="s">
        <v>74</v>
      </c>
      <c r="N39" s="23">
        <v>44454</v>
      </c>
      <c r="O39" s="23">
        <f t="shared" si="133"/>
        <v>44455</v>
      </c>
      <c r="P39" s="23">
        <f t="shared" si="134"/>
        <v>44455</v>
      </c>
      <c r="Q39" s="22">
        <f t="shared" si="135"/>
        <v>44456</v>
      </c>
      <c r="R39" s="23">
        <f t="shared" si="136"/>
        <v>44461</v>
      </c>
      <c r="S39" s="22">
        <f t="shared" si="137"/>
        <v>44462</v>
      </c>
      <c r="T39" s="23">
        <f t="shared" si="138"/>
        <v>44465</v>
      </c>
      <c r="U39" s="22">
        <f t="shared" si="139"/>
        <v>44466</v>
      </c>
      <c r="V39" s="23">
        <f>U39+1</f>
        <v>44467</v>
      </c>
      <c r="W39" s="22">
        <f>V39+1</f>
        <v>44468</v>
      </c>
    </row>
    <row r="40" spans="1:23">
      <c r="A40" s="40" t="s">
        <v>925</v>
      </c>
      <c r="B40" s="21" t="s">
        <v>2196</v>
      </c>
      <c r="C40" s="23">
        <v>44446</v>
      </c>
      <c r="D40" s="22">
        <f t="shared" ref="D40" si="142">C40+1</f>
        <v>44447</v>
      </c>
      <c r="E40" s="23">
        <v>44448</v>
      </c>
      <c r="F40" s="22">
        <f t="shared" si="128"/>
        <v>44448</v>
      </c>
      <c r="G40" s="22">
        <f t="shared" si="129"/>
        <v>44450</v>
      </c>
      <c r="H40" s="22">
        <f t="shared" si="130"/>
        <v>44451</v>
      </c>
      <c r="I40" s="22">
        <f t="shared" si="131"/>
        <v>44452</v>
      </c>
      <c r="J40" s="22">
        <f t="shared" si="132"/>
        <v>44453</v>
      </c>
      <c r="K40" s="21" t="s">
        <v>2197</v>
      </c>
      <c r="L40" s="182" t="s">
        <v>74</v>
      </c>
      <c r="M40" s="62" t="s">
        <v>74</v>
      </c>
      <c r="N40" s="23">
        <v>44461</v>
      </c>
      <c r="O40" s="23">
        <f t="shared" si="133"/>
        <v>44462</v>
      </c>
      <c r="P40" s="23">
        <f t="shared" si="134"/>
        <v>44462</v>
      </c>
      <c r="Q40" s="22">
        <f t="shared" si="135"/>
        <v>44463</v>
      </c>
      <c r="R40" s="23">
        <f t="shared" si="136"/>
        <v>44468</v>
      </c>
      <c r="S40" s="22">
        <f t="shared" si="137"/>
        <v>44469</v>
      </c>
      <c r="T40" s="23">
        <f t="shared" si="138"/>
        <v>44472</v>
      </c>
      <c r="U40" s="22">
        <f t="shared" si="139"/>
        <v>44473</v>
      </c>
      <c r="V40" s="23">
        <f t="shared" ref="V40" si="143">U40+1</f>
        <v>44474</v>
      </c>
      <c r="W40" s="22">
        <f t="shared" ref="W40" si="144">V40+1</f>
        <v>44475</v>
      </c>
    </row>
    <row r="41" spans="1:23">
      <c r="A41" s="40" t="s">
        <v>1627</v>
      </c>
      <c r="B41" s="84" t="s">
        <v>2272</v>
      </c>
      <c r="C41" s="23">
        <v>44453</v>
      </c>
      <c r="D41" s="22">
        <f t="shared" ref="D41:D42" si="145">C41+1</f>
        <v>44454</v>
      </c>
      <c r="E41" s="23">
        <v>44455</v>
      </c>
      <c r="F41" s="22">
        <f t="shared" ref="F41:F42" si="146">E41</f>
        <v>44455</v>
      </c>
      <c r="G41" s="22">
        <f t="shared" ref="G41:G42" si="147">F41+2</f>
        <v>44457</v>
      </c>
      <c r="H41" s="22">
        <f t="shared" ref="H41:H42" si="148">G41+1</f>
        <v>44458</v>
      </c>
      <c r="I41" s="22">
        <f t="shared" ref="I41:I42" si="149">H41+1</f>
        <v>44459</v>
      </c>
      <c r="J41" s="22">
        <f t="shared" ref="J41:J42" si="150">I41+1</f>
        <v>44460</v>
      </c>
      <c r="K41" s="84" t="s">
        <v>2273</v>
      </c>
      <c r="L41" s="22">
        <f t="shared" ref="L41:L42" si="151">J41+6</f>
        <v>44466</v>
      </c>
      <c r="M41" s="22">
        <f t="shared" ref="M41:M42" si="152">L41+1</f>
        <v>44467</v>
      </c>
      <c r="N41" s="23">
        <f t="shared" ref="N41:N42" si="153">M41+1</f>
        <v>44468</v>
      </c>
      <c r="O41" s="23">
        <f t="shared" ref="O41:O42" si="154">N41+1</f>
        <v>44469</v>
      </c>
      <c r="P41" s="23">
        <f t="shared" ref="P41:P42" si="155">O41</f>
        <v>44469</v>
      </c>
      <c r="Q41" s="22">
        <f t="shared" ref="Q41:Q42" si="156">P41+1</f>
        <v>44470</v>
      </c>
      <c r="R41" s="23">
        <f t="shared" ref="R41:R42" si="157">Q41+5</f>
        <v>44475</v>
      </c>
      <c r="S41" s="22">
        <f t="shared" ref="S41:S42" si="158">R41+1</f>
        <v>44476</v>
      </c>
      <c r="T41" s="23">
        <f t="shared" ref="T41:T42" si="159">S41+3</f>
        <v>44479</v>
      </c>
      <c r="U41" s="22">
        <f t="shared" ref="U41:U42" si="160">T41+1</f>
        <v>44480</v>
      </c>
      <c r="V41" s="23">
        <f t="shared" ref="V41:V42" si="161">U41+1</f>
        <v>44481</v>
      </c>
      <c r="W41" s="22">
        <f t="shared" ref="W41:W42" si="162">V41+1</f>
        <v>44482</v>
      </c>
    </row>
    <row r="42" spans="1:23">
      <c r="A42" s="67" t="s">
        <v>670</v>
      </c>
      <c r="B42" s="21" t="s">
        <v>2196</v>
      </c>
      <c r="C42" s="23">
        <v>44460</v>
      </c>
      <c r="D42" s="22">
        <f t="shared" si="145"/>
        <v>44461</v>
      </c>
      <c r="E42" s="23">
        <v>44462</v>
      </c>
      <c r="F42" s="22">
        <f t="shared" si="146"/>
        <v>44462</v>
      </c>
      <c r="G42" s="22">
        <f t="shared" si="147"/>
        <v>44464</v>
      </c>
      <c r="H42" s="22">
        <f t="shared" si="148"/>
        <v>44465</v>
      </c>
      <c r="I42" s="22">
        <f t="shared" si="149"/>
        <v>44466</v>
      </c>
      <c r="J42" s="22">
        <f t="shared" si="150"/>
        <v>44467</v>
      </c>
      <c r="K42" s="21" t="s">
        <v>2198</v>
      </c>
      <c r="L42" s="22">
        <f t="shared" si="151"/>
        <v>44473</v>
      </c>
      <c r="M42" s="22">
        <f t="shared" si="152"/>
        <v>44474</v>
      </c>
      <c r="N42" s="23">
        <f t="shared" si="153"/>
        <v>44475</v>
      </c>
      <c r="O42" s="23">
        <f t="shared" si="154"/>
        <v>44476</v>
      </c>
      <c r="P42" s="23">
        <f t="shared" si="155"/>
        <v>44476</v>
      </c>
      <c r="Q42" s="22">
        <f t="shared" si="156"/>
        <v>44477</v>
      </c>
      <c r="R42" s="23">
        <f t="shared" si="157"/>
        <v>44482</v>
      </c>
      <c r="S42" s="22">
        <f t="shared" si="158"/>
        <v>44483</v>
      </c>
      <c r="T42" s="23">
        <f t="shared" si="159"/>
        <v>44486</v>
      </c>
      <c r="U42" s="22">
        <f t="shared" si="160"/>
        <v>44487</v>
      </c>
      <c r="V42" s="23">
        <f t="shared" si="161"/>
        <v>44488</v>
      </c>
      <c r="W42" s="22">
        <f t="shared" si="162"/>
        <v>44489</v>
      </c>
    </row>
    <row r="43" spans="1:23">
      <c r="A43" s="59" t="s">
        <v>867</v>
      </c>
      <c r="B43" s="21" t="s">
        <v>2199</v>
      </c>
      <c r="C43" s="23">
        <v>44467</v>
      </c>
      <c r="D43" s="22">
        <f t="shared" ref="D43:D45" si="163">C43+1</f>
        <v>44468</v>
      </c>
      <c r="E43" s="23">
        <v>44469</v>
      </c>
      <c r="F43" s="22">
        <f t="shared" ref="F43:F45" si="164">E43</f>
        <v>44469</v>
      </c>
      <c r="G43" s="22">
        <f t="shared" ref="G43:G45" si="165">F43+2</f>
        <v>44471</v>
      </c>
      <c r="H43" s="22">
        <f t="shared" ref="H43:H45" si="166">G43+1</f>
        <v>44472</v>
      </c>
      <c r="I43" s="22">
        <f t="shared" ref="I43:I45" si="167">H43+1</f>
        <v>44473</v>
      </c>
      <c r="J43" s="22">
        <f t="shared" ref="J43:J45" si="168">I43+1</f>
        <v>44474</v>
      </c>
      <c r="K43" s="21" t="s">
        <v>2200</v>
      </c>
      <c r="L43" s="22">
        <f t="shared" ref="L43:L45" si="169">J43+6</f>
        <v>44480</v>
      </c>
      <c r="M43" s="22">
        <f t="shared" ref="M43:M45" si="170">L43+1</f>
        <v>44481</v>
      </c>
      <c r="N43" s="23">
        <f t="shared" ref="N43:N45" si="171">M43+1</f>
        <v>44482</v>
      </c>
      <c r="O43" s="23">
        <f t="shared" ref="O43:O45" si="172">N43+1</f>
        <v>44483</v>
      </c>
      <c r="P43" s="23">
        <f t="shared" ref="P43:P45" si="173">O43</f>
        <v>44483</v>
      </c>
      <c r="Q43" s="22">
        <f t="shared" ref="Q43:Q45" si="174">P43+1</f>
        <v>44484</v>
      </c>
      <c r="R43" s="23">
        <f t="shared" ref="R43:R45" si="175">Q43+5</f>
        <v>44489</v>
      </c>
      <c r="S43" s="22">
        <f t="shared" ref="S43:S45" si="176">R43+1</f>
        <v>44490</v>
      </c>
      <c r="T43" s="23">
        <f t="shared" ref="T43:T45" si="177">S43+3</f>
        <v>44493</v>
      </c>
      <c r="U43" s="22">
        <f t="shared" ref="U43:U45" si="178">T43+1</f>
        <v>44494</v>
      </c>
      <c r="V43" s="23">
        <f t="shared" ref="V43:V45" si="179">U43+1</f>
        <v>44495</v>
      </c>
      <c r="W43" s="22">
        <f t="shared" ref="W43:W45" si="180">V43+1</f>
        <v>44496</v>
      </c>
    </row>
    <row r="44" spans="1:23">
      <c r="A44" s="40" t="s">
        <v>925</v>
      </c>
      <c r="B44" s="21" t="s">
        <v>2201</v>
      </c>
      <c r="C44" s="23">
        <v>44474</v>
      </c>
      <c r="D44" s="22">
        <f t="shared" si="163"/>
        <v>44475</v>
      </c>
      <c r="E44" s="23">
        <v>44476</v>
      </c>
      <c r="F44" s="22">
        <f t="shared" si="164"/>
        <v>44476</v>
      </c>
      <c r="G44" s="22">
        <f t="shared" si="165"/>
        <v>44478</v>
      </c>
      <c r="H44" s="22">
        <f t="shared" si="166"/>
        <v>44479</v>
      </c>
      <c r="I44" s="22">
        <f t="shared" si="167"/>
        <v>44480</v>
      </c>
      <c r="J44" s="22">
        <f t="shared" si="168"/>
        <v>44481</v>
      </c>
      <c r="K44" s="21" t="s">
        <v>2202</v>
      </c>
      <c r="L44" s="22">
        <f t="shared" si="169"/>
        <v>44487</v>
      </c>
      <c r="M44" s="22">
        <f t="shared" si="170"/>
        <v>44488</v>
      </c>
      <c r="N44" s="23">
        <f t="shared" si="171"/>
        <v>44489</v>
      </c>
      <c r="O44" s="23">
        <f t="shared" si="172"/>
        <v>44490</v>
      </c>
      <c r="P44" s="23">
        <f t="shared" si="173"/>
        <v>44490</v>
      </c>
      <c r="Q44" s="22">
        <f t="shared" si="174"/>
        <v>44491</v>
      </c>
      <c r="R44" s="23">
        <f t="shared" si="175"/>
        <v>44496</v>
      </c>
      <c r="S44" s="22">
        <f t="shared" si="176"/>
        <v>44497</v>
      </c>
      <c r="T44" s="23">
        <f t="shared" si="177"/>
        <v>44500</v>
      </c>
      <c r="U44" s="22">
        <f t="shared" si="178"/>
        <v>44501</v>
      </c>
      <c r="V44" s="23">
        <f t="shared" si="179"/>
        <v>44502</v>
      </c>
      <c r="W44" s="22">
        <f t="shared" si="180"/>
        <v>44503</v>
      </c>
    </row>
    <row r="45" spans="1:23">
      <c r="A45" s="40" t="s">
        <v>1627</v>
      </c>
      <c r="B45" s="21" t="s">
        <v>2274</v>
      </c>
      <c r="C45" s="23">
        <v>44481</v>
      </c>
      <c r="D45" s="22">
        <f t="shared" si="163"/>
        <v>44482</v>
      </c>
      <c r="E45" s="23">
        <v>44483</v>
      </c>
      <c r="F45" s="22">
        <f t="shared" si="164"/>
        <v>44483</v>
      </c>
      <c r="G45" s="22">
        <f t="shared" si="165"/>
        <v>44485</v>
      </c>
      <c r="H45" s="22">
        <f t="shared" si="166"/>
        <v>44486</v>
      </c>
      <c r="I45" s="22">
        <f t="shared" si="167"/>
        <v>44487</v>
      </c>
      <c r="J45" s="22">
        <f t="shared" si="168"/>
        <v>44488</v>
      </c>
      <c r="K45" s="21" t="s">
        <v>2275</v>
      </c>
      <c r="L45" s="22">
        <f t="shared" si="169"/>
        <v>44494</v>
      </c>
      <c r="M45" s="22">
        <f t="shared" si="170"/>
        <v>44495</v>
      </c>
      <c r="N45" s="23">
        <f t="shared" si="171"/>
        <v>44496</v>
      </c>
      <c r="O45" s="23">
        <f t="shared" si="172"/>
        <v>44497</v>
      </c>
      <c r="P45" s="23">
        <f t="shared" si="173"/>
        <v>44497</v>
      </c>
      <c r="Q45" s="22">
        <f t="shared" si="174"/>
        <v>44498</v>
      </c>
      <c r="R45" s="23">
        <f t="shared" si="175"/>
        <v>44503</v>
      </c>
      <c r="S45" s="22">
        <f t="shared" si="176"/>
        <v>44504</v>
      </c>
      <c r="T45" s="23">
        <f t="shared" si="177"/>
        <v>44507</v>
      </c>
      <c r="U45" s="22">
        <f t="shared" si="178"/>
        <v>44508</v>
      </c>
      <c r="V45" s="23">
        <f t="shared" si="179"/>
        <v>44509</v>
      </c>
      <c r="W45" s="22">
        <f t="shared" si="180"/>
        <v>44510</v>
      </c>
    </row>
    <row r="46" spans="1:23">
      <c r="A46" s="40" t="s">
        <v>2203</v>
      </c>
      <c r="B46" s="21" t="s">
        <v>2204</v>
      </c>
      <c r="C46" s="23">
        <v>44488</v>
      </c>
      <c r="D46" s="22">
        <f t="shared" ref="D46" si="181">C46+1</f>
        <v>44489</v>
      </c>
      <c r="E46" s="23">
        <v>44490</v>
      </c>
      <c r="F46" s="22">
        <f t="shared" ref="F46" si="182">E46</f>
        <v>44490</v>
      </c>
      <c r="G46" s="22">
        <f t="shared" ref="G46" si="183">F46+2</f>
        <v>44492</v>
      </c>
      <c r="H46" s="22">
        <f t="shared" ref="H46" si="184">G46+1</f>
        <v>44493</v>
      </c>
      <c r="I46" s="22">
        <f t="shared" ref="I46" si="185">H46+1</f>
        <v>44494</v>
      </c>
      <c r="J46" s="22">
        <f t="shared" ref="J46" si="186">I46+1</f>
        <v>44495</v>
      </c>
      <c r="K46" s="21" t="s">
        <v>2205</v>
      </c>
      <c r="L46" s="22">
        <f t="shared" ref="L46" si="187">J46+6</f>
        <v>44501</v>
      </c>
      <c r="M46" s="22">
        <f t="shared" ref="M46" si="188">L46+1</f>
        <v>44502</v>
      </c>
      <c r="N46" s="23">
        <f t="shared" ref="N46" si="189">M46+1</f>
        <v>44503</v>
      </c>
      <c r="O46" s="23">
        <f t="shared" ref="O46" si="190">N46+1</f>
        <v>44504</v>
      </c>
      <c r="P46" s="23">
        <f t="shared" ref="P46" si="191">O46</f>
        <v>44504</v>
      </c>
      <c r="Q46" s="22">
        <f t="shared" ref="Q46" si="192">P46+1</f>
        <v>44505</v>
      </c>
      <c r="R46" s="23">
        <f t="shared" ref="R46" si="193">Q46+5</f>
        <v>44510</v>
      </c>
      <c r="S46" s="22">
        <f t="shared" ref="S46" si="194">R46+1</f>
        <v>44511</v>
      </c>
      <c r="T46" s="23">
        <f t="shared" ref="T46" si="195">S46+3</f>
        <v>44514</v>
      </c>
      <c r="U46" s="22">
        <f t="shared" ref="U46" si="196">T46+1</f>
        <v>44515</v>
      </c>
      <c r="V46" s="23">
        <f t="shared" ref="V46" si="197">U46+1</f>
        <v>44516</v>
      </c>
      <c r="W46" s="22">
        <f t="shared" ref="W46" si="198">V46+1</f>
        <v>44517</v>
      </c>
    </row>
    <row r="47" spans="1:2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2" customHeight="1">
      <c r="A48" s="259" t="s">
        <v>17</v>
      </c>
      <c r="B48" s="518" t="s">
        <v>1931</v>
      </c>
      <c r="C48" s="519"/>
      <c r="D48" s="519"/>
      <c r="E48" s="519"/>
      <c r="F48" s="519"/>
      <c r="G48" s="519"/>
      <c r="H48" s="519"/>
      <c r="I48" s="519"/>
      <c r="J48" s="519"/>
      <c r="K48" s="519"/>
      <c r="L48" s="52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2">
      <c r="A49" s="41" t="s">
        <v>695</v>
      </c>
      <c r="B49" s="463" t="s">
        <v>696</v>
      </c>
      <c r="C49" s="463"/>
      <c r="D49" s="463"/>
      <c r="E49" s="463"/>
      <c r="F49" s="463"/>
      <c r="G49" s="463"/>
      <c r="H49" s="463"/>
      <c r="I49" s="463"/>
      <c r="J49" s="463"/>
      <c r="K49" s="463"/>
      <c r="L49" s="46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2">
      <c r="A50" s="41" t="s">
        <v>697</v>
      </c>
      <c r="B50" s="521" t="s">
        <v>698</v>
      </c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1"/>
      <c r="N50" s="1"/>
      <c r="O50" s="1"/>
      <c r="P50" s="1"/>
      <c r="Q50" s="1"/>
      <c r="R50" s="1"/>
      <c r="S50" s="1"/>
      <c r="T50" s="1"/>
      <c r="U50" s="154"/>
      <c r="V50" s="1"/>
      <c r="W50" s="154"/>
    </row>
    <row r="51" spans="1:23" ht="16.2">
      <c r="A51" s="41" t="s">
        <v>93</v>
      </c>
      <c r="B51" s="522" t="s">
        <v>707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4"/>
      <c r="M51" s="1"/>
      <c r="N51" s="1"/>
      <c r="O51" s="1"/>
      <c r="P51" s="1"/>
      <c r="Q51" s="1"/>
      <c r="R51" s="1"/>
      <c r="S51" s="1"/>
      <c r="T51" s="1"/>
      <c r="U51" s="154"/>
      <c r="V51" s="1"/>
      <c r="W51" s="154"/>
    </row>
    <row r="52" spans="1:23" ht="16.2">
      <c r="A52" s="41" t="s">
        <v>73</v>
      </c>
      <c r="B52" s="463" t="s">
        <v>709</v>
      </c>
      <c r="C52" s="463"/>
      <c r="D52" s="463"/>
      <c r="E52" s="463"/>
      <c r="F52" s="463"/>
      <c r="G52" s="463"/>
      <c r="H52" s="463"/>
      <c r="I52" s="463"/>
      <c r="J52" s="463"/>
      <c r="K52" s="463"/>
      <c r="L52" s="46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.2">
      <c r="A53" s="41" t="s">
        <v>710</v>
      </c>
      <c r="B53" s="463" t="s">
        <v>711</v>
      </c>
      <c r="C53" s="463"/>
      <c r="D53" s="463"/>
      <c r="E53" s="463"/>
      <c r="F53" s="463"/>
      <c r="G53" s="463"/>
      <c r="H53" s="463"/>
      <c r="I53" s="463"/>
      <c r="J53" s="463"/>
      <c r="K53" s="463"/>
      <c r="L53" s="46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.2">
      <c r="A54" s="42" t="s">
        <v>712</v>
      </c>
      <c r="B54" s="463" t="s">
        <v>713</v>
      </c>
      <c r="C54" s="463"/>
      <c r="D54" s="463"/>
      <c r="E54" s="463"/>
      <c r="F54" s="463"/>
      <c r="G54" s="463"/>
      <c r="H54" s="463"/>
      <c r="I54" s="463"/>
      <c r="J54" s="463"/>
      <c r="K54" s="463"/>
      <c r="L54" s="46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.2">
      <c r="A55" s="42" t="s">
        <v>714</v>
      </c>
      <c r="B55" s="463" t="s">
        <v>715</v>
      </c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6.2">
      <c r="A56" s="41" t="s">
        <v>717</v>
      </c>
      <c r="B56" s="463" t="s">
        <v>716</v>
      </c>
      <c r="C56" s="463"/>
      <c r="D56" s="463"/>
      <c r="E56" s="463"/>
      <c r="F56" s="463"/>
      <c r="G56" s="463"/>
      <c r="H56" s="463"/>
      <c r="I56" s="463"/>
      <c r="J56" s="463"/>
      <c r="K56" s="463"/>
      <c r="L56" s="46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6.2">
      <c r="A57" s="41" t="s">
        <v>718</v>
      </c>
      <c r="B57" s="513" t="s">
        <v>719</v>
      </c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9" spans="1:23">
      <c r="B59" s="28"/>
    </row>
  </sheetData>
  <mergeCells count="44">
    <mergeCell ref="B1:W1"/>
    <mergeCell ref="B2:W2"/>
    <mergeCell ref="A4:W4"/>
    <mergeCell ref="C5:D5"/>
    <mergeCell ref="E5:F5"/>
    <mergeCell ref="G5:H5"/>
    <mergeCell ref="I5:J5"/>
    <mergeCell ref="L5:M5"/>
    <mergeCell ref="N5:O5"/>
    <mergeCell ref="P5:Q5"/>
    <mergeCell ref="V5:W5"/>
    <mergeCell ref="T5:U5"/>
    <mergeCell ref="R5:S5"/>
    <mergeCell ref="N6:O6"/>
    <mergeCell ref="P6:Q6"/>
    <mergeCell ref="R6:S6"/>
    <mergeCell ref="I7:J7"/>
    <mergeCell ref="N7:O7"/>
    <mergeCell ref="P7:Q7"/>
    <mergeCell ref="R7:S7"/>
    <mergeCell ref="V7:W7"/>
    <mergeCell ref="L7:M7"/>
    <mergeCell ref="L6:M6"/>
    <mergeCell ref="B54:L54"/>
    <mergeCell ref="B55:L55"/>
    <mergeCell ref="L33:W33"/>
    <mergeCell ref="V6:W6"/>
    <mergeCell ref="C7:D7"/>
    <mergeCell ref="E7:F7"/>
    <mergeCell ref="G7:H7"/>
    <mergeCell ref="T6:U6"/>
    <mergeCell ref="T7:U7"/>
    <mergeCell ref="C6:D6"/>
    <mergeCell ref="E6:F6"/>
    <mergeCell ref="G6:H6"/>
    <mergeCell ref="I6:J6"/>
    <mergeCell ref="B56:L56"/>
    <mergeCell ref="B57:L57"/>
    <mergeCell ref="B48:L48"/>
    <mergeCell ref="B49:L49"/>
    <mergeCell ref="B50:L50"/>
    <mergeCell ref="B51:L51"/>
    <mergeCell ref="B52:L52"/>
    <mergeCell ref="B53:L53"/>
  </mergeCells>
  <phoneticPr fontId="3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38"/>
  <sheetViews>
    <sheetView topLeftCell="A4" workbookViewId="0">
      <selection activeCell="A31" sqref="A31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336" t="s">
        <v>50</v>
      </c>
      <c r="C1" s="336"/>
      <c r="D1" s="336"/>
      <c r="E1" s="336"/>
      <c r="F1" s="336"/>
      <c r="G1" s="336"/>
      <c r="H1" s="336"/>
    </row>
    <row r="2" spans="1:242" ht="17.100000000000001" customHeight="1">
      <c r="B2" s="337" t="s">
        <v>51</v>
      </c>
      <c r="C2" s="337"/>
      <c r="D2" s="337"/>
      <c r="E2" s="337"/>
      <c r="F2" s="337"/>
      <c r="G2" s="337"/>
      <c r="H2" s="337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514" t="s">
        <v>723</v>
      </c>
      <c r="B4" s="514"/>
      <c r="C4" s="514"/>
      <c r="D4" s="514"/>
      <c r="E4" s="514"/>
      <c r="F4" s="514"/>
      <c r="G4" s="514"/>
      <c r="H4" s="514"/>
    </row>
    <row r="5" spans="1:242">
      <c r="A5" s="157" t="s">
        <v>24</v>
      </c>
      <c r="B5" s="157" t="s">
        <v>25</v>
      </c>
      <c r="C5" s="461" t="s">
        <v>721</v>
      </c>
      <c r="D5" s="481"/>
      <c r="E5" s="448" t="s">
        <v>880</v>
      </c>
      <c r="F5" s="449"/>
      <c r="G5" s="448" t="s">
        <v>724</v>
      </c>
      <c r="H5" s="449"/>
    </row>
    <row r="6" spans="1:242">
      <c r="A6" s="155" t="s">
        <v>3</v>
      </c>
      <c r="B6" s="155" t="s">
        <v>4</v>
      </c>
      <c r="C6" s="370" t="s">
        <v>868</v>
      </c>
      <c r="D6" s="371"/>
      <c r="E6" s="378" t="s">
        <v>662</v>
      </c>
      <c r="F6" s="378"/>
      <c r="G6" s="378" t="s">
        <v>663</v>
      </c>
      <c r="H6" s="378"/>
    </row>
    <row r="7" spans="1:242">
      <c r="A7" s="155"/>
      <c r="B7" s="155"/>
      <c r="C7" s="370" t="s">
        <v>725</v>
      </c>
      <c r="D7" s="371"/>
      <c r="E7" s="370" t="s">
        <v>726</v>
      </c>
      <c r="F7" s="371"/>
      <c r="G7" s="370" t="s">
        <v>727</v>
      </c>
      <c r="H7" s="371"/>
    </row>
    <row r="8" spans="1:242" hidden="1">
      <c r="A8" s="420" t="s">
        <v>1011</v>
      </c>
      <c r="B8" s="421"/>
      <c r="C8" s="23">
        <v>44260</v>
      </c>
      <c r="D8" s="22">
        <f t="shared" ref="D8:D10" si="0">C8+1</f>
        <v>44261</v>
      </c>
      <c r="E8" s="22">
        <f t="shared" ref="E8:E13" si="1">D8+8</f>
        <v>44269</v>
      </c>
      <c r="F8" s="22">
        <f t="shared" ref="F8:H10" si="2">E8+1</f>
        <v>44270</v>
      </c>
      <c r="G8" s="23">
        <f t="shared" si="2"/>
        <v>44271</v>
      </c>
      <c r="H8" s="23">
        <f t="shared" si="2"/>
        <v>44272</v>
      </c>
    </row>
    <row r="9" spans="1:242" hidden="1">
      <c r="A9" s="67" t="s">
        <v>878</v>
      </c>
      <c r="B9" s="21" t="s">
        <v>886</v>
      </c>
      <c r="C9" s="23">
        <v>44267</v>
      </c>
      <c r="D9" s="22">
        <f t="shared" si="0"/>
        <v>44268</v>
      </c>
      <c r="E9" s="22">
        <f t="shared" si="1"/>
        <v>44276</v>
      </c>
      <c r="F9" s="22">
        <f t="shared" si="2"/>
        <v>44277</v>
      </c>
      <c r="G9" s="23">
        <f t="shared" si="2"/>
        <v>44278</v>
      </c>
      <c r="H9" s="23">
        <f t="shared" si="2"/>
        <v>44279</v>
      </c>
    </row>
    <row r="10" spans="1:242" hidden="1">
      <c r="A10" s="420" t="s">
        <v>649</v>
      </c>
      <c r="B10" s="421"/>
      <c r="C10" s="23">
        <v>44274</v>
      </c>
      <c r="D10" s="22">
        <f t="shared" si="0"/>
        <v>44275</v>
      </c>
      <c r="E10" s="22">
        <f t="shared" si="1"/>
        <v>44283</v>
      </c>
      <c r="F10" s="22">
        <f t="shared" si="2"/>
        <v>44284</v>
      </c>
      <c r="G10" s="23">
        <f t="shared" si="2"/>
        <v>44285</v>
      </c>
      <c r="H10" s="23">
        <f t="shared" si="2"/>
        <v>44286</v>
      </c>
    </row>
    <row r="11" spans="1:242" hidden="1">
      <c r="A11" s="420" t="s">
        <v>649</v>
      </c>
      <c r="B11" s="421"/>
      <c r="C11" s="23">
        <v>44281</v>
      </c>
      <c r="D11" s="22">
        <f t="shared" ref="D11:D14" si="3">C11+1</f>
        <v>44282</v>
      </c>
      <c r="E11" s="22">
        <f t="shared" si="1"/>
        <v>44290</v>
      </c>
      <c r="F11" s="22">
        <f t="shared" ref="F11:F14" si="4">E11+1</f>
        <v>44291</v>
      </c>
      <c r="G11" s="23">
        <f t="shared" ref="G11:G13" si="5">F11+1</f>
        <v>44292</v>
      </c>
      <c r="H11" s="23">
        <f t="shared" ref="H11:H13" si="6">G11+1</f>
        <v>44293</v>
      </c>
    </row>
    <row r="12" spans="1:242" hidden="1">
      <c r="A12" s="40" t="s">
        <v>881</v>
      </c>
      <c r="B12" s="21" t="s">
        <v>879</v>
      </c>
      <c r="C12" s="23">
        <v>44288</v>
      </c>
      <c r="D12" s="22">
        <f t="shared" si="3"/>
        <v>44289</v>
      </c>
      <c r="E12" s="22">
        <f t="shared" si="1"/>
        <v>44297</v>
      </c>
      <c r="F12" s="22">
        <f t="shared" si="4"/>
        <v>44298</v>
      </c>
      <c r="G12" s="23">
        <f t="shared" si="5"/>
        <v>44299</v>
      </c>
      <c r="H12" s="23">
        <f t="shared" si="6"/>
        <v>44300</v>
      </c>
    </row>
    <row r="13" spans="1:242" hidden="1">
      <c r="A13" s="67" t="s">
        <v>1128</v>
      </c>
      <c r="B13" s="84" t="s">
        <v>1154</v>
      </c>
      <c r="C13" s="23">
        <v>44295</v>
      </c>
      <c r="D13" s="22">
        <f t="shared" si="3"/>
        <v>44296</v>
      </c>
      <c r="E13" s="22">
        <f t="shared" si="1"/>
        <v>44304</v>
      </c>
      <c r="F13" s="22">
        <f t="shared" si="4"/>
        <v>44305</v>
      </c>
      <c r="G13" s="23">
        <f t="shared" si="5"/>
        <v>44306</v>
      </c>
      <c r="H13" s="23">
        <f t="shared" si="6"/>
        <v>44307</v>
      </c>
    </row>
    <row r="14" spans="1:242" hidden="1">
      <c r="A14" s="67" t="s">
        <v>1129</v>
      </c>
      <c r="B14" s="21" t="s">
        <v>1130</v>
      </c>
      <c r="C14" s="23">
        <v>44302</v>
      </c>
      <c r="D14" s="22">
        <f t="shared" si="3"/>
        <v>44303</v>
      </c>
      <c r="E14" s="22">
        <f t="shared" ref="E14:E16" si="7">D14+8</f>
        <v>44311</v>
      </c>
      <c r="F14" s="22">
        <f t="shared" si="4"/>
        <v>44312</v>
      </c>
      <c r="G14" s="182" t="s">
        <v>1274</v>
      </c>
      <c r="H14" s="182" t="s">
        <v>1275</v>
      </c>
    </row>
    <row r="15" spans="1:242" hidden="1">
      <c r="A15" s="147" t="s">
        <v>1155</v>
      </c>
      <c r="B15" s="84" t="s">
        <v>1156</v>
      </c>
      <c r="C15" s="23">
        <v>44309</v>
      </c>
      <c r="D15" s="22">
        <f t="shared" ref="D15:D18" si="8">C15+1</f>
        <v>44310</v>
      </c>
      <c r="E15" s="22">
        <f t="shared" si="7"/>
        <v>44318</v>
      </c>
      <c r="F15" s="22">
        <f t="shared" ref="F15:F16" si="9">E15+1</f>
        <v>44319</v>
      </c>
      <c r="G15" s="23">
        <f t="shared" ref="G15:G18" si="10">F15+1</f>
        <v>44320</v>
      </c>
      <c r="H15" s="23">
        <f t="shared" ref="H15:H18" si="11">G15+1</f>
        <v>44321</v>
      </c>
    </row>
    <row r="16" spans="1:242" hidden="1">
      <c r="A16" s="147" t="s">
        <v>1157</v>
      </c>
      <c r="B16" s="84" t="s">
        <v>1158</v>
      </c>
      <c r="C16" s="23">
        <v>44316</v>
      </c>
      <c r="D16" s="22">
        <f t="shared" si="8"/>
        <v>44317</v>
      </c>
      <c r="E16" s="22">
        <f t="shared" si="7"/>
        <v>44325</v>
      </c>
      <c r="F16" s="22">
        <f t="shared" si="9"/>
        <v>44326</v>
      </c>
      <c r="G16" s="23">
        <f t="shared" si="10"/>
        <v>44327</v>
      </c>
      <c r="H16" s="23">
        <f t="shared" si="11"/>
        <v>44328</v>
      </c>
    </row>
    <row r="17" spans="1:8" hidden="1">
      <c r="A17" s="420" t="s">
        <v>649</v>
      </c>
      <c r="B17" s="421"/>
      <c r="C17" s="23"/>
      <c r="D17" s="22"/>
      <c r="E17" s="22"/>
      <c r="F17" s="22"/>
      <c r="G17" s="23"/>
      <c r="H17" s="23"/>
    </row>
    <row r="18" spans="1:8" hidden="1">
      <c r="A18" s="90" t="s">
        <v>1159</v>
      </c>
      <c r="B18" s="84" t="s">
        <v>1160</v>
      </c>
      <c r="C18" s="23">
        <v>44330</v>
      </c>
      <c r="D18" s="22">
        <f t="shared" si="8"/>
        <v>44331</v>
      </c>
      <c r="E18" s="22">
        <v>44343</v>
      </c>
      <c r="F18" s="22">
        <v>44345</v>
      </c>
      <c r="G18" s="23">
        <f t="shared" si="10"/>
        <v>44346</v>
      </c>
      <c r="H18" s="23">
        <f t="shared" si="11"/>
        <v>44347</v>
      </c>
    </row>
    <row r="19" spans="1:8" hidden="1">
      <c r="A19" s="90" t="s">
        <v>1466</v>
      </c>
      <c r="B19" s="84" t="s">
        <v>1161</v>
      </c>
      <c r="C19" s="23">
        <v>44337</v>
      </c>
      <c r="D19" s="22">
        <f t="shared" ref="D19" si="12">C19+1</f>
        <v>44338</v>
      </c>
      <c r="E19" s="22">
        <v>44351</v>
      </c>
      <c r="F19" s="22">
        <f t="shared" ref="F19" si="13">E19+1</f>
        <v>44352</v>
      </c>
      <c r="G19" s="23">
        <f t="shared" ref="G19" si="14">F19+1</f>
        <v>44353</v>
      </c>
      <c r="H19" s="23">
        <f t="shared" ref="H19" si="15">G19+1</f>
        <v>44354</v>
      </c>
    </row>
    <row r="20" spans="1:8" hidden="1">
      <c r="A20" s="420" t="s">
        <v>649</v>
      </c>
      <c r="B20" s="421"/>
      <c r="C20" s="23"/>
      <c r="D20" s="22"/>
      <c r="E20" s="22"/>
      <c r="F20" s="22"/>
      <c r="G20" s="23"/>
      <c r="H20" s="23"/>
    </row>
    <row r="21" spans="1:8" hidden="1">
      <c r="A21" s="59" t="s">
        <v>1162</v>
      </c>
      <c r="B21" s="21" t="s">
        <v>1163</v>
      </c>
      <c r="C21" s="23">
        <v>44360</v>
      </c>
      <c r="D21" s="22">
        <f t="shared" ref="D21:D23" si="16">C21+1</f>
        <v>44361</v>
      </c>
      <c r="E21" s="22">
        <v>44367</v>
      </c>
      <c r="F21" s="22">
        <f t="shared" ref="F21:F23" si="17">E21+1</f>
        <v>44368</v>
      </c>
      <c r="G21" s="182" t="s">
        <v>1574</v>
      </c>
      <c r="H21" s="182" t="s">
        <v>1575</v>
      </c>
    </row>
    <row r="22" spans="1:8" hidden="1">
      <c r="A22" s="420" t="s">
        <v>649</v>
      </c>
      <c r="B22" s="421"/>
      <c r="C22" s="23"/>
      <c r="D22" s="22"/>
      <c r="E22" s="22"/>
      <c r="F22" s="22"/>
      <c r="G22" s="226"/>
      <c r="H22" s="226"/>
    </row>
    <row r="23" spans="1:8">
      <c r="A23" s="59" t="s">
        <v>1266</v>
      </c>
      <c r="B23" s="21" t="s">
        <v>1267</v>
      </c>
      <c r="C23" s="23">
        <v>44365</v>
      </c>
      <c r="D23" s="22">
        <f t="shared" si="16"/>
        <v>44366</v>
      </c>
      <c r="E23" s="22">
        <f t="shared" ref="E23" si="18">D23+8</f>
        <v>44374</v>
      </c>
      <c r="F23" s="22">
        <f t="shared" si="17"/>
        <v>44375</v>
      </c>
      <c r="G23" s="23">
        <f t="shared" ref="G23" si="19">F23+1</f>
        <v>44376</v>
      </c>
      <c r="H23" s="23">
        <f t="shared" ref="H23" si="20">G23+1</f>
        <v>44377</v>
      </c>
    </row>
    <row r="24" spans="1:8">
      <c r="A24" s="59" t="s">
        <v>1648</v>
      </c>
      <c r="B24" s="21" t="s">
        <v>1649</v>
      </c>
      <c r="C24" s="23">
        <v>44372</v>
      </c>
      <c r="D24" s="22">
        <f t="shared" ref="D24" si="21">C24+1</f>
        <v>44373</v>
      </c>
      <c r="E24" s="22">
        <f t="shared" ref="E24" si="22">D24+8</f>
        <v>44381</v>
      </c>
      <c r="F24" s="22">
        <f t="shared" ref="F24" si="23">E24+1</f>
        <v>44382</v>
      </c>
      <c r="G24" s="182" t="s">
        <v>454</v>
      </c>
      <c r="H24" s="182" t="s">
        <v>1245</v>
      </c>
    </row>
    <row r="25" spans="1:8">
      <c r="A25" s="420" t="s">
        <v>649</v>
      </c>
      <c r="B25" s="421"/>
      <c r="C25" s="23"/>
      <c r="D25" s="22"/>
      <c r="E25" s="22"/>
      <c r="F25" s="22"/>
      <c r="G25" s="23"/>
      <c r="H25" s="23"/>
    </row>
    <row r="26" spans="1:8">
      <c r="A26" s="59" t="s">
        <v>1510</v>
      </c>
      <c r="B26" s="21" t="s">
        <v>1511</v>
      </c>
      <c r="C26" s="23">
        <v>44386</v>
      </c>
      <c r="D26" s="22">
        <f t="shared" ref="D26:D30" si="24">C26+1</f>
        <v>44387</v>
      </c>
      <c r="E26" s="22">
        <f t="shared" ref="E26:E30" si="25">D26+8</f>
        <v>44395</v>
      </c>
      <c r="F26" s="22">
        <f t="shared" ref="F26:F30" si="26">E26+1</f>
        <v>44396</v>
      </c>
      <c r="G26" s="23">
        <f t="shared" ref="G26:G28" si="27">F26+1</f>
        <v>44397</v>
      </c>
      <c r="H26" s="23">
        <f t="shared" ref="H26:H28" si="28">G26+1</f>
        <v>44398</v>
      </c>
    </row>
    <row r="27" spans="1:8">
      <c r="A27" s="420" t="s">
        <v>649</v>
      </c>
      <c r="B27" s="421"/>
      <c r="C27" s="23"/>
      <c r="D27" s="22"/>
      <c r="E27" s="22"/>
      <c r="F27" s="22"/>
      <c r="G27" s="23"/>
      <c r="H27" s="23"/>
    </row>
    <row r="28" spans="1:8">
      <c r="A28" s="59" t="s">
        <v>1770</v>
      </c>
      <c r="B28" s="21" t="s">
        <v>1771</v>
      </c>
      <c r="C28" s="23">
        <v>44400</v>
      </c>
      <c r="D28" s="22">
        <f t="shared" si="24"/>
        <v>44401</v>
      </c>
      <c r="E28" s="22">
        <f t="shared" si="25"/>
        <v>44409</v>
      </c>
      <c r="F28" s="22">
        <f t="shared" si="26"/>
        <v>44410</v>
      </c>
      <c r="G28" s="23">
        <f t="shared" si="27"/>
        <v>44411</v>
      </c>
      <c r="H28" s="23">
        <f t="shared" si="28"/>
        <v>44412</v>
      </c>
    </row>
    <row r="29" spans="1:8">
      <c r="A29" s="420" t="s">
        <v>649</v>
      </c>
      <c r="B29" s="421"/>
      <c r="C29" s="23"/>
      <c r="D29" s="22"/>
      <c r="E29" s="22"/>
      <c r="F29" s="22"/>
      <c r="G29" s="23"/>
      <c r="H29" s="23"/>
    </row>
    <row r="30" spans="1:8">
      <c r="A30" s="59" t="s">
        <v>1512</v>
      </c>
      <c r="B30" s="21" t="s">
        <v>1513</v>
      </c>
      <c r="C30" s="23">
        <v>44414</v>
      </c>
      <c r="D30" s="22">
        <f t="shared" si="24"/>
        <v>44415</v>
      </c>
      <c r="E30" s="22">
        <f t="shared" si="25"/>
        <v>44423</v>
      </c>
      <c r="F30" s="22">
        <f t="shared" si="26"/>
        <v>44424</v>
      </c>
      <c r="G30" s="182" t="s">
        <v>74</v>
      </c>
      <c r="H30" s="182" t="s">
        <v>74</v>
      </c>
    </row>
    <row r="31" spans="1:8">
      <c r="A31" s="59" t="s">
        <v>1981</v>
      </c>
      <c r="B31" s="21" t="s">
        <v>1514</v>
      </c>
      <c r="C31" s="23">
        <v>44421</v>
      </c>
      <c r="D31" s="22">
        <f t="shared" ref="D31" si="29">C31+1</f>
        <v>44422</v>
      </c>
      <c r="E31" s="22">
        <f t="shared" ref="E31" si="30">D31+8</f>
        <v>44430</v>
      </c>
      <c r="F31" s="22">
        <f t="shared" ref="F31" si="31">E31+1</f>
        <v>44431</v>
      </c>
      <c r="G31" s="23">
        <f t="shared" ref="G31" si="32">F31+1</f>
        <v>44432</v>
      </c>
      <c r="H31" s="23">
        <f t="shared" ref="H31" si="33">G31+1</f>
        <v>44433</v>
      </c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 ht="16.2">
      <c r="A33" s="156" t="s">
        <v>17</v>
      </c>
      <c r="B33" s="386" t="s">
        <v>1956</v>
      </c>
      <c r="C33" s="386"/>
      <c r="D33" s="386"/>
      <c r="E33" s="386"/>
      <c r="F33" s="1"/>
      <c r="G33" s="1"/>
      <c r="H33" s="1"/>
    </row>
    <row r="34" spans="1:8" ht="16.2">
      <c r="A34" s="41" t="s">
        <v>722</v>
      </c>
      <c r="B34" s="463" t="s">
        <v>728</v>
      </c>
      <c r="C34" s="463"/>
      <c r="D34" s="463"/>
      <c r="E34" s="463"/>
      <c r="F34" s="1"/>
      <c r="G34" s="1"/>
      <c r="H34" s="1"/>
    </row>
    <row r="35" spans="1:8" ht="16.2">
      <c r="A35" s="41" t="s">
        <v>710</v>
      </c>
      <c r="B35" s="463" t="s">
        <v>711</v>
      </c>
      <c r="C35" s="463"/>
      <c r="D35" s="463"/>
      <c r="E35" s="463"/>
      <c r="F35" s="1"/>
      <c r="G35" s="1"/>
      <c r="H35" s="1"/>
    </row>
    <row r="36" spans="1:8" ht="16.2">
      <c r="A36" s="42" t="s">
        <v>712</v>
      </c>
      <c r="B36" s="463" t="s">
        <v>713</v>
      </c>
      <c r="C36" s="463"/>
      <c r="D36" s="463"/>
      <c r="E36" s="463"/>
      <c r="F36" s="1"/>
      <c r="G36" s="1"/>
      <c r="H36" s="1"/>
    </row>
    <row r="38" spans="1:8">
      <c r="B38" s="28"/>
    </row>
  </sheetData>
  <mergeCells count="25">
    <mergeCell ref="B1:H1"/>
    <mergeCell ref="B2:H2"/>
    <mergeCell ref="A4:H4"/>
    <mergeCell ref="C5:D5"/>
    <mergeCell ref="E5:F5"/>
    <mergeCell ref="G5:H5"/>
    <mergeCell ref="A20:B20"/>
    <mergeCell ref="A22:B22"/>
    <mergeCell ref="A25:B25"/>
    <mergeCell ref="A27:B27"/>
    <mergeCell ref="C7:D7"/>
    <mergeCell ref="A8:B8"/>
    <mergeCell ref="A10:B10"/>
    <mergeCell ref="A11:B11"/>
    <mergeCell ref="G7:H7"/>
    <mergeCell ref="C6:D6"/>
    <mergeCell ref="E6:F6"/>
    <mergeCell ref="G6:H6"/>
    <mergeCell ref="A17:B17"/>
    <mergeCell ref="E7:F7"/>
    <mergeCell ref="A29:B29"/>
    <mergeCell ref="B35:E35"/>
    <mergeCell ref="B36:E36"/>
    <mergeCell ref="B33:E33"/>
    <mergeCell ref="B34:E34"/>
  </mergeCells>
  <phoneticPr fontId="3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H39"/>
  <sheetViews>
    <sheetView topLeftCell="A4" workbookViewId="0">
      <selection activeCell="G35" sqref="G35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336" t="s">
        <v>50</v>
      </c>
      <c r="C1" s="336"/>
      <c r="D1" s="336"/>
      <c r="E1" s="336"/>
      <c r="F1" s="336"/>
      <c r="G1" s="336"/>
      <c r="H1" s="336"/>
    </row>
    <row r="2" spans="1:242" ht="17.100000000000001" customHeight="1">
      <c r="B2" s="337" t="s">
        <v>51</v>
      </c>
      <c r="C2" s="337"/>
      <c r="D2" s="337"/>
      <c r="E2" s="337"/>
      <c r="F2" s="337"/>
      <c r="G2" s="337"/>
      <c r="H2" s="337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514" t="s">
        <v>729</v>
      </c>
      <c r="B4" s="514"/>
      <c r="C4" s="514"/>
      <c r="D4" s="514"/>
      <c r="E4" s="514"/>
      <c r="F4" s="514"/>
      <c r="G4" s="514"/>
      <c r="H4" s="514"/>
    </row>
    <row r="5" spans="1:242">
      <c r="A5" s="157" t="s">
        <v>24</v>
      </c>
      <c r="B5" s="157" t="s">
        <v>25</v>
      </c>
      <c r="C5" s="448" t="s">
        <v>918</v>
      </c>
      <c r="D5" s="449"/>
      <c r="E5" s="448" t="s">
        <v>730</v>
      </c>
      <c r="F5" s="449"/>
      <c r="G5" s="448" t="s">
        <v>731</v>
      </c>
      <c r="H5" s="449"/>
    </row>
    <row r="6" spans="1:242">
      <c r="A6" s="155" t="s">
        <v>3</v>
      </c>
      <c r="B6" s="155" t="s">
        <v>4</v>
      </c>
      <c r="C6" s="378" t="s">
        <v>663</v>
      </c>
      <c r="D6" s="378"/>
      <c r="E6" s="378" t="s">
        <v>733</v>
      </c>
      <c r="F6" s="378"/>
      <c r="G6" s="378" t="s">
        <v>734</v>
      </c>
      <c r="H6" s="378"/>
    </row>
    <row r="7" spans="1:242">
      <c r="A7" s="155"/>
      <c r="B7" s="155"/>
      <c r="C7" s="370" t="s">
        <v>735</v>
      </c>
      <c r="D7" s="371"/>
      <c r="E7" s="370" t="s">
        <v>736</v>
      </c>
      <c r="F7" s="371"/>
      <c r="G7" s="370" t="s">
        <v>737</v>
      </c>
      <c r="H7" s="371"/>
    </row>
    <row r="8" spans="1:242" hidden="1">
      <c r="A8" s="67" t="s">
        <v>738</v>
      </c>
      <c r="B8" s="21" t="s">
        <v>739</v>
      </c>
      <c r="C8" s="23">
        <v>44279</v>
      </c>
      <c r="D8" s="22">
        <f t="shared" ref="D8" si="0">C8+1</f>
        <v>44280</v>
      </c>
      <c r="E8" s="22">
        <f>D8+5</f>
        <v>44285</v>
      </c>
      <c r="F8" s="22">
        <f>E8</f>
        <v>44285</v>
      </c>
      <c r="G8" s="23">
        <f>F8+3</f>
        <v>44288</v>
      </c>
      <c r="H8" s="23">
        <f t="shared" ref="H8" si="1">G8+1</f>
        <v>44289</v>
      </c>
    </row>
    <row r="9" spans="1:242" hidden="1">
      <c r="A9" s="159" t="s">
        <v>649</v>
      </c>
      <c r="B9" s="21"/>
      <c r="C9" s="23"/>
      <c r="D9" s="22"/>
      <c r="E9" s="22"/>
      <c r="F9" s="22"/>
      <c r="G9" s="23"/>
      <c r="H9" s="23"/>
    </row>
    <row r="10" spans="1:242" hidden="1">
      <c r="A10" s="67" t="s">
        <v>920</v>
      </c>
      <c r="B10" s="21" t="s">
        <v>921</v>
      </c>
      <c r="C10" s="23">
        <v>44289</v>
      </c>
      <c r="D10" s="22">
        <v>44290</v>
      </c>
      <c r="E10" s="22">
        <f>D10+5</f>
        <v>44295</v>
      </c>
      <c r="F10" s="22">
        <f>E10</f>
        <v>44295</v>
      </c>
      <c r="G10" s="23">
        <f>F10+3</f>
        <v>44298</v>
      </c>
      <c r="H10" s="23">
        <f t="shared" ref="H10" si="2">G10+1</f>
        <v>44299</v>
      </c>
    </row>
    <row r="11" spans="1:242" hidden="1">
      <c r="A11" s="40" t="s">
        <v>741</v>
      </c>
      <c r="B11" s="21" t="s">
        <v>740</v>
      </c>
      <c r="C11" s="23">
        <v>44296</v>
      </c>
      <c r="D11" s="22">
        <f t="shared" ref="D11:D12" si="3">C11+1</f>
        <v>44297</v>
      </c>
      <c r="E11" s="62" t="s">
        <v>1171</v>
      </c>
      <c r="F11" s="62" t="str">
        <f t="shared" ref="F11:F12" si="4">E11</f>
        <v>OMIT</v>
      </c>
      <c r="G11" s="23">
        <v>44305</v>
      </c>
      <c r="H11" s="23">
        <f t="shared" ref="H11" si="5">G11+1</f>
        <v>44306</v>
      </c>
    </row>
    <row r="12" spans="1:242" hidden="1">
      <c r="A12" s="147" t="s">
        <v>1002</v>
      </c>
      <c r="B12" s="21" t="s">
        <v>742</v>
      </c>
      <c r="C12" s="23">
        <v>44303</v>
      </c>
      <c r="D12" s="22">
        <f t="shared" si="3"/>
        <v>44304</v>
      </c>
      <c r="E12" s="22">
        <f t="shared" ref="E12" si="6">D12+5</f>
        <v>44309</v>
      </c>
      <c r="F12" s="22">
        <f t="shared" si="4"/>
        <v>44309</v>
      </c>
      <c r="G12" s="63">
        <f t="shared" ref="G12" si="7">F12+3</f>
        <v>44312</v>
      </c>
      <c r="H12" s="182" t="s">
        <v>1172</v>
      </c>
    </row>
    <row r="13" spans="1:242" hidden="1">
      <c r="A13" s="67" t="s">
        <v>1003</v>
      </c>
      <c r="B13" s="21" t="s">
        <v>739</v>
      </c>
      <c r="C13" s="23">
        <v>44310</v>
      </c>
      <c r="D13" s="22">
        <f t="shared" ref="D13:D16" si="8">C13+1</f>
        <v>44311</v>
      </c>
      <c r="E13" s="22">
        <f t="shared" ref="E13:E16" si="9">D13+5</f>
        <v>44316</v>
      </c>
      <c r="F13" s="22">
        <f t="shared" ref="F13:F16" si="10">E13</f>
        <v>44316</v>
      </c>
      <c r="G13" s="23">
        <f t="shared" ref="G13:G16" si="11">F13+3</f>
        <v>44319</v>
      </c>
      <c r="H13" s="23">
        <f t="shared" ref="H13:H16" si="12">G13+1</f>
        <v>44320</v>
      </c>
    </row>
    <row r="14" spans="1:242" hidden="1">
      <c r="A14" s="147" t="s">
        <v>1173</v>
      </c>
      <c r="B14" s="84" t="s">
        <v>1174</v>
      </c>
      <c r="C14" s="23">
        <v>44317</v>
      </c>
      <c r="D14" s="22">
        <f t="shared" si="8"/>
        <v>44318</v>
      </c>
      <c r="E14" s="22">
        <f t="shared" si="9"/>
        <v>44323</v>
      </c>
      <c r="F14" s="22">
        <f t="shared" si="10"/>
        <v>44323</v>
      </c>
      <c r="G14" s="23">
        <f t="shared" si="11"/>
        <v>44326</v>
      </c>
      <c r="H14" s="23">
        <f t="shared" si="12"/>
        <v>44327</v>
      </c>
    </row>
    <row r="15" spans="1:242" hidden="1">
      <c r="A15" s="147" t="s">
        <v>1175</v>
      </c>
      <c r="B15" s="84" t="s">
        <v>1176</v>
      </c>
      <c r="C15" s="23">
        <v>44324</v>
      </c>
      <c r="D15" s="22">
        <f t="shared" si="8"/>
        <v>44325</v>
      </c>
      <c r="E15" s="22">
        <f t="shared" si="9"/>
        <v>44330</v>
      </c>
      <c r="F15" s="22">
        <f t="shared" si="10"/>
        <v>44330</v>
      </c>
      <c r="G15" s="23">
        <f t="shared" si="11"/>
        <v>44333</v>
      </c>
      <c r="H15" s="23">
        <f t="shared" si="12"/>
        <v>44334</v>
      </c>
    </row>
    <row r="16" spans="1:242" hidden="1">
      <c r="A16" s="67" t="s">
        <v>920</v>
      </c>
      <c r="B16" s="21" t="s">
        <v>1004</v>
      </c>
      <c r="C16" s="23">
        <v>44331</v>
      </c>
      <c r="D16" s="22">
        <f t="shared" si="8"/>
        <v>44332</v>
      </c>
      <c r="E16" s="22">
        <f t="shared" si="9"/>
        <v>44337</v>
      </c>
      <c r="F16" s="22">
        <f t="shared" si="10"/>
        <v>44337</v>
      </c>
      <c r="G16" s="23">
        <f t="shared" si="11"/>
        <v>44340</v>
      </c>
      <c r="H16" s="23">
        <f t="shared" si="12"/>
        <v>44341</v>
      </c>
    </row>
    <row r="17" spans="1:8" hidden="1">
      <c r="A17" s="40" t="s">
        <v>741</v>
      </c>
      <c r="B17" s="21" t="s">
        <v>1005</v>
      </c>
      <c r="C17" s="23">
        <v>44338</v>
      </c>
      <c r="D17" s="22">
        <f t="shared" ref="D17:D21" si="13">C17+1</f>
        <v>44339</v>
      </c>
      <c r="E17" s="22">
        <f t="shared" ref="E17" si="14">D17+5</f>
        <v>44344</v>
      </c>
      <c r="F17" s="22">
        <f t="shared" ref="F17" si="15">E17</f>
        <v>44344</v>
      </c>
      <c r="G17" s="23">
        <f t="shared" ref="G17" si="16">F17+3</f>
        <v>44347</v>
      </c>
      <c r="H17" s="23">
        <f t="shared" ref="H17:H21" si="17">G17+1</f>
        <v>44348</v>
      </c>
    </row>
    <row r="18" spans="1:8" hidden="1">
      <c r="A18" s="159" t="s">
        <v>649</v>
      </c>
      <c r="B18" s="21"/>
      <c r="C18" s="23"/>
      <c r="D18" s="22"/>
      <c r="E18" s="22"/>
      <c r="F18" s="22"/>
      <c r="G18" s="23"/>
      <c r="H18" s="23"/>
    </row>
    <row r="19" spans="1:8" hidden="1">
      <c r="A19" s="147" t="s">
        <v>1003</v>
      </c>
      <c r="B19" s="84" t="s">
        <v>1177</v>
      </c>
      <c r="C19" s="63" t="s">
        <v>1471</v>
      </c>
      <c r="D19" s="61" t="s">
        <v>1472</v>
      </c>
      <c r="E19" s="22"/>
      <c r="F19" s="22"/>
      <c r="G19" s="23"/>
      <c r="H19" s="23"/>
    </row>
    <row r="20" spans="1:8">
      <c r="A20" s="526" t="s">
        <v>1644</v>
      </c>
      <c r="B20" s="527"/>
      <c r="C20" s="527"/>
      <c r="D20" s="527"/>
      <c r="E20" s="527"/>
      <c r="F20" s="527"/>
      <c r="G20" s="527"/>
      <c r="H20" s="528"/>
    </row>
    <row r="21" spans="1:8" hidden="1">
      <c r="A21" s="67" t="s">
        <v>738</v>
      </c>
      <c r="B21" s="21" t="s">
        <v>470</v>
      </c>
      <c r="C21" s="23">
        <v>44375</v>
      </c>
      <c r="D21" s="22">
        <f t="shared" si="13"/>
        <v>44376</v>
      </c>
      <c r="E21" s="63" t="s">
        <v>74</v>
      </c>
      <c r="F21" s="61" t="s">
        <v>74</v>
      </c>
      <c r="G21" s="23">
        <v>44384</v>
      </c>
      <c r="H21" s="23">
        <f t="shared" si="17"/>
        <v>44385</v>
      </c>
    </row>
    <row r="22" spans="1:8" hidden="1">
      <c r="A22" s="147" t="s">
        <v>1175</v>
      </c>
      <c r="B22" s="84" t="s">
        <v>1611</v>
      </c>
      <c r="C22" s="63" t="s">
        <v>1471</v>
      </c>
      <c r="D22" s="61" t="s">
        <v>1472</v>
      </c>
      <c r="E22" s="22"/>
      <c r="F22" s="22"/>
      <c r="G22" s="23"/>
      <c r="H22" s="23"/>
    </row>
    <row r="23" spans="1:8" hidden="1">
      <c r="A23" s="67" t="s">
        <v>920</v>
      </c>
      <c r="B23" s="21" t="s">
        <v>1178</v>
      </c>
      <c r="C23" s="23">
        <v>44381</v>
      </c>
      <c r="D23" s="22">
        <f t="shared" ref="D23" si="18">C23+1</f>
        <v>44382</v>
      </c>
      <c r="E23" s="63" t="s">
        <v>74</v>
      </c>
      <c r="F23" s="61" t="s">
        <v>74</v>
      </c>
      <c r="G23" s="23">
        <v>44390</v>
      </c>
      <c r="H23" s="23">
        <f t="shared" ref="H23" si="19">G23+1</f>
        <v>44391</v>
      </c>
    </row>
    <row r="24" spans="1:8">
      <c r="A24" s="85" t="s">
        <v>1622</v>
      </c>
      <c r="B24" s="84" t="s">
        <v>1623</v>
      </c>
      <c r="C24" s="23">
        <v>44387</v>
      </c>
      <c r="D24" s="22">
        <f t="shared" ref="D24:D25" si="20">C24+1</f>
        <v>44388</v>
      </c>
      <c r="E24" s="22">
        <f t="shared" ref="E24:E25" si="21">D24+5</f>
        <v>44393</v>
      </c>
      <c r="F24" s="22">
        <f t="shared" ref="F24:F25" si="22">E24</f>
        <v>44393</v>
      </c>
      <c r="G24" s="23">
        <f t="shared" ref="G24:G25" si="23">F24+3</f>
        <v>44396</v>
      </c>
      <c r="H24" s="23">
        <f t="shared" ref="H24:H25" si="24">G24+1</f>
        <v>44397</v>
      </c>
    </row>
    <row r="25" spans="1:8">
      <c r="A25" s="40" t="s">
        <v>1612</v>
      </c>
      <c r="B25" s="21" t="s">
        <v>1624</v>
      </c>
      <c r="C25" s="23">
        <v>44394</v>
      </c>
      <c r="D25" s="22">
        <f t="shared" si="20"/>
        <v>44395</v>
      </c>
      <c r="E25" s="22">
        <f t="shared" si="21"/>
        <v>44400</v>
      </c>
      <c r="F25" s="22">
        <f t="shared" si="22"/>
        <v>44400</v>
      </c>
      <c r="G25" s="23">
        <f t="shared" si="23"/>
        <v>44403</v>
      </c>
      <c r="H25" s="23">
        <f t="shared" si="24"/>
        <v>44404</v>
      </c>
    </row>
    <row r="26" spans="1:8">
      <c r="A26" s="67" t="s">
        <v>1613</v>
      </c>
      <c r="B26" s="84" t="s">
        <v>1664</v>
      </c>
      <c r="C26" s="23">
        <v>44401</v>
      </c>
      <c r="D26" s="22">
        <f t="shared" ref="D26:D28" si="25">C26+1</f>
        <v>44402</v>
      </c>
      <c r="E26" s="22">
        <f t="shared" ref="E26:E28" si="26">D26+5</f>
        <v>44407</v>
      </c>
      <c r="F26" s="22">
        <f t="shared" ref="F26:F28" si="27">E26</f>
        <v>44407</v>
      </c>
      <c r="G26" s="23">
        <f t="shared" ref="G26:G28" si="28">F26+3</f>
        <v>44410</v>
      </c>
      <c r="H26" s="23">
        <f t="shared" ref="H26:H28" si="29">G26+1</f>
        <v>44411</v>
      </c>
    </row>
    <row r="27" spans="1:8">
      <c r="A27" s="233" t="s">
        <v>1002</v>
      </c>
      <c r="B27" s="160" t="s">
        <v>1714</v>
      </c>
      <c r="C27" s="23">
        <v>44408</v>
      </c>
      <c r="D27" s="22">
        <f t="shared" si="25"/>
        <v>44409</v>
      </c>
      <c r="E27" s="63" t="s">
        <v>74</v>
      </c>
      <c r="F27" s="61" t="s">
        <v>74</v>
      </c>
      <c r="G27" s="23">
        <v>44417</v>
      </c>
      <c r="H27" s="23">
        <f t="shared" si="29"/>
        <v>44418</v>
      </c>
    </row>
    <row r="28" spans="1:8">
      <c r="A28" s="67" t="s">
        <v>1625</v>
      </c>
      <c r="B28" s="21" t="s">
        <v>1626</v>
      </c>
      <c r="C28" s="23">
        <v>44415</v>
      </c>
      <c r="D28" s="22">
        <f t="shared" si="25"/>
        <v>44416</v>
      </c>
      <c r="E28" s="22">
        <f t="shared" si="26"/>
        <v>44421</v>
      </c>
      <c r="F28" s="22">
        <f t="shared" si="27"/>
        <v>44421</v>
      </c>
      <c r="G28" s="23">
        <f t="shared" si="28"/>
        <v>44424</v>
      </c>
      <c r="H28" s="23">
        <f t="shared" si="29"/>
        <v>44425</v>
      </c>
    </row>
    <row r="29" spans="1:8">
      <c r="A29" s="67" t="s">
        <v>920</v>
      </c>
      <c r="B29" s="21" t="s">
        <v>1665</v>
      </c>
      <c r="C29" s="23">
        <v>44422</v>
      </c>
      <c r="D29" s="22">
        <f t="shared" ref="D29:D32" si="30">C29+1</f>
        <v>44423</v>
      </c>
      <c r="E29" s="63" t="s">
        <v>74</v>
      </c>
      <c r="F29" s="61" t="s">
        <v>74</v>
      </c>
      <c r="G29" s="23">
        <v>44431</v>
      </c>
      <c r="H29" s="23">
        <f t="shared" ref="H29:H32" si="31">G29+1</f>
        <v>44432</v>
      </c>
    </row>
    <row r="30" spans="1:8">
      <c r="A30" s="40" t="s">
        <v>1622</v>
      </c>
      <c r="B30" s="21" t="s">
        <v>1666</v>
      </c>
      <c r="C30" s="63" t="s">
        <v>2021</v>
      </c>
      <c r="D30" s="61" t="s">
        <v>74</v>
      </c>
      <c r="E30" s="63" t="s">
        <v>74</v>
      </c>
      <c r="F30" s="61" t="s">
        <v>74</v>
      </c>
      <c r="G30" s="23"/>
      <c r="H30" s="23"/>
    </row>
    <row r="31" spans="1:8">
      <c r="A31" s="40" t="s">
        <v>1003</v>
      </c>
      <c r="B31" s="21" t="s">
        <v>1667</v>
      </c>
      <c r="C31" s="23">
        <v>44436</v>
      </c>
      <c r="D31" s="22">
        <f t="shared" si="30"/>
        <v>44437</v>
      </c>
      <c r="E31" s="63" t="s">
        <v>74</v>
      </c>
      <c r="F31" s="61" t="s">
        <v>74</v>
      </c>
      <c r="G31" s="23">
        <v>44445</v>
      </c>
      <c r="H31" s="23">
        <f t="shared" si="31"/>
        <v>44446</v>
      </c>
    </row>
    <row r="32" spans="1:8">
      <c r="A32" s="147" t="s">
        <v>1952</v>
      </c>
      <c r="B32" s="84" t="s">
        <v>1953</v>
      </c>
      <c r="C32" s="23">
        <v>44443</v>
      </c>
      <c r="D32" s="22">
        <f t="shared" si="30"/>
        <v>44444</v>
      </c>
      <c r="E32" s="22">
        <f t="shared" ref="E32" si="32">D32+5</f>
        <v>44449</v>
      </c>
      <c r="F32" s="22">
        <f t="shared" ref="F32" si="33">E32</f>
        <v>44449</v>
      </c>
      <c r="G32" s="23">
        <f t="shared" ref="G32" si="34">F32+3</f>
        <v>44452</v>
      </c>
      <c r="H32" s="23">
        <f t="shared" si="31"/>
        <v>44453</v>
      </c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 ht="16.2">
      <c r="A34" s="169" t="s">
        <v>17</v>
      </c>
      <c r="B34" s="386" t="s">
        <v>1955</v>
      </c>
      <c r="C34" s="386"/>
      <c r="D34" s="386"/>
      <c r="E34" s="386"/>
      <c r="F34" s="1"/>
      <c r="G34" s="1"/>
      <c r="H34" s="1"/>
    </row>
    <row r="35" spans="1:8" ht="16.2">
      <c r="A35" s="41" t="s">
        <v>722</v>
      </c>
      <c r="B35" s="463" t="s">
        <v>926</v>
      </c>
      <c r="C35" s="463"/>
      <c r="D35" s="463"/>
      <c r="E35" s="463"/>
      <c r="F35" s="1"/>
      <c r="G35" s="1"/>
      <c r="H35" s="1"/>
    </row>
    <row r="36" spans="1:8" ht="16.2">
      <c r="A36" s="41" t="s">
        <v>732</v>
      </c>
      <c r="B36" s="463" t="s">
        <v>1938</v>
      </c>
      <c r="C36" s="463"/>
      <c r="D36" s="463"/>
      <c r="E36" s="463"/>
      <c r="F36" s="1"/>
      <c r="G36" s="1"/>
      <c r="H36" s="1"/>
    </row>
    <row r="37" spans="1:8" ht="16.2">
      <c r="A37" s="42" t="s">
        <v>714</v>
      </c>
      <c r="B37" s="463" t="s">
        <v>919</v>
      </c>
      <c r="C37" s="463"/>
      <c r="D37" s="463"/>
      <c r="E37" s="463"/>
      <c r="F37" s="1"/>
      <c r="G37" s="1"/>
      <c r="H37" s="1"/>
    </row>
    <row r="39" spans="1:8">
      <c r="B39" s="28"/>
    </row>
  </sheetData>
  <mergeCells count="17">
    <mergeCell ref="B1:H1"/>
    <mergeCell ref="B2:H2"/>
    <mergeCell ref="A4:H4"/>
    <mergeCell ref="C5:D5"/>
    <mergeCell ref="E5:F5"/>
    <mergeCell ref="G5:H5"/>
    <mergeCell ref="B34:E34"/>
    <mergeCell ref="B35:E35"/>
    <mergeCell ref="B36:E36"/>
    <mergeCell ref="B37:E37"/>
    <mergeCell ref="C6:D6"/>
    <mergeCell ref="E6:F6"/>
    <mergeCell ref="A20:H20"/>
    <mergeCell ref="G6:H6"/>
    <mergeCell ref="C7:D7"/>
    <mergeCell ref="E7:F7"/>
    <mergeCell ref="G7:H7"/>
  </mergeCells>
  <phoneticPr fontId="3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3"/>
  <sheetViews>
    <sheetView topLeftCell="A21" workbookViewId="0">
      <selection activeCell="N37" sqref="N37"/>
    </sheetView>
  </sheetViews>
  <sheetFormatPr defaultRowHeight="15.6"/>
  <cols>
    <col min="1" max="1" width="19" customWidth="1"/>
    <col min="2" max="19" width="8.69921875" customWidth="1"/>
  </cols>
  <sheetData>
    <row r="1" spans="1:253" ht="45" customHeight="1">
      <c r="B1" s="336" t="s">
        <v>50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45"/>
      <c r="S1" s="45"/>
    </row>
    <row r="2" spans="1:253" ht="17.100000000000001" customHeight="1">
      <c r="B2" s="337" t="s">
        <v>51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47"/>
      <c r="S2" s="47"/>
    </row>
    <row r="3" spans="1:25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idden="1">
      <c r="A4" s="514" t="s">
        <v>983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</row>
    <row r="5" spans="1:253" hidden="1">
      <c r="A5" s="174" t="s">
        <v>24</v>
      </c>
      <c r="B5" s="174" t="s">
        <v>25</v>
      </c>
      <c r="C5" s="461" t="s">
        <v>941</v>
      </c>
      <c r="D5" s="481"/>
      <c r="E5" s="461" t="s">
        <v>942</v>
      </c>
      <c r="F5" s="481"/>
      <c r="G5" s="461" t="s">
        <v>943</v>
      </c>
      <c r="H5" s="481"/>
      <c r="I5" s="461" t="s">
        <v>944</v>
      </c>
      <c r="J5" s="481"/>
      <c r="K5" s="174" t="s">
        <v>25</v>
      </c>
      <c r="L5" s="448" t="s">
        <v>945</v>
      </c>
      <c r="M5" s="449"/>
      <c r="N5" s="448" t="s">
        <v>946</v>
      </c>
      <c r="O5" s="449"/>
      <c r="P5" s="448" t="s">
        <v>947</v>
      </c>
      <c r="Q5" s="449"/>
      <c r="R5" s="461" t="s">
        <v>941</v>
      </c>
      <c r="S5" s="481"/>
    </row>
    <row r="6" spans="1:253" hidden="1">
      <c r="A6" s="172" t="s">
        <v>3</v>
      </c>
      <c r="B6" s="172" t="s">
        <v>4</v>
      </c>
      <c r="C6" s="370" t="s">
        <v>73</v>
      </c>
      <c r="D6" s="371"/>
      <c r="E6" s="370" t="s">
        <v>953</v>
      </c>
      <c r="F6" s="371"/>
      <c r="G6" s="370" t="s">
        <v>954</v>
      </c>
      <c r="H6" s="371"/>
      <c r="I6" s="370" t="s">
        <v>955</v>
      </c>
      <c r="J6" s="371"/>
      <c r="K6" s="172" t="s">
        <v>4</v>
      </c>
      <c r="L6" s="370" t="s">
        <v>956</v>
      </c>
      <c r="M6" s="371"/>
      <c r="N6" s="370" t="s">
        <v>957</v>
      </c>
      <c r="O6" s="371"/>
      <c r="P6" s="370" t="s">
        <v>205</v>
      </c>
      <c r="Q6" s="371"/>
      <c r="R6" s="370" t="s">
        <v>73</v>
      </c>
      <c r="S6" s="371"/>
    </row>
    <row r="7" spans="1:253" hidden="1">
      <c r="A7" s="172"/>
      <c r="B7" s="172"/>
      <c r="C7" s="370" t="s">
        <v>948</v>
      </c>
      <c r="D7" s="371"/>
      <c r="E7" s="370" t="s">
        <v>949</v>
      </c>
      <c r="F7" s="371"/>
      <c r="G7" s="370" t="s">
        <v>950</v>
      </c>
      <c r="H7" s="371"/>
      <c r="I7" s="370" t="s">
        <v>951</v>
      </c>
      <c r="J7" s="371"/>
      <c r="K7" s="172"/>
      <c r="L7" s="370" t="s">
        <v>952</v>
      </c>
      <c r="M7" s="371"/>
      <c r="N7" s="370" t="s">
        <v>958</v>
      </c>
      <c r="O7" s="371"/>
      <c r="P7" s="370" t="s">
        <v>959</v>
      </c>
      <c r="Q7" s="371"/>
      <c r="R7" s="370" t="s">
        <v>948</v>
      </c>
      <c r="S7" s="371"/>
    </row>
    <row r="8" spans="1:253" hidden="1">
      <c r="A8" s="67" t="s">
        <v>960</v>
      </c>
      <c r="B8" s="21" t="s">
        <v>961</v>
      </c>
      <c r="C8" s="23">
        <v>44286</v>
      </c>
      <c r="D8" s="22">
        <f t="shared" ref="D8:D9" si="0">C8+1</f>
        <v>44287</v>
      </c>
      <c r="E8" s="23">
        <f>D8+1</f>
        <v>44288</v>
      </c>
      <c r="F8" s="22">
        <f t="shared" ref="F8:F9" si="1">E8</f>
        <v>44288</v>
      </c>
      <c r="G8" s="22">
        <f>F8+5</f>
        <v>44293</v>
      </c>
      <c r="H8" s="22">
        <f>G8</f>
        <v>44293</v>
      </c>
      <c r="I8" s="22">
        <f>H8</f>
        <v>44293</v>
      </c>
      <c r="J8" s="22">
        <f t="shared" ref="J8:J9" si="2">I8+1</f>
        <v>44294</v>
      </c>
      <c r="K8" s="21" t="s">
        <v>962</v>
      </c>
      <c r="L8" s="22">
        <f>J8+3</f>
        <v>44297</v>
      </c>
      <c r="M8" s="22">
        <f t="shared" ref="M8:M9" si="3">L8+1</f>
        <v>44298</v>
      </c>
      <c r="N8" s="23">
        <f>M8+3</f>
        <v>44301</v>
      </c>
      <c r="O8" s="23">
        <f>N8</f>
        <v>44301</v>
      </c>
      <c r="P8" s="23">
        <f>O8</f>
        <v>44301</v>
      </c>
      <c r="Q8" s="22">
        <f t="shared" ref="Q8" si="4">P8+1</f>
        <v>44302</v>
      </c>
      <c r="R8" s="23">
        <f>Q8+5</f>
        <v>44307</v>
      </c>
      <c r="S8" s="22">
        <f t="shared" ref="S8" si="5">R8+1</f>
        <v>44308</v>
      </c>
    </row>
    <row r="9" spans="1:253" hidden="1">
      <c r="A9" s="59" t="s">
        <v>963</v>
      </c>
      <c r="B9" s="21" t="s">
        <v>964</v>
      </c>
      <c r="C9" s="23">
        <v>44293</v>
      </c>
      <c r="D9" s="22">
        <f t="shared" si="0"/>
        <v>44294</v>
      </c>
      <c r="E9" s="23">
        <f>D9+1</f>
        <v>44295</v>
      </c>
      <c r="F9" s="22">
        <f t="shared" si="1"/>
        <v>44295</v>
      </c>
      <c r="G9" s="22">
        <f>F9+5</f>
        <v>44300</v>
      </c>
      <c r="H9" s="22">
        <f>G9</f>
        <v>44300</v>
      </c>
      <c r="I9" s="22">
        <f>H9</f>
        <v>44300</v>
      </c>
      <c r="J9" s="22">
        <f t="shared" si="2"/>
        <v>44301</v>
      </c>
      <c r="K9" s="21" t="s">
        <v>965</v>
      </c>
      <c r="L9" s="22">
        <f>J9+3</f>
        <v>44304</v>
      </c>
      <c r="M9" s="22">
        <f t="shared" si="3"/>
        <v>44305</v>
      </c>
      <c r="N9" s="23">
        <f>M9+3</f>
        <v>44308</v>
      </c>
      <c r="O9" s="23">
        <f>N9</f>
        <v>44308</v>
      </c>
      <c r="P9" s="63" t="s">
        <v>1311</v>
      </c>
      <c r="Q9" s="63" t="s">
        <v>1310</v>
      </c>
      <c r="R9" s="23"/>
      <c r="S9" s="22"/>
    </row>
    <row r="10" spans="1:253" hidden="1">
      <c r="A10" s="40" t="s">
        <v>966</v>
      </c>
      <c r="B10" s="21" t="s">
        <v>967</v>
      </c>
      <c r="C10" s="23">
        <v>44300</v>
      </c>
      <c r="D10" s="22">
        <f t="shared" ref="D10:D11" si="6">C10+1</f>
        <v>44301</v>
      </c>
      <c r="E10" s="23">
        <f t="shared" ref="E10:E17" si="7">D10+1</f>
        <v>44302</v>
      </c>
      <c r="F10" s="22">
        <f t="shared" ref="F10:F11" si="8">E10</f>
        <v>44302</v>
      </c>
      <c r="G10" s="22">
        <f t="shared" ref="G10:G11" si="9">F10+5</f>
        <v>44307</v>
      </c>
      <c r="H10" s="22">
        <f t="shared" ref="H10:I10" si="10">G10</f>
        <v>44307</v>
      </c>
      <c r="I10" s="22">
        <f t="shared" si="10"/>
        <v>44307</v>
      </c>
      <c r="J10" s="22">
        <f t="shared" ref="J10:J11" si="11">I10+1</f>
        <v>44308</v>
      </c>
      <c r="K10" s="21" t="s">
        <v>968</v>
      </c>
      <c r="L10" s="22">
        <f t="shared" ref="L10:L11" si="12">J10+3</f>
        <v>44311</v>
      </c>
      <c r="M10" s="22">
        <f t="shared" ref="M10:M17" si="13">L10+1</f>
        <v>44312</v>
      </c>
      <c r="N10" s="23">
        <f t="shared" ref="N10:N17" si="14">M10+3</f>
        <v>44315</v>
      </c>
      <c r="O10" s="23">
        <f t="shared" ref="O10:P10" si="15">N10</f>
        <v>44315</v>
      </c>
      <c r="P10" s="23">
        <f t="shared" si="15"/>
        <v>44315</v>
      </c>
      <c r="Q10" s="22">
        <f t="shared" ref="Q10:Q17" si="16">P10+1</f>
        <v>44316</v>
      </c>
      <c r="R10" s="23">
        <f t="shared" ref="R10:R11" si="17">Q10+5</f>
        <v>44321</v>
      </c>
      <c r="S10" s="22">
        <f t="shared" ref="S10:S11" si="18">R10+1</f>
        <v>44322</v>
      </c>
    </row>
    <row r="11" spans="1:253" hidden="1">
      <c r="A11" s="40" t="s">
        <v>960</v>
      </c>
      <c r="B11" s="21" t="s">
        <v>969</v>
      </c>
      <c r="C11" s="23">
        <v>44307</v>
      </c>
      <c r="D11" s="22">
        <f t="shared" si="6"/>
        <v>44308</v>
      </c>
      <c r="E11" s="23">
        <f t="shared" si="7"/>
        <v>44309</v>
      </c>
      <c r="F11" s="22">
        <f t="shared" si="8"/>
        <v>44309</v>
      </c>
      <c r="G11" s="22">
        <f t="shared" si="9"/>
        <v>44314</v>
      </c>
      <c r="H11" s="22">
        <f t="shared" ref="H11:I11" si="19">G11</f>
        <v>44314</v>
      </c>
      <c r="I11" s="22">
        <f t="shared" si="19"/>
        <v>44314</v>
      </c>
      <c r="J11" s="22">
        <f t="shared" si="11"/>
        <v>44315</v>
      </c>
      <c r="K11" s="21" t="s">
        <v>970</v>
      </c>
      <c r="L11" s="22">
        <f t="shared" si="12"/>
        <v>44318</v>
      </c>
      <c r="M11" s="22">
        <f t="shared" si="13"/>
        <v>44319</v>
      </c>
      <c r="N11" s="23">
        <f t="shared" si="14"/>
        <v>44322</v>
      </c>
      <c r="O11" s="23">
        <f t="shared" ref="O11:P11" si="20">N11</f>
        <v>44322</v>
      </c>
      <c r="P11" s="23">
        <f t="shared" si="20"/>
        <v>44322</v>
      </c>
      <c r="Q11" s="22">
        <f t="shared" si="16"/>
        <v>44323</v>
      </c>
      <c r="R11" s="23">
        <f t="shared" si="17"/>
        <v>44328</v>
      </c>
      <c r="S11" s="22">
        <f t="shared" si="18"/>
        <v>44329</v>
      </c>
    </row>
    <row r="12" spans="1:253" hidden="1">
      <c r="A12" s="469" t="s">
        <v>983</v>
      </c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</row>
    <row r="13" spans="1:253" hidden="1">
      <c r="A13" s="201" t="s">
        <v>24</v>
      </c>
      <c r="B13" s="201" t="s">
        <v>25</v>
      </c>
      <c r="C13" s="461" t="s">
        <v>942</v>
      </c>
      <c r="D13" s="481"/>
      <c r="E13" s="461" t="s">
        <v>941</v>
      </c>
      <c r="F13" s="481"/>
      <c r="G13" s="461" t="s">
        <v>943</v>
      </c>
      <c r="H13" s="481"/>
      <c r="I13" s="461" t="s">
        <v>944</v>
      </c>
      <c r="J13" s="481"/>
      <c r="K13" s="201" t="s">
        <v>25</v>
      </c>
      <c r="L13" s="448" t="s">
        <v>945</v>
      </c>
      <c r="M13" s="449"/>
      <c r="N13" s="448" t="s">
        <v>730</v>
      </c>
      <c r="O13" s="449"/>
      <c r="P13" s="448" t="s">
        <v>943</v>
      </c>
      <c r="Q13" s="449"/>
    </row>
    <row r="14" spans="1:253" hidden="1">
      <c r="A14" s="200" t="s">
        <v>3</v>
      </c>
      <c r="B14" s="200" t="s">
        <v>4</v>
      </c>
      <c r="C14" s="370" t="s">
        <v>61</v>
      </c>
      <c r="D14" s="371"/>
      <c r="E14" s="370" t="s">
        <v>73</v>
      </c>
      <c r="F14" s="371"/>
      <c r="G14" s="370" t="s">
        <v>205</v>
      </c>
      <c r="H14" s="371"/>
      <c r="I14" s="370" t="s">
        <v>269</v>
      </c>
      <c r="J14" s="371"/>
      <c r="K14" s="200" t="s">
        <v>4</v>
      </c>
      <c r="L14" s="370" t="s">
        <v>956</v>
      </c>
      <c r="M14" s="371"/>
      <c r="N14" s="370" t="s">
        <v>732</v>
      </c>
      <c r="O14" s="371"/>
      <c r="P14" s="370" t="s">
        <v>205</v>
      </c>
      <c r="Q14" s="371"/>
    </row>
    <row r="15" spans="1:253" hidden="1">
      <c r="A15" s="200"/>
      <c r="B15" s="200"/>
      <c r="C15" s="370" t="s">
        <v>276</v>
      </c>
      <c r="D15" s="371"/>
      <c r="E15" s="370" t="s">
        <v>1307</v>
      </c>
      <c r="F15" s="371"/>
      <c r="G15" s="370" t="s">
        <v>1308</v>
      </c>
      <c r="H15" s="371"/>
      <c r="I15" s="370" t="s">
        <v>1309</v>
      </c>
      <c r="J15" s="371"/>
      <c r="K15" s="200"/>
      <c r="L15" s="370" t="s">
        <v>79</v>
      </c>
      <c r="M15" s="371"/>
      <c r="N15" s="370" t="s">
        <v>658</v>
      </c>
      <c r="O15" s="371"/>
      <c r="P15" s="370" t="s">
        <v>284</v>
      </c>
      <c r="Q15" s="371"/>
    </row>
    <row r="16" spans="1:253" hidden="1">
      <c r="A16" s="147" t="s">
        <v>193</v>
      </c>
      <c r="B16" s="84" t="s">
        <v>1291</v>
      </c>
      <c r="C16" s="23">
        <v>44316</v>
      </c>
      <c r="D16" s="22">
        <f>C16</f>
        <v>44316</v>
      </c>
      <c r="E16" s="23">
        <f t="shared" si="7"/>
        <v>44317</v>
      </c>
      <c r="F16" s="22">
        <f>E16+1</f>
        <v>44318</v>
      </c>
      <c r="G16" s="22">
        <f>F16+2</f>
        <v>44320</v>
      </c>
      <c r="H16" s="22">
        <f>G16+1</f>
        <v>44321</v>
      </c>
      <c r="I16" s="22">
        <f t="shared" ref="I16" si="21">H16</f>
        <v>44321</v>
      </c>
      <c r="J16" s="22">
        <f>I16</f>
        <v>44321</v>
      </c>
      <c r="K16" s="84" t="s">
        <v>1292</v>
      </c>
      <c r="L16" s="22">
        <f>J16+4</f>
        <v>44325</v>
      </c>
      <c r="M16" s="22">
        <f t="shared" si="13"/>
        <v>44326</v>
      </c>
      <c r="N16" s="23">
        <f t="shared" si="14"/>
        <v>44329</v>
      </c>
      <c r="O16" s="23">
        <f t="shared" ref="O16:P16" si="22">N16</f>
        <v>44329</v>
      </c>
      <c r="P16" s="23">
        <f t="shared" si="22"/>
        <v>44329</v>
      </c>
      <c r="Q16" s="22">
        <f t="shared" si="16"/>
        <v>44330</v>
      </c>
    </row>
    <row r="17" spans="1:17" hidden="1">
      <c r="A17" s="59" t="s">
        <v>966</v>
      </c>
      <c r="B17" s="21" t="s">
        <v>971</v>
      </c>
      <c r="C17" s="23">
        <v>44323</v>
      </c>
      <c r="D17" s="22">
        <f>C17</f>
        <v>44323</v>
      </c>
      <c r="E17" s="23">
        <f t="shared" si="7"/>
        <v>44324</v>
      </c>
      <c r="F17" s="22">
        <f>E17+1</f>
        <v>44325</v>
      </c>
      <c r="G17" s="22">
        <f>F17+2</f>
        <v>44327</v>
      </c>
      <c r="H17" s="22">
        <f>G17+1</f>
        <v>44328</v>
      </c>
      <c r="I17" s="22">
        <f t="shared" ref="I17:I18" si="23">H17</f>
        <v>44328</v>
      </c>
      <c r="J17" s="22">
        <f>I17</f>
        <v>44328</v>
      </c>
      <c r="K17" s="21" t="s">
        <v>972</v>
      </c>
      <c r="L17" s="22">
        <f>J17+4</f>
        <v>44332</v>
      </c>
      <c r="M17" s="22">
        <f t="shared" si="13"/>
        <v>44333</v>
      </c>
      <c r="N17" s="23">
        <f t="shared" si="14"/>
        <v>44336</v>
      </c>
      <c r="O17" s="23">
        <f t="shared" ref="O17:P18" si="24">N17</f>
        <v>44336</v>
      </c>
      <c r="P17" s="23">
        <f t="shared" si="24"/>
        <v>44336</v>
      </c>
      <c r="Q17" s="22">
        <f t="shared" si="16"/>
        <v>44337</v>
      </c>
    </row>
    <row r="18" spans="1:17" hidden="1">
      <c r="A18" s="85" t="s">
        <v>1293</v>
      </c>
      <c r="B18" s="84" t="s">
        <v>1295</v>
      </c>
      <c r="C18" s="23">
        <v>44330</v>
      </c>
      <c r="D18" s="22">
        <f t="shared" ref="D18:D27" si="25">C18</f>
        <v>44330</v>
      </c>
      <c r="E18" s="23">
        <f t="shared" ref="E18:E27" si="26">D18+1</f>
        <v>44331</v>
      </c>
      <c r="F18" s="22">
        <f t="shared" ref="F18:F27" si="27">E18+1</f>
        <v>44332</v>
      </c>
      <c r="G18" s="22">
        <f t="shared" ref="G18:G27" si="28">F18+2</f>
        <v>44334</v>
      </c>
      <c r="H18" s="22">
        <f t="shared" ref="H18:H27" si="29">G18+1</f>
        <v>44335</v>
      </c>
      <c r="I18" s="22">
        <f t="shared" si="23"/>
        <v>44335</v>
      </c>
      <c r="J18" s="22">
        <f t="shared" ref="J18:J27" si="30">I18</f>
        <v>44335</v>
      </c>
      <c r="K18" s="84" t="s">
        <v>1296</v>
      </c>
      <c r="L18" s="22">
        <f t="shared" ref="L18:L27" si="31">J18+4</f>
        <v>44339</v>
      </c>
      <c r="M18" s="22">
        <f t="shared" ref="M18:M27" si="32">L18+1</f>
        <v>44340</v>
      </c>
      <c r="N18" s="23">
        <f t="shared" ref="N18:N27" si="33">M18+3</f>
        <v>44343</v>
      </c>
      <c r="O18" s="23">
        <f t="shared" si="24"/>
        <v>44343</v>
      </c>
      <c r="P18" s="23">
        <f t="shared" si="24"/>
        <v>44343</v>
      </c>
      <c r="Q18" s="22">
        <f t="shared" ref="Q18:Q27" si="34">P18+1</f>
        <v>44344</v>
      </c>
    </row>
    <row r="19" spans="1:17" hidden="1">
      <c r="A19" s="147" t="s">
        <v>1294</v>
      </c>
      <c r="B19" s="84" t="s">
        <v>1297</v>
      </c>
      <c r="C19" s="23">
        <v>44337</v>
      </c>
      <c r="D19" s="22">
        <f t="shared" si="25"/>
        <v>44337</v>
      </c>
      <c r="E19" s="23">
        <f t="shared" si="26"/>
        <v>44338</v>
      </c>
      <c r="F19" s="22">
        <f t="shared" si="27"/>
        <v>44339</v>
      </c>
      <c r="G19" s="22">
        <f t="shared" si="28"/>
        <v>44341</v>
      </c>
      <c r="H19" s="22">
        <f t="shared" si="29"/>
        <v>44342</v>
      </c>
      <c r="I19" s="22">
        <f t="shared" ref="I19:I27" si="35">H19</f>
        <v>44342</v>
      </c>
      <c r="J19" s="22">
        <f t="shared" si="30"/>
        <v>44342</v>
      </c>
      <c r="K19" s="84" t="s">
        <v>1298</v>
      </c>
      <c r="L19" s="22">
        <f t="shared" si="31"/>
        <v>44346</v>
      </c>
      <c r="M19" s="22">
        <f t="shared" si="32"/>
        <v>44347</v>
      </c>
      <c r="N19" s="23">
        <f t="shared" si="33"/>
        <v>44350</v>
      </c>
      <c r="O19" s="23">
        <f t="shared" ref="O19:O27" si="36">N19</f>
        <v>44350</v>
      </c>
      <c r="P19" s="23">
        <f t="shared" ref="P19:P27" si="37">O19</f>
        <v>44350</v>
      </c>
      <c r="Q19" s="22">
        <f t="shared" si="34"/>
        <v>44351</v>
      </c>
    </row>
    <row r="20" spans="1:17" hidden="1">
      <c r="A20" s="67" t="s">
        <v>193</v>
      </c>
      <c r="B20" s="21" t="s">
        <v>1299</v>
      </c>
      <c r="C20" s="23">
        <v>44344</v>
      </c>
      <c r="D20" s="22">
        <f t="shared" si="25"/>
        <v>44344</v>
      </c>
      <c r="E20" s="23">
        <f t="shared" si="26"/>
        <v>44345</v>
      </c>
      <c r="F20" s="22">
        <f t="shared" si="27"/>
        <v>44346</v>
      </c>
      <c r="G20" s="22">
        <f t="shared" si="28"/>
        <v>44348</v>
      </c>
      <c r="H20" s="22">
        <f t="shared" si="29"/>
        <v>44349</v>
      </c>
      <c r="I20" s="22">
        <f t="shared" si="35"/>
        <v>44349</v>
      </c>
      <c r="J20" s="22">
        <f t="shared" si="30"/>
        <v>44349</v>
      </c>
      <c r="K20" s="21" t="s">
        <v>1300</v>
      </c>
      <c r="L20" s="22">
        <f t="shared" si="31"/>
        <v>44353</v>
      </c>
      <c r="M20" s="22">
        <f t="shared" si="32"/>
        <v>44354</v>
      </c>
      <c r="N20" s="182" t="s">
        <v>1650</v>
      </c>
      <c r="O20" s="182" t="str">
        <f t="shared" si="36"/>
        <v>OMIT</v>
      </c>
      <c r="P20" s="23">
        <v>44357</v>
      </c>
      <c r="Q20" s="22">
        <f t="shared" si="34"/>
        <v>44358</v>
      </c>
    </row>
    <row r="21" spans="1:17">
      <c r="A21" s="469" t="s">
        <v>983</v>
      </c>
      <c r="B21" s="469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</row>
    <row r="22" spans="1:17">
      <c r="A22" s="235" t="s">
        <v>24</v>
      </c>
      <c r="B22" s="235" t="s">
        <v>25</v>
      </c>
      <c r="C22" s="461" t="s">
        <v>942</v>
      </c>
      <c r="D22" s="481"/>
      <c r="E22" s="461" t="s">
        <v>941</v>
      </c>
      <c r="F22" s="481"/>
      <c r="G22" s="461" t="s">
        <v>943</v>
      </c>
      <c r="H22" s="481"/>
      <c r="I22" s="461" t="s">
        <v>944</v>
      </c>
      <c r="J22" s="481"/>
      <c r="K22" s="235" t="s">
        <v>25</v>
      </c>
      <c r="L22" s="448" t="s">
        <v>945</v>
      </c>
      <c r="M22" s="449"/>
      <c r="N22" s="461" t="s">
        <v>944</v>
      </c>
      <c r="O22" s="481"/>
      <c r="P22" s="448" t="s">
        <v>943</v>
      </c>
      <c r="Q22" s="449"/>
    </row>
    <row r="23" spans="1:17">
      <c r="A23" s="234" t="s">
        <v>3</v>
      </c>
      <c r="B23" s="234" t="s">
        <v>4</v>
      </c>
      <c r="C23" s="370" t="s">
        <v>61</v>
      </c>
      <c r="D23" s="371"/>
      <c r="E23" s="370" t="s">
        <v>73</v>
      </c>
      <c r="F23" s="371"/>
      <c r="G23" s="370" t="s">
        <v>205</v>
      </c>
      <c r="H23" s="371"/>
      <c r="I23" s="370" t="s">
        <v>269</v>
      </c>
      <c r="J23" s="371"/>
      <c r="K23" s="234" t="s">
        <v>4</v>
      </c>
      <c r="L23" s="370" t="s">
        <v>956</v>
      </c>
      <c r="M23" s="371"/>
      <c r="N23" s="370" t="s">
        <v>269</v>
      </c>
      <c r="O23" s="371"/>
      <c r="P23" s="370" t="s">
        <v>205</v>
      </c>
      <c r="Q23" s="371"/>
    </row>
    <row r="24" spans="1:17">
      <c r="A24" s="234"/>
      <c r="B24" s="234"/>
      <c r="C24" s="370" t="s">
        <v>276</v>
      </c>
      <c r="D24" s="371"/>
      <c r="E24" s="370" t="s">
        <v>285</v>
      </c>
      <c r="F24" s="371"/>
      <c r="G24" s="370" t="s">
        <v>344</v>
      </c>
      <c r="H24" s="371"/>
      <c r="I24" s="370" t="s">
        <v>218</v>
      </c>
      <c r="J24" s="371"/>
      <c r="K24" s="234"/>
      <c r="L24" s="370" t="s">
        <v>79</v>
      </c>
      <c r="M24" s="371"/>
      <c r="N24" s="370" t="s">
        <v>658</v>
      </c>
      <c r="O24" s="371"/>
      <c r="P24" s="370" t="s">
        <v>284</v>
      </c>
      <c r="Q24" s="371"/>
    </row>
    <row r="25" spans="1:17" hidden="1">
      <c r="A25" s="59" t="s">
        <v>966</v>
      </c>
      <c r="B25" s="21" t="s">
        <v>1301</v>
      </c>
      <c r="C25" s="23">
        <v>44351</v>
      </c>
      <c r="D25" s="22">
        <f t="shared" si="25"/>
        <v>44351</v>
      </c>
      <c r="E25" s="23">
        <f t="shared" si="26"/>
        <v>44352</v>
      </c>
      <c r="F25" s="22">
        <f t="shared" si="27"/>
        <v>44353</v>
      </c>
      <c r="G25" s="22">
        <f t="shared" si="28"/>
        <v>44355</v>
      </c>
      <c r="H25" s="22">
        <f t="shared" si="29"/>
        <v>44356</v>
      </c>
      <c r="I25" s="22">
        <f t="shared" si="35"/>
        <v>44356</v>
      </c>
      <c r="J25" s="22">
        <f t="shared" si="30"/>
        <v>44356</v>
      </c>
      <c r="K25" s="21" t="s">
        <v>1302</v>
      </c>
      <c r="L25" s="22">
        <f t="shared" si="31"/>
        <v>44360</v>
      </c>
      <c r="M25" s="22">
        <f t="shared" si="32"/>
        <v>44361</v>
      </c>
      <c r="N25" s="23">
        <f t="shared" si="33"/>
        <v>44364</v>
      </c>
      <c r="O25" s="23">
        <f t="shared" si="36"/>
        <v>44364</v>
      </c>
      <c r="P25" s="23">
        <f t="shared" si="37"/>
        <v>44364</v>
      </c>
      <c r="Q25" s="22">
        <f t="shared" si="34"/>
        <v>44365</v>
      </c>
    </row>
    <row r="26" spans="1:17" hidden="1">
      <c r="A26" s="40" t="s">
        <v>1293</v>
      </c>
      <c r="B26" s="21" t="s">
        <v>1303</v>
      </c>
      <c r="C26" s="23">
        <v>44358</v>
      </c>
      <c r="D26" s="22">
        <f t="shared" si="25"/>
        <v>44358</v>
      </c>
      <c r="E26" s="23">
        <f t="shared" si="26"/>
        <v>44359</v>
      </c>
      <c r="F26" s="22">
        <f t="shared" si="27"/>
        <v>44360</v>
      </c>
      <c r="G26" s="22">
        <f t="shared" si="28"/>
        <v>44362</v>
      </c>
      <c r="H26" s="22">
        <f t="shared" si="29"/>
        <v>44363</v>
      </c>
      <c r="I26" s="22">
        <f t="shared" si="35"/>
        <v>44363</v>
      </c>
      <c r="J26" s="22">
        <f t="shared" si="30"/>
        <v>44363</v>
      </c>
      <c r="K26" s="21" t="s">
        <v>1304</v>
      </c>
      <c r="L26" s="22">
        <f t="shared" si="31"/>
        <v>44367</v>
      </c>
      <c r="M26" s="22">
        <f t="shared" si="32"/>
        <v>44368</v>
      </c>
      <c r="N26" s="23">
        <f t="shared" si="33"/>
        <v>44371</v>
      </c>
      <c r="O26" s="23">
        <f t="shared" si="36"/>
        <v>44371</v>
      </c>
      <c r="P26" s="23">
        <f t="shared" si="37"/>
        <v>44371</v>
      </c>
      <c r="Q26" s="22">
        <f t="shared" si="34"/>
        <v>44372</v>
      </c>
    </row>
    <row r="27" spans="1:17" hidden="1">
      <c r="A27" s="67" t="s">
        <v>1294</v>
      </c>
      <c r="B27" s="21" t="s">
        <v>1305</v>
      </c>
      <c r="C27" s="23">
        <v>44365</v>
      </c>
      <c r="D27" s="22">
        <f t="shared" si="25"/>
        <v>44365</v>
      </c>
      <c r="E27" s="23">
        <f t="shared" si="26"/>
        <v>44366</v>
      </c>
      <c r="F27" s="22">
        <f t="shared" si="27"/>
        <v>44367</v>
      </c>
      <c r="G27" s="22">
        <f t="shared" si="28"/>
        <v>44369</v>
      </c>
      <c r="H27" s="22">
        <f t="shared" si="29"/>
        <v>44370</v>
      </c>
      <c r="I27" s="22">
        <f t="shared" si="35"/>
        <v>44370</v>
      </c>
      <c r="J27" s="22">
        <f t="shared" si="30"/>
        <v>44370</v>
      </c>
      <c r="K27" s="21" t="s">
        <v>1306</v>
      </c>
      <c r="L27" s="22">
        <f t="shared" si="31"/>
        <v>44374</v>
      </c>
      <c r="M27" s="22">
        <f t="shared" si="32"/>
        <v>44375</v>
      </c>
      <c r="N27" s="23">
        <f t="shared" si="33"/>
        <v>44378</v>
      </c>
      <c r="O27" s="23">
        <f t="shared" si="36"/>
        <v>44378</v>
      </c>
      <c r="P27" s="23">
        <f t="shared" si="37"/>
        <v>44378</v>
      </c>
      <c r="Q27" s="22">
        <f t="shared" si="34"/>
        <v>44379</v>
      </c>
    </row>
    <row r="28" spans="1:17">
      <c r="A28" s="67" t="s">
        <v>193</v>
      </c>
      <c r="B28" s="21" t="s">
        <v>1526</v>
      </c>
      <c r="C28" s="23">
        <v>44372</v>
      </c>
      <c r="D28" s="22">
        <f t="shared" ref="D28:D31" si="38">C28</f>
        <v>44372</v>
      </c>
      <c r="E28" s="23">
        <f t="shared" ref="E28:E31" si="39">D28+1</f>
        <v>44373</v>
      </c>
      <c r="F28" s="22">
        <f t="shared" ref="F28:F31" si="40">E28+1</f>
        <v>44374</v>
      </c>
      <c r="G28" s="22">
        <f t="shared" ref="G28:G31" si="41">F28+2</f>
        <v>44376</v>
      </c>
      <c r="H28" s="22">
        <f t="shared" ref="H28:H31" si="42">G28+1</f>
        <v>44377</v>
      </c>
      <c r="I28" s="22">
        <f t="shared" ref="I28:I31" si="43">H28</f>
        <v>44377</v>
      </c>
      <c r="J28" s="22">
        <f t="shared" ref="J28:J31" si="44">I28</f>
        <v>44377</v>
      </c>
      <c r="K28" s="21" t="s">
        <v>1527</v>
      </c>
      <c r="L28" s="22">
        <f t="shared" ref="L28:L31" si="45">J28+4</f>
        <v>44381</v>
      </c>
      <c r="M28" s="22">
        <f t="shared" ref="M28:M31" si="46">L28+1</f>
        <v>44382</v>
      </c>
      <c r="N28" s="23">
        <f t="shared" ref="N28" si="47">M28+3</f>
        <v>44385</v>
      </c>
      <c r="O28" s="23">
        <f t="shared" ref="O28:O30" si="48">N28</f>
        <v>44385</v>
      </c>
      <c r="P28" s="23">
        <f t="shared" ref="P28" si="49">O28</f>
        <v>44385</v>
      </c>
      <c r="Q28" s="22">
        <f t="shared" ref="Q28:Q31" si="50">P28+1</f>
        <v>44386</v>
      </c>
    </row>
    <row r="29" spans="1:17">
      <c r="A29" s="59" t="s">
        <v>966</v>
      </c>
      <c r="B29" s="21" t="s">
        <v>1528</v>
      </c>
      <c r="C29" s="23">
        <v>44379</v>
      </c>
      <c r="D29" s="22">
        <f t="shared" si="38"/>
        <v>44379</v>
      </c>
      <c r="E29" s="23">
        <f t="shared" si="39"/>
        <v>44380</v>
      </c>
      <c r="F29" s="22">
        <f t="shared" si="40"/>
        <v>44381</v>
      </c>
      <c r="G29" s="22">
        <f t="shared" si="41"/>
        <v>44383</v>
      </c>
      <c r="H29" s="22">
        <f t="shared" si="42"/>
        <v>44384</v>
      </c>
      <c r="I29" s="22">
        <f t="shared" si="43"/>
        <v>44384</v>
      </c>
      <c r="J29" s="22">
        <f t="shared" si="44"/>
        <v>44384</v>
      </c>
      <c r="K29" s="21" t="s">
        <v>1529</v>
      </c>
      <c r="L29" s="22">
        <f t="shared" si="45"/>
        <v>44388</v>
      </c>
      <c r="M29" s="22">
        <f t="shared" si="46"/>
        <v>44389</v>
      </c>
      <c r="N29" s="182" t="s">
        <v>1915</v>
      </c>
      <c r="O29" s="182" t="str">
        <f t="shared" si="48"/>
        <v>OMIT</v>
      </c>
      <c r="P29" s="23">
        <v>44392</v>
      </c>
      <c r="Q29" s="22">
        <f t="shared" si="50"/>
        <v>44393</v>
      </c>
    </row>
    <row r="30" spans="1:17">
      <c r="A30" s="40" t="s">
        <v>1293</v>
      </c>
      <c r="B30" s="21" t="s">
        <v>1530</v>
      </c>
      <c r="C30" s="23">
        <v>44386</v>
      </c>
      <c r="D30" s="22">
        <f t="shared" si="38"/>
        <v>44386</v>
      </c>
      <c r="E30" s="23">
        <f t="shared" si="39"/>
        <v>44387</v>
      </c>
      <c r="F30" s="22">
        <f t="shared" si="40"/>
        <v>44388</v>
      </c>
      <c r="G30" s="22">
        <f t="shared" si="41"/>
        <v>44390</v>
      </c>
      <c r="H30" s="22">
        <f t="shared" si="42"/>
        <v>44391</v>
      </c>
      <c r="I30" s="22">
        <f t="shared" si="43"/>
        <v>44391</v>
      </c>
      <c r="J30" s="22">
        <f t="shared" si="44"/>
        <v>44391</v>
      </c>
      <c r="K30" s="21" t="s">
        <v>1531</v>
      </c>
      <c r="L30" s="22">
        <f t="shared" si="45"/>
        <v>44395</v>
      </c>
      <c r="M30" s="22">
        <f t="shared" si="46"/>
        <v>44396</v>
      </c>
      <c r="N30" s="182" t="s">
        <v>1915</v>
      </c>
      <c r="O30" s="182" t="str">
        <f t="shared" si="48"/>
        <v>OMIT</v>
      </c>
      <c r="P30" s="23">
        <v>44399</v>
      </c>
      <c r="Q30" s="22">
        <f t="shared" ref="Q30" si="51">P30+1</f>
        <v>44400</v>
      </c>
    </row>
    <row r="31" spans="1:17">
      <c r="A31" s="67" t="s">
        <v>1294</v>
      </c>
      <c r="B31" s="21" t="s">
        <v>1532</v>
      </c>
      <c r="C31" s="23">
        <v>44393</v>
      </c>
      <c r="D31" s="22">
        <f t="shared" si="38"/>
        <v>44393</v>
      </c>
      <c r="E31" s="23">
        <f t="shared" si="39"/>
        <v>44394</v>
      </c>
      <c r="F31" s="22">
        <f t="shared" si="40"/>
        <v>44395</v>
      </c>
      <c r="G31" s="22">
        <f t="shared" si="41"/>
        <v>44397</v>
      </c>
      <c r="H31" s="22">
        <f t="shared" si="42"/>
        <v>44398</v>
      </c>
      <c r="I31" s="22">
        <f t="shared" si="43"/>
        <v>44398</v>
      </c>
      <c r="J31" s="22">
        <f t="shared" si="44"/>
        <v>44398</v>
      </c>
      <c r="K31" s="21" t="s">
        <v>1533</v>
      </c>
      <c r="L31" s="22">
        <f t="shared" si="45"/>
        <v>44402</v>
      </c>
      <c r="M31" s="22">
        <f t="shared" si="46"/>
        <v>44403</v>
      </c>
      <c r="N31" s="182" t="s">
        <v>1915</v>
      </c>
      <c r="O31" s="182" t="s">
        <v>1915</v>
      </c>
      <c r="P31" s="23">
        <v>44406</v>
      </c>
      <c r="Q31" s="22">
        <f t="shared" si="50"/>
        <v>44407</v>
      </c>
    </row>
    <row r="32" spans="1:17">
      <c r="A32" s="67" t="s">
        <v>193</v>
      </c>
      <c r="B32" s="21" t="s">
        <v>1710</v>
      </c>
      <c r="C32" s="23">
        <v>44400</v>
      </c>
      <c r="D32" s="22">
        <f t="shared" ref="D32:D33" si="52">C32</f>
        <v>44400</v>
      </c>
      <c r="E32" s="23">
        <f t="shared" ref="E32:E33" si="53">D32+1</f>
        <v>44401</v>
      </c>
      <c r="F32" s="22">
        <f t="shared" ref="F32:F33" si="54">E32+1</f>
        <v>44402</v>
      </c>
      <c r="G32" s="22">
        <f t="shared" ref="G32:G33" si="55">F32+2</f>
        <v>44404</v>
      </c>
      <c r="H32" s="22">
        <f t="shared" ref="H32:H33" si="56">G32+1</f>
        <v>44405</v>
      </c>
      <c r="I32" s="22">
        <f t="shared" ref="I32:I33" si="57">H32</f>
        <v>44405</v>
      </c>
      <c r="J32" s="22">
        <f t="shared" ref="J32:J33" si="58">I32</f>
        <v>44405</v>
      </c>
      <c r="K32" s="21" t="s">
        <v>1711</v>
      </c>
      <c r="L32" s="22">
        <f t="shared" ref="L32:L33" si="59">J32+4</f>
        <v>44409</v>
      </c>
      <c r="M32" s="22">
        <f t="shared" ref="M32:M33" si="60">L32+1</f>
        <v>44410</v>
      </c>
      <c r="N32" s="182" t="s">
        <v>1915</v>
      </c>
      <c r="O32" s="182" t="str">
        <f t="shared" ref="O32" si="61">N32</f>
        <v>OMIT</v>
      </c>
      <c r="P32" s="23">
        <v>44413</v>
      </c>
      <c r="Q32" s="22">
        <f t="shared" ref="Q32" si="62">P32+1</f>
        <v>44414</v>
      </c>
    </row>
    <row r="33" spans="1:19">
      <c r="A33" s="59" t="s">
        <v>966</v>
      </c>
      <c r="B33" s="21" t="s">
        <v>1712</v>
      </c>
      <c r="C33" s="23">
        <v>44407</v>
      </c>
      <c r="D33" s="22">
        <f t="shared" si="52"/>
        <v>44407</v>
      </c>
      <c r="E33" s="23">
        <f t="shared" si="53"/>
        <v>44408</v>
      </c>
      <c r="F33" s="22">
        <f t="shared" si="54"/>
        <v>44409</v>
      </c>
      <c r="G33" s="22">
        <f t="shared" si="55"/>
        <v>44411</v>
      </c>
      <c r="H33" s="22">
        <f t="shared" si="56"/>
        <v>44412</v>
      </c>
      <c r="I33" s="22">
        <f t="shared" si="57"/>
        <v>44412</v>
      </c>
      <c r="J33" s="22">
        <f t="shared" si="58"/>
        <v>44412</v>
      </c>
      <c r="K33" s="21" t="s">
        <v>1713</v>
      </c>
      <c r="L33" s="22">
        <f t="shared" si="59"/>
        <v>44416</v>
      </c>
      <c r="M33" s="22">
        <f t="shared" si="60"/>
        <v>44417</v>
      </c>
      <c r="N33" s="23">
        <f t="shared" ref="N33" si="63">M33+3</f>
        <v>44420</v>
      </c>
      <c r="O33" s="23">
        <f t="shared" ref="O33" si="64">N33</f>
        <v>44420</v>
      </c>
      <c r="P33" s="23">
        <f t="shared" ref="P33" si="65">O33</f>
        <v>44420</v>
      </c>
      <c r="Q33" s="22">
        <f t="shared" ref="Q33" si="66">P33+1</f>
        <v>44421</v>
      </c>
    </row>
    <row r="34" spans="1:1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6.2">
      <c r="A35" s="173" t="s">
        <v>17</v>
      </c>
      <c r="B35" s="386" t="s">
        <v>1954</v>
      </c>
      <c r="C35" s="386"/>
      <c r="D35" s="386"/>
      <c r="E35" s="386"/>
      <c r="F35" s="386"/>
      <c r="G35" s="386"/>
      <c r="H35" s="386"/>
      <c r="I35" s="386"/>
      <c r="J35" s="386"/>
      <c r="K35" s="386"/>
      <c r="L35" s="386"/>
      <c r="M35" s="1"/>
      <c r="N35" s="1"/>
      <c r="O35" s="1"/>
      <c r="P35" s="1"/>
      <c r="Q35" s="1"/>
      <c r="R35" s="1"/>
      <c r="S35" s="1"/>
    </row>
    <row r="36" spans="1:19" ht="16.2">
      <c r="A36" s="41" t="s">
        <v>73</v>
      </c>
      <c r="B36" s="463" t="s">
        <v>973</v>
      </c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1"/>
      <c r="N36" s="1"/>
      <c r="O36" s="1"/>
      <c r="P36" s="1"/>
      <c r="Q36" s="1"/>
      <c r="R36" s="1"/>
      <c r="S36" s="1"/>
    </row>
    <row r="37" spans="1:19" ht="16.2">
      <c r="A37" s="41" t="s">
        <v>974</v>
      </c>
      <c r="B37" s="463" t="s">
        <v>975</v>
      </c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1"/>
      <c r="N37" s="1"/>
      <c r="O37" s="1"/>
      <c r="P37" s="1"/>
      <c r="Q37" s="1"/>
      <c r="R37" s="1"/>
      <c r="S37" s="1"/>
    </row>
    <row r="38" spans="1:19" ht="16.2">
      <c r="A38" s="41" t="s">
        <v>976</v>
      </c>
      <c r="B38" s="397" t="s">
        <v>135</v>
      </c>
      <c r="C38" s="398"/>
      <c r="D38" s="398"/>
      <c r="E38" s="398"/>
      <c r="F38" s="398"/>
      <c r="G38" s="398"/>
      <c r="H38" s="398"/>
      <c r="I38" s="398"/>
      <c r="J38" s="398"/>
      <c r="K38" s="398"/>
      <c r="L38" s="399"/>
      <c r="M38" s="1"/>
      <c r="N38" s="1"/>
      <c r="O38" s="1"/>
      <c r="P38" s="1"/>
      <c r="Q38" s="1"/>
      <c r="R38" s="1"/>
      <c r="S38" s="1"/>
    </row>
    <row r="39" spans="1:19" ht="16.2">
      <c r="A39" s="41" t="s">
        <v>977</v>
      </c>
      <c r="B39" s="397" t="s">
        <v>982</v>
      </c>
      <c r="C39" s="398"/>
      <c r="D39" s="398"/>
      <c r="E39" s="398"/>
      <c r="F39" s="398"/>
      <c r="G39" s="398"/>
      <c r="H39" s="398"/>
      <c r="I39" s="398"/>
      <c r="J39" s="398"/>
      <c r="K39" s="398"/>
      <c r="L39" s="399"/>
      <c r="M39" s="1"/>
      <c r="N39" s="1"/>
      <c r="O39" s="1"/>
      <c r="P39" s="1"/>
      <c r="Q39" s="1"/>
      <c r="R39" s="1"/>
      <c r="S39" s="1"/>
    </row>
    <row r="40" spans="1:19" ht="16.2">
      <c r="A40" s="41" t="s">
        <v>978</v>
      </c>
      <c r="B40" s="463" t="s">
        <v>979</v>
      </c>
      <c r="C40" s="463"/>
      <c r="D40" s="463"/>
      <c r="E40" s="463"/>
      <c r="F40" s="463"/>
      <c r="G40" s="463"/>
      <c r="H40" s="463"/>
      <c r="I40" s="463"/>
      <c r="J40" s="463"/>
      <c r="K40" s="463"/>
      <c r="L40" s="463"/>
      <c r="M40" s="1"/>
      <c r="N40" s="1"/>
      <c r="O40" s="1"/>
      <c r="P40" s="1"/>
      <c r="Q40" s="1"/>
      <c r="R40" s="1"/>
      <c r="S40" s="1"/>
    </row>
    <row r="41" spans="1:19" ht="16.2">
      <c r="A41" s="42" t="s">
        <v>980</v>
      </c>
      <c r="B41" s="463" t="s">
        <v>981</v>
      </c>
      <c r="C41" s="463"/>
      <c r="D41" s="463"/>
      <c r="E41" s="463"/>
      <c r="F41" s="463"/>
      <c r="G41" s="463"/>
      <c r="H41" s="463"/>
      <c r="I41" s="463"/>
      <c r="J41" s="463"/>
      <c r="K41" s="463"/>
      <c r="L41" s="463"/>
      <c r="M41" s="1"/>
      <c r="N41" s="1"/>
      <c r="O41" s="1"/>
      <c r="P41" s="1"/>
      <c r="Q41" s="1"/>
      <c r="R41" s="1"/>
      <c r="S41" s="1"/>
    </row>
    <row r="43" spans="1:19">
      <c r="B43" s="28"/>
    </row>
  </sheetData>
  <mergeCells count="78">
    <mergeCell ref="B41:L41"/>
    <mergeCell ref="P7:Q7"/>
    <mergeCell ref="R7:S7"/>
    <mergeCell ref="B35:L35"/>
    <mergeCell ref="B37:L37"/>
    <mergeCell ref="B38:L38"/>
    <mergeCell ref="B39:L39"/>
    <mergeCell ref="B36:L36"/>
    <mergeCell ref="B40:L40"/>
    <mergeCell ref="C13:D13"/>
    <mergeCell ref="E13:F13"/>
    <mergeCell ref="G13:H13"/>
    <mergeCell ref="I13:J13"/>
    <mergeCell ref="L13:M13"/>
    <mergeCell ref="N13:O13"/>
    <mergeCell ref="N15:O15"/>
    <mergeCell ref="L7:M7"/>
    <mergeCell ref="N7:O7"/>
    <mergeCell ref="C6:D6"/>
    <mergeCell ref="N6:O6"/>
    <mergeCell ref="L6:M6"/>
    <mergeCell ref="I6:J6"/>
    <mergeCell ref="G6:H6"/>
    <mergeCell ref="E6:F6"/>
    <mergeCell ref="N14:O14"/>
    <mergeCell ref="P5:Q5"/>
    <mergeCell ref="R5:S5"/>
    <mergeCell ref="A4:S4"/>
    <mergeCell ref="C5:D5"/>
    <mergeCell ref="E5:F5"/>
    <mergeCell ref="G5:H5"/>
    <mergeCell ref="I5:J5"/>
    <mergeCell ref="L5:M5"/>
    <mergeCell ref="N5:O5"/>
    <mergeCell ref="P6:Q6"/>
    <mergeCell ref="R6:S6"/>
    <mergeCell ref="C7:D7"/>
    <mergeCell ref="E7:F7"/>
    <mergeCell ref="G7:H7"/>
    <mergeCell ref="I7:J7"/>
    <mergeCell ref="P14:Q14"/>
    <mergeCell ref="B1:Q1"/>
    <mergeCell ref="B2:Q2"/>
    <mergeCell ref="P15:Q15"/>
    <mergeCell ref="A12:Q12"/>
    <mergeCell ref="C15:D15"/>
    <mergeCell ref="E15:F15"/>
    <mergeCell ref="G15:H15"/>
    <mergeCell ref="I15:J15"/>
    <mergeCell ref="L15:M15"/>
    <mergeCell ref="P13:Q13"/>
    <mergeCell ref="C14:D14"/>
    <mergeCell ref="E14:F14"/>
    <mergeCell ref="G14:H14"/>
    <mergeCell ref="I14:J14"/>
    <mergeCell ref="L14:M14"/>
    <mergeCell ref="A21:Q21"/>
    <mergeCell ref="C22:D22"/>
    <mergeCell ref="E22:F22"/>
    <mergeCell ref="G22:H22"/>
    <mergeCell ref="I22:J22"/>
    <mergeCell ref="L22:M22"/>
    <mergeCell ref="N22:O22"/>
    <mergeCell ref="P22:Q22"/>
    <mergeCell ref="N23:O23"/>
    <mergeCell ref="P23:Q23"/>
    <mergeCell ref="C24:D24"/>
    <mergeCell ref="E24:F24"/>
    <mergeCell ref="G24:H24"/>
    <mergeCell ref="I24:J24"/>
    <mergeCell ref="L24:M24"/>
    <mergeCell ref="N24:O24"/>
    <mergeCell ref="P24:Q24"/>
    <mergeCell ref="C23:D23"/>
    <mergeCell ref="E23:F23"/>
    <mergeCell ref="G23:H23"/>
    <mergeCell ref="I23:J23"/>
    <mergeCell ref="L23:M23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43"/>
  <sheetViews>
    <sheetView tabSelected="1" topLeftCell="A15" workbookViewId="0">
      <selection activeCell="A22" sqref="A22"/>
    </sheetView>
  </sheetViews>
  <sheetFormatPr defaultRowHeight="15.6"/>
  <cols>
    <col min="1" max="1" width="19" customWidth="1"/>
    <col min="2" max="19" width="8.69921875" customWidth="1"/>
  </cols>
  <sheetData>
    <row r="1" spans="1:242" ht="45" customHeight="1">
      <c r="B1" s="336" t="s">
        <v>48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1:242" ht="17.100000000000001" customHeight="1">
      <c r="B2" s="337" t="s">
        <v>49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</row>
    <row r="3" spans="1:242" ht="19.8" customHeight="1">
      <c r="A3" s="48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hidden="1">
      <c r="A4" s="514" t="s">
        <v>1788</v>
      </c>
      <c r="B4" s="514"/>
      <c r="C4" s="514"/>
      <c r="D4" s="514"/>
      <c r="E4" s="514"/>
      <c r="F4" s="514"/>
    </row>
    <row r="5" spans="1:242" hidden="1">
      <c r="A5" s="243" t="s">
        <v>24</v>
      </c>
      <c r="B5" s="243" t="s">
        <v>25</v>
      </c>
      <c r="C5" s="448" t="s">
        <v>945</v>
      </c>
      <c r="D5" s="449"/>
      <c r="E5" s="461" t="s">
        <v>1797</v>
      </c>
      <c r="F5" s="481"/>
    </row>
    <row r="6" spans="1:242" hidden="1">
      <c r="A6" s="242" t="s">
        <v>3</v>
      </c>
      <c r="B6" s="242" t="s">
        <v>4</v>
      </c>
      <c r="C6" s="370" t="s">
        <v>956</v>
      </c>
      <c r="D6" s="371"/>
      <c r="E6" s="370" t="s">
        <v>732</v>
      </c>
      <c r="F6" s="371"/>
    </row>
    <row r="7" spans="1:242" hidden="1">
      <c r="A7" s="242"/>
      <c r="B7" s="242"/>
      <c r="C7" s="370" t="s">
        <v>1790</v>
      </c>
      <c r="D7" s="371"/>
      <c r="E7" s="370" t="s">
        <v>1340</v>
      </c>
      <c r="F7" s="371"/>
    </row>
    <row r="8" spans="1:242" hidden="1">
      <c r="A8" s="67" t="s">
        <v>1789</v>
      </c>
      <c r="B8" s="21" t="s">
        <v>1798</v>
      </c>
      <c r="C8" s="23">
        <v>44376</v>
      </c>
      <c r="D8" s="22">
        <f t="shared" ref="D8:D11" si="0">C8</f>
        <v>44376</v>
      </c>
      <c r="E8" s="62" t="s">
        <v>1830</v>
      </c>
      <c r="F8" s="62" t="str">
        <f t="shared" ref="F8" si="1">E8</f>
        <v>OMIT</v>
      </c>
    </row>
    <row r="9" spans="1:242" hidden="1">
      <c r="A9" s="529" t="s">
        <v>1791</v>
      </c>
      <c r="B9" s="530"/>
      <c r="C9" s="530"/>
      <c r="D9" s="530"/>
      <c r="E9" s="530"/>
      <c r="F9" s="531"/>
    </row>
    <row r="10" spans="1:242" hidden="1">
      <c r="A10" s="67" t="s">
        <v>1792</v>
      </c>
      <c r="B10" s="21" t="s">
        <v>1793</v>
      </c>
      <c r="C10" s="23">
        <v>44390</v>
      </c>
      <c r="D10" s="22">
        <f t="shared" si="0"/>
        <v>44390</v>
      </c>
      <c r="E10" s="62" t="s">
        <v>1830</v>
      </c>
      <c r="F10" s="62" t="str">
        <f t="shared" ref="F10:F11" si="2">E10</f>
        <v>OMIT</v>
      </c>
    </row>
    <row r="11" spans="1:242" hidden="1">
      <c r="A11" s="147" t="s">
        <v>1815</v>
      </c>
      <c r="B11" s="21" t="s">
        <v>1794</v>
      </c>
      <c r="C11" s="23">
        <v>44397</v>
      </c>
      <c r="D11" s="22">
        <f t="shared" si="0"/>
        <v>44397</v>
      </c>
      <c r="E11" s="62" t="s">
        <v>1830</v>
      </c>
      <c r="F11" s="62" t="str">
        <f t="shared" si="2"/>
        <v>OMIT</v>
      </c>
    </row>
    <row r="12" spans="1:242" hidden="1">
      <c r="A12" s="67" t="s">
        <v>1789</v>
      </c>
      <c r="B12" s="21" t="s">
        <v>1795</v>
      </c>
      <c r="C12" s="23">
        <v>44404</v>
      </c>
      <c r="D12" s="22">
        <f t="shared" ref="D12:D14" si="3">C12</f>
        <v>44404</v>
      </c>
      <c r="E12" s="22">
        <f t="shared" ref="E12:E14" si="4">D12+4</f>
        <v>44408</v>
      </c>
      <c r="F12" s="22">
        <f t="shared" ref="F12:F14" si="5">E12</f>
        <v>44408</v>
      </c>
    </row>
    <row r="13" spans="1:242" hidden="1">
      <c r="A13" s="67"/>
      <c r="B13" s="532" t="s">
        <v>1989</v>
      </c>
      <c r="C13" s="533"/>
      <c r="D13" s="533"/>
      <c r="E13" s="533"/>
      <c r="F13" s="534"/>
    </row>
    <row r="14" spans="1:242" hidden="1">
      <c r="A14" s="67" t="s">
        <v>1792</v>
      </c>
      <c r="B14" s="21" t="s">
        <v>1796</v>
      </c>
      <c r="C14" s="23">
        <v>44418</v>
      </c>
      <c r="D14" s="22">
        <f t="shared" si="3"/>
        <v>44418</v>
      </c>
      <c r="E14" s="22">
        <f t="shared" si="4"/>
        <v>44422</v>
      </c>
      <c r="F14" s="22">
        <f t="shared" si="5"/>
        <v>44422</v>
      </c>
    </row>
    <row r="15" spans="1:242">
      <c r="A15" s="469" t="s">
        <v>2122</v>
      </c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</row>
    <row r="16" spans="1:242">
      <c r="A16" s="262" t="s">
        <v>24</v>
      </c>
      <c r="B16" s="262" t="s">
        <v>25</v>
      </c>
      <c r="C16" s="461" t="s">
        <v>1930</v>
      </c>
      <c r="D16" s="481"/>
      <c r="E16" s="461" t="s">
        <v>1921</v>
      </c>
      <c r="F16" s="481"/>
      <c r="G16" s="461" t="s">
        <v>1922</v>
      </c>
      <c r="H16" s="481"/>
      <c r="I16" s="461" t="s">
        <v>1923</v>
      </c>
      <c r="J16" s="481"/>
      <c r="K16" s="461" t="s">
        <v>1924</v>
      </c>
      <c r="L16" s="481"/>
      <c r="M16" s="262" t="s">
        <v>25</v>
      </c>
      <c r="N16" s="448" t="s">
        <v>945</v>
      </c>
      <c r="O16" s="449"/>
      <c r="P16" s="461" t="s">
        <v>1923</v>
      </c>
      <c r="Q16" s="481"/>
      <c r="R16" s="461" t="s">
        <v>1930</v>
      </c>
      <c r="S16" s="481"/>
    </row>
    <row r="17" spans="1:19">
      <c r="A17" s="260" t="s">
        <v>3</v>
      </c>
      <c r="B17" s="260" t="s">
        <v>4</v>
      </c>
      <c r="C17" s="370" t="s">
        <v>1925</v>
      </c>
      <c r="D17" s="371"/>
      <c r="E17" s="370" t="s">
        <v>1926</v>
      </c>
      <c r="F17" s="371"/>
      <c r="G17" s="370" t="s">
        <v>1927</v>
      </c>
      <c r="H17" s="371"/>
      <c r="I17" s="370" t="s">
        <v>1928</v>
      </c>
      <c r="J17" s="371"/>
      <c r="K17" s="370" t="s">
        <v>1929</v>
      </c>
      <c r="L17" s="371"/>
      <c r="M17" s="260" t="s">
        <v>4</v>
      </c>
      <c r="N17" s="370" t="s">
        <v>956</v>
      </c>
      <c r="O17" s="371"/>
      <c r="P17" s="370" t="s">
        <v>1928</v>
      </c>
      <c r="Q17" s="371"/>
      <c r="R17" s="370" t="s">
        <v>1925</v>
      </c>
      <c r="S17" s="371"/>
    </row>
    <row r="18" spans="1:19">
      <c r="A18" s="260"/>
      <c r="B18" s="260"/>
      <c r="C18" s="370" t="s">
        <v>2129</v>
      </c>
      <c r="D18" s="371"/>
      <c r="E18" s="370" t="s">
        <v>2130</v>
      </c>
      <c r="F18" s="371"/>
      <c r="G18" s="370" t="s">
        <v>2131</v>
      </c>
      <c r="H18" s="371"/>
      <c r="I18" s="370" t="s">
        <v>2132</v>
      </c>
      <c r="J18" s="371"/>
      <c r="K18" s="370" t="s">
        <v>2133</v>
      </c>
      <c r="L18" s="371"/>
      <c r="M18" s="260"/>
      <c r="N18" s="370" t="s">
        <v>2134</v>
      </c>
      <c r="O18" s="371"/>
      <c r="P18" s="370" t="s">
        <v>2130</v>
      </c>
      <c r="Q18" s="371"/>
      <c r="R18" s="370" t="s">
        <v>2135</v>
      </c>
      <c r="S18" s="371"/>
    </row>
    <row r="19" spans="1:19">
      <c r="A19" s="147" t="s">
        <v>2145</v>
      </c>
      <c r="B19" s="84" t="s">
        <v>2125</v>
      </c>
      <c r="C19" s="23">
        <v>44436</v>
      </c>
      <c r="D19" s="22">
        <f t="shared" ref="D19:D20" si="6">C19</f>
        <v>44436</v>
      </c>
      <c r="E19" s="22">
        <f t="shared" ref="E19:E20" si="7">D19+1</f>
        <v>44437</v>
      </c>
      <c r="F19" s="22">
        <f t="shared" ref="F19:F20" si="8">E19+1</f>
        <v>44438</v>
      </c>
      <c r="G19" s="263">
        <f t="shared" ref="G19:G20" si="9">F19+1</f>
        <v>44439</v>
      </c>
      <c r="H19" s="263">
        <f t="shared" ref="H19" si="10">G19</f>
        <v>44439</v>
      </c>
      <c r="I19" s="263">
        <f t="shared" ref="I19" si="11">H19+5</f>
        <v>44444</v>
      </c>
      <c r="J19" s="263">
        <f>I19</f>
        <v>44444</v>
      </c>
      <c r="K19" s="263">
        <f>J19+1</f>
        <v>44445</v>
      </c>
      <c r="L19" s="263">
        <f t="shared" ref="L19" si="12">K19</f>
        <v>44445</v>
      </c>
      <c r="M19" s="264" t="s">
        <v>2126</v>
      </c>
      <c r="N19" s="121">
        <f>L19+3</f>
        <v>44448</v>
      </c>
      <c r="O19" s="197" t="s">
        <v>2407</v>
      </c>
      <c r="P19" s="263"/>
      <c r="Q19" s="263"/>
      <c r="R19" s="263"/>
      <c r="S19" s="263"/>
    </row>
    <row r="20" spans="1:19">
      <c r="A20" s="67" t="s">
        <v>2123</v>
      </c>
      <c r="B20" s="21" t="s">
        <v>2127</v>
      </c>
      <c r="C20" s="23">
        <v>44443</v>
      </c>
      <c r="D20" s="22">
        <f t="shared" si="6"/>
        <v>44443</v>
      </c>
      <c r="E20" s="22">
        <f t="shared" si="7"/>
        <v>44444</v>
      </c>
      <c r="F20" s="22">
        <f t="shared" si="8"/>
        <v>44445</v>
      </c>
      <c r="G20" s="263">
        <f t="shared" si="9"/>
        <v>44446</v>
      </c>
      <c r="H20" s="263">
        <f>G20</f>
        <v>44446</v>
      </c>
      <c r="I20" s="263">
        <f>H20+5</f>
        <v>44451</v>
      </c>
      <c r="J20" s="263">
        <f>I20</f>
        <v>44451</v>
      </c>
      <c r="K20" s="263">
        <f>J20+1</f>
        <v>44452</v>
      </c>
      <c r="L20" s="263">
        <f>K20</f>
        <v>44452</v>
      </c>
      <c r="M20" s="21" t="s">
        <v>2128</v>
      </c>
      <c r="N20" s="263">
        <f>L20+3</f>
        <v>44455</v>
      </c>
      <c r="O20" s="263">
        <f>N20+1</f>
        <v>44456</v>
      </c>
      <c r="P20" s="263">
        <f>O20+2</f>
        <v>44458</v>
      </c>
      <c r="Q20" s="263">
        <f>P20+1</f>
        <v>44459</v>
      </c>
      <c r="R20" s="263">
        <f>Q20+5</f>
        <v>44464</v>
      </c>
      <c r="S20" s="263">
        <f>R20</f>
        <v>44464</v>
      </c>
    </row>
    <row r="21" spans="1:19">
      <c r="A21" s="67" t="s">
        <v>2124</v>
      </c>
      <c r="B21" s="21" t="s">
        <v>2141</v>
      </c>
      <c r="C21" s="23">
        <v>44450</v>
      </c>
      <c r="D21" s="22">
        <f t="shared" ref="D21:D27" si="13">C21</f>
        <v>44450</v>
      </c>
      <c r="E21" s="22">
        <f t="shared" ref="E21:E27" si="14">D21+1</f>
        <v>44451</v>
      </c>
      <c r="F21" s="22">
        <f t="shared" ref="F21:F27" si="15">E21+1</f>
        <v>44452</v>
      </c>
      <c r="G21" s="263">
        <f t="shared" ref="G21:G27" si="16">F21+1</f>
        <v>44453</v>
      </c>
      <c r="H21" s="263">
        <f t="shared" ref="H21:H27" si="17">G21</f>
        <v>44453</v>
      </c>
      <c r="I21" s="263">
        <f t="shared" ref="I21:I27" si="18">H21+5</f>
        <v>44458</v>
      </c>
      <c r="J21" s="263">
        <f t="shared" ref="J21:J27" si="19">I21</f>
        <v>44458</v>
      </c>
      <c r="K21" s="263">
        <f t="shared" ref="K21:K27" si="20">J21+1</f>
        <v>44459</v>
      </c>
      <c r="L21" s="263">
        <f t="shared" ref="L21:L27" si="21">K21</f>
        <v>44459</v>
      </c>
      <c r="M21" s="21" t="s">
        <v>1713</v>
      </c>
      <c r="N21" s="263">
        <f t="shared" ref="N21:N27" si="22">L21+3</f>
        <v>44462</v>
      </c>
      <c r="O21" s="263">
        <f t="shared" ref="O21:O27" si="23">N21+1</f>
        <v>44463</v>
      </c>
      <c r="P21" s="263">
        <f t="shared" ref="P21:P27" si="24">O21+2</f>
        <v>44465</v>
      </c>
      <c r="Q21" s="263">
        <f t="shared" ref="Q21:Q27" si="25">P21+1</f>
        <v>44466</v>
      </c>
      <c r="R21" s="263">
        <f t="shared" ref="R21:R27" si="26">Q21+5</f>
        <v>44471</v>
      </c>
      <c r="S21" s="263">
        <f t="shared" ref="S21:S27" si="27">R21</f>
        <v>44471</v>
      </c>
    </row>
    <row r="22" spans="1:19">
      <c r="A22" s="147" t="s">
        <v>2408</v>
      </c>
      <c r="B22" s="21" t="s">
        <v>2136</v>
      </c>
      <c r="C22" s="23">
        <v>44457</v>
      </c>
      <c r="D22" s="22">
        <f t="shared" si="13"/>
        <v>44457</v>
      </c>
      <c r="E22" s="22">
        <f t="shared" si="14"/>
        <v>44458</v>
      </c>
      <c r="F22" s="22">
        <f t="shared" si="15"/>
        <v>44459</v>
      </c>
      <c r="G22" s="263">
        <f t="shared" si="16"/>
        <v>44460</v>
      </c>
      <c r="H22" s="263">
        <f t="shared" si="17"/>
        <v>44460</v>
      </c>
      <c r="I22" s="263">
        <f t="shared" si="18"/>
        <v>44465</v>
      </c>
      <c r="J22" s="263">
        <f t="shared" si="19"/>
        <v>44465</v>
      </c>
      <c r="K22" s="263">
        <f t="shared" si="20"/>
        <v>44466</v>
      </c>
      <c r="L22" s="263">
        <f t="shared" si="21"/>
        <v>44466</v>
      </c>
      <c r="M22" s="21" t="s">
        <v>2137</v>
      </c>
      <c r="N22" s="263">
        <f t="shared" si="22"/>
        <v>44469</v>
      </c>
      <c r="O22" s="263">
        <f t="shared" si="23"/>
        <v>44470</v>
      </c>
      <c r="P22" s="263">
        <f t="shared" si="24"/>
        <v>44472</v>
      </c>
      <c r="Q22" s="263">
        <f t="shared" si="25"/>
        <v>44473</v>
      </c>
      <c r="R22" s="263">
        <f t="shared" si="26"/>
        <v>44478</v>
      </c>
      <c r="S22" s="263">
        <f t="shared" si="27"/>
        <v>44478</v>
      </c>
    </row>
    <row r="23" spans="1:19">
      <c r="A23" s="67" t="s">
        <v>2123</v>
      </c>
      <c r="B23" s="21" t="s">
        <v>2138</v>
      </c>
      <c r="C23" s="23">
        <v>44464</v>
      </c>
      <c r="D23" s="22">
        <f t="shared" si="13"/>
        <v>44464</v>
      </c>
      <c r="E23" s="22">
        <f t="shared" si="14"/>
        <v>44465</v>
      </c>
      <c r="F23" s="22">
        <f t="shared" si="15"/>
        <v>44466</v>
      </c>
      <c r="G23" s="263">
        <f t="shared" si="16"/>
        <v>44467</v>
      </c>
      <c r="H23" s="263">
        <f t="shared" si="17"/>
        <v>44467</v>
      </c>
      <c r="I23" s="263">
        <f t="shared" si="18"/>
        <v>44472</v>
      </c>
      <c r="J23" s="263">
        <f t="shared" si="19"/>
        <v>44472</v>
      </c>
      <c r="K23" s="263">
        <f t="shared" si="20"/>
        <v>44473</v>
      </c>
      <c r="L23" s="263">
        <f t="shared" si="21"/>
        <v>44473</v>
      </c>
      <c r="M23" s="21" t="s">
        <v>2139</v>
      </c>
      <c r="N23" s="263">
        <f t="shared" si="22"/>
        <v>44476</v>
      </c>
      <c r="O23" s="263">
        <f t="shared" si="23"/>
        <v>44477</v>
      </c>
      <c r="P23" s="263">
        <f t="shared" si="24"/>
        <v>44479</v>
      </c>
      <c r="Q23" s="263">
        <f t="shared" si="25"/>
        <v>44480</v>
      </c>
      <c r="R23" s="263">
        <f t="shared" si="26"/>
        <v>44485</v>
      </c>
      <c r="S23" s="263">
        <f t="shared" si="27"/>
        <v>44485</v>
      </c>
    </row>
    <row r="24" spans="1:19">
      <c r="A24" s="67" t="s">
        <v>2124</v>
      </c>
      <c r="B24" s="21" t="s">
        <v>2140</v>
      </c>
      <c r="C24" s="23">
        <v>44471</v>
      </c>
      <c r="D24" s="22">
        <f t="shared" si="13"/>
        <v>44471</v>
      </c>
      <c r="E24" s="22">
        <f t="shared" si="14"/>
        <v>44472</v>
      </c>
      <c r="F24" s="22">
        <f t="shared" si="15"/>
        <v>44473</v>
      </c>
      <c r="G24" s="263">
        <f t="shared" si="16"/>
        <v>44474</v>
      </c>
      <c r="H24" s="263">
        <f t="shared" si="17"/>
        <v>44474</v>
      </c>
      <c r="I24" s="263">
        <f t="shared" si="18"/>
        <v>44479</v>
      </c>
      <c r="J24" s="263">
        <f t="shared" si="19"/>
        <v>44479</v>
      </c>
      <c r="K24" s="263">
        <f t="shared" si="20"/>
        <v>44480</v>
      </c>
      <c r="L24" s="263">
        <f t="shared" si="21"/>
        <v>44480</v>
      </c>
      <c r="M24" s="21" t="s">
        <v>2142</v>
      </c>
      <c r="N24" s="263">
        <f t="shared" si="22"/>
        <v>44483</v>
      </c>
      <c r="O24" s="263">
        <f t="shared" si="23"/>
        <v>44484</v>
      </c>
      <c r="P24" s="263">
        <f t="shared" si="24"/>
        <v>44486</v>
      </c>
      <c r="Q24" s="263">
        <f t="shared" si="25"/>
        <v>44487</v>
      </c>
      <c r="R24" s="263">
        <f t="shared" si="26"/>
        <v>44492</v>
      </c>
      <c r="S24" s="263">
        <f t="shared" si="27"/>
        <v>44492</v>
      </c>
    </row>
    <row r="25" spans="1:19">
      <c r="A25" s="67" t="s">
        <v>1792</v>
      </c>
      <c r="B25" s="21" t="s">
        <v>2146</v>
      </c>
      <c r="C25" s="23">
        <v>44478</v>
      </c>
      <c r="D25" s="22">
        <f t="shared" si="13"/>
        <v>44478</v>
      </c>
      <c r="E25" s="22">
        <f t="shared" si="14"/>
        <v>44479</v>
      </c>
      <c r="F25" s="22">
        <f t="shared" si="15"/>
        <v>44480</v>
      </c>
      <c r="G25" s="263">
        <f t="shared" si="16"/>
        <v>44481</v>
      </c>
      <c r="H25" s="263">
        <f t="shared" si="17"/>
        <v>44481</v>
      </c>
      <c r="I25" s="263">
        <f t="shared" si="18"/>
        <v>44486</v>
      </c>
      <c r="J25" s="263">
        <f t="shared" si="19"/>
        <v>44486</v>
      </c>
      <c r="K25" s="263">
        <f t="shared" si="20"/>
        <v>44487</v>
      </c>
      <c r="L25" s="263">
        <f t="shared" si="21"/>
        <v>44487</v>
      </c>
      <c r="M25" s="21" t="s">
        <v>2147</v>
      </c>
      <c r="N25" s="263">
        <f t="shared" si="22"/>
        <v>44490</v>
      </c>
      <c r="O25" s="263">
        <f t="shared" si="23"/>
        <v>44491</v>
      </c>
      <c r="P25" s="263">
        <f t="shared" si="24"/>
        <v>44493</v>
      </c>
      <c r="Q25" s="263">
        <f t="shared" si="25"/>
        <v>44494</v>
      </c>
      <c r="R25" s="263">
        <f t="shared" si="26"/>
        <v>44499</v>
      </c>
      <c r="S25" s="263">
        <f t="shared" si="27"/>
        <v>44499</v>
      </c>
    </row>
    <row r="26" spans="1:19">
      <c r="A26" s="67" t="s">
        <v>2123</v>
      </c>
      <c r="B26" s="21" t="s">
        <v>2148</v>
      </c>
      <c r="C26" s="23">
        <v>44485</v>
      </c>
      <c r="D26" s="22">
        <f t="shared" si="13"/>
        <v>44485</v>
      </c>
      <c r="E26" s="22">
        <f t="shared" si="14"/>
        <v>44486</v>
      </c>
      <c r="F26" s="22">
        <f t="shared" si="15"/>
        <v>44487</v>
      </c>
      <c r="G26" s="263">
        <f t="shared" si="16"/>
        <v>44488</v>
      </c>
      <c r="H26" s="263">
        <f t="shared" si="17"/>
        <v>44488</v>
      </c>
      <c r="I26" s="263">
        <f t="shared" si="18"/>
        <v>44493</v>
      </c>
      <c r="J26" s="263">
        <f t="shared" si="19"/>
        <v>44493</v>
      </c>
      <c r="K26" s="263">
        <f t="shared" si="20"/>
        <v>44494</v>
      </c>
      <c r="L26" s="263">
        <f t="shared" si="21"/>
        <v>44494</v>
      </c>
      <c r="M26" s="21" t="s">
        <v>2149</v>
      </c>
      <c r="N26" s="263">
        <f t="shared" si="22"/>
        <v>44497</v>
      </c>
      <c r="O26" s="263">
        <f t="shared" si="23"/>
        <v>44498</v>
      </c>
      <c r="P26" s="263">
        <f t="shared" si="24"/>
        <v>44500</v>
      </c>
      <c r="Q26" s="263">
        <f t="shared" si="25"/>
        <v>44501</v>
      </c>
      <c r="R26" s="263">
        <f t="shared" si="26"/>
        <v>44506</v>
      </c>
      <c r="S26" s="263">
        <f t="shared" si="27"/>
        <v>44506</v>
      </c>
    </row>
    <row r="27" spans="1:19">
      <c r="A27" s="67" t="s">
        <v>2124</v>
      </c>
      <c r="B27" s="21" t="s">
        <v>2143</v>
      </c>
      <c r="C27" s="23">
        <v>44492</v>
      </c>
      <c r="D27" s="22">
        <f t="shared" si="13"/>
        <v>44492</v>
      </c>
      <c r="E27" s="22">
        <f t="shared" si="14"/>
        <v>44493</v>
      </c>
      <c r="F27" s="22">
        <f t="shared" si="15"/>
        <v>44494</v>
      </c>
      <c r="G27" s="263">
        <f t="shared" si="16"/>
        <v>44495</v>
      </c>
      <c r="H27" s="263">
        <f t="shared" si="17"/>
        <v>44495</v>
      </c>
      <c r="I27" s="263">
        <f t="shared" si="18"/>
        <v>44500</v>
      </c>
      <c r="J27" s="263">
        <f t="shared" si="19"/>
        <v>44500</v>
      </c>
      <c r="K27" s="263">
        <f t="shared" si="20"/>
        <v>44501</v>
      </c>
      <c r="L27" s="263">
        <f t="shared" si="21"/>
        <v>44501</v>
      </c>
      <c r="M27" s="21" t="s">
        <v>2144</v>
      </c>
      <c r="N27" s="263">
        <f t="shared" si="22"/>
        <v>44504</v>
      </c>
      <c r="O27" s="263">
        <f t="shared" si="23"/>
        <v>44505</v>
      </c>
      <c r="P27" s="263">
        <f t="shared" si="24"/>
        <v>44507</v>
      </c>
      <c r="Q27" s="263">
        <f t="shared" si="25"/>
        <v>44508</v>
      </c>
      <c r="R27" s="263">
        <f t="shared" si="26"/>
        <v>44513</v>
      </c>
      <c r="S27" s="263">
        <f t="shared" si="27"/>
        <v>44513</v>
      </c>
    </row>
    <row r="28" spans="1:19">
      <c r="A28" s="469" t="s">
        <v>1933</v>
      </c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</row>
    <row r="29" spans="1:19">
      <c r="A29" s="274" t="s">
        <v>24</v>
      </c>
      <c r="B29" s="274" t="s">
        <v>25</v>
      </c>
      <c r="C29" s="461" t="s">
        <v>708</v>
      </c>
      <c r="D29" s="481"/>
      <c r="E29" s="461" t="s">
        <v>1921</v>
      </c>
      <c r="F29" s="481"/>
      <c r="G29" s="461" t="s">
        <v>1922</v>
      </c>
      <c r="H29" s="481"/>
      <c r="I29" s="461" t="s">
        <v>1077</v>
      </c>
      <c r="J29" s="481"/>
      <c r="K29" s="461" t="s">
        <v>943</v>
      </c>
      <c r="L29" s="481"/>
      <c r="M29" s="274" t="s">
        <v>25</v>
      </c>
      <c r="N29" s="448" t="s">
        <v>945</v>
      </c>
      <c r="O29" s="449"/>
      <c r="P29" s="461" t="s">
        <v>1077</v>
      </c>
      <c r="Q29" s="481"/>
      <c r="R29" s="461" t="s">
        <v>708</v>
      </c>
      <c r="S29" s="481"/>
    </row>
    <row r="30" spans="1:19">
      <c r="A30" s="273" t="s">
        <v>3</v>
      </c>
      <c r="B30" s="273" t="s">
        <v>4</v>
      </c>
      <c r="C30" s="370" t="s">
        <v>697</v>
      </c>
      <c r="D30" s="371"/>
      <c r="E30" s="370" t="s">
        <v>650</v>
      </c>
      <c r="F30" s="371"/>
      <c r="G30" s="370" t="s">
        <v>994</v>
      </c>
      <c r="H30" s="371"/>
      <c r="I30" s="370" t="s">
        <v>732</v>
      </c>
      <c r="J30" s="371"/>
      <c r="K30" s="370" t="s">
        <v>205</v>
      </c>
      <c r="L30" s="371"/>
      <c r="M30" s="273" t="s">
        <v>4</v>
      </c>
      <c r="N30" s="370" t="s">
        <v>956</v>
      </c>
      <c r="O30" s="371"/>
      <c r="P30" s="370" t="s">
        <v>732</v>
      </c>
      <c r="Q30" s="371"/>
      <c r="R30" s="370" t="s">
        <v>697</v>
      </c>
      <c r="S30" s="371"/>
    </row>
    <row r="31" spans="1:19">
      <c r="A31" s="273"/>
      <c r="B31" s="273"/>
      <c r="C31" s="370" t="s">
        <v>218</v>
      </c>
      <c r="D31" s="371"/>
      <c r="E31" s="370" t="s">
        <v>284</v>
      </c>
      <c r="F31" s="371"/>
      <c r="G31" s="370" t="s">
        <v>132</v>
      </c>
      <c r="H31" s="371"/>
      <c r="I31" s="370" t="s">
        <v>284</v>
      </c>
      <c r="J31" s="371"/>
      <c r="K31" s="370" t="s">
        <v>276</v>
      </c>
      <c r="L31" s="371"/>
      <c r="M31" s="273"/>
      <c r="N31" s="370" t="s">
        <v>77</v>
      </c>
      <c r="O31" s="371"/>
      <c r="P31" s="370" t="s">
        <v>132</v>
      </c>
      <c r="Q31" s="371"/>
      <c r="R31" s="370" t="s">
        <v>218</v>
      </c>
      <c r="S31" s="371"/>
    </row>
    <row r="32" spans="1:19">
      <c r="A32" s="67" t="s">
        <v>2111</v>
      </c>
      <c r="B32" s="21" t="s">
        <v>2114</v>
      </c>
      <c r="C32" s="23">
        <v>44496</v>
      </c>
      <c r="D32" s="22">
        <f t="shared" ref="D32:D34" si="28">C32</f>
        <v>44496</v>
      </c>
      <c r="E32" s="22">
        <f t="shared" ref="E32:E34" si="29">D32+1</f>
        <v>44497</v>
      </c>
      <c r="F32" s="22">
        <f t="shared" ref="F32:F34" si="30">E32+1</f>
        <v>44498</v>
      </c>
      <c r="G32" s="263">
        <f t="shared" ref="G32:G34" si="31">F32+1</f>
        <v>44499</v>
      </c>
      <c r="H32" s="263">
        <f t="shared" ref="H32" si="32">G32</f>
        <v>44499</v>
      </c>
      <c r="I32" s="263">
        <f t="shared" ref="I32" si="33">H32+5</f>
        <v>44504</v>
      </c>
      <c r="J32" s="263">
        <f t="shared" ref="J32" si="34">I32+1</f>
        <v>44505</v>
      </c>
      <c r="K32" s="263">
        <f t="shared" ref="K32" si="35">J32</f>
        <v>44505</v>
      </c>
      <c r="L32" s="263">
        <f t="shared" ref="L32" si="36">K32</f>
        <v>44505</v>
      </c>
      <c r="M32" s="21" t="s">
        <v>2115</v>
      </c>
      <c r="N32" s="263">
        <f t="shared" ref="N32" si="37">L32+4</f>
        <v>44509</v>
      </c>
      <c r="O32" s="263">
        <f t="shared" ref="O32" si="38">N32</f>
        <v>44509</v>
      </c>
      <c r="P32" s="263">
        <f t="shared" ref="P32" si="39">O32+4</f>
        <v>44513</v>
      </c>
      <c r="Q32" s="263">
        <f t="shared" ref="Q32" si="40">P32</f>
        <v>44513</v>
      </c>
      <c r="R32" s="263">
        <f t="shared" ref="R32" si="41">Q32+4</f>
        <v>44517</v>
      </c>
      <c r="S32" s="263">
        <f t="shared" ref="S32" si="42">R32</f>
        <v>44517</v>
      </c>
    </row>
    <row r="33" spans="1:23">
      <c r="A33" s="67" t="s">
        <v>2014</v>
      </c>
      <c r="B33" s="21" t="s">
        <v>2112</v>
      </c>
      <c r="C33" s="23">
        <v>44503</v>
      </c>
      <c r="D33" s="22">
        <f t="shared" si="28"/>
        <v>44503</v>
      </c>
      <c r="E33" s="22">
        <f t="shared" si="29"/>
        <v>44504</v>
      </c>
      <c r="F33" s="22">
        <f t="shared" si="30"/>
        <v>44505</v>
      </c>
      <c r="G33" s="263">
        <f t="shared" si="31"/>
        <v>44506</v>
      </c>
      <c r="H33" s="263">
        <f>G33</f>
        <v>44506</v>
      </c>
      <c r="I33" s="263">
        <f>H33+5</f>
        <v>44511</v>
      </c>
      <c r="J33" s="263">
        <f>I33+1</f>
        <v>44512</v>
      </c>
      <c r="K33" s="263">
        <f>J33</f>
        <v>44512</v>
      </c>
      <c r="L33" s="263">
        <f>K33</f>
        <v>44512</v>
      </c>
      <c r="M33" s="21" t="s">
        <v>2112</v>
      </c>
      <c r="N33" s="263">
        <f>L33+4</f>
        <v>44516</v>
      </c>
      <c r="O33" s="263">
        <f>N33</f>
        <v>44516</v>
      </c>
      <c r="P33" s="263">
        <f>O33+4</f>
        <v>44520</v>
      </c>
      <c r="Q33" s="263">
        <f>P33</f>
        <v>44520</v>
      </c>
      <c r="R33" s="263">
        <f>Q33+4</f>
        <v>44524</v>
      </c>
      <c r="S33" s="263">
        <f>R33</f>
        <v>44524</v>
      </c>
    </row>
    <row r="34" spans="1:23">
      <c r="A34" s="67" t="s">
        <v>1792</v>
      </c>
      <c r="B34" s="21" t="s">
        <v>2116</v>
      </c>
      <c r="C34" s="23">
        <v>44510</v>
      </c>
      <c r="D34" s="22">
        <f t="shared" si="28"/>
        <v>44510</v>
      </c>
      <c r="E34" s="22">
        <f t="shared" si="29"/>
        <v>44511</v>
      </c>
      <c r="F34" s="22">
        <f t="shared" si="30"/>
        <v>44512</v>
      </c>
      <c r="G34" s="263">
        <f t="shared" si="31"/>
        <v>44513</v>
      </c>
      <c r="H34" s="263">
        <f>G34</f>
        <v>44513</v>
      </c>
      <c r="I34" s="263">
        <f>H34+5</f>
        <v>44518</v>
      </c>
      <c r="J34" s="263">
        <f>I34+1</f>
        <v>44519</v>
      </c>
      <c r="K34" s="263">
        <f>J34</f>
        <v>44519</v>
      </c>
      <c r="L34" s="263">
        <f>K34</f>
        <v>44519</v>
      </c>
      <c r="M34" s="21" t="s">
        <v>2113</v>
      </c>
      <c r="N34" s="263">
        <f>L34+4</f>
        <v>44523</v>
      </c>
      <c r="O34" s="263">
        <f>N34</f>
        <v>44523</v>
      </c>
      <c r="P34" s="263">
        <f>O34+4</f>
        <v>44527</v>
      </c>
      <c r="Q34" s="263">
        <f>P34</f>
        <v>44527</v>
      </c>
      <c r="R34" s="263">
        <f>Q34+4</f>
        <v>44531</v>
      </c>
      <c r="S34" s="263">
        <f>R34</f>
        <v>44531</v>
      </c>
    </row>
    <row r="35" spans="1:23">
      <c r="A35" s="67" t="s">
        <v>2111</v>
      </c>
      <c r="B35" s="21" t="s">
        <v>2118</v>
      </c>
      <c r="C35" s="23">
        <v>44517</v>
      </c>
      <c r="D35" s="22">
        <f t="shared" ref="D35" si="43">C35</f>
        <v>44517</v>
      </c>
      <c r="E35" s="22">
        <f t="shared" ref="E35" si="44">D35+1</f>
        <v>44518</v>
      </c>
      <c r="F35" s="22">
        <f t="shared" ref="F35" si="45">E35+1</f>
        <v>44519</v>
      </c>
      <c r="G35" s="263">
        <f t="shared" ref="G35" si="46">F35+1</f>
        <v>44520</v>
      </c>
      <c r="H35" s="263">
        <f t="shared" ref="H35" si="47">G35</f>
        <v>44520</v>
      </c>
      <c r="I35" s="263">
        <f t="shared" ref="I35" si="48">H35+5</f>
        <v>44525</v>
      </c>
      <c r="J35" s="263">
        <f t="shared" ref="J35" si="49">I35+1</f>
        <v>44526</v>
      </c>
      <c r="K35" s="263">
        <f t="shared" ref="K35" si="50">J35</f>
        <v>44526</v>
      </c>
      <c r="L35" s="263">
        <f t="shared" ref="L35" si="51">K35</f>
        <v>44526</v>
      </c>
      <c r="M35" s="21" t="s">
        <v>2117</v>
      </c>
      <c r="N35" s="263">
        <f t="shared" ref="N35" si="52">L35+4</f>
        <v>44530</v>
      </c>
      <c r="O35" s="263">
        <f t="shared" ref="O35" si="53">N35</f>
        <v>44530</v>
      </c>
      <c r="P35" s="263">
        <f t="shared" ref="P35" si="54">O35+4</f>
        <v>44534</v>
      </c>
      <c r="Q35" s="263">
        <f t="shared" ref="Q35" si="55">P35</f>
        <v>44534</v>
      </c>
      <c r="R35" s="263">
        <f t="shared" ref="R35" si="56">Q35+4</f>
        <v>44538</v>
      </c>
      <c r="S35" s="263">
        <f t="shared" ref="S35" si="57">R35</f>
        <v>44538</v>
      </c>
    </row>
    <row r="36" spans="1:23">
      <c r="A36" s="1"/>
      <c r="B36" s="1"/>
      <c r="C36" s="1"/>
      <c r="D36" s="1"/>
      <c r="E36" s="1"/>
      <c r="F36" s="1"/>
    </row>
    <row r="37" spans="1:23" ht="16.2" customHeight="1">
      <c r="A37" s="261" t="s">
        <v>17</v>
      </c>
      <c r="B37" s="518" t="s">
        <v>1932</v>
      </c>
      <c r="C37" s="519"/>
      <c r="D37" s="519"/>
      <c r="E37" s="519"/>
      <c r="F37" s="519"/>
      <c r="G37" s="519"/>
      <c r="H37" s="519"/>
      <c r="I37" s="519"/>
      <c r="J37" s="519"/>
      <c r="K37" s="519"/>
      <c r="L37" s="52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6.2" customHeight="1">
      <c r="A38" s="41" t="s">
        <v>697</v>
      </c>
      <c r="B38" s="397" t="s">
        <v>1982</v>
      </c>
      <c r="C38" s="398"/>
      <c r="D38" s="398"/>
      <c r="E38" s="398"/>
      <c r="F38" s="398"/>
      <c r="G38" s="398"/>
      <c r="H38" s="398"/>
      <c r="I38" s="398"/>
      <c r="J38" s="398"/>
      <c r="K38" s="398"/>
      <c r="L38" s="39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6.2">
      <c r="A39" s="41" t="s">
        <v>695</v>
      </c>
      <c r="B39" s="463" t="s">
        <v>1934</v>
      </c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6.2">
      <c r="A40" s="41" t="s">
        <v>1936</v>
      </c>
      <c r="B40" s="397" t="s">
        <v>1935</v>
      </c>
      <c r="C40" s="398"/>
      <c r="D40" s="398"/>
      <c r="E40" s="398"/>
      <c r="F40" s="398"/>
      <c r="G40" s="398"/>
      <c r="H40" s="398"/>
      <c r="I40" s="398"/>
      <c r="J40" s="398"/>
      <c r="K40" s="398"/>
      <c r="L40" s="39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6.2">
      <c r="A41" s="41" t="s">
        <v>1937</v>
      </c>
      <c r="B41" s="463" t="s">
        <v>1938</v>
      </c>
      <c r="C41" s="463"/>
      <c r="D41" s="463"/>
      <c r="E41" s="463"/>
      <c r="F41" s="463"/>
      <c r="G41" s="463"/>
      <c r="H41" s="463"/>
      <c r="I41" s="463"/>
      <c r="J41" s="463"/>
      <c r="K41" s="463"/>
      <c r="L41" s="46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.2">
      <c r="A42" s="41" t="s">
        <v>1940</v>
      </c>
      <c r="B42" s="463" t="s">
        <v>1939</v>
      </c>
      <c r="C42" s="463"/>
      <c r="D42" s="463"/>
      <c r="E42" s="463"/>
      <c r="F42" s="463"/>
      <c r="G42" s="463"/>
      <c r="H42" s="463"/>
      <c r="I42" s="463"/>
      <c r="J42" s="463"/>
      <c r="K42" s="463"/>
      <c r="L42" s="46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.2">
      <c r="A43" s="42" t="s">
        <v>1941</v>
      </c>
      <c r="B43" s="463" t="s">
        <v>1942</v>
      </c>
      <c r="C43" s="463"/>
      <c r="D43" s="463"/>
      <c r="E43" s="463"/>
      <c r="F43" s="463"/>
      <c r="G43" s="463"/>
      <c r="H43" s="463"/>
      <c r="I43" s="463"/>
      <c r="J43" s="463"/>
      <c r="K43" s="463"/>
      <c r="L43" s="46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</sheetData>
  <mergeCells count="68">
    <mergeCell ref="N31:O31"/>
    <mergeCell ref="P31:Q31"/>
    <mergeCell ref="R31:S31"/>
    <mergeCell ref="C30:D30"/>
    <mergeCell ref="E30:F30"/>
    <mergeCell ref="G30:H30"/>
    <mergeCell ref="I30:J30"/>
    <mergeCell ref="K30:L30"/>
    <mergeCell ref="C31:D31"/>
    <mergeCell ref="E31:F31"/>
    <mergeCell ref="G31:H31"/>
    <mergeCell ref="I31:J31"/>
    <mergeCell ref="K31:L31"/>
    <mergeCell ref="N29:O29"/>
    <mergeCell ref="P29:Q29"/>
    <mergeCell ref="R29:S29"/>
    <mergeCell ref="N30:O30"/>
    <mergeCell ref="P30:Q30"/>
    <mergeCell ref="R30:S30"/>
    <mergeCell ref="C29:D29"/>
    <mergeCell ref="E29:F29"/>
    <mergeCell ref="G29:H29"/>
    <mergeCell ref="I29:J29"/>
    <mergeCell ref="K29:L29"/>
    <mergeCell ref="A4:F4"/>
    <mergeCell ref="C5:D5"/>
    <mergeCell ref="E5:F5"/>
    <mergeCell ref="A15:S15"/>
    <mergeCell ref="C16:D16"/>
    <mergeCell ref="E16:F16"/>
    <mergeCell ref="G16:H16"/>
    <mergeCell ref="K16:L16"/>
    <mergeCell ref="N16:O16"/>
    <mergeCell ref="P16:Q16"/>
    <mergeCell ref="R16:S16"/>
    <mergeCell ref="B13:F13"/>
    <mergeCell ref="B42:L42"/>
    <mergeCell ref="B43:L43"/>
    <mergeCell ref="I16:J16"/>
    <mergeCell ref="I17:J17"/>
    <mergeCell ref="I18:J18"/>
    <mergeCell ref="B37:L37"/>
    <mergeCell ref="B39:L39"/>
    <mergeCell ref="C18:D18"/>
    <mergeCell ref="E18:F18"/>
    <mergeCell ref="G18:H18"/>
    <mergeCell ref="K18:L18"/>
    <mergeCell ref="C17:D17"/>
    <mergeCell ref="E17:F17"/>
    <mergeCell ref="G17:H17"/>
    <mergeCell ref="K17:L17"/>
    <mergeCell ref="A28:S28"/>
    <mergeCell ref="B1:S1"/>
    <mergeCell ref="B2:S2"/>
    <mergeCell ref="B38:L38"/>
    <mergeCell ref="B40:L40"/>
    <mergeCell ref="B41:L41"/>
    <mergeCell ref="P17:Q17"/>
    <mergeCell ref="R17:S17"/>
    <mergeCell ref="N18:O18"/>
    <mergeCell ref="P18:Q18"/>
    <mergeCell ref="R18:S18"/>
    <mergeCell ref="N17:O17"/>
    <mergeCell ref="A9:F9"/>
    <mergeCell ref="C6:D6"/>
    <mergeCell ref="E6:F6"/>
    <mergeCell ref="C7:D7"/>
    <mergeCell ref="E7:F7"/>
  </mergeCells>
  <phoneticPr fontId="3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8"/>
  <sheetViews>
    <sheetView topLeftCell="A4" workbookViewId="0">
      <selection activeCell="B23" sqref="B23:E23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336" t="s">
        <v>50</v>
      </c>
      <c r="C1" s="336"/>
      <c r="D1" s="336"/>
      <c r="E1" s="336"/>
      <c r="F1" s="336"/>
      <c r="G1" s="336"/>
      <c r="H1" s="336"/>
    </row>
    <row r="2" spans="1:242" ht="17.100000000000001" customHeight="1">
      <c r="B2" s="337" t="s">
        <v>51</v>
      </c>
      <c r="C2" s="337"/>
      <c r="D2" s="337"/>
      <c r="E2" s="337"/>
      <c r="F2" s="337"/>
      <c r="G2" s="337"/>
      <c r="H2" s="337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514" t="s">
        <v>1334</v>
      </c>
      <c r="B4" s="514"/>
      <c r="C4" s="514"/>
      <c r="D4" s="514"/>
      <c r="E4" s="514"/>
      <c r="F4" s="514"/>
      <c r="G4" s="514"/>
      <c r="H4" s="514"/>
    </row>
    <row r="5" spans="1:242">
      <c r="A5" s="204" t="s">
        <v>24</v>
      </c>
      <c r="B5" s="204" t="s">
        <v>25</v>
      </c>
      <c r="C5" s="448" t="s">
        <v>945</v>
      </c>
      <c r="D5" s="449"/>
      <c r="E5" s="461" t="s">
        <v>1347</v>
      </c>
      <c r="F5" s="481"/>
      <c r="G5" s="448" t="s">
        <v>1342</v>
      </c>
      <c r="H5" s="449"/>
    </row>
    <row r="6" spans="1:242">
      <c r="A6" s="202" t="s">
        <v>3</v>
      </c>
      <c r="B6" s="202" t="s">
        <v>4</v>
      </c>
      <c r="C6" s="370" t="s">
        <v>956</v>
      </c>
      <c r="D6" s="371"/>
      <c r="E6" s="370" t="s">
        <v>73</v>
      </c>
      <c r="F6" s="371"/>
      <c r="G6" s="378" t="s">
        <v>151</v>
      </c>
      <c r="H6" s="378"/>
    </row>
    <row r="7" spans="1:242">
      <c r="A7" s="202"/>
      <c r="B7" s="202"/>
      <c r="C7" s="370" t="s">
        <v>1339</v>
      </c>
      <c r="D7" s="371"/>
      <c r="E7" s="370" t="s">
        <v>1340</v>
      </c>
      <c r="F7" s="371"/>
      <c r="G7" s="370" t="s">
        <v>1341</v>
      </c>
      <c r="H7" s="371"/>
    </row>
    <row r="8" spans="1:242" hidden="1">
      <c r="A8" s="67" t="s">
        <v>1337</v>
      </c>
      <c r="B8" s="21" t="s">
        <v>1338</v>
      </c>
      <c r="C8" s="23">
        <v>44325</v>
      </c>
      <c r="D8" s="22">
        <f>C8</f>
        <v>44325</v>
      </c>
      <c r="E8" s="22">
        <f>D8+6</f>
        <v>44331</v>
      </c>
      <c r="F8" s="22">
        <f t="shared" ref="F8" si="0">E8</f>
        <v>44331</v>
      </c>
      <c r="G8" s="23">
        <f>F8+1</f>
        <v>44332</v>
      </c>
      <c r="H8" s="23">
        <f t="shared" ref="H8" si="1">G8+1</f>
        <v>44333</v>
      </c>
    </row>
    <row r="9" spans="1:242" hidden="1">
      <c r="A9" s="67" t="s">
        <v>1343</v>
      </c>
      <c r="B9" s="21" t="s">
        <v>1344</v>
      </c>
      <c r="C9" s="182" t="s">
        <v>1460</v>
      </c>
      <c r="D9" s="62" t="str">
        <f>C9</f>
        <v>OMIT</v>
      </c>
      <c r="E9" s="22"/>
      <c r="F9" s="22"/>
      <c r="G9" s="23"/>
      <c r="H9" s="23"/>
    </row>
    <row r="10" spans="1:242" hidden="1">
      <c r="A10" s="40" t="s">
        <v>1345</v>
      </c>
      <c r="B10" s="21" t="s">
        <v>1346</v>
      </c>
      <c r="C10" s="23">
        <v>44339</v>
      </c>
      <c r="D10" s="22">
        <f t="shared" ref="D10:D17" si="2">C10</f>
        <v>44339</v>
      </c>
      <c r="E10" s="22">
        <f t="shared" ref="E10:E15" si="3">D10+6</f>
        <v>44345</v>
      </c>
      <c r="F10" s="22">
        <f t="shared" ref="F10:F16" si="4">E10</f>
        <v>44345</v>
      </c>
      <c r="G10" s="23">
        <f t="shared" ref="G10:G15" si="5">F10+1</f>
        <v>44346</v>
      </c>
      <c r="H10" s="23">
        <f t="shared" ref="H10:H16" si="6">G10+1</f>
        <v>44347</v>
      </c>
    </row>
    <row r="11" spans="1:242" hidden="1">
      <c r="A11" s="67" t="s">
        <v>1348</v>
      </c>
      <c r="B11" s="21" t="s">
        <v>1349</v>
      </c>
      <c r="C11" s="23">
        <v>44346</v>
      </c>
      <c r="D11" s="22">
        <f t="shared" si="2"/>
        <v>44346</v>
      </c>
      <c r="E11" s="22">
        <f t="shared" si="3"/>
        <v>44352</v>
      </c>
      <c r="F11" s="22">
        <f t="shared" si="4"/>
        <v>44352</v>
      </c>
      <c r="G11" s="23">
        <f t="shared" si="5"/>
        <v>44353</v>
      </c>
      <c r="H11" s="23">
        <f t="shared" si="6"/>
        <v>44354</v>
      </c>
    </row>
    <row r="12" spans="1:242" hidden="1">
      <c r="A12" s="67"/>
      <c r="B12" s="21"/>
      <c r="C12" s="471" t="s">
        <v>1644</v>
      </c>
      <c r="D12" s="472"/>
      <c r="E12" s="472"/>
      <c r="F12" s="472"/>
      <c r="G12" s="472"/>
      <c r="H12" s="473"/>
    </row>
    <row r="13" spans="1:242" hidden="1">
      <c r="A13" s="147" t="s">
        <v>1350</v>
      </c>
      <c r="B13" s="84" t="s">
        <v>1645</v>
      </c>
      <c r="C13" s="23">
        <v>44360</v>
      </c>
      <c r="D13" s="22">
        <f t="shared" si="2"/>
        <v>44360</v>
      </c>
      <c r="E13" s="22">
        <f t="shared" si="3"/>
        <v>44366</v>
      </c>
      <c r="F13" s="22">
        <f t="shared" si="4"/>
        <v>44366</v>
      </c>
      <c r="G13" s="23">
        <f t="shared" si="5"/>
        <v>44367</v>
      </c>
      <c r="H13" s="23">
        <f t="shared" si="6"/>
        <v>44368</v>
      </c>
    </row>
    <row r="14" spans="1:242" hidden="1">
      <c r="A14" s="67" t="s">
        <v>1343</v>
      </c>
      <c r="B14" s="21" t="s">
        <v>1351</v>
      </c>
      <c r="C14" s="23">
        <v>44367</v>
      </c>
      <c r="D14" s="22">
        <f t="shared" si="2"/>
        <v>44367</v>
      </c>
      <c r="E14" s="22">
        <f t="shared" si="3"/>
        <v>44373</v>
      </c>
      <c r="F14" s="22">
        <f t="shared" si="4"/>
        <v>44373</v>
      </c>
      <c r="G14" s="23">
        <f t="shared" si="5"/>
        <v>44374</v>
      </c>
      <c r="H14" s="23">
        <f t="shared" si="6"/>
        <v>44375</v>
      </c>
    </row>
    <row r="15" spans="1:242">
      <c r="A15" s="40" t="s">
        <v>1345</v>
      </c>
      <c r="B15" s="21" t="s">
        <v>1352</v>
      </c>
      <c r="C15" s="23">
        <v>44374</v>
      </c>
      <c r="D15" s="22">
        <f t="shared" si="2"/>
        <v>44374</v>
      </c>
      <c r="E15" s="22">
        <f t="shared" si="3"/>
        <v>44380</v>
      </c>
      <c r="F15" s="22">
        <f t="shared" si="4"/>
        <v>44380</v>
      </c>
      <c r="G15" s="23">
        <f t="shared" si="5"/>
        <v>44381</v>
      </c>
      <c r="H15" s="23">
        <f t="shared" si="6"/>
        <v>44382</v>
      </c>
    </row>
    <row r="16" spans="1:242">
      <c r="A16" s="67" t="s">
        <v>1348</v>
      </c>
      <c r="B16" s="21" t="s">
        <v>1353</v>
      </c>
      <c r="C16" s="62" t="s">
        <v>1718</v>
      </c>
      <c r="D16" s="62" t="str">
        <f t="shared" si="2"/>
        <v>OMIT</v>
      </c>
      <c r="E16" s="62" t="s">
        <v>1718</v>
      </c>
      <c r="F16" s="62" t="str">
        <f t="shared" si="4"/>
        <v>OMIT</v>
      </c>
      <c r="G16" s="23">
        <v>44388</v>
      </c>
      <c r="H16" s="23">
        <f t="shared" si="6"/>
        <v>44389</v>
      </c>
    </row>
    <row r="17" spans="1:8">
      <c r="A17" s="147" t="s">
        <v>1646</v>
      </c>
      <c r="B17" s="21" t="s">
        <v>1354</v>
      </c>
      <c r="C17" s="23">
        <v>44388</v>
      </c>
      <c r="D17" s="22">
        <f t="shared" si="2"/>
        <v>44388</v>
      </c>
      <c r="E17" s="62" t="s">
        <v>1718</v>
      </c>
      <c r="F17" s="62" t="str">
        <f t="shared" ref="F17:F18" si="7">E17</f>
        <v>OMIT</v>
      </c>
      <c r="G17" s="23">
        <v>44395</v>
      </c>
      <c r="H17" s="23">
        <f t="shared" ref="H17:H20" si="8">G17+1</f>
        <v>44396</v>
      </c>
    </row>
    <row r="18" spans="1:8">
      <c r="A18" s="67" t="s">
        <v>1647</v>
      </c>
      <c r="B18" s="21" t="s">
        <v>1534</v>
      </c>
      <c r="C18" s="23">
        <v>44395</v>
      </c>
      <c r="D18" s="22">
        <f t="shared" ref="D18:D21" si="9">C18</f>
        <v>44395</v>
      </c>
      <c r="E18" s="62" t="s">
        <v>74</v>
      </c>
      <c r="F18" s="62" t="str">
        <f t="shared" si="7"/>
        <v>OMIT</v>
      </c>
      <c r="G18" s="23">
        <v>44402</v>
      </c>
      <c r="H18" s="23">
        <f t="shared" si="8"/>
        <v>44403</v>
      </c>
    </row>
    <row r="19" spans="1:8">
      <c r="A19" s="67" t="s">
        <v>1343</v>
      </c>
      <c r="B19" s="21" t="s">
        <v>1535</v>
      </c>
      <c r="C19" s="23">
        <v>44402</v>
      </c>
      <c r="D19" s="22">
        <f t="shared" si="9"/>
        <v>44402</v>
      </c>
      <c r="E19" s="412" t="s">
        <v>1890</v>
      </c>
      <c r="F19" s="413"/>
      <c r="G19" s="436" t="s">
        <v>1891</v>
      </c>
      <c r="H19" s="437"/>
    </row>
    <row r="20" spans="1:8">
      <c r="A20" s="139" t="s">
        <v>1860</v>
      </c>
      <c r="B20" s="160" t="s">
        <v>1861</v>
      </c>
      <c r="C20" s="178">
        <v>44407</v>
      </c>
      <c r="D20" s="136">
        <f t="shared" si="9"/>
        <v>44407</v>
      </c>
      <c r="E20" s="22">
        <v>44415</v>
      </c>
      <c r="F20" s="22">
        <f t="shared" ref="F20:F21" si="10">E20</f>
        <v>44415</v>
      </c>
      <c r="G20" s="23">
        <f t="shared" ref="G20" si="11">F20+1</f>
        <v>44416</v>
      </c>
      <c r="H20" s="23">
        <f t="shared" si="8"/>
        <v>44417</v>
      </c>
    </row>
    <row r="21" spans="1:8">
      <c r="A21" s="67" t="s">
        <v>1348</v>
      </c>
      <c r="B21" s="21" t="s">
        <v>1536</v>
      </c>
      <c r="C21" s="62" t="s">
        <v>1718</v>
      </c>
      <c r="D21" s="62" t="str">
        <f t="shared" si="9"/>
        <v>OMIT</v>
      </c>
      <c r="E21" s="62" t="s">
        <v>1718</v>
      </c>
      <c r="F21" s="62" t="str">
        <f t="shared" si="10"/>
        <v>OMIT</v>
      </c>
      <c r="G21" s="23">
        <v>44423</v>
      </c>
      <c r="H21" s="23">
        <f t="shared" ref="H21" si="12">G21+1</f>
        <v>44424</v>
      </c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 ht="16.2">
      <c r="A23" s="203" t="s">
        <v>17</v>
      </c>
      <c r="B23" s="386" t="s">
        <v>1957</v>
      </c>
      <c r="C23" s="386"/>
      <c r="D23" s="386"/>
      <c r="E23" s="386"/>
      <c r="F23" s="1"/>
      <c r="G23" s="1"/>
      <c r="H23" s="1"/>
    </row>
    <row r="24" spans="1:8" ht="16.2">
      <c r="A24" s="205" t="s">
        <v>1355</v>
      </c>
      <c r="B24" s="397" t="s">
        <v>1356</v>
      </c>
      <c r="C24" s="398"/>
      <c r="D24" s="398"/>
      <c r="E24" s="399"/>
      <c r="F24" s="1"/>
      <c r="G24" s="1"/>
      <c r="H24" s="1"/>
    </row>
    <row r="25" spans="1:8" ht="16.2">
      <c r="A25" s="205" t="s">
        <v>1357</v>
      </c>
      <c r="B25" s="397" t="s">
        <v>1358</v>
      </c>
      <c r="C25" s="398"/>
      <c r="D25" s="398"/>
      <c r="E25" s="399"/>
      <c r="F25" s="1"/>
      <c r="G25" s="1"/>
      <c r="H25" s="1"/>
    </row>
    <row r="26" spans="1:8" ht="16.2">
      <c r="A26" s="41" t="s">
        <v>151</v>
      </c>
      <c r="B26" s="463" t="s">
        <v>1359</v>
      </c>
      <c r="C26" s="463"/>
      <c r="D26" s="463"/>
      <c r="E26" s="463"/>
      <c r="F26" s="1"/>
      <c r="G26" s="1"/>
      <c r="H26" s="1"/>
    </row>
    <row r="28" spans="1:8">
      <c r="B28" s="28"/>
    </row>
  </sheetData>
  <mergeCells count="19">
    <mergeCell ref="B25:E25"/>
    <mergeCell ref="B23:E23"/>
    <mergeCell ref="B26:E26"/>
    <mergeCell ref="B24:E24"/>
    <mergeCell ref="C6:D6"/>
    <mergeCell ref="E6:F6"/>
    <mergeCell ref="C12:H12"/>
    <mergeCell ref="G6:H6"/>
    <mergeCell ref="C7:D7"/>
    <mergeCell ref="E7:F7"/>
    <mergeCell ref="G7:H7"/>
    <mergeCell ref="G19:H19"/>
    <mergeCell ref="E19:F19"/>
    <mergeCell ref="B1:H1"/>
    <mergeCell ref="B2:H2"/>
    <mergeCell ref="A4:H4"/>
    <mergeCell ref="C5:D5"/>
    <mergeCell ref="E5:F5"/>
    <mergeCell ref="G5:H5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54"/>
  <sheetViews>
    <sheetView topLeftCell="A4" workbookViewId="0">
      <selection activeCell="E57" sqref="E57"/>
    </sheetView>
  </sheetViews>
  <sheetFormatPr defaultRowHeight="15.6"/>
  <cols>
    <col min="1" max="1" width="22.3984375" customWidth="1"/>
    <col min="2" max="11" width="7.59765625" customWidth="1"/>
  </cols>
  <sheetData>
    <row r="1" spans="1:250" ht="32.4" customHeight="1">
      <c r="B1" s="336" t="s">
        <v>167</v>
      </c>
      <c r="C1" s="336"/>
      <c r="D1" s="336"/>
      <c r="E1" s="336"/>
      <c r="F1" s="336"/>
      <c r="G1" s="336"/>
      <c r="H1" s="336"/>
      <c r="I1" s="336"/>
      <c r="J1" s="336"/>
      <c r="K1" s="336"/>
      <c r="L1" s="45"/>
      <c r="M1" s="45"/>
      <c r="N1" s="45"/>
      <c r="O1" s="45"/>
      <c r="P1" s="45"/>
      <c r="Q1" s="46"/>
    </row>
    <row r="2" spans="1:250" ht="17.100000000000001" customHeight="1">
      <c r="B2" s="337" t="s">
        <v>168</v>
      </c>
      <c r="C2" s="337"/>
      <c r="D2" s="337"/>
      <c r="E2" s="337"/>
      <c r="F2" s="337"/>
      <c r="G2" s="337"/>
      <c r="H2" s="337"/>
      <c r="I2" s="337"/>
      <c r="J2" s="337"/>
      <c r="K2" s="337"/>
      <c r="L2" s="47"/>
      <c r="M2" s="47"/>
      <c r="N2" s="47"/>
      <c r="O2" s="47"/>
      <c r="P2" s="47"/>
      <c r="Q2" s="47"/>
    </row>
    <row r="3" spans="1:250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338" t="s">
        <v>186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</row>
    <row r="5" spans="1:250">
      <c r="A5" s="71" t="s">
        <v>1</v>
      </c>
      <c r="B5" s="71" t="s">
        <v>2</v>
      </c>
      <c r="C5" s="340" t="s">
        <v>169</v>
      </c>
      <c r="D5" s="341"/>
      <c r="E5" s="340" t="s">
        <v>170</v>
      </c>
      <c r="F5" s="341"/>
      <c r="G5" s="340" t="s">
        <v>171</v>
      </c>
      <c r="H5" s="341"/>
      <c r="I5" s="71" t="s">
        <v>2</v>
      </c>
      <c r="J5" s="340" t="s">
        <v>169</v>
      </c>
      <c r="K5" s="341"/>
    </row>
    <row r="6" spans="1:250">
      <c r="A6" s="319" t="s">
        <v>3</v>
      </c>
      <c r="B6" s="319" t="s">
        <v>4</v>
      </c>
      <c r="C6" s="314" t="s">
        <v>172</v>
      </c>
      <c r="D6" s="342"/>
      <c r="E6" s="314" t="s">
        <v>173</v>
      </c>
      <c r="F6" s="342"/>
      <c r="G6" s="314" t="s">
        <v>174</v>
      </c>
      <c r="H6" s="342"/>
      <c r="I6" s="4" t="s">
        <v>4</v>
      </c>
      <c r="J6" s="314" t="s">
        <v>172</v>
      </c>
      <c r="K6" s="342"/>
    </row>
    <row r="7" spans="1:250">
      <c r="A7" s="320"/>
      <c r="B7" s="320"/>
      <c r="C7" s="314" t="s">
        <v>5</v>
      </c>
      <c r="D7" s="342"/>
      <c r="E7" s="314" t="s">
        <v>5</v>
      </c>
      <c r="F7" s="342"/>
      <c r="G7" s="314" t="s">
        <v>5</v>
      </c>
      <c r="H7" s="342"/>
      <c r="I7" s="6"/>
      <c r="J7" s="319" t="s">
        <v>5</v>
      </c>
      <c r="K7" s="319"/>
    </row>
    <row r="8" spans="1:250">
      <c r="A8" s="5"/>
      <c r="B8" s="4"/>
      <c r="C8" s="7" t="s">
        <v>182</v>
      </c>
      <c r="D8" s="7" t="s">
        <v>181</v>
      </c>
      <c r="E8" s="7" t="s">
        <v>183</v>
      </c>
      <c r="F8" s="7" t="s">
        <v>183</v>
      </c>
      <c r="G8" s="7" t="s">
        <v>184</v>
      </c>
      <c r="H8" s="7" t="s">
        <v>184</v>
      </c>
      <c r="I8" s="8"/>
      <c r="J8" s="7" t="s">
        <v>182</v>
      </c>
      <c r="K8" s="7" t="s">
        <v>181</v>
      </c>
    </row>
    <row r="9" spans="1:250" hidden="1">
      <c r="A9" s="10" t="s">
        <v>231</v>
      </c>
      <c r="B9" s="11" t="s">
        <v>418</v>
      </c>
      <c r="C9" s="9">
        <v>44183</v>
      </c>
      <c r="D9" s="9">
        <f t="shared" ref="D9:D11" si="0">C9+1</f>
        <v>44184</v>
      </c>
      <c r="E9" s="9">
        <f t="shared" ref="E9:E11" si="1">D9+2</f>
        <v>44186</v>
      </c>
      <c r="F9" s="9">
        <f t="shared" ref="F9:F11" si="2">E9</f>
        <v>44186</v>
      </c>
      <c r="G9" s="9">
        <f t="shared" ref="G9:G11" si="3">F9+1</f>
        <v>44187</v>
      </c>
      <c r="H9" s="9">
        <f t="shared" ref="H9:H11" si="4">G9</f>
        <v>44187</v>
      </c>
      <c r="I9" s="12" t="s">
        <v>417</v>
      </c>
      <c r="J9" s="9">
        <v>44190</v>
      </c>
      <c r="K9" s="9">
        <f t="shared" ref="K9:K11" si="5">J9+1</f>
        <v>44191</v>
      </c>
    </row>
    <row r="10" spans="1:250" hidden="1">
      <c r="A10" s="10" t="s">
        <v>231</v>
      </c>
      <c r="B10" s="11" t="s">
        <v>420</v>
      </c>
      <c r="C10" s="9">
        <v>44190</v>
      </c>
      <c r="D10" s="9">
        <f t="shared" si="0"/>
        <v>44191</v>
      </c>
      <c r="E10" s="9">
        <f t="shared" si="1"/>
        <v>44193</v>
      </c>
      <c r="F10" s="9">
        <f t="shared" si="2"/>
        <v>44193</v>
      </c>
      <c r="G10" s="9">
        <f t="shared" si="3"/>
        <v>44194</v>
      </c>
      <c r="H10" s="9">
        <f t="shared" si="4"/>
        <v>44194</v>
      </c>
      <c r="I10" s="12" t="s">
        <v>419</v>
      </c>
      <c r="J10" s="9">
        <v>44197</v>
      </c>
      <c r="K10" s="9">
        <f t="shared" si="5"/>
        <v>44198</v>
      </c>
    </row>
    <row r="11" spans="1:250" hidden="1">
      <c r="A11" s="10" t="s">
        <v>231</v>
      </c>
      <c r="B11" s="11" t="s">
        <v>457</v>
      </c>
      <c r="C11" s="9">
        <v>44197</v>
      </c>
      <c r="D11" s="9">
        <f t="shared" si="0"/>
        <v>44198</v>
      </c>
      <c r="E11" s="9">
        <f t="shared" si="1"/>
        <v>44200</v>
      </c>
      <c r="F11" s="9">
        <f t="shared" si="2"/>
        <v>44200</v>
      </c>
      <c r="G11" s="9">
        <f t="shared" si="3"/>
        <v>44201</v>
      </c>
      <c r="H11" s="9">
        <f t="shared" si="4"/>
        <v>44201</v>
      </c>
      <c r="I11" s="12" t="s">
        <v>459</v>
      </c>
      <c r="J11" s="9">
        <v>44204</v>
      </c>
      <c r="K11" s="9">
        <f t="shared" si="5"/>
        <v>44205</v>
      </c>
    </row>
    <row r="12" spans="1:250" hidden="1">
      <c r="A12" s="10" t="s">
        <v>231</v>
      </c>
      <c r="B12" s="11" t="s">
        <v>458</v>
      </c>
      <c r="C12" s="9">
        <v>44204</v>
      </c>
      <c r="D12" s="9">
        <f t="shared" ref="D12:D13" si="6">C12+1</f>
        <v>44205</v>
      </c>
      <c r="E12" s="9">
        <f t="shared" ref="E12:E13" si="7">D12+2</f>
        <v>44207</v>
      </c>
      <c r="F12" s="9">
        <f t="shared" ref="F12:F13" si="8">E12</f>
        <v>44207</v>
      </c>
      <c r="G12" s="9">
        <f t="shared" ref="G12:G13" si="9">F12+1</f>
        <v>44208</v>
      </c>
      <c r="H12" s="9">
        <f t="shared" ref="H12:H13" si="10">G12</f>
        <v>44208</v>
      </c>
      <c r="I12" s="12" t="s">
        <v>460</v>
      </c>
      <c r="J12" s="9">
        <v>44211</v>
      </c>
      <c r="K12" s="9">
        <f t="shared" ref="K12:K13" si="11">J12+1</f>
        <v>44212</v>
      </c>
    </row>
    <row r="13" spans="1:250" hidden="1">
      <c r="A13" s="10" t="s">
        <v>231</v>
      </c>
      <c r="B13" s="11" t="s">
        <v>491</v>
      </c>
      <c r="C13" s="9">
        <v>44211</v>
      </c>
      <c r="D13" s="9">
        <f t="shared" si="6"/>
        <v>44212</v>
      </c>
      <c r="E13" s="9">
        <f t="shared" si="7"/>
        <v>44214</v>
      </c>
      <c r="F13" s="9">
        <f t="shared" si="8"/>
        <v>44214</v>
      </c>
      <c r="G13" s="9">
        <f t="shared" si="9"/>
        <v>44215</v>
      </c>
      <c r="H13" s="9">
        <f t="shared" si="10"/>
        <v>44215</v>
      </c>
      <c r="I13" s="12" t="s">
        <v>492</v>
      </c>
      <c r="J13" s="9">
        <v>44218</v>
      </c>
      <c r="K13" s="9">
        <f t="shared" si="11"/>
        <v>44219</v>
      </c>
    </row>
    <row r="14" spans="1:250" hidden="1">
      <c r="A14" s="10" t="s">
        <v>231</v>
      </c>
      <c r="B14" s="11" t="s">
        <v>473</v>
      </c>
      <c r="C14" s="9">
        <v>44218</v>
      </c>
      <c r="D14" s="9">
        <f t="shared" ref="D14:D17" si="12">C14+1</f>
        <v>44219</v>
      </c>
      <c r="E14" s="9">
        <f t="shared" ref="E14:E17" si="13">D14+2</f>
        <v>44221</v>
      </c>
      <c r="F14" s="9">
        <f t="shared" ref="F14:F17" si="14">E14</f>
        <v>44221</v>
      </c>
      <c r="G14" s="9">
        <f t="shared" ref="G14:G17" si="15">F14+1</f>
        <v>44222</v>
      </c>
      <c r="H14" s="9">
        <f t="shared" ref="H14:H17" si="16">G14</f>
        <v>44222</v>
      </c>
      <c r="I14" s="12" t="s">
        <v>471</v>
      </c>
      <c r="J14" s="9">
        <v>44225</v>
      </c>
      <c r="K14" s="9">
        <f t="shared" ref="K14:K17" si="17">J14+1</f>
        <v>44226</v>
      </c>
    </row>
    <row r="15" spans="1:250" hidden="1">
      <c r="A15" s="10" t="s">
        <v>231</v>
      </c>
      <c r="B15" s="11" t="s">
        <v>474</v>
      </c>
      <c r="C15" s="9">
        <v>44225</v>
      </c>
      <c r="D15" s="9">
        <f t="shared" si="12"/>
        <v>44226</v>
      </c>
      <c r="E15" s="9">
        <f t="shared" si="13"/>
        <v>44228</v>
      </c>
      <c r="F15" s="9">
        <f t="shared" si="14"/>
        <v>44228</v>
      </c>
      <c r="G15" s="9">
        <f t="shared" si="15"/>
        <v>44229</v>
      </c>
      <c r="H15" s="9">
        <f t="shared" si="16"/>
        <v>44229</v>
      </c>
      <c r="I15" s="12" t="s">
        <v>472</v>
      </c>
      <c r="J15" s="9">
        <v>44232</v>
      </c>
      <c r="K15" s="9">
        <f t="shared" si="17"/>
        <v>44233</v>
      </c>
    </row>
    <row r="16" spans="1:250" hidden="1">
      <c r="A16" s="10" t="s">
        <v>231</v>
      </c>
      <c r="B16" s="11" t="s">
        <v>496</v>
      </c>
      <c r="C16" s="9">
        <v>44232</v>
      </c>
      <c r="D16" s="9">
        <f t="shared" si="12"/>
        <v>44233</v>
      </c>
      <c r="E16" s="9">
        <f t="shared" si="13"/>
        <v>44235</v>
      </c>
      <c r="F16" s="9">
        <f t="shared" si="14"/>
        <v>44235</v>
      </c>
      <c r="G16" s="9">
        <f t="shared" si="15"/>
        <v>44236</v>
      </c>
      <c r="H16" s="9">
        <f t="shared" si="16"/>
        <v>44236</v>
      </c>
      <c r="I16" s="12" t="s">
        <v>497</v>
      </c>
      <c r="J16" s="9">
        <v>44239</v>
      </c>
      <c r="K16" s="9">
        <f t="shared" si="17"/>
        <v>44240</v>
      </c>
    </row>
    <row r="17" spans="1:11" hidden="1">
      <c r="A17" s="10" t="s">
        <v>231</v>
      </c>
      <c r="B17" s="11" t="s">
        <v>562</v>
      </c>
      <c r="C17" s="9">
        <v>44239</v>
      </c>
      <c r="D17" s="9">
        <f t="shared" si="12"/>
        <v>44240</v>
      </c>
      <c r="E17" s="9">
        <f t="shared" si="13"/>
        <v>44242</v>
      </c>
      <c r="F17" s="9">
        <f t="shared" si="14"/>
        <v>44242</v>
      </c>
      <c r="G17" s="9">
        <f t="shared" si="15"/>
        <v>44243</v>
      </c>
      <c r="H17" s="9">
        <f t="shared" si="16"/>
        <v>44243</v>
      </c>
      <c r="I17" s="12" t="s">
        <v>563</v>
      </c>
      <c r="J17" s="9">
        <v>44246</v>
      </c>
      <c r="K17" s="9">
        <f t="shared" si="17"/>
        <v>44247</v>
      </c>
    </row>
    <row r="18" spans="1:11" hidden="1">
      <c r="A18" s="10" t="s">
        <v>231</v>
      </c>
      <c r="B18" s="11" t="s">
        <v>564</v>
      </c>
      <c r="C18" s="305" t="s">
        <v>639</v>
      </c>
      <c r="D18" s="306"/>
      <c r="E18" s="306"/>
      <c r="F18" s="306"/>
      <c r="G18" s="306"/>
      <c r="H18" s="307"/>
      <c r="I18" s="12" t="s">
        <v>565</v>
      </c>
      <c r="J18" s="305" t="s">
        <v>639</v>
      </c>
      <c r="K18" s="307"/>
    </row>
    <row r="19" spans="1:11" hidden="1">
      <c r="A19" s="10" t="s">
        <v>231</v>
      </c>
      <c r="B19" s="11" t="s">
        <v>598</v>
      </c>
      <c r="C19" s="9">
        <v>44253</v>
      </c>
      <c r="D19" s="9">
        <f t="shared" ref="D19:D20" si="18">C19+1</f>
        <v>44254</v>
      </c>
      <c r="E19" s="9">
        <f t="shared" ref="E19:E20" si="19">D19+2</f>
        <v>44256</v>
      </c>
      <c r="F19" s="9">
        <f t="shared" ref="F19:F20" si="20">E19</f>
        <v>44256</v>
      </c>
      <c r="G19" s="9">
        <f t="shared" ref="G19:G20" si="21">F19+1</f>
        <v>44257</v>
      </c>
      <c r="H19" s="9">
        <f t="shared" ref="H19:H20" si="22">G19</f>
        <v>44257</v>
      </c>
      <c r="I19" s="12" t="s">
        <v>596</v>
      </c>
      <c r="J19" s="9">
        <v>44260</v>
      </c>
      <c r="K19" s="9">
        <f t="shared" ref="K19:K20" si="23">J19+1</f>
        <v>44261</v>
      </c>
    </row>
    <row r="20" spans="1:11" hidden="1">
      <c r="A20" s="10" t="s">
        <v>231</v>
      </c>
      <c r="B20" s="11" t="s">
        <v>599</v>
      </c>
      <c r="C20" s="9">
        <v>44260</v>
      </c>
      <c r="D20" s="9">
        <f t="shared" si="18"/>
        <v>44261</v>
      </c>
      <c r="E20" s="9">
        <f t="shared" si="19"/>
        <v>44263</v>
      </c>
      <c r="F20" s="9">
        <f t="shared" si="20"/>
        <v>44263</v>
      </c>
      <c r="G20" s="9">
        <f t="shared" si="21"/>
        <v>44264</v>
      </c>
      <c r="H20" s="9">
        <f t="shared" si="22"/>
        <v>44264</v>
      </c>
      <c r="I20" s="12" t="s">
        <v>597</v>
      </c>
      <c r="J20" s="9">
        <v>44267</v>
      </c>
      <c r="K20" s="9">
        <f t="shared" si="23"/>
        <v>44268</v>
      </c>
    </row>
    <row r="21" spans="1:11" hidden="1">
      <c r="A21" s="10" t="s">
        <v>231</v>
      </c>
      <c r="B21" s="11" t="s">
        <v>640</v>
      </c>
      <c r="C21" s="9">
        <v>44267</v>
      </c>
      <c r="D21" s="9">
        <f t="shared" ref="D21:D24" si="24">C21+1</f>
        <v>44268</v>
      </c>
      <c r="E21" s="9">
        <f t="shared" ref="E21:E24" si="25">D21+2</f>
        <v>44270</v>
      </c>
      <c r="F21" s="9">
        <f t="shared" ref="F21:F24" si="26">E21</f>
        <v>44270</v>
      </c>
      <c r="G21" s="9">
        <f t="shared" ref="G21:G24" si="27">F21+1</f>
        <v>44271</v>
      </c>
      <c r="H21" s="9">
        <f t="shared" ref="H21:H24" si="28">G21</f>
        <v>44271</v>
      </c>
      <c r="I21" s="12" t="s">
        <v>641</v>
      </c>
      <c r="J21" s="9">
        <v>44274</v>
      </c>
      <c r="K21" s="9">
        <f t="shared" ref="K21:K24" si="29">J21+1</f>
        <v>44275</v>
      </c>
    </row>
    <row r="22" spans="1:11" hidden="1">
      <c r="A22" s="10" t="s">
        <v>231</v>
      </c>
      <c r="B22" s="11" t="s">
        <v>642</v>
      </c>
      <c r="C22" s="9">
        <v>44274</v>
      </c>
      <c r="D22" s="9">
        <f t="shared" si="24"/>
        <v>44275</v>
      </c>
      <c r="E22" s="9">
        <f t="shared" si="25"/>
        <v>44277</v>
      </c>
      <c r="F22" s="9">
        <f t="shared" si="26"/>
        <v>44277</v>
      </c>
      <c r="G22" s="9">
        <f t="shared" si="27"/>
        <v>44278</v>
      </c>
      <c r="H22" s="9">
        <f t="shared" si="28"/>
        <v>44278</v>
      </c>
      <c r="I22" s="12" t="s">
        <v>643</v>
      </c>
      <c r="J22" s="9">
        <v>44281</v>
      </c>
      <c r="K22" s="9">
        <f t="shared" si="29"/>
        <v>44282</v>
      </c>
    </row>
    <row r="23" spans="1:11" hidden="1">
      <c r="A23" s="10" t="s">
        <v>231</v>
      </c>
      <c r="B23" s="11" t="s">
        <v>804</v>
      </c>
      <c r="C23" s="9">
        <v>44281</v>
      </c>
      <c r="D23" s="9">
        <f t="shared" si="24"/>
        <v>44282</v>
      </c>
      <c r="E23" s="9">
        <f t="shared" si="25"/>
        <v>44284</v>
      </c>
      <c r="F23" s="9">
        <f t="shared" si="26"/>
        <v>44284</v>
      </c>
      <c r="G23" s="9">
        <f t="shared" si="27"/>
        <v>44285</v>
      </c>
      <c r="H23" s="9">
        <f t="shared" si="28"/>
        <v>44285</v>
      </c>
      <c r="I23" s="12" t="s">
        <v>805</v>
      </c>
      <c r="J23" s="9">
        <v>44288</v>
      </c>
      <c r="K23" s="9">
        <f t="shared" si="29"/>
        <v>44289</v>
      </c>
    </row>
    <row r="24" spans="1:11" hidden="1">
      <c r="A24" s="10" t="s">
        <v>231</v>
      </c>
      <c r="B24" s="11" t="s">
        <v>830</v>
      </c>
      <c r="C24" s="9">
        <v>44288</v>
      </c>
      <c r="D24" s="9">
        <f t="shared" si="24"/>
        <v>44289</v>
      </c>
      <c r="E24" s="9">
        <f t="shared" si="25"/>
        <v>44291</v>
      </c>
      <c r="F24" s="9">
        <f t="shared" si="26"/>
        <v>44291</v>
      </c>
      <c r="G24" s="9">
        <f t="shared" si="27"/>
        <v>44292</v>
      </c>
      <c r="H24" s="9">
        <f t="shared" si="28"/>
        <v>44292</v>
      </c>
      <c r="I24" s="12" t="s">
        <v>831</v>
      </c>
      <c r="J24" s="9">
        <v>44295</v>
      </c>
      <c r="K24" s="9">
        <f t="shared" si="29"/>
        <v>44296</v>
      </c>
    </row>
    <row r="25" spans="1:11" hidden="1">
      <c r="A25" s="10" t="s">
        <v>231</v>
      </c>
      <c r="B25" s="11" t="s">
        <v>839</v>
      </c>
      <c r="C25" s="9">
        <v>44295</v>
      </c>
      <c r="D25" s="9">
        <f t="shared" ref="D25:D28" si="30">C25+1</f>
        <v>44296</v>
      </c>
      <c r="E25" s="9">
        <f t="shared" ref="E25:E28" si="31">D25+2</f>
        <v>44298</v>
      </c>
      <c r="F25" s="9">
        <f t="shared" ref="F25:F28" si="32">E25</f>
        <v>44298</v>
      </c>
      <c r="G25" s="9">
        <f t="shared" ref="G25:G28" si="33">F25+1</f>
        <v>44299</v>
      </c>
      <c r="H25" s="9">
        <f t="shared" ref="H25:H28" si="34">G25</f>
        <v>44299</v>
      </c>
      <c r="I25" s="12" t="s">
        <v>838</v>
      </c>
      <c r="J25" s="9">
        <v>44302</v>
      </c>
      <c r="K25" s="9">
        <f t="shared" ref="K25:K28" si="35">J25+1</f>
        <v>44303</v>
      </c>
    </row>
    <row r="26" spans="1:11" hidden="1">
      <c r="A26" s="10" t="s">
        <v>231</v>
      </c>
      <c r="B26" s="11" t="s">
        <v>908</v>
      </c>
      <c r="C26" s="9">
        <v>44302</v>
      </c>
      <c r="D26" s="9">
        <f t="shared" si="30"/>
        <v>44303</v>
      </c>
      <c r="E26" s="9">
        <f t="shared" si="31"/>
        <v>44305</v>
      </c>
      <c r="F26" s="9">
        <f t="shared" si="32"/>
        <v>44305</v>
      </c>
      <c r="G26" s="9">
        <f t="shared" si="33"/>
        <v>44306</v>
      </c>
      <c r="H26" s="9">
        <f t="shared" si="34"/>
        <v>44306</v>
      </c>
      <c r="I26" s="12" t="s">
        <v>907</v>
      </c>
      <c r="J26" s="9">
        <v>44309</v>
      </c>
      <c r="K26" s="9">
        <f t="shared" si="35"/>
        <v>44310</v>
      </c>
    </row>
    <row r="27" spans="1:11" hidden="1">
      <c r="A27" s="10" t="s">
        <v>231</v>
      </c>
      <c r="B27" s="11" t="s">
        <v>910</v>
      </c>
      <c r="C27" s="9">
        <v>44309</v>
      </c>
      <c r="D27" s="9">
        <f t="shared" si="30"/>
        <v>44310</v>
      </c>
      <c r="E27" s="9">
        <f t="shared" si="31"/>
        <v>44312</v>
      </c>
      <c r="F27" s="9">
        <f t="shared" si="32"/>
        <v>44312</v>
      </c>
      <c r="G27" s="9">
        <f t="shared" si="33"/>
        <v>44313</v>
      </c>
      <c r="H27" s="9">
        <f t="shared" si="34"/>
        <v>44313</v>
      </c>
      <c r="I27" s="12" t="s">
        <v>909</v>
      </c>
      <c r="J27" s="9">
        <v>44316</v>
      </c>
      <c r="K27" s="9">
        <f t="shared" si="35"/>
        <v>44317</v>
      </c>
    </row>
    <row r="28" spans="1:11" hidden="1">
      <c r="A28" s="10" t="s">
        <v>231</v>
      </c>
      <c r="B28" s="11" t="s">
        <v>912</v>
      </c>
      <c r="C28" s="9">
        <v>44316</v>
      </c>
      <c r="D28" s="9">
        <f t="shared" si="30"/>
        <v>44317</v>
      </c>
      <c r="E28" s="9">
        <f t="shared" si="31"/>
        <v>44319</v>
      </c>
      <c r="F28" s="9">
        <f t="shared" si="32"/>
        <v>44319</v>
      </c>
      <c r="G28" s="9">
        <f t="shared" si="33"/>
        <v>44320</v>
      </c>
      <c r="H28" s="9">
        <f t="shared" si="34"/>
        <v>44320</v>
      </c>
      <c r="I28" s="12" t="s">
        <v>911</v>
      </c>
      <c r="J28" s="9">
        <v>44323</v>
      </c>
      <c r="K28" s="9">
        <f t="shared" si="35"/>
        <v>44324</v>
      </c>
    </row>
    <row r="29" spans="1:11" hidden="1">
      <c r="A29" s="10" t="s">
        <v>231</v>
      </c>
      <c r="B29" s="11" t="s">
        <v>914</v>
      </c>
      <c r="C29" s="9">
        <v>44323</v>
      </c>
      <c r="D29" s="9">
        <f t="shared" ref="D29:D32" si="36">C29+1</f>
        <v>44324</v>
      </c>
      <c r="E29" s="9">
        <f t="shared" ref="E29:E32" si="37">D29+2</f>
        <v>44326</v>
      </c>
      <c r="F29" s="9">
        <f t="shared" ref="F29:F32" si="38">E29</f>
        <v>44326</v>
      </c>
      <c r="G29" s="9">
        <f t="shared" ref="G29:G32" si="39">F29+1</f>
        <v>44327</v>
      </c>
      <c r="H29" s="9">
        <f t="shared" ref="H29:H32" si="40">G29</f>
        <v>44327</v>
      </c>
      <c r="I29" s="12" t="s">
        <v>913</v>
      </c>
      <c r="J29" s="9">
        <v>44330</v>
      </c>
      <c r="K29" s="9">
        <f t="shared" ref="K29:K32" si="41">J29+1</f>
        <v>44331</v>
      </c>
    </row>
    <row r="30" spans="1:11" hidden="1">
      <c r="A30" s="10" t="s">
        <v>231</v>
      </c>
      <c r="B30" s="11" t="s">
        <v>1125</v>
      </c>
      <c r="C30" s="9">
        <v>44330</v>
      </c>
      <c r="D30" s="9">
        <f t="shared" si="36"/>
        <v>44331</v>
      </c>
      <c r="E30" s="9">
        <f t="shared" si="37"/>
        <v>44333</v>
      </c>
      <c r="F30" s="9">
        <f t="shared" si="38"/>
        <v>44333</v>
      </c>
      <c r="G30" s="9">
        <f t="shared" si="39"/>
        <v>44334</v>
      </c>
      <c r="H30" s="9">
        <f t="shared" si="40"/>
        <v>44334</v>
      </c>
      <c r="I30" s="12" t="s">
        <v>1126</v>
      </c>
      <c r="J30" s="9">
        <v>44337</v>
      </c>
      <c r="K30" s="9">
        <f t="shared" si="41"/>
        <v>44338</v>
      </c>
    </row>
    <row r="31" spans="1:11" hidden="1">
      <c r="A31" s="10" t="s">
        <v>231</v>
      </c>
      <c r="B31" s="11" t="s">
        <v>1181</v>
      </c>
      <c r="C31" s="9">
        <v>44337</v>
      </c>
      <c r="D31" s="9">
        <f t="shared" si="36"/>
        <v>44338</v>
      </c>
      <c r="E31" s="9">
        <f t="shared" si="37"/>
        <v>44340</v>
      </c>
      <c r="F31" s="9">
        <f t="shared" si="38"/>
        <v>44340</v>
      </c>
      <c r="G31" s="9">
        <f t="shared" si="39"/>
        <v>44341</v>
      </c>
      <c r="H31" s="9">
        <f t="shared" si="40"/>
        <v>44341</v>
      </c>
      <c r="I31" s="12" t="s">
        <v>1182</v>
      </c>
      <c r="J31" s="9">
        <v>44344</v>
      </c>
      <c r="K31" s="9">
        <f t="shared" si="41"/>
        <v>44345</v>
      </c>
    </row>
    <row r="32" spans="1:11" hidden="1">
      <c r="A32" s="10" t="s">
        <v>231</v>
      </c>
      <c r="B32" s="11" t="s">
        <v>1183</v>
      </c>
      <c r="C32" s="9">
        <v>44344</v>
      </c>
      <c r="D32" s="9">
        <f t="shared" si="36"/>
        <v>44345</v>
      </c>
      <c r="E32" s="9">
        <f t="shared" si="37"/>
        <v>44347</v>
      </c>
      <c r="F32" s="9">
        <f t="shared" si="38"/>
        <v>44347</v>
      </c>
      <c r="G32" s="9">
        <f t="shared" si="39"/>
        <v>44348</v>
      </c>
      <c r="H32" s="9">
        <f t="shared" si="40"/>
        <v>44348</v>
      </c>
      <c r="I32" s="12" t="s">
        <v>1184</v>
      </c>
      <c r="J32" s="9">
        <v>44351</v>
      </c>
      <c r="K32" s="9">
        <f t="shared" si="41"/>
        <v>44352</v>
      </c>
    </row>
    <row r="33" spans="1:11" hidden="1">
      <c r="A33" s="10" t="s">
        <v>231</v>
      </c>
      <c r="B33" s="11" t="s">
        <v>1194</v>
      </c>
      <c r="C33" s="9">
        <v>44351</v>
      </c>
      <c r="D33" s="9">
        <f t="shared" ref="D33:D36" si="42">C33+1</f>
        <v>44352</v>
      </c>
      <c r="E33" s="9">
        <f t="shared" ref="E33:E36" si="43">D33+2</f>
        <v>44354</v>
      </c>
      <c r="F33" s="9">
        <f t="shared" ref="F33:F36" si="44">E33</f>
        <v>44354</v>
      </c>
      <c r="G33" s="9">
        <f t="shared" ref="G33:G36" si="45">F33+1</f>
        <v>44355</v>
      </c>
      <c r="H33" s="9">
        <f t="shared" ref="H33:H36" si="46">G33</f>
        <v>44355</v>
      </c>
      <c r="I33" s="12" t="s">
        <v>1193</v>
      </c>
      <c r="J33" s="9">
        <v>44358</v>
      </c>
      <c r="K33" s="9">
        <f t="shared" ref="K33:K36" si="47">J33+1</f>
        <v>44359</v>
      </c>
    </row>
    <row r="34" spans="1:11" hidden="1">
      <c r="A34" s="10" t="s">
        <v>231</v>
      </c>
      <c r="B34" s="11" t="s">
        <v>1196</v>
      </c>
      <c r="C34" s="9">
        <v>44358</v>
      </c>
      <c r="D34" s="9">
        <f t="shared" si="42"/>
        <v>44359</v>
      </c>
      <c r="E34" s="9">
        <f t="shared" si="43"/>
        <v>44361</v>
      </c>
      <c r="F34" s="9">
        <f t="shared" si="44"/>
        <v>44361</v>
      </c>
      <c r="G34" s="9">
        <f t="shared" si="45"/>
        <v>44362</v>
      </c>
      <c r="H34" s="9">
        <f t="shared" si="46"/>
        <v>44362</v>
      </c>
      <c r="I34" s="12" t="s">
        <v>1195</v>
      </c>
      <c r="J34" s="9">
        <v>44365</v>
      </c>
      <c r="K34" s="9">
        <f t="shared" si="47"/>
        <v>44366</v>
      </c>
    </row>
    <row r="35" spans="1:11" hidden="1">
      <c r="A35" s="10" t="s">
        <v>231</v>
      </c>
      <c r="B35" s="11" t="s">
        <v>1254</v>
      </c>
      <c r="C35" s="9">
        <v>44365</v>
      </c>
      <c r="D35" s="9">
        <f t="shared" si="42"/>
        <v>44366</v>
      </c>
      <c r="E35" s="9">
        <f t="shared" si="43"/>
        <v>44368</v>
      </c>
      <c r="F35" s="9">
        <f t="shared" si="44"/>
        <v>44368</v>
      </c>
      <c r="G35" s="9">
        <f t="shared" si="45"/>
        <v>44369</v>
      </c>
      <c r="H35" s="9">
        <f t="shared" si="46"/>
        <v>44369</v>
      </c>
      <c r="I35" s="12" t="s">
        <v>1255</v>
      </c>
      <c r="J35" s="9">
        <v>44372</v>
      </c>
      <c r="K35" s="9">
        <f t="shared" si="47"/>
        <v>44373</v>
      </c>
    </row>
    <row r="36" spans="1:11" hidden="1">
      <c r="A36" s="10" t="s">
        <v>231</v>
      </c>
      <c r="B36" s="11" t="s">
        <v>1256</v>
      </c>
      <c r="C36" s="9">
        <v>44372</v>
      </c>
      <c r="D36" s="9">
        <f t="shared" si="42"/>
        <v>44373</v>
      </c>
      <c r="E36" s="9">
        <f t="shared" si="43"/>
        <v>44375</v>
      </c>
      <c r="F36" s="9">
        <f t="shared" si="44"/>
        <v>44375</v>
      </c>
      <c r="G36" s="9">
        <f t="shared" si="45"/>
        <v>44376</v>
      </c>
      <c r="H36" s="9">
        <f t="shared" si="46"/>
        <v>44376</v>
      </c>
      <c r="I36" s="12" t="s">
        <v>1257</v>
      </c>
      <c r="J36" s="9">
        <v>44379</v>
      </c>
      <c r="K36" s="9">
        <f t="shared" si="47"/>
        <v>44380</v>
      </c>
    </row>
    <row r="37" spans="1:11" hidden="1">
      <c r="A37" s="10" t="s">
        <v>231</v>
      </c>
      <c r="B37" s="11" t="s">
        <v>1458</v>
      </c>
      <c r="C37" s="9">
        <v>44379</v>
      </c>
      <c r="D37" s="9">
        <f t="shared" ref="D37:D41" si="48">C37+1</f>
        <v>44380</v>
      </c>
      <c r="E37" s="9">
        <f t="shared" ref="E37:E41" si="49">D37+2</f>
        <v>44382</v>
      </c>
      <c r="F37" s="9">
        <f t="shared" ref="F37:F41" si="50">E37</f>
        <v>44382</v>
      </c>
      <c r="G37" s="9">
        <f t="shared" ref="G37:G41" si="51">F37+1</f>
        <v>44383</v>
      </c>
      <c r="H37" s="9">
        <f t="shared" ref="H37:H41" si="52">G37</f>
        <v>44383</v>
      </c>
      <c r="I37" s="12" t="s">
        <v>1457</v>
      </c>
      <c r="J37" s="9">
        <v>44386</v>
      </c>
      <c r="K37" s="9">
        <f t="shared" ref="K37:K41" si="53">J37+1</f>
        <v>44387</v>
      </c>
    </row>
    <row r="38" spans="1:11" hidden="1">
      <c r="A38" s="10" t="s">
        <v>231</v>
      </c>
      <c r="B38" s="11" t="s">
        <v>1473</v>
      </c>
      <c r="C38" s="9">
        <v>44386</v>
      </c>
      <c r="D38" s="9">
        <f t="shared" si="48"/>
        <v>44387</v>
      </c>
      <c r="E38" s="9">
        <f t="shared" si="49"/>
        <v>44389</v>
      </c>
      <c r="F38" s="9">
        <f t="shared" si="50"/>
        <v>44389</v>
      </c>
      <c r="G38" s="9">
        <f t="shared" si="51"/>
        <v>44390</v>
      </c>
      <c r="H38" s="9">
        <f t="shared" si="52"/>
        <v>44390</v>
      </c>
      <c r="I38" s="12" t="s">
        <v>1474</v>
      </c>
      <c r="J38" s="9">
        <v>44393</v>
      </c>
      <c r="K38" s="9">
        <f t="shared" si="53"/>
        <v>44394</v>
      </c>
    </row>
    <row r="39" spans="1:11" hidden="1">
      <c r="A39" s="10" t="s">
        <v>231</v>
      </c>
      <c r="B39" s="11" t="s">
        <v>1503</v>
      </c>
      <c r="C39" s="9">
        <v>44393</v>
      </c>
      <c r="D39" s="9">
        <f t="shared" si="48"/>
        <v>44394</v>
      </c>
      <c r="E39" s="9">
        <f t="shared" si="49"/>
        <v>44396</v>
      </c>
      <c r="F39" s="9">
        <f t="shared" si="50"/>
        <v>44396</v>
      </c>
      <c r="G39" s="9">
        <f t="shared" si="51"/>
        <v>44397</v>
      </c>
      <c r="H39" s="9">
        <f t="shared" si="52"/>
        <v>44397</v>
      </c>
      <c r="I39" s="12" t="s">
        <v>1502</v>
      </c>
      <c r="J39" s="9">
        <v>44400</v>
      </c>
      <c r="K39" s="9">
        <f t="shared" si="53"/>
        <v>44401</v>
      </c>
    </row>
    <row r="40" spans="1:11" hidden="1">
      <c r="A40" s="10" t="s">
        <v>231</v>
      </c>
      <c r="B40" s="11" t="s">
        <v>1505</v>
      </c>
      <c r="C40" s="9">
        <v>44400</v>
      </c>
      <c r="D40" s="9">
        <f t="shared" si="48"/>
        <v>44401</v>
      </c>
      <c r="E40" s="9">
        <f t="shared" si="49"/>
        <v>44403</v>
      </c>
      <c r="F40" s="9">
        <f t="shared" si="50"/>
        <v>44403</v>
      </c>
      <c r="G40" s="9">
        <f t="shared" si="51"/>
        <v>44404</v>
      </c>
      <c r="H40" s="9">
        <f t="shared" si="52"/>
        <v>44404</v>
      </c>
      <c r="I40" s="12" t="s">
        <v>1506</v>
      </c>
      <c r="J40" s="9">
        <v>44407</v>
      </c>
      <c r="K40" s="9">
        <f t="shared" si="53"/>
        <v>44408</v>
      </c>
    </row>
    <row r="41" spans="1:11" hidden="1">
      <c r="A41" s="10" t="s">
        <v>231</v>
      </c>
      <c r="B41" s="11" t="s">
        <v>1652</v>
      </c>
      <c r="C41" s="9">
        <v>44407</v>
      </c>
      <c r="D41" s="9">
        <f t="shared" si="48"/>
        <v>44408</v>
      </c>
      <c r="E41" s="9">
        <f t="shared" si="49"/>
        <v>44410</v>
      </c>
      <c r="F41" s="9">
        <f t="shared" si="50"/>
        <v>44410</v>
      </c>
      <c r="G41" s="9">
        <f t="shared" si="51"/>
        <v>44411</v>
      </c>
      <c r="H41" s="9">
        <f t="shared" si="52"/>
        <v>44411</v>
      </c>
      <c r="I41" s="12" t="s">
        <v>1653</v>
      </c>
      <c r="J41" s="9">
        <v>44414</v>
      </c>
      <c r="K41" s="9">
        <f t="shared" si="53"/>
        <v>44415</v>
      </c>
    </row>
    <row r="42" spans="1:11" hidden="1">
      <c r="A42" s="10" t="s">
        <v>231</v>
      </c>
      <c r="B42" s="244" t="s">
        <v>1671</v>
      </c>
      <c r="C42" s="9">
        <v>44414</v>
      </c>
      <c r="D42" s="9">
        <f t="shared" ref="D42:D44" si="54">C42+1</f>
        <v>44415</v>
      </c>
      <c r="E42" s="9">
        <f t="shared" ref="E42:E44" si="55">D42+2</f>
        <v>44417</v>
      </c>
      <c r="F42" s="9">
        <f t="shared" ref="F42:F44" si="56">E42</f>
        <v>44417</v>
      </c>
      <c r="G42" s="9">
        <f t="shared" ref="G42:G44" si="57">F42+1</f>
        <v>44418</v>
      </c>
      <c r="H42" s="9">
        <f t="shared" ref="H42:H44" si="58">G42</f>
        <v>44418</v>
      </c>
      <c r="I42" s="12" t="s">
        <v>1670</v>
      </c>
      <c r="J42" s="9">
        <v>44421</v>
      </c>
      <c r="K42" s="9">
        <f t="shared" ref="K42:K44" si="59">J42+1</f>
        <v>44422</v>
      </c>
    </row>
    <row r="43" spans="1:11">
      <c r="A43" s="10" t="s">
        <v>231</v>
      </c>
      <c r="B43" s="244" t="s">
        <v>1768</v>
      </c>
      <c r="C43" s="9">
        <v>44421</v>
      </c>
      <c r="D43" s="9">
        <f t="shared" si="54"/>
        <v>44422</v>
      </c>
      <c r="E43" s="9">
        <f t="shared" si="55"/>
        <v>44424</v>
      </c>
      <c r="F43" s="9">
        <f t="shared" si="56"/>
        <v>44424</v>
      </c>
      <c r="G43" s="9">
        <f t="shared" si="57"/>
        <v>44425</v>
      </c>
      <c r="H43" s="9">
        <f t="shared" si="58"/>
        <v>44425</v>
      </c>
      <c r="I43" s="12" t="s">
        <v>1769</v>
      </c>
      <c r="J43" s="9">
        <v>44428</v>
      </c>
      <c r="K43" s="9">
        <f t="shared" si="59"/>
        <v>44429</v>
      </c>
    </row>
    <row r="44" spans="1:11">
      <c r="A44" s="10" t="s">
        <v>231</v>
      </c>
      <c r="B44" s="257" t="s">
        <v>1807</v>
      </c>
      <c r="C44" s="9">
        <v>44428</v>
      </c>
      <c r="D44" s="9">
        <f t="shared" si="54"/>
        <v>44429</v>
      </c>
      <c r="E44" s="9">
        <f t="shared" si="55"/>
        <v>44431</v>
      </c>
      <c r="F44" s="9">
        <f t="shared" si="56"/>
        <v>44431</v>
      </c>
      <c r="G44" s="9">
        <f t="shared" si="57"/>
        <v>44432</v>
      </c>
      <c r="H44" s="9">
        <f t="shared" si="58"/>
        <v>44432</v>
      </c>
      <c r="I44" s="12" t="s">
        <v>1806</v>
      </c>
      <c r="J44" s="9">
        <v>44435</v>
      </c>
      <c r="K44" s="9">
        <f t="shared" si="59"/>
        <v>44436</v>
      </c>
    </row>
    <row r="45" spans="1:11">
      <c r="A45" s="10" t="s">
        <v>231</v>
      </c>
      <c r="B45" s="257" t="s">
        <v>1854</v>
      </c>
      <c r="C45" s="9">
        <v>44435</v>
      </c>
      <c r="D45" s="9">
        <f t="shared" ref="D45:D47" si="60">C45+1</f>
        <v>44436</v>
      </c>
      <c r="E45" s="9">
        <f t="shared" ref="E45:E47" si="61">D45+2</f>
        <v>44438</v>
      </c>
      <c r="F45" s="9">
        <f t="shared" ref="F45:F47" si="62">E45</f>
        <v>44438</v>
      </c>
      <c r="G45" s="9">
        <f t="shared" ref="G45:G47" si="63">F45+1</f>
        <v>44439</v>
      </c>
      <c r="H45" s="9">
        <f t="shared" ref="H45:H47" si="64">G45</f>
        <v>44439</v>
      </c>
      <c r="I45" s="12" t="s">
        <v>1855</v>
      </c>
      <c r="J45" s="9">
        <v>44442</v>
      </c>
      <c r="K45" s="9">
        <f t="shared" ref="K45:K47" si="65">J45+1</f>
        <v>44443</v>
      </c>
    </row>
    <row r="46" spans="1:11">
      <c r="A46" s="10" t="s">
        <v>231</v>
      </c>
      <c r="B46" s="257" t="s">
        <v>1869</v>
      </c>
      <c r="C46" s="9">
        <v>44442</v>
      </c>
      <c r="D46" s="9">
        <f t="shared" si="60"/>
        <v>44443</v>
      </c>
      <c r="E46" s="9">
        <f t="shared" si="61"/>
        <v>44445</v>
      </c>
      <c r="F46" s="9">
        <f t="shared" si="62"/>
        <v>44445</v>
      </c>
      <c r="G46" s="9">
        <f t="shared" si="63"/>
        <v>44446</v>
      </c>
      <c r="H46" s="9">
        <f t="shared" si="64"/>
        <v>44446</v>
      </c>
      <c r="I46" s="12" t="s">
        <v>1870</v>
      </c>
      <c r="J46" s="9">
        <v>44449</v>
      </c>
      <c r="K46" s="9">
        <f t="shared" si="65"/>
        <v>44450</v>
      </c>
    </row>
    <row r="47" spans="1:11">
      <c r="A47" s="10" t="s">
        <v>231</v>
      </c>
      <c r="B47" s="270" t="s">
        <v>1871</v>
      </c>
      <c r="C47" s="9">
        <v>44449</v>
      </c>
      <c r="D47" s="9">
        <f t="shared" si="60"/>
        <v>44450</v>
      </c>
      <c r="E47" s="9">
        <f t="shared" si="61"/>
        <v>44452</v>
      </c>
      <c r="F47" s="9">
        <f t="shared" si="62"/>
        <v>44452</v>
      </c>
      <c r="G47" s="9">
        <f t="shared" si="63"/>
        <v>44453</v>
      </c>
      <c r="H47" s="9">
        <f t="shared" si="64"/>
        <v>44453</v>
      </c>
      <c r="I47" s="12" t="s">
        <v>1872</v>
      </c>
      <c r="J47" s="9">
        <v>44456</v>
      </c>
      <c r="K47" s="9">
        <f t="shared" si="65"/>
        <v>44457</v>
      </c>
    </row>
    <row r="48" spans="1:11">
      <c r="A48" s="10" t="s">
        <v>231</v>
      </c>
      <c r="B48" s="270" t="s">
        <v>2026</v>
      </c>
      <c r="C48" s="9">
        <v>44456</v>
      </c>
      <c r="D48" s="9">
        <f t="shared" ref="D48:D49" si="66">C48+1</f>
        <v>44457</v>
      </c>
      <c r="E48" s="9">
        <f t="shared" ref="E48:E49" si="67">D48+2</f>
        <v>44459</v>
      </c>
      <c r="F48" s="9">
        <f t="shared" ref="F48:F49" si="68">E48</f>
        <v>44459</v>
      </c>
      <c r="G48" s="9">
        <f t="shared" ref="G48:G49" si="69">F48+1</f>
        <v>44460</v>
      </c>
      <c r="H48" s="9">
        <f t="shared" ref="H48:H49" si="70">G48</f>
        <v>44460</v>
      </c>
      <c r="I48" s="12" t="s">
        <v>2027</v>
      </c>
      <c r="J48" s="9">
        <v>44463</v>
      </c>
      <c r="K48" s="9">
        <f t="shared" ref="K48:K49" si="71">J48+1</f>
        <v>44464</v>
      </c>
    </row>
    <row r="49" spans="1:11">
      <c r="A49" s="10" t="s">
        <v>231</v>
      </c>
      <c r="B49" s="270" t="s">
        <v>2028</v>
      </c>
      <c r="C49" s="9">
        <v>44463</v>
      </c>
      <c r="D49" s="9">
        <f t="shared" si="66"/>
        <v>44464</v>
      </c>
      <c r="E49" s="9">
        <f t="shared" si="67"/>
        <v>44466</v>
      </c>
      <c r="F49" s="9">
        <f t="shared" si="68"/>
        <v>44466</v>
      </c>
      <c r="G49" s="9">
        <f t="shared" si="69"/>
        <v>44467</v>
      </c>
      <c r="H49" s="9">
        <f t="shared" si="70"/>
        <v>44467</v>
      </c>
      <c r="I49" s="12" t="s">
        <v>2029</v>
      </c>
      <c r="J49" s="9">
        <v>44470</v>
      </c>
      <c r="K49" s="9">
        <f t="shared" si="71"/>
        <v>44471</v>
      </c>
    </row>
    <row r="50" spans="1:11">
      <c r="G50" s="17"/>
      <c r="H50" s="17"/>
    </row>
    <row r="51" spans="1:11">
      <c r="A51" s="13" t="s">
        <v>175</v>
      </c>
      <c r="B51" s="343" t="s">
        <v>185</v>
      </c>
      <c r="C51" s="344"/>
      <c r="D51" s="344"/>
      <c r="E51" s="344"/>
      <c r="F51" s="344"/>
      <c r="G51" s="344"/>
      <c r="H51" s="344"/>
      <c r="I51" s="344"/>
      <c r="J51" s="344"/>
      <c r="K51" s="345"/>
    </row>
    <row r="52" spans="1:11">
      <c r="A52" s="14" t="s">
        <v>176</v>
      </c>
      <c r="B52" s="325" t="s">
        <v>2022</v>
      </c>
      <c r="C52" s="326"/>
      <c r="D52" s="326"/>
      <c r="E52" s="326"/>
      <c r="F52" s="326"/>
      <c r="G52" s="326"/>
      <c r="H52" s="326"/>
      <c r="I52" s="326"/>
      <c r="J52" s="326"/>
      <c r="K52" s="327"/>
    </row>
    <row r="53" spans="1:11">
      <c r="A53" s="15" t="s">
        <v>177</v>
      </c>
      <c r="B53" s="329" t="s">
        <v>178</v>
      </c>
      <c r="C53" s="330"/>
      <c r="D53" s="330"/>
      <c r="E53" s="330"/>
      <c r="F53" s="330"/>
      <c r="G53" s="330"/>
      <c r="H53" s="330"/>
      <c r="I53" s="330"/>
      <c r="J53" s="330"/>
      <c r="K53" s="331"/>
    </row>
    <row r="54" spans="1:11">
      <c r="A54" s="53" t="s">
        <v>180</v>
      </c>
      <c r="B54" s="325" t="s">
        <v>179</v>
      </c>
      <c r="C54" s="326"/>
      <c r="D54" s="326"/>
      <c r="E54" s="326"/>
      <c r="F54" s="326"/>
      <c r="G54" s="326"/>
      <c r="H54" s="326"/>
      <c r="I54" s="326"/>
      <c r="J54" s="326"/>
      <c r="K54" s="327"/>
    </row>
  </sheetData>
  <mergeCells count="23">
    <mergeCell ref="C6:D6"/>
    <mergeCell ref="E6:F6"/>
    <mergeCell ref="A6:A7"/>
    <mergeCell ref="B6:B7"/>
    <mergeCell ref="J6:K6"/>
    <mergeCell ref="G6:H6"/>
    <mergeCell ref="C7:D7"/>
    <mergeCell ref="B54:K54"/>
    <mergeCell ref="E7:F7"/>
    <mergeCell ref="G7:H7"/>
    <mergeCell ref="J7:K7"/>
    <mergeCell ref="B51:K51"/>
    <mergeCell ref="B52:K52"/>
    <mergeCell ref="B53:K53"/>
    <mergeCell ref="C18:H18"/>
    <mergeCell ref="J18:K18"/>
    <mergeCell ref="B1:K1"/>
    <mergeCell ref="B2:K2"/>
    <mergeCell ref="A4:K4"/>
    <mergeCell ref="C5:D5"/>
    <mergeCell ref="E5:F5"/>
    <mergeCell ref="G5:H5"/>
    <mergeCell ref="J5:K5"/>
  </mergeCells>
  <phoneticPr fontId="29" type="noConversion"/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6"/>
  <sheetViews>
    <sheetView topLeftCell="A4" workbookViewId="0">
      <selection activeCell="A9" sqref="A9:B10"/>
    </sheetView>
  </sheetViews>
  <sheetFormatPr defaultRowHeight="15.6"/>
  <cols>
    <col min="1" max="1" width="19" customWidth="1"/>
    <col min="2" max="17" width="8.69921875" customWidth="1"/>
  </cols>
  <sheetData>
    <row r="1" spans="1:251" ht="45" customHeight="1">
      <c r="B1" s="336" t="s">
        <v>50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45"/>
      <c r="Q1" s="45"/>
    </row>
    <row r="2" spans="1:251" ht="17.100000000000001" customHeight="1">
      <c r="B2" s="337" t="s">
        <v>51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47"/>
      <c r="Q2" s="47"/>
    </row>
    <row r="3" spans="1:251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>
      <c r="A4" s="469" t="s">
        <v>1980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</row>
    <row r="5" spans="1:251">
      <c r="A5" s="262" t="s">
        <v>24</v>
      </c>
      <c r="B5" s="262" t="s">
        <v>25</v>
      </c>
      <c r="C5" s="461" t="s">
        <v>1958</v>
      </c>
      <c r="D5" s="481"/>
      <c r="E5" s="448" t="s">
        <v>945</v>
      </c>
      <c r="F5" s="449"/>
      <c r="G5" s="448" t="s">
        <v>1543</v>
      </c>
      <c r="H5" s="449"/>
      <c r="I5" s="448" t="s">
        <v>1959</v>
      </c>
      <c r="J5" s="449"/>
      <c r="K5" s="262" t="s">
        <v>25</v>
      </c>
      <c r="L5" s="448" t="s">
        <v>1960</v>
      </c>
      <c r="M5" s="449"/>
      <c r="N5" s="461" t="s">
        <v>1958</v>
      </c>
      <c r="O5" s="481"/>
    </row>
    <row r="6" spans="1:251">
      <c r="A6" s="260" t="s">
        <v>3</v>
      </c>
      <c r="B6" s="260" t="s">
        <v>4</v>
      </c>
      <c r="C6" s="370" t="s">
        <v>1961</v>
      </c>
      <c r="D6" s="371"/>
      <c r="E6" s="370" t="s">
        <v>956</v>
      </c>
      <c r="F6" s="371"/>
      <c r="G6" s="378" t="s">
        <v>1544</v>
      </c>
      <c r="H6" s="378"/>
      <c r="I6" s="378" t="s">
        <v>27</v>
      </c>
      <c r="J6" s="378"/>
      <c r="K6" s="260" t="s">
        <v>4</v>
      </c>
      <c r="L6" s="370" t="s">
        <v>956</v>
      </c>
      <c r="M6" s="371"/>
      <c r="N6" s="370" t="s">
        <v>1961</v>
      </c>
      <c r="O6" s="371"/>
    </row>
    <row r="7" spans="1:251">
      <c r="A7" s="260"/>
      <c r="B7" s="260"/>
      <c r="C7" s="370" t="s">
        <v>1962</v>
      </c>
      <c r="D7" s="371"/>
      <c r="E7" s="370" t="s">
        <v>1963</v>
      </c>
      <c r="F7" s="371"/>
      <c r="G7" s="370" t="s">
        <v>1964</v>
      </c>
      <c r="H7" s="371"/>
      <c r="I7" s="370" t="s">
        <v>1965</v>
      </c>
      <c r="J7" s="371"/>
      <c r="K7" s="260"/>
      <c r="L7" s="370" t="s">
        <v>1963</v>
      </c>
      <c r="M7" s="371"/>
      <c r="N7" s="370" t="s">
        <v>1966</v>
      </c>
      <c r="O7" s="371"/>
    </row>
    <row r="8" spans="1:251">
      <c r="A8" s="40" t="s">
        <v>1967</v>
      </c>
      <c r="B8" s="21" t="s">
        <v>1383</v>
      </c>
      <c r="C8" s="23">
        <v>44424</v>
      </c>
      <c r="D8" s="22">
        <f>C8+1</f>
        <v>44425</v>
      </c>
      <c r="E8" s="23">
        <f>D8+3</f>
        <v>44428</v>
      </c>
      <c r="F8" s="22">
        <f>E8</f>
        <v>44428</v>
      </c>
      <c r="G8" s="22">
        <f t="shared" ref="G8" si="0">F8+2</f>
        <v>44430</v>
      </c>
      <c r="H8" s="22">
        <f>G8+2</f>
        <v>44432</v>
      </c>
      <c r="I8" s="22">
        <f t="shared" ref="I8" si="1">H8</f>
        <v>44432</v>
      </c>
      <c r="J8" s="22">
        <f>I8+1</f>
        <v>44433</v>
      </c>
      <c r="K8" s="21" t="s">
        <v>1384</v>
      </c>
      <c r="L8" s="22">
        <f>J8+2</f>
        <v>44435</v>
      </c>
      <c r="M8" s="22">
        <f>L8</f>
        <v>44435</v>
      </c>
      <c r="N8" s="23">
        <f>M8+3</f>
        <v>44438</v>
      </c>
      <c r="O8" s="23">
        <f>N8</f>
        <v>44438</v>
      </c>
    </row>
    <row r="9" spans="1:251">
      <c r="A9" s="147" t="s">
        <v>1969</v>
      </c>
      <c r="B9" s="84" t="s">
        <v>2234</v>
      </c>
      <c r="C9" s="23">
        <v>44431</v>
      </c>
      <c r="D9" s="22">
        <f t="shared" ref="D9:D11" si="2">C9+1</f>
        <v>44432</v>
      </c>
      <c r="E9" s="23">
        <f t="shared" ref="E9:E11" si="3">D9+3</f>
        <v>44435</v>
      </c>
      <c r="F9" s="22">
        <f t="shared" ref="F9:F11" si="4">E9</f>
        <v>44435</v>
      </c>
      <c r="G9" s="22">
        <f t="shared" ref="G9:G12" si="5">F9+2</f>
        <v>44437</v>
      </c>
      <c r="H9" s="22">
        <f t="shared" ref="H9:H11" si="6">G9+2</f>
        <v>44439</v>
      </c>
      <c r="I9" s="22">
        <f t="shared" ref="I9:I12" si="7">H9</f>
        <v>44439</v>
      </c>
      <c r="J9" s="22">
        <f t="shared" ref="J9:J11" si="8">I9+1</f>
        <v>44440</v>
      </c>
      <c r="K9" s="21" t="s">
        <v>2236</v>
      </c>
      <c r="L9" s="22">
        <f t="shared" ref="L9:L11" si="9">J9+2</f>
        <v>44442</v>
      </c>
      <c r="M9" s="22">
        <f t="shared" ref="M9:M11" si="10">L9</f>
        <v>44442</v>
      </c>
      <c r="N9" s="23">
        <f t="shared" ref="N9:N11" si="11">M9+3</f>
        <v>44445</v>
      </c>
      <c r="O9" s="23">
        <f t="shared" ref="O9:O11" si="12">N9</f>
        <v>44445</v>
      </c>
    </row>
    <row r="10" spans="1:251">
      <c r="A10" s="147" t="s">
        <v>1968</v>
      </c>
      <c r="B10" s="84" t="s">
        <v>2235</v>
      </c>
      <c r="C10" s="23">
        <v>44438</v>
      </c>
      <c r="D10" s="22">
        <f t="shared" si="2"/>
        <v>44439</v>
      </c>
      <c r="E10" s="23">
        <f t="shared" si="3"/>
        <v>44442</v>
      </c>
      <c r="F10" s="22">
        <f t="shared" si="4"/>
        <v>44442</v>
      </c>
      <c r="G10" s="22">
        <f t="shared" si="5"/>
        <v>44444</v>
      </c>
      <c r="H10" s="22">
        <f t="shared" si="6"/>
        <v>44446</v>
      </c>
      <c r="I10" s="22">
        <f t="shared" si="7"/>
        <v>44446</v>
      </c>
      <c r="J10" s="22">
        <f t="shared" si="8"/>
        <v>44447</v>
      </c>
      <c r="K10" s="21" t="s">
        <v>2237</v>
      </c>
      <c r="L10" s="22">
        <f t="shared" si="9"/>
        <v>44449</v>
      </c>
      <c r="M10" s="22">
        <f t="shared" si="10"/>
        <v>44449</v>
      </c>
      <c r="N10" s="23">
        <f t="shared" si="11"/>
        <v>44452</v>
      </c>
      <c r="O10" s="23">
        <f t="shared" si="12"/>
        <v>44452</v>
      </c>
    </row>
    <row r="11" spans="1:251">
      <c r="A11" s="40" t="s">
        <v>1967</v>
      </c>
      <c r="B11" s="21" t="s">
        <v>1632</v>
      </c>
      <c r="C11" s="23">
        <v>44445</v>
      </c>
      <c r="D11" s="22">
        <f t="shared" si="2"/>
        <v>44446</v>
      </c>
      <c r="E11" s="23">
        <f t="shared" si="3"/>
        <v>44449</v>
      </c>
      <c r="F11" s="22">
        <f t="shared" si="4"/>
        <v>44449</v>
      </c>
      <c r="G11" s="22">
        <f t="shared" si="5"/>
        <v>44451</v>
      </c>
      <c r="H11" s="22">
        <f t="shared" si="6"/>
        <v>44453</v>
      </c>
      <c r="I11" s="22">
        <f t="shared" si="7"/>
        <v>44453</v>
      </c>
      <c r="J11" s="22">
        <f t="shared" si="8"/>
        <v>44454</v>
      </c>
      <c r="K11" s="21" t="s">
        <v>1351</v>
      </c>
      <c r="L11" s="22">
        <f t="shared" si="9"/>
        <v>44456</v>
      </c>
      <c r="M11" s="22">
        <f t="shared" si="10"/>
        <v>44456</v>
      </c>
      <c r="N11" s="23">
        <f t="shared" si="11"/>
        <v>44459</v>
      </c>
      <c r="O11" s="23">
        <f t="shared" si="12"/>
        <v>44459</v>
      </c>
    </row>
    <row r="12" spans="1:251">
      <c r="A12" s="67" t="s">
        <v>1969</v>
      </c>
      <c r="B12" s="21" t="s">
        <v>2238</v>
      </c>
      <c r="C12" s="23">
        <v>44452</v>
      </c>
      <c r="D12" s="22">
        <f>C12+1</f>
        <v>44453</v>
      </c>
      <c r="E12" s="23">
        <f>D12+3</f>
        <v>44456</v>
      </c>
      <c r="F12" s="22">
        <f>E12</f>
        <v>44456</v>
      </c>
      <c r="G12" s="22">
        <f t="shared" si="5"/>
        <v>44458</v>
      </c>
      <c r="H12" s="22">
        <f>G12+2</f>
        <v>44460</v>
      </c>
      <c r="I12" s="22">
        <f t="shared" si="7"/>
        <v>44460</v>
      </c>
      <c r="J12" s="22">
        <f>I12+1</f>
        <v>44461</v>
      </c>
      <c r="K12" s="21" t="s">
        <v>2239</v>
      </c>
      <c r="L12" s="22">
        <f>J12+2</f>
        <v>44463</v>
      </c>
      <c r="M12" s="22">
        <f>L12</f>
        <v>44463</v>
      </c>
      <c r="N12" s="23">
        <f>M12+3</f>
        <v>44466</v>
      </c>
      <c r="O12" s="23">
        <f>N12</f>
        <v>44466</v>
      </c>
    </row>
    <row r="13" spans="1:251">
      <c r="A13" s="67" t="s">
        <v>1968</v>
      </c>
      <c r="B13" s="21" t="s">
        <v>2240</v>
      </c>
      <c r="C13" s="23">
        <v>44459</v>
      </c>
      <c r="D13" s="22">
        <f t="shared" ref="D13:D17" si="13">C13+1</f>
        <v>44460</v>
      </c>
      <c r="E13" s="23">
        <f t="shared" ref="E13:E17" si="14">D13+3</f>
        <v>44463</v>
      </c>
      <c r="F13" s="22">
        <f t="shared" ref="F13:F17" si="15">E13</f>
        <v>44463</v>
      </c>
      <c r="G13" s="22">
        <f t="shared" ref="G13:G17" si="16">F13+2</f>
        <v>44465</v>
      </c>
      <c r="H13" s="22">
        <f t="shared" ref="H13:H17" si="17">G13+2</f>
        <v>44467</v>
      </c>
      <c r="I13" s="22">
        <f t="shared" ref="I13:I17" si="18">H13</f>
        <v>44467</v>
      </c>
      <c r="J13" s="22">
        <f t="shared" ref="J13:J17" si="19">I13+1</f>
        <v>44468</v>
      </c>
      <c r="K13" s="21" t="s">
        <v>2243</v>
      </c>
      <c r="L13" s="22">
        <f t="shared" ref="L13:L17" si="20">J13+2</f>
        <v>44470</v>
      </c>
      <c r="M13" s="22">
        <f t="shared" ref="M13:M17" si="21">L13</f>
        <v>44470</v>
      </c>
      <c r="N13" s="23">
        <f t="shared" ref="N13:N17" si="22">M13+3</f>
        <v>44473</v>
      </c>
      <c r="O13" s="23">
        <f t="shared" ref="O13:O17" si="23">N13</f>
        <v>44473</v>
      </c>
    </row>
    <row r="14" spans="1:251">
      <c r="A14" s="40" t="s">
        <v>1967</v>
      </c>
      <c r="B14" s="21" t="s">
        <v>2241</v>
      </c>
      <c r="C14" s="23">
        <v>44466</v>
      </c>
      <c r="D14" s="22">
        <f t="shared" si="13"/>
        <v>44467</v>
      </c>
      <c r="E14" s="23">
        <f t="shared" si="14"/>
        <v>44470</v>
      </c>
      <c r="F14" s="22">
        <f t="shared" si="15"/>
        <v>44470</v>
      </c>
      <c r="G14" s="22">
        <f t="shared" si="16"/>
        <v>44472</v>
      </c>
      <c r="H14" s="22">
        <f t="shared" si="17"/>
        <v>44474</v>
      </c>
      <c r="I14" s="22">
        <f t="shared" si="18"/>
        <v>44474</v>
      </c>
      <c r="J14" s="22">
        <f t="shared" si="19"/>
        <v>44475</v>
      </c>
      <c r="K14" s="21" t="s">
        <v>2242</v>
      </c>
      <c r="L14" s="22">
        <f t="shared" si="20"/>
        <v>44477</v>
      </c>
      <c r="M14" s="22">
        <f t="shared" si="21"/>
        <v>44477</v>
      </c>
      <c r="N14" s="23">
        <f t="shared" si="22"/>
        <v>44480</v>
      </c>
      <c r="O14" s="23">
        <f t="shared" si="23"/>
        <v>44480</v>
      </c>
    </row>
    <row r="15" spans="1:251">
      <c r="A15" s="67" t="s">
        <v>1969</v>
      </c>
      <c r="B15" s="21" t="s">
        <v>2244</v>
      </c>
      <c r="C15" s="23">
        <v>44473</v>
      </c>
      <c r="D15" s="22">
        <f t="shared" si="13"/>
        <v>44474</v>
      </c>
      <c r="E15" s="23">
        <f t="shared" si="14"/>
        <v>44477</v>
      </c>
      <c r="F15" s="22">
        <f t="shared" si="15"/>
        <v>44477</v>
      </c>
      <c r="G15" s="22">
        <f t="shared" si="16"/>
        <v>44479</v>
      </c>
      <c r="H15" s="22">
        <f t="shared" si="17"/>
        <v>44481</v>
      </c>
      <c r="I15" s="22">
        <f t="shared" si="18"/>
        <v>44481</v>
      </c>
      <c r="J15" s="22">
        <f t="shared" si="19"/>
        <v>44482</v>
      </c>
      <c r="K15" s="21" t="s">
        <v>2245</v>
      </c>
      <c r="L15" s="22">
        <f t="shared" si="20"/>
        <v>44484</v>
      </c>
      <c r="M15" s="22">
        <f t="shared" si="21"/>
        <v>44484</v>
      </c>
      <c r="N15" s="23">
        <f t="shared" si="22"/>
        <v>44487</v>
      </c>
      <c r="O15" s="23">
        <f t="shared" si="23"/>
        <v>44487</v>
      </c>
    </row>
    <row r="16" spans="1:251">
      <c r="A16" s="67" t="s">
        <v>1968</v>
      </c>
      <c r="B16" s="21" t="s">
        <v>2246</v>
      </c>
      <c r="C16" s="23">
        <v>44480</v>
      </c>
      <c r="D16" s="22">
        <f t="shared" si="13"/>
        <v>44481</v>
      </c>
      <c r="E16" s="23">
        <f t="shared" si="14"/>
        <v>44484</v>
      </c>
      <c r="F16" s="22">
        <f t="shared" si="15"/>
        <v>44484</v>
      </c>
      <c r="G16" s="22">
        <f t="shared" si="16"/>
        <v>44486</v>
      </c>
      <c r="H16" s="22">
        <f t="shared" si="17"/>
        <v>44488</v>
      </c>
      <c r="I16" s="22">
        <f t="shared" si="18"/>
        <v>44488</v>
      </c>
      <c r="J16" s="22">
        <f t="shared" si="19"/>
        <v>44489</v>
      </c>
      <c r="K16" s="21" t="s">
        <v>2247</v>
      </c>
      <c r="L16" s="22">
        <f t="shared" si="20"/>
        <v>44491</v>
      </c>
      <c r="M16" s="22">
        <f t="shared" si="21"/>
        <v>44491</v>
      </c>
      <c r="N16" s="23">
        <f t="shared" si="22"/>
        <v>44494</v>
      </c>
      <c r="O16" s="23">
        <f t="shared" si="23"/>
        <v>44494</v>
      </c>
    </row>
    <row r="17" spans="1:17">
      <c r="A17" s="40" t="s">
        <v>1967</v>
      </c>
      <c r="B17" s="21" t="s">
        <v>2246</v>
      </c>
      <c r="C17" s="23">
        <v>44487</v>
      </c>
      <c r="D17" s="22">
        <f t="shared" si="13"/>
        <v>44488</v>
      </c>
      <c r="E17" s="23">
        <f t="shared" si="14"/>
        <v>44491</v>
      </c>
      <c r="F17" s="22">
        <f t="shared" si="15"/>
        <v>44491</v>
      </c>
      <c r="G17" s="22">
        <f t="shared" si="16"/>
        <v>44493</v>
      </c>
      <c r="H17" s="22">
        <f t="shared" si="17"/>
        <v>44495</v>
      </c>
      <c r="I17" s="22">
        <f t="shared" si="18"/>
        <v>44495</v>
      </c>
      <c r="J17" s="22">
        <f t="shared" si="19"/>
        <v>44496</v>
      </c>
      <c r="K17" s="21" t="s">
        <v>2247</v>
      </c>
      <c r="L17" s="22">
        <f t="shared" si="20"/>
        <v>44498</v>
      </c>
      <c r="M17" s="22">
        <f t="shared" si="21"/>
        <v>44498</v>
      </c>
      <c r="N17" s="23">
        <f t="shared" si="22"/>
        <v>44501</v>
      </c>
      <c r="O17" s="23">
        <f t="shared" si="23"/>
        <v>44501</v>
      </c>
    </row>
    <row r="18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6.2">
      <c r="A19" s="261" t="s">
        <v>17</v>
      </c>
      <c r="B19" s="386" t="s">
        <v>1970</v>
      </c>
      <c r="C19" s="386"/>
      <c r="D19" s="386"/>
      <c r="E19" s="386"/>
      <c r="F19" s="386"/>
      <c r="G19" s="386"/>
      <c r="H19" s="386"/>
      <c r="I19" s="386"/>
      <c r="J19" s="386"/>
      <c r="K19" s="386"/>
      <c r="L19" s="386"/>
      <c r="M19" s="1"/>
      <c r="N19" s="1"/>
      <c r="O19" s="1"/>
      <c r="P19" s="1"/>
      <c r="Q19" s="1"/>
    </row>
    <row r="20" spans="1:17" ht="16.2">
      <c r="A20" s="41" t="s">
        <v>1971</v>
      </c>
      <c r="B20" s="463" t="s">
        <v>1972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1"/>
      <c r="N20" s="1"/>
      <c r="O20" s="1"/>
      <c r="P20" s="1"/>
      <c r="Q20" s="1"/>
    </row>
    <row r="21" spans="1:17" ht="16.2">
      <c r="A21" s="41" t="s">
        <v>1977</v>
      </c>
      <c r="B21" s="463" t="s">
        <v>979</v>
      </c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1"/>
      <c r="N21" s="1"/>
      <c r="O21" s="1"/>
      <c r="P21" s="1"/>
      <c r="Q21" s="1"/>
    </row>
    <row r="22" spans="1:17" ht="16.2">
      <c r="A22" s="41" t="s">
        <v>1973</v>
      </c>
      <c r="B22" s="463" t="s">
        <v>1974</v>
      </c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1"/>
      <c r="N22" s="1"/>
      <c r="O22" s="1"/>
      <c r="P22" s="1"/>
      <c r="Q22" s="1"/>
    </row>
    <row r="23" spans="1:17" ht="16.2">
      <c r="A23" s="41" t="s">
        <v>1975</v>
      </c>
      <c r="B23" s="397" t="s">
        <v>1976</v>
      </c>
      <c r="C23" s="398"/>
      <c r="D23" s="398"/>
      <c r="E23" s="398"/>
      <c r="F23" s="398"/>
      <c r="G23" s="398"/>
      <c r="H23" s="398"/>
      <c r="I23" s="398"/>
      <c r="J23" s="398"/>
      <c r="K23" s="398"/>
      <c r="L23" s="399"/>
      <c r="M23" s="1"/>
      <c r="N23" s="1"/>
      <c r="O23" s="1"/>
      <c r="P23" s="1"/>
      <c r="Q23" s="1"/>
    </row>
    <row r="24" spans="1:17" ht="16.2">
      <c r="A24" s="41" t="s">
        <v>1978</v>
      </c>
      <c r="B24" s="463" t="s">
        <v>1979</v>
      </c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1"/>
      <c r="N24" s="1"/>
      <c r="O24" s="1"/>
      <c r="P24" s="1"/>
      <c r="Q24" s="1"/>
    </row>
    <row r="26" spans="1:17">
      <c r="B26" s="28"/>
    </row>
  </sheetData>
  <mergeCells count="27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N7:O7"/>
    <mergeCell ref="C6:D6"/>
    <mergeCell ref="E6:F6"/>
    <mergeCell ref="G6:H6"/>
    <mergeCell ref="I6:J6"/>
    <mergeCell ref="L6:M6"/>
    <mergeCell ref="N6:O6"/>
    <mergeCell ref="B24:L24"/>
    <mergeCell ref="C7:D7"/>
    <mergeCell ref="E7:F7"/>
    <mergeCell ref="G7:H7"/>
    <mergeCell ref="I7:J7"/>
    <mergeCell ref="L7:M7"/>
    <mergeCell ref="B21:L21"/>
    <mergeCell ref="B19:L19"/>
    <mergeCell ref="B20:L20"/>
    <mergeCell ref="B22:L22"/>
    <mergeCell ref="B23:L2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2"/>
  <sheetViews>
    <sheetView topLeftCell="A14" workbookViewId="0">
      <selection activeCell="E28" sqref="E28:F28"/>
    </sheetView>
  </sheetViews>
  <sheetFormatPr defaultRowHeight="15.6"/>
  <cols>
    <col min="1" max="1" width="19.59765625" customWidth="1"/>
    <col min="2" max="15" width="8.19921875" customWidth="1"/>
    <col min="16" max="19" width="7.69921875" customWidth="1"/>
    <col min="247" max="247" width="20.3984375" customWidth="1"/>
    <col min="248" max="248" width="6.5" customWidth="1"/>
    <col min="249" max="254" width="6.296875" customWidth="1"/>
    <col min="255" max="255" width="6.5" customWidth="1"/>
    <col min="256" max="263" width="6.296875" customWidth="1"/>
    <col min="503" max="503" width="20.3984375" customWidth="1"/>
    <col min="504" max="504" width="6.5" customWidth="1"/>
    <col min="505" max="510" width="6.296875" customWidth="1"/>
    <col min="511" max="511" width="6.5" customWidth="1"/>
    <col min="512" max="519" width="6.296875" customWidth="1"/>
    <col min="759" max="759" width="20.3984375" customWidth="1"/>
    <col min="760" max="760" width="6.5" customWidth="1"/>
    <col min="761" max="766" width="6.296875" customWidth="1"/>
    <col min="767" max="767" width="6.5" customWidth="1"/>
    <col min="768" max="775" width="6.296875" customWidth="1"/>
    <col min="1015" max="1015" width="20.3984375" customWidth="1"/>
    <col min="1016" max="1016" width="6.5" customWidth="1"/>
    <col min="1017" max="1022" width="6.296875" customWidth="1"/>
    <col min="1023" max="1023" width="6.5" customWidth="1"/>
    <col min="1024" max="1031" width="6.296875" customWidth="1"/>
    <col min="1271" max="1271" width="20.3984375" customWidth="1"/>
    <col min="1272" max="1272" width="6.5" customWidth="1"/>
    <col min="1273" max="1278" width="6.296875" customWidth="1"/>
    <col min="1279" max="1279" width="6.5" customWidth="1"/>
    <col min="1280" max="1287" width="6.296875" customWidth="1"/>
    <col min="1527" max="1527" width="20.3984375" customWidth="1"/>
    <col min="1528" max="1528" width="6.5" customWidth="1"/>
    <col min="1529" max="1534" width="6.296875" customWidth="1"/>
    <col min="1535" max="1535" width="6.5" customWidth="1"/>
    <col min="1536" max="1543" width="6.296875" customWidth="1"/>
    <col min="1783" max="1783" width="20.3984375" customWidth="1"/>
    <col min="1784" max="1784" width="6.5" customWidth="1"/>
    <col min="1785" max="1790" width="6.296875" customWidth="1"/>
    <col min="1791" max="1791" width="6.5" customWidth="1"/>
    <col min="1792" max="1799" width="6.296875" customWidth="1"/>
    <col min="2039" max="2039" width="20.3984375" customWidth="1"/>
    <col min="2040" max="2040" width="6.5" customWidth="1"/>
    <col min="2041" max="2046" width="6.296875" customWidth="1"/>
    <col min="2047" max="2047" width="6.5" customWidth="1"/>
    <col min="2048" max="2055" width="6.296875" customWidth="1"/>
    <col min="2295" max="2295" width="20.3984375" customWidth="1"/>
    <col min="2296" max="2296" width="6.5" customWidth="1"/>
    <col min="2297" max="2302" width="6.296875" customWidth="1"/>
    <col min="2303" max="2303" width="6.5" customWidth="1"/>
    <col min="2304" max="2311" width="6.296875" customWidth="1"/>
    <col min="2551" max="2551" width="20.3984375" customWidth="1"/>
    <col min="2552" max="2552" width="6.5" customWidth="1"/>
    <col min="2553" max="2558" width="6.296875" customWidth="1"/>
    <col min="2559" max="2559" width="6.5" customWidth="1"/>
    <col min="2560" max="2567" width="6.296875" customWidth="1"/>
    <col min="2807" max="2807" width="20.3984375" customWidth="1"/>
    <col min="2808" max="2808" width="6.5" customWidth="1"/>
    <col min="2809" max="2814" width="6.296875" customWidth="1"/>
    <col min="2815" max="2815" width="6.5" customWidth="1"/>
    <col min="2816" max="2823" width="6.296875" customWidth="1"/>
    <col min="3063" max="3063" width="20.3984375" customWidth="1"/>
    <col min="3064" max="3064" width="6.5" customWidth="1"/>
    <col min="3065" max="3070" width="6.296875" customWidth="1"/>
    <col min="3071" max="3071" width="6.5" customWidth="1"/>
    <col min="3072" max="3079" width="6.296875" customWidth="1"/>
    <col min="3319" max="3319" width="20.3984375" customWidth="1"/>
    <col min="3320" max="3320" width="6.5" customWidth="1"/>
    <col min="3321" max="3326" width="6.296875" customWidth="1"/>
    <col min="3327" max="3327" width="6.5" customWidth="1"/>
    <col min="3328" max="3335" width="6.296875" customWidth="1"/>
    <col min="3575" max="3575" width="20.3984375" customWidth="1"/>
    <col min="3576" max="3576" width="6.5" customWidth="1"/>
    <col min="3577" max="3582" width="6.296875" customWidth="1"/>
    <col min="3583" max="3583" width="6.5" customWidth="1"/>
    <col min="3584" max="3591" width="6.296875" customWidth="1"/>
    <col min="3831" max="3831" width="20.3984375" customWidth="1"/>
    <col min="3832" max="3832" width="6.5" customWidth="1"/>
    <col min="3833" max="3838" width="6.296875" customWidth="1"/>
    <col min="3839" max="3839" width="6.5" customWidth="1"/>
    <col min="3840" max="3847" width="6.296875" customWidth="1"/>
    <col min="4087" max="4087" width="20.3984375" customWidth="1"/>
    <col min="4088" max="4088" width="6.5" customWidth="1"/>
    <col min="4089" max="4094" width="6.296875" customWidth="1"/>
    <col min="4095" max="4095" width="6.5" customWidth="1"/>
    <col min="4096" max="4103" width="6.296875" customWidth="1"/>
    <col min="4343" max="4343" width="20.3984375" customWidth="1"/>
    <col min="4344" max="4344" width="6.5" customWidth="1"/>
    <col min="4345" max="4350" width="6.296875" customWidth="1"/>
    <col min="4351" max="4351" width="6.5" customWidth="1"/>
    <col min="4352" max="4359" width="6.296875" customWidth="1"/>
    <col min="4599" max="4599" width="20.3984375" customWidth="1"/>
    <col min="4600" max="4600" width="6.5" customWidth="1"/>
    <col min="4601" max="4606" width="6.296875" customWidth="1"/>
    <col min="4607" max="4607" width="6.5" customWidth="1"/>
    <col min="4608" max="4615" width="6.296875" customWidth="1"/>
    <col min="4855" max="4855" width="20.3984375" customWidth="1"/>
    <col min="4856" max="4856" width="6.5" customWidth="1"/>
    <col min="4857" max="4862" width="6.296875" customWidth="1"/>
    <col min="4863" max="4863" width="6.5" customWidth="1"/>
    <col min="4864" max="4871" width="6.296875" customWidth="1"/>
    <col min="5111" max="5111" width="20.3984375" customWidth="1"/>
    <col min="5112" max="5112" width="6.5" customWidth="1"/>
    <col min="5113" max="5118" width="6.296875" customWidth="1"/>
    <col min="5119" max="5119" width="6.5" customWidth="1"/>
    <col min="5120" max="5127" width="6.296875" customWidth="1"/>
    <col min="5367" max="5367" width="20.3984375" customWidth="1"/>
    <col min="5368" max="5368" width="6.5" customWidth="1"/>
    <col min="5369" max="5374" width="6.296875" customWidth="1"/>
    <col min="5375" max="5375" width="6.5" customWidth="1"/>
    <col min="5376" max="5383" width="6.296875" customWidth="1"/>
    <col min="5623" max="5623" width="20.3984375" customWidth="1"/>
    <col min="5624" max="5624" width="6.5" customWidth="1"/>
    <col min="5625" max="5630" width="6.296875" customWidth="1"/>
    <col min="5631" max="5631" width="6.5" customWidth="1"/>
    <col min="5632" max="5639" width="6.296875" customWidth="1"/>
    <col min="5879" max="5879" width="20.3984375" customWidth="1"/>
    <col min="5880" max="5880" width="6.5" customWidth="1"/>
    <col min="5881" max="5886" width="6.296875" customWidth="1"/>
    <col min="5887" max="5887" width="6.5" customWidth="1"/>
    <col min="5888" max="5895" width="6.296875" customWidth="1"/>
    <col min="6135" max="6135" width="20.3984375" customWidth="1"/>
    <col min="6136" max="6136" width="6.5" customWidth="1"/>
    <col min="6137" max="6142" width="6.296875" customWidth="1"/>
    <col min="6143" max="6143" width="6.5" customWidth="1"/>
    <col min="6144" max="6151" width="6.296875" customWidth="1"/>
    <col min="6391" max="6391" width="20.3984375" customWidth="1"/>
    <col min="6392" max="6392" width="6.5" customWidth="1"/>
    <col min="6393" max="6398" width="6.296875" customWidth="1"/>
    <col min="6399" max="6399" width="6.5" customWidth="1"/>
    <col min="6400" max="6407" width="6.296875" customWidth="1"/>
    <col min="6647" max="6647" width="20.3984375" customWidth="1"/>
    <col min="6648" max="6648" width="6.5" customWidth="1"/>
    <col min="6649" max="6654" width="6.296875" customWidth="1"/>
    <col min="6655" max="6655" width="6.5" customWidth="1"/>
    <col min="6656" max="6663" width="6.296875" customWidth="1"/>
    <col min="6903" max="6903" width="20.3984375" customWidth="1"/>
    <col min="6904" max="6904" width="6.5" customWidth="1"/>
    <col min="6905" max="6910" width="6.296875" customWidth="1"/>
    <col min="6911" max="6911" width="6.5" customWidth="1"/>
    <col min="6912" max="6919" width="6.296875" customWidth="1"/>
    <col min="7159" max="7159" width="20.3984375" customWidth="1"/>
    <col min="7160" max="7160" width="6.5" customWidth="1"/>
    <col min="7161" max="7166" width="6.296875" customWidth="1"/>
    <col min="7167" max="7167" width="6.5" customWidth="1"/>
    <col min="7168" max="7175" width="6.296875" customWidth="1"/>
    <col min="7415" max="7415" width="20.3984375" customWidth="1"/>
    <col min="7416" max="7416" width="6.5" customWidth="1"/>
    <col min="7417" max="7422" width="6.296875" customWidth="1"/>
    <col min="7423" max="7423" width="6.5" customWidth="1"/>
    <col min="7424" max="7431" width="6.296875" customWidth="1"/>
    <col min="7671" max="7671" width="20.3984375" customWidth="1"/>
    <col min="7672" max="7672" width="6.5" customWidth="1"/>
    <col min="7673" max="7678" width="6.296875" customWidth="1"/>
    <col min="7679" max="7679" width="6.5" customWidth="1"/>
    <col min="7680" max="7687" width="6.296875" customWidth="1"/>
    <col min="7927" max="7927" width="20.3984375" customWidth="1"/>
    <col min="7928" max="7928" width="6.5" customWidth="1"/>
    <col min="7929" max="7934" width="6.296875" customWidth="1"/>
    <col min="7935" max="7935" width="6.5" customWidth="1"/>
    <col min="7936" max="7943" width="6.296875" customWidth="1"/>
    <col min="8183" max="8183" width="20.3984375" customWidth="1"/>
    <col min="8184" max="8184" width="6.5" customWidth="1"/>
    <col min="8185" max="8190" width="6.296875" customWidth="1"/>
    <col min="8191" max="8191" width="6.5" customWidth="1"/>
    <col min="8192" max="8199" width="6.296875" customWidth="1"/>
    <col min="8439" max="8439" width="20.3984375" customWidth="1"/>
    <col min="8440" max="8440" width="6.5" customWidth="1"/>
    <col min="8441" max="8446" width="6.296875" customWidth="1"/>
    <col min="8447" max="8447" width="6.5" customWidth="1"/>
    <col min="8448" max="8455" width="6.296875" customWidth="1"/>
    <col min="8695" max="8695" width="20.3984375" customWidth="1"/>
    <col min="8696" max="8696" width="6.5" customWidth="1"/>
    <col min="8697" max="8702" width="6.296875" customWidth="1"/>
    <col min="8703" max="8703" width="6.5" customWidth="1"/>
    <col min="8704" max="8711" width="6.296875" customWidth="1"/>
    <col min="8951" max="8951" width="20.3984375" customWidth="1"/>
    <col min="8952" max="8952" width="6.5" customWidth="1"/>
    <col min="8953" max="8958" width="6.296875" customWidth="1"/>
    <col min="8959" max="8959" width="6.5" customWidth="1"/>
    <col min="8960" max="8967" width="6.296875" customWidth="1"/>
    <col min="9207" max="9207" width="20.3984375" customWidth="1"/>
    <col min="9208" max="9208" width="6.5" customWidth="1"/>
    <col min="9209" max="9214" width="6.296875" customWidth="1"/>
    <col min="9215" max="9215" width="6.5" customWidth="1"/>
    <col min="9216" max="9223" width="6.296875" customWidth="1"/>
    <col min="9463" max="9463" width="20.3984375" customWidth="1"/>
    <col min="9464" max="9464" width="6.5" customWidth="1"/>
    <col min="9465" max="9470" width="6.296875" customWidth="1"/>
    <col min="9471" max="9471" width="6.5" customWidth="1"/>
    <col min="9472" max="9479" width="6.296875" customWidth="1"/>
    <col min="9719" max="9719" width="20.3984375" customWidth="1"/>
    <col min="9720" max="9720" width="6.5" customWidth="1"/>
    <col min="9721" max="9726" width="6.296875" customWidth="1"/>
    <col min="9727" max="9727" width="6.5" customWidth="1"/>
    <col min="9728" max="9735" width="6.296875" customWidth="1"/>
    <col min="9975" max="9975" width="20.3984375" customWidth="1"/>
    <col min="9976" max="9976" width="6.5" customWidth="1"/>
    <col min="9977" max="9982" width="6.296875" customWidth="1"/>
    <col min="9983" max="9983" width="6.5" customWidth="1"/>
    <col min="9984" max="9991" width="6.296875" customWidth="1"/>
    <col min="10231" max="10231" width="20.3984375" customWidth="1"/>
    <col min="10232" max="10232" width="6.5" customWidth="1"/>
    <col min="10233" max="10238" width="6.296875" customWidth="1"/>
    <col min="10239" max="10239" width="6.5" customWidth="1"/>
    <col min="10240" max="10247" width="6.296875" customWidth="1"/>
    <col min="10487" max="10487" width="20.3984375" customWidth="1"/>
    <col min="10488" max="10488" width="6.5" customWidth="1"/>
    <col min="10489" max="10494" width="6.296875" customWidth="1"/>
    <col min="10495" max="10495" width="6.5" customWidth="1"/>
    <col min="10496" max="10503" width="6.296875" customWidth="1"/>
    <col min="10743" max="10743" width="20.3984375" customWidth="1"/>
    <col min="10744" max="10744" width="6.5" customWidth="1"/>
    <col min="10745" max="10750" width="6.296875" customWidth="1"/>
    <col min="10751" max="10751" width="6.5" customWidth="1"/>
    <col min="10752" max="10759" width="6.296875" customWidth="1"/>
    <col min="10999" max="10999" width="20.3984375" customWidth="1"/>
    <col min="11000" max="11000" width="6.5" customWidth="1"/>
    <col min="11001" max="11006" width="6.296875" customWidth="1"/>
    <col min="11007" max="11007" width="6.5" customWidth="1"/>
    <col min="11008" max="11015" width="6.296875" customWidth="1"/>
    <col min="11255" max="11255" width="20.3984375" customWidth="1"/>
    <col min="11256" max="11256" width="6.5" customWidth="1"/>
    <col min="11257" max="11262" width="6.296875" customWidth="1"/>
    <col min="11263" max="11263" width="6.5" customWidth="1"/>
    <col min="11264" max="11271" width="6.296875" customWidth="1"/>
    <col min="11511" max="11511" width="20.3984375" customWidth="1"/>
    <col min="11512" max="11512" width="6.5" customWidth="1"/>
    <col min="11513" max="11518" width="6.296875" customWidth="1"/>
    <col min="11519" max="11519" width="6.5" customWidth="1"/>
    <col min="11520" max="11527" width="6.296875" customWidth="1"/>
    <col min="11767" max="11767" width="20.3984375" customWidth="1"/>
    <col min="11768" max="11768" width="6.5" customWidth="1"/>
    <col min="11769" max="11774" width="6.296875" customWidth="1"/>
    <col min="11775" max="11775" width="6.5" customWidth="1"/>
    <col min="11776" max="11783" width="6.296875" customWidth="1"/>
    <col min="12023" max="12023" width="20.3984375" customWidth="1"/>
    <col min="12024" max="12024" width="6.5" customWidth="1"/>
    <col min="12025" max="12030" width="6.296875" customWidth="1"/>
    <col min="12031" max="12031" width="6.5" customWidth="1"/>
    <col min="12032" max="12039" width="6.296875" customWidth="1"/>
    <col min="12279" max="12279" width="20.3984375" customWidth="1"/>
    <col min="12280" max="12280" width="6.5" customWidth="1"/>
    <col min="12281" max="12286" width="6.296875" customWidth="1"/>
    <col min="12287" max="12287" width="6.5" customWidth="1"/>
    <col min="12288" max="12295" width="6.296875" customWidth="1"/>
    <col min="12535" max="12535" width="20.3984375" customWidth="1"/>
    <col min="12536" max="12536" width="6.5" customWidth="1"/>
    <col min="12537" max="12542" width="6.296875" customWidth="1"/>
    <col min="12543" max="12543" width="6.5" customWidth="1"/>
    <col min="12544" max="12551" width="6.296875" customWidth="1"/>
    <col min="12791" max="12791" width="20.3984375" customWidth="1"/>
    <col min="12792" max="12792" width="6.5" customWidth="1"/>
    <col min="12793" max="12798" width="6.296875" customWidth="1"/>
    <col min="12799" max="12799" width="6.5" customWidth="1"/>
    <col min="12800" max="12807" width="6.296875" customWidth="1"/>
    <col min="13047" max="13047" width="20.3984375" customWidth="1"/>
    <col min="13048" max="13048" width="6.5" customWidth="1"/>
    <col min="13049" max="13054" width="6.296875" customWidth="1"/>
    <col min="13055" max="13055" width="6.5" customWidth="1"/>
    <col min="13056" max="13063" width="6.296875" customWidth="1"/>
    <col min="13303" max="13303" width="20.3984375" customWidth="1"/>
    <col min="13304" max="13304" width="6.5" customWidth="1"/>
    <col min="13305" max="13310" width="6.296875" customWidth="1"/>
    <col min="13311" max="13311" width="6.5" customWidth="1"/>
    <col min="13312" max="13319" width="6.296875" customWidth="1"/>
    <col min="13559" max="13559" width="20.3984375" customWidth="1"/>
    <col min="13560" max="13560" width="6.5" customWidth="1"/>
    <col min="13561" max="13566" width="6.296875" customWidth="1"/>
    <col min="13567" max="13567" width="6.5" customWidth="1"/>
    <col min="13568" max="13575" width="6.296875" customWidth="1"/>
    <col min="13815" max="13815" width="20.3984375" customWidth="1"/>
    <col min="13816" max="13816" width="6.5" customWidth="1"/>
    <col min="13817" max="13822" width="6.296875" customWidth="1"/>
    <col min="13823" max="13823" width="6.5" customWidth="1"/>
    <col min="13824" max="13831" width="6.296875" customWidth="1"/>
    <col min="14071" max="14071" width="20.3984375" customWidth="1"/>
    <col min="14072" max="14072" width="6.5" customWidth="1"/>
    <col min="14073" max="14078" width="6.296875" customWidth="1"/>
    <col min="14079" max="14079" width="6.5" customWidth="1"/>
    <col min="14080" max="14087" width="6.296875" customWidth="1"/>
    <col min="14327" max="14327" width="20.3984375" customWidth="1"/>
    <col min="14328" max="14328" width="6.5" customWidth="1"/>
    <col min="14329" max="14334" width="6.296875" customWidth="1"/>
    <col min="14335" max="14335" width="6.5" customWidth="1"/>
    <col min="14336" max="14343" width="6.296875" customWidth="1"/>
    <col min="14583" max="14583" width="20.3984375" customWidth="1"/>
    <col min="14584" max="14584" width="6.5" customWidth="1"/>
    <col min="14585" max="14590" width="6.296875" customWidth="1"/>
    <col min="14591" max="14591" width="6.5" customWidth="1"/>
    <col min="14592" max="14599" width="6.296875" customWidth="1"/>
    <col min="14839" max="14839" width="20.3984375" customWidth="1"/>
    <col min="14840" max="14840" width="6.5" customWidth="1"/>
    <col min="14841" max="14846" width="6.296875" customWidth="1"/>
    <col min="14847" max="14847" width="6.5" customWidth="1"/>
    <col min="14848" max="14855" width="6.296875" customWidth="1"/>
    <col min="15095" max="15095" width="20.3984375" customWidth="1"/>
    <col min="15096" max="15096" width="6.5" customWidth="1"/>
    <col min="15097" max="15102" width="6.296875" customWidth="1"/>
    <col min="15103" max="15103" width="6.5" customWidth="1"/>
    <col min="15104" max="15111" width="6.296875" customWidth="1"/>
    <col min="15351" max="15351" width="20.3984375" customWidth="1"/>
    <col min="15352" max="15352" width="6.5" customWidth="1"/>
    <col min="15353" max="15358" width="6.296875" customWidth="1"/>
    <col min="15359" max="15359" width="6.5" customWidth="1"/>
    <col min="15360" max="15367" width="6.296875" customWidth="1"/>
    <col min="15607" max="15607" width="20.3984375" customWidth="1"/>
    <col min="15608" max="15608" width="6.5" customWidth="1"/>
    <col min="15609" max="15614" width="6.296875" customWidth="1"/>
    <col min="15615" max="15615" width="6.5" customWidth="1"/>
    <col min="15616" max="15623" width="6.296875" customWidth="1"/>
    <col min="15863" max="15863" width="20.3984375" customWidth="1"/>
    <col min="15864" max="15864" width="6.5" customWidth="1"/>
    <col min="15865" max="15870" width="6.296875" customWidth="1"/>
    <col min="15871" max="15871" width="6.5" customWidth="1"/>
    <col min="15872" max="15879" width="6.296875" customWidth="1"/>
    <col min="16119" max="16119" width="20.3984375" customWidth="1"/>
    <col min="16120" max="16120" width="6.5" customWidth="1"/>
    <col min="16121" max="16126" width="6.296875" customWidth="1"/>
    <col min="16127" max="16127" width="6.5" customWidth="1"/>
    <col min="16128" max="16135" width="6.296875" customWidth="1"/>
  </cols>
  <sheetData>
    <row r="1" spans="1:245" ht="52.2" customHeight="1">
      <c r="B1" s="336" t="s">
        <v>2323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45"/>
      <c r="Q1" s="45"/>
      <c r="R1" s="45"/>
      <c r="S1" s="45"/>
    </row>
    <row r="2" spans="1:245" ht="17.100000000000001" customHeight="1">
      <c r="B2" s="337" t="s">
        <v>2324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47"/>
      <c r="Q2" s="47"/>
      <c r="R2" s="47"/>
      <c r="S2" s="47"/>
    </row>
    <row r="3" spans="1:245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pans="1:245" hidden="1">
      <c r="A4" s="387" t="s">
        <v>2325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8"/>
      <c r="Q4" s="388"/>
    </row>
    <row r="5" spans="1:245" hidden="1">
      <c r="A5" s="297" t="s">
        <v>1</v>
      </c>
      <c r="B5" s="297" t="s">
        <v>2</v>
      </c>
      <c r="C5" s="374" t="s">
        <v>2326</v>
      </c>
      <c r="D5" s="376"/>
      <c r="E5" s="312" t="s">
        <v>2327</v>
      </c>
      <c r="F5" s="313"/>
      <c r="G5" s="312" t="s">
        <v>2328</v>
      </c>
      <c r="H5" s="313"/>
      <c r="I5" s="448" t="s">
        <v>2329</v>
      </c>
      <c r="J5" s="449"/>
      <c r="K5" s="448" t="s">
        <v>2330</v>
      </c>
      <c r="L5" s="449"/>
      <c r="M5" s="297" t="s">
        <v>2</v>
      </c>
      <c r="N5" s="374" t="s">
        <v>2326</v>
      </c>
      <c r="O5" s="376"/>
      <c r="P5" s="312" t="s">
        <v>2327</v>
      </c>
      <c r="Q5" s="313"/>
    </row>
    <row r="6" spans="1:245" hidden="1">
      <c r="A6" s="298" t="s">
        <v>3</v>
      </c>
      <c r="B6" s="298" t="s">
        <v>4</v>
      </c>
      <c r="C6" s="378" t="s">
        <v>2331</v>
      </c>
      <c r="D6" s="378"/>
      <c r="E6" s="311" t="s">
        <v>2332</v>
      </c>
      <c r="F6" s="311"/>
      <c r="G6" s="311" t="s">
        <v>2333</v>
      </c>
      <c r="H6" s="311"/>
      <c r="I6" s="378" t="s">
        <v>2334</v>
      </c>
      <c r="J6" s="378"/>
      <c r="K6" s="378" t="s">
        <v>2335</v>
      </c>
      <c r="L6" s="378"/>
      <c r="M6" s="298" t="s">
        <v>4</v>
      </c>
      <c r="N6" s="370" t="s">
        <v>2331</v>
      </c>
      <c r="O6" s="371"/>
      <c r="P6" s="314" t="s">
        <v>2332</v>
      </c>
      <c r="Q6" s="342"/>
    </row>
    <row r="7" spans="1:245" hidden="1">
      <c r="A7" s="299"/>
      <c r="B7" s="119"/>
      <c r="C7" s="311" t="s">
        <v>5</v>
      </c>
      <c r="D7" s="311"/>
      <c r="E7" s="311" t="s">
        <v>5</v>
      </c>
      <c r="F7" s="311"/>
      <c r="G7" s="311" t="s">
        <v>5</v>
      </c>
      <c r="H7" s="311"/>
      <c r="I7" s="311" t="s">
        <v>5</v>
      </c>
      <c r="J7" s="311"/>
      <c r="K7" s="311" t="s">
        <v>5</v>
      </c>
      <c r="L7" s="311"/>
      <c r="M7" s="119"/>
      <c r="N7" s="314" t="s">
        <v>5</v>
      </c>
      <c r="O7" s="342"/>
      <c r="P7" s="314" t="s">
        <v>5</v>
      </c>
      <c r="Q7" s="342"/>
    </row>
    <row r="8" spans="1:245" ht="26.4" hidden="1">
      <c r="A8" s="299"/>
      <c r="B8" s="120"/>
      <c r="C8" s="539" t="s">
        <v>2336</v>
      </c>
      <c r="D8" s="539" t="s">
        <v>2337</v>
      </c>
      <c r="E8" s="130" t="s">
        <v>2338</v>
      </c>
      <c r="F8" s="130" t="s">
        <v>2339</v>
      </c>
      <c r="G8" s="130" t="s">
        <v>2340</v>
      </c>
      <c r="H8" s="130" t="s">
        <v>2341</v>
      </c>
      <c r="I8" s="539" t="s">
        <v>2342</v>
      </c>
      <c r="J8" s="539" t="s">
        <v>2343</v>
      </c>
      <c r="K8" s="539" t="s">
        <v>2344</v>
      </c>
      <c r="L8" s="539" t="s">
        <v>2345</v>
      </c>
      <c r="M8" s="120"/>
      <c r="N8" s="20" t="s">
        <v>2336</v>
      </c>
      <c r="O8" s="20" t="s">
        <v>2337</v>
      </c>
      <c r="P8" s="77" t="s">
        <v>2338</v>
      </c>
      <c r="Q8" s="77" t="s">
        <v>2339</v>
      </c>
    </row>
    <row r="9" spans="1:245" hidden="1">
      <c r="A9" s="26" t="s">
        <v>2346</v>
      </c>
      <c r="B9" s="300" t="s">
        <v>2347</v>
      </c>
      <c r="C9" s="22">
        <v>44359</v>
      </c>
      <c r="D9" s="22">
        <v>44359</v>
      </c>
      <c r="E9" s="22">
        <v>44361</v>
      </c>
      <c r="F9" s="22">
        <v>44362</v>
      </c>
      <c r="G9" s="464" t="s">
        <v>2348</v>
      </c>
      <c r="H9" s="466"/>
      <c r="I9" s="25">
        <v>44365</v>
      </c>
      <c r="J9" s="24">
        <v>44366</v>
      </c>
      <c r="K9" s="24">
        <v>44366</v>
      </c>
      <c r="L9" s="24">
        <v>44367</v>
      </c>
      <c r="M9" s="12" t="s">
        <v>2349</v>
      </c>
      <c r="N9" s="22">
        <v>44373</v>
      </c>
      <c r="O9" s="22">
        <v>44374</v>
      </c>
      <c r="P9" s="22">
        <v>44375</v>
      </c>
      <c r="Q9" s="22">
        <v>44377</v>
      </c>
    </row>
    <row r="10" spans="1:245" hidden="1">
      <c r="A10" s="143" t="s">
        <v>2350</v>
      </c>
      <c r="B10" s="26"/>
      <c r="C10" s="441" t="s">
        <v>2351</v>
      </c>
      <c r="D10" s="447"/>
      <c r="E10" s="447"/>
      <c r="F10" s="447"/>
      <c r="G10" s="447"/>
      <c r="H10" s="442"/>
      <c r="I10" s="167">
        <v>44376</v>
      </c>
      <c r="J10" s="142">
        <v>44376</v>
      </c>
      <c r="K10" s="142">
        <v>44377</v>
      </c>
      <c r="L10" s="142">
        <v>44377</v>
      </c>
      <c r="M10" s="26" t="s">
        <v>2352</v>
      </c>
      <c r="N10" s="22">
        <v>44382</v>
      </c>
      <c r="O10" s="22">
        <f t="shared" ref="O10" si="0">N10</f>
        <v>44382</v>
      </c>
      <c r="P10" s="22">
        <f t="shared" ref="P10" si="1">O10+2</f>
        <v>44384</v>
      </c>
      <c r="Q10" s="22">
        <f t="shared" ref="Q10" si="2">P10</f>
        <v>44384</v>
      </c>
    </row>
    <row r="11" spans="1:245" hidden="1">
      <c r="A11" s="26" t="s">
        <v>2346</v>
      </c>
      <c r="B11" s="26" t="s">
        <v>2353</v>
      </c>
      <c r="C11" s="22">
        <v>44373</v>
      </c>
      <c r="D11" s="22">
        <v>44374</v>
      </c>
      <c r="E11" s="22">
        <v>44375</v>
      </c>
      <c r="F11" s="22">
        <v>44377</v>
      </c>
      <c r="G11" s="135" t="s">
        <v>2354</v>
      </c>
      <c r="H11" s="135" t="s">
        <v>2354</v>
      </c>
      <c r="I11" s="25">
        <v>44380</v>
      </c>
      <c r="J11" s="24">
        <v>44381</v>
      </c>
      <c r="K11" s="24">
        <v>44381</v>
      </c>
      <c r="L11" s="24">
        <f>K11+1</f>
        <v>44382</v>
      </c>
      <c r="M11" s="26" t="s">
        <v>2352</v>
      </c>
      <c r="N11" s="22">
        <f>L11+6</f>
        <v>44388</v>
      </c>
      <c r="O11" s="22">
        <v>44389</v>
      </c>
      <c r="P11" s="22">
        <f>O11+2</f>
        <v>44391</v>
      </c>
      <c r="Q11" s="22">
        <f>P11</f>
        <v>44391</v>
      </c>
    </row>
    <row r="12" spans="1:245" hidden="1">
      <c r="A12" s="26" t="s">
        <v>2350</v>
      </c>
      <c r="B12" s="26" t="s">
        <v>2355</v>
      </c>
      <c r="C12" s="22">
        <v>44382</v>
      </c>
      <c r="D12" s="22">
        <f t="shared" ref="D12" si="3">C12</f>
        <v>44382</v>
      </c>
      <c r="E12" s="22">
        <f t="shared" ref="E12" si="4">D12+2</f>
        <v>44384</v>
      </c>
      <c r="F12" s="22">
        <f t="shared" ref="F12" si="5">E12</f>
        <v>44384</v>
      </c>
      <c r="G12" s="135" t="s">
        <v>2354</v>
      </c>
      <c r="H12" s="135" t="s">
        <v>2354</v>
      </c>
      <c r="I12" s="25">
        <v>44389</v>
      </c>
      <c r="J12" s="24">
        <f t="shared" ref="J12:K13" si="6">I12</f>
        <v>44389</v>
      </c>
      <c r="K12" s="24">
        <f t="shared" si="6"/>
        <v>44389</v>
      </c>
      <c r="L12" s="24">
        <f t="shared" ref="L12:L13" si="7">K12+1</f>
        <v>44390</v>
      </c>
      <c r="M12" s="26" t="s">
        <v>2356</v>
      </c>
      <c r="N12" s="22">
        <f t="shared" ref="N12" si="8">L12+6</f>
        <v>44396</v>
      </c>
      <c r="O12" s="22">
        <f t="shared" ref="O12:O13" si="9">N12</f>
        <v>44396</v>
      </c>
      <c r="P12" s="22">
        <f t="shared" ref="P12:P13" si="10">O12+2</f>
        <v>44398</v>
      </c>
      <c r="Q12" s="22">
        <f t="shared" ref="Q12:Q13" si="11">P12</f>
        <v>44398</v>
      </c>
    </row>
    <row r="13" spans="1:245" hidden="1">
      <c r="A13" s="26" t="s">
        <v>1889</v>
      </c>
      <c r="B13" s="26" t="s">
        <v>1757</v>
      </c>
      <c r="C13" s="22">
        <v>44388</v>
      </c>
      <c r="D13" s="22">
        <v>44389</v>
      </c>
      <c r="E13" s="22">
        <f>D13+2</f>
        <v>44391</v>
      </c>
      <c r="F13" s="22">
        <f>E13</f>
        <v>44391</v>
      </c>
      <c r="G13" s="540" t="s">
        <v>2357</v>
      </c>
      <c r="H13" s="541"/>
      <c r="I13" s="25">
        <v>44396</v>
      </c>
      <c r="J13" s="24">
        <v>44397</v>
      </c>
      <c r="K13" s="24">
        <f t="shared" si="6"/>
        <v>44397</v>
      </c>
      <c r="L13" s="24">
        <f t="shared" si="7"/>
        <v>44398</v>
      </c>
      <c r="M13" s="26" t="s">
        <v>2356</v>
      </c>
      <c r="N13" s="22">
        <v>44403</v>
      </c>
      <c r="O13" s="22">
        <f t="shared" si="9"/>
        <v>44403</v>
      </c>
      <c r="P13" s="22">
        <f t="shared" si="10"/>
        <v>44405</v>
      </c>
      <c r="Q13" s="22">
        <f t="shared" si="11"/>
        <v>44405</v>
      </c>
    </row>
    <row r="14" spans="1:245">
      <c r="A14" s="387" t="s">
        <v>2358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8"/>
      <c r="O14" s="388"/>
    </row>
    <row r="15" spans="1:245">
      <c r="A15" s="297" t="s">
        <v>1</v>
      </c>
      <c r="B15" s="297" t="s">
        <v>2</v>
      </c>
      <c r="C15" s="374" t="s">
        <v>2326</v>
      </c>
      <c r="D15" s="376"/>
      <c r="E15" s="312" t="s">
        <v>2327</v>
      </c>
      <c r="F15" s="313"/>
      <c r="G15" s="448" t="s">
        <v>2329</v>
      </c>
      <c r="H15" s="449"/>
      <c r="I15" s="448" t="s">
        <v>2330</v>
      </c>
      <c r="J15" s="449"/>
      <c r="K15" s="297" t="s">
        <v>2</v>
      </c>
      <c r="L15" s="374" t="s">
        <v>2326</v>
      </c>
      <c r="M15" s="376"/>
      <c r="N15" s="312" t="s">
        <v>2327</v>
      </c>
      <c r="O15" s="313"/>
    </row>
    <row r="16" spans="1:245">
      <c r="A16" s="298" t="s">
        <v>3</v>
      </c>
      <c r="B16" s="298" t="s">
        <v>4</v>
      </c>
      <c r="C16" s="378" t="s">
        <v>2331</v>
      </c>
      <c r="D16" s="378"/>
      <c r="E16" s="311" t="s">
        <v>2332</v>
      </c>
      <c r="F16" s="311"/>
      <c r="G16" s="378" t="s">
        <v>2334</v>
      </c>
      <c r="H16" s="378"/>
      <c r="I16" s="378" t="s">
        <v>2335</v>
      </c>
      <c r="J16" s="378"/>
      <c r="K16" s="298" t="s">
        <v>4</v>
      </c>
      <c r="L16" s="370" t="s">
        <v>2331</v>
      </c>
      <c r="M16" s="371"/>
      <c r="N16" s="314" t="s">
        <v>2332</v>
      </c>
      <c r="O16" s="342"/>
    </row>
    <row r="17" spans="1:15">
      <c r="A17" s="299"/>
      <c r="B17" s="119"/>
      <c r="C17" s="311" t="s">
        <v>5</v>
      </c>
      <c r="D17" s="311"/>
      <c r="E17" s="311" t="s">
        <v>5</v>
      </c>
      <c r="F17" s="311"/>
      <c r="G17" s="311" t="s">
        <v>5</v>
      </c>
      <c r="H17" s="311"/>
      <c r="I17" s="311" t="s">
        <v>5</v>
      </c>
      <c r="J17" s="311"/>
      <c r="K17" s="119"/>
      <c r="L17" s="314" t="s">
        <v>5</v>
      </c>
      <c r="M17" s="342"/>
      <c r="N17" s="314" t="s">
        <v>5</v>
      </c>
      <c r="O17" s="342"/>
    </row>
    <row r="18" spans="1:15" ht="26.4">
      <c r="A18" s="299"/>
      <c r="B18" s="120"/>
      <c r="C18" s="539" t="s">
        <v>2336</v>
      </c>
      <c r="D18" s="539" t="s">
        <v>2337</v>
      </c>
      <c r="E18" s="130" t="s">
        <v>2338</v>
      </c>
      <c r="F18" s="130" t="s">
        <v>2339</v>
      </c>
      <c r="G18" s="539" t="s">
        <v>2342</v>
      </c>
      <c r="H18" s="539" t="s">
        <v>2343</v>
      </c>
      <c r="I18" s="539" t="s">
        <v>2344</v>
      </c>
      <c r="J18" s="539" t="s">
        <v>2345</v>
      </c>
      <c r="K18" s="120"/>
      <c r="L18" s="20" t="s">
        <v>2336</v>
      </c>
      <c r="M18" s="20" t="s">
        <v>2337</v>
      </c>
      <c r="N18" s="77" t="s">
        <v>2338</v>
      </c>
      <c r="O18" s="77" t="s">
        <v>2339</v>
      </c>
    </row>
    <row r="19" spans="1:15" hidden="1">
      <c r="A19" s="26" t="s">
        <v>2359</v>
      </c>
      <c r="B19" s="26"/>
      <c r="C19" s="22"/>
      <c r="D19" s="22"/>
      <c r="E19" s="165"/>
      <c r="F19" s="165"/>
      <c r="G19" s="25"/>
      <c r="H19" s="24"/>
      <c r="I19" s="24"/>
      <c r="J19" s="24"/>
      <c r="K19" s="26"/>
      <c r="L19" s="22"/>
      <c r="M19" s="22"/>
      <c r="N19" s="22"/>
      <c r="O19" s="22"/>
    </row>
    <row r="20" spans="1:15" hidden="1">
      <c r="A20" s="26" t="s">
        <v>2359</v>
      </c>
      <c r="B20" s="26"/>
      <c r="C20" s="22"/>
      <c r="D20" s="22"/>
      <c r="E20" s="165"/>
      <c r="F20" s="165"/>
      <c r="G20" s="25"/>
      <c r="H20" s="24"/>
      <c r="I20" s="24"/>
      <c r="J20" s="24"/>
      <c r="K20" s="26"/>
      <c r="L20" s="542"/>
      <c r="M20" s="542"/>
      <c r="N20" s="412"/>
      <c r="O20" s="413"/>
    </row>
    <row r="21" spans="1:15" hidden="1">
      <c r="A21" s="26" t="s">
        <v>2350</v>
      </c>
      <c r="B21" s="26" t="s">
        <v>2360</v>
      </c>
      <c r="C21" s="22">
        <v>44410</v>
      </c>
      <c r="D21" s="22">
        <f t="shared" ref="D21:D22" si="12">C21</f>
        <v>44410</v>
      </c>
      <c r="E21" s="62" t="s">
        <v>2354</v>
      </c>
      <c r="F21" s="62" t="str">
        <f t="shared" ref="F21" si="13">E21</f>
        <v>OMIT</v>
      </c>
      <c r="G21" s="25">
        <v>44417</v>
      </c>
      <c r="H21" s="24">
        <v>12</v>
      </c>
      <c r="I21" s="24">
        <v>44423</v>
      </c>
      <c r="J21" s="24">
        <f t="shared" ref="J21:J22" si="14">I21+1</f>
        <v>44424</v>
      </c>
      <c r="K21" s="82" t="s">
        <v>2361</v>
      </c>
      <c r="L21" s="364" t="s">
        <v>2362</v>
      </c>
      <c r="M21" s="423"/>
      <c r="N21" s="423"/>
      <c r="O21" s="365"/>
    </row>
    <row r="22" spans="1:15" hidden="1">
      <c r="A22" s="26" t="s">
        <v>2346</v>
      </c>
      <c r="B22" s="26" t="s">
        <v>2360</v>
      </c>
      <c r="C22" s="22">
        <v>44417</v>
      </c>
      <c r="D22" s="22">
        <f t="shared" si="12"/>
        <v>44417</v>
      </c>
      <c r="E22" s="22" t="s">
        <v>2363</v>
      </c>
      <c r="F22" s="61" t="s">
        <v>2364</v>
      </c>
      <c r="G22" s="62" t="s">
        <v>2354</v>
      </c>
      <c r="H22" s="62" t="str">
        <f t="shared" ref="H22" si="15">G22</f>
        <v>OMIT</v>
      </c>
      <c r="I22" s="24">
        <v>44425</v>
      </c>
      <c r="J22" s="24">
        <f t="shared" si="14"/>
        <v>44426</v>
      </c>
      <c r="K22" s="82" t="s">
        <v>2361</v>
      </c>
      <c r="L22" s="543" t="s">
        <v>2365</v>
      </c>
      <c r="M22" s="543" t="s">
        <v>2366</v>
      </c>
      <c r="N22" s="61">
        <v>44432</v>
      </c>
      <c r="O22" s="61">
        <f t="shared" ref="O22" si="16">N22</f>
        <v>44432</v>
      </c>
    </row>
    <row r="23" spans="1:15" hidden="1">
      <c r="A23" s="82" t="s">
        <v>2351</v>
      </c>
      <c r="B23" s="26"/>
      <c r="C23" s="22"/>
      <c r="D23" s="22"/>
      <c r="E23" s="22"/>
      <c r="F23" s="22"/>
      <c r="G23" s="25"/>
      <c r="H23" s="24"/>
      <c r="I23" s="24"/>
      <c r="J23" s="24"/>
      <c r="K23" s="26"/>
      <c r="L23" s="22"/>
      <c r="M23" s="22"/>
      <c r="N23" s="22"/>
      <c r="O23" s="22"/>
    </row>
    <row r="24" spans="1:15" hidden="1">
      <c r="A24" s="82" t="s">
        <v>2351</v>
      </c>
      <c r="B24" s="26"/>
      <c r="C24" s="22"/>
      <c r="D24" s="22"/>
      <c r="E24" s="22"/>
      <c r="F24" s="22"/>
      <c r="G24" s="25"/>
      <c r="H24" s="24"/>
      <c r="I24" s="24"/>
      <c r="J24" s="24"/>
      <c r="K24" s="26"/>
      <c r="L24" s="22"/>
      <c r="M24" s="22"/>
      <c r="N24" s="22"/>
      <c r="O24" s="22"/>
    </row>
    <row r="25" spans="1:15" hidden="1">
      <c r="A25" s="82" t="s">
        <v>2351</v>
      </c>
      <c r="B25" s="26"/>
      <c r="C25" s="22"/>
      <c r="D25" s="22"/>
      <c r="E25" s="22"/>
      <c r="F25" s="22"/>
      <c r="G25" s="25"/>
      <c r="H25" s="24"/>
      <c r="I25" s="24"/>
      <c r="J25" s="24"/>
      <c r="K25" s="26"/>
      <c r="L25" s="22"/>
      <c r="M25" s="22"/>
      <c r="N25" s="22"/>
      <c r="O25" s="22"/>
    </row>
    <row r="26" spans="1:15">
      <c r="A26" s="26" t="s">
        <v>2367</v>
      </c>
      <c r="B26" s="26"/>
      <c r="C26" s="22"/>
      <c r="D26" s="22"/>
      <c r="E26" s="441" t="s">
        <v>2368</v>
      </c>
      <c r="F26" s="442"/>
      <c r="G26" s="544" t="s">
        <v>2369</v>
      </c>
      <c r="H26" s="545"/>
      <c r="I26" s="546" t="s">
        <v>2370</v>
      </c>
      <c r="J26" s="547"/>
      <c r="K26" s="26" t="s">
        <v>2371</v>
      </c>
      <c r="L26" s="364" t="s">
        <v>2372</v>
      </c>
      <c r="M26" s="365"/>
      <c r="N26" s="364" t="s">
        <v>2373</v>
      </c>
      <c r="O26" s="365"/>
    </row>
    <row r="27" spans="1:15">
      <c r="A27" s="26" t="s">
        <v>2367</v>
      </c>
      <c r="B27" s="26" t="s">
        <v>2374</v>
      </c>
      <c r="C27" s="364" t="s">
        <v>2372</v>
      </c>
      <c r="D27" s="365"/>
      <c r="E27" s="364" t="s">
        <v>2373</v>
      </c>
      <c r="F27" s="365"/>
      <c r="G27" s="265" t="s">
        <v>2354</v>
      </c>
      <c r="H27" s="162" t="s">
        <v>2354</v>
      </c>
      <c r="I27" s="24">
        <v>44459</v>
      </c>
      <c r="J27" s="24">
        <v>44461</v>
      </c>
      <c r="K27" s="26" t="s">
        <v>2375</v>
      </c>
      <c r="L27" s="22">
        <v>44466</v>
      </c>
      <c r="M27" s="22">
        <v>44466</v>
      </c>
      <c r="N27" s="22">
        <v>44468</v>
      </c>
      <c r="O27" s="22">
        <v>44468</v>
      </c>
    </row>
    <row r="28" spans="1:15">
      <c r="A28" s="26" t="s">
        <v>2376</v>
      </c>
      <c r="B28" s="26"/>
      <c r="C28" s="301"/>
      <c r="D28" s="302"/>
      <c r="E28" s="441" t="s">
        <v>2400</v>
      </c>
      <c r="F28" s="442"/>
      <c r="G28" s="544" t="s">
        <v>2401</v>
      </c>
      <c r="H28" s="545"/>
      <c r="I28" s="546" t="s">
        <v>2402</v>
      </c>
      <c r="J28" s="547"/>
      <c r="K28" s="26" t="s">
        <v>2375</v>
      </c>
      <c r="L28" s="441" t="s">
        <v>2404</v>
      </c>
      <c r="M28" s="442"/>
      <c r="N28" s="441" t="s">
        <v>2403</v>
      </c>
      <c r="O28" s="442"/>
    </row>
    <row r="29" spans="1:15">
      <c r="A29" s="26" t="s">
        <v>2376</v>
      </c>
      <c r="B29" s="26" t="s">
        <v>2377</v>
      </c>
      <c r="C29" s="441" t="s">
        <v>2404</v>
      </c>
      <c r="D29" s="442"/>
      <c r="E29" s="441" t="s">
        <v>2403</v>
      </c>
      <c r="F29" s="442"/>
      <c r="G29" s="265" t="s">
        <v>2354</v>
      </c>
      <c r="H29" s="162" t="s">
        <v>2354</v>
      </c>
      <c r="I29" s="24">
        <v>44470</v>
      </c>
      <c r="J29" s="24">
        <v>44471</v>
      </c>
      <c r="K29" s="26" t="s">
        <v>2378</v>
      </c>
      <c r="L29" s="22">
        <v>44476</v>
      </c>
      <c r="M29" s="22">
        <v>44476</v>
      </c>
      <c r="N29" s="22">
        <f>M29+2</f>
        <v>44478</v>
      </c>
      <c r="O29" s="22">
        <f>N29</f>
        <v>44478</v>
      </c>
    </row>
    <row r="30" spans="1:15">
      <c r="A30" s="26" t="s">
        <v>2367</v>
      </c>
      <c r="B30" s="26" t="s">
        <v>2377</v>
      </c>
      <c r="C30" s="22">
        <v>44466</v>
      </c>
      <c r="D30" s="22">
        <v>44466</v>
      </c>
      <c r="E30" s="22">
        <v>44468</v>
      </c>
      <c r="F30" s="22">
        <v>44468</v>
      </c>
      <c r="G30" s="25">
        <f>F30+5</f>
        <v>44473</v>
      </c>
      <c r="H30" s="24">
        <f>G30</f>
        <v>44473</v>
      </c>
      <c r="I30" s="24">
        <f>H30</f>
        <v>44473</v>
      </c>
      <c r="J30" s="24">
        <f>I30+1</f>
        <v>44474</v>
      </c>
      <c r="K30" s="26" t="s">
        <v>2379</v>
      </c>
      <c r="L30" s="22">
        <f>J30+6</f>
        <v>44480</v>
      </c>
      <c r="M30" s="22">
        <f>L30</f>
        <v>44480</v>
      </c>
      <c r="N30" s="22">
        <f>M30+2</f>
        <v>44482</v>
      </c>
      <c r="O30" s="22">
        <f>N30</f>
        <v>44482</v>
      </c>
    </row>
    <row r="31" spans="1:15">
      <c r="A31" s="26" t="s">
        <v>2380</v>
      </c>
      <c r="B31" s="26" t="s">
        <v>2381</v>
      </c>
      <c r="C31" s="22">
        <v>44476</v>
      </c>
      <c r="D31" s="22">
        <f>C31</f>
        <v>44476</v>
      </c>
      <c r="E31" s="22">
        <f>D31+2</f>
        <v>44478</v>
      </c>
      <c r="F31" s="22">
        <f>E31</f>
        <v>44478</v>
      </c>
      <c r="G31" s="25">
        <f>F31+4</f>
        <v>44482</v>
      </c>
      <c r="H31" s="24">
        <f>G31</f>
        <v>44482</v>
      </c>
      <c r="I31" s="24">
        <f>H31</f>
        <v>44482</v>
      </c>
      <c r="J31" s="24">
        <f>I31+1</f>
        <v>44483</v>
      </c>
      <c r="K31" s="26" t="s">
        <v>2382</v>
      </c>
      <c r="L31" s="22">
        <f>J31+5</f>
        <v>44488</v>
      </c>
      <c r="M31" s="22">
        <f>L31</f>
        <v>44488</v>
      </c>
      <c r="N31" s="22">
        <f>M31+2</f>
        <v>44490</v>
      </c>
      <c r="O31" s="22">
        <f>N31</f>
        <v>44490</v>
      </c>
    </row>
    <row r="32" spans="1:15">
      <c r="A32" s="26" t="s">
        <v>2367</v>
      </c>
      <c r="B32" s="26" t="s">
        <v>2383</v>
      </c>
      <c r="C32" s="22">
        <v>44480</v>
      </c>
      <c r="D32" s="22">
        <f>C32</f>
        <v>44480</v>
      </c>
      <c r="E32" s="22">
        <f>D32+2</f>
        <v>44482</v>
      </c>
      <c r="F32" s="22">
        <f>E32</f>
        <v>44482</v>
      </c>
      <c r="G32" s="25">
        <f>F32+5</f>
        <v>44487</v>
      </c>
      <c r="H32" s="24">
        <f>G32+1</f>
        <v>44488</v>
      </c>
      <c r="I32" s="24">
        <f>H32</f>
        <v>44488</v>
      </c>
      <c r="J32" s="24">
        <f>I32+1</f>
        <v>44489</v>
      </c>
      <c r="K32" s="26" t="s">
        <v>2382</v>
      </c>
      <c r="L32" s="22">
        <f>J32+5</f>
        <v>44494</v>
      </c>
      <c r="M32" s="22">
        <f>L32</f>
        <v>44494</v>
      </c>
      <c r="N32" s="22">
        <f>M32+2</f>
        <v>44496</v>
      </c>
      <c r="O32" s="22">
        <f>N32</f>
        <v>44496</v>
      </c>
    </row>
    <row r="33" spans="1:17">
      <c r="A33" s="26" t="s">
        <v>2380</v>
      </c>
      <c r="B33" s="26" t="s">
        <v>2405</v>
      </c>
      <c r="C33" s="22">
        <v>44488</v>
      </c>
      <c r="D33" s="22">
        <f>C33</f>
        <v>44488</v>
      </c>
      <c r="E33" s="22">
        <f>D33+2</f>
        <v>44490</v>
      </c>
      <c r="F33" s="22">
        <f>E33</f>
        <v>44490</v>
      </c>
      <c r="G33" s="25">
        <v>44494</v>
      </c>
      <c r="H33" s="24">
        <v>44494</v>
      </c>
      <c r="I33" s="24">
        <v>44494</v>
      </c>
      <c r="J33" s="24">
        <v>44495</v>
      </c>
      <c r="K33" s="26" t="s">
        <v>2406</v>
      </c>
      <c r="L33" s="22">
        <v>44501</v>
      </c>
      <c r="M33" s="22">
        <f>L33</f>
        <v>44501</v>
      </c>
      <c r="N33" s="22">
        <f>M33+2</f>
        <v>44503</v>
      </c>
      <c r="O33" s="22">
        <f>N33</f>
        <v>44503</v>
      </c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3" t="s">
        <v>2384</v>
      </c>
      <c r="B35" s="343" t="s">
        <v>2385</v>
      </c>
      <c r="C35" s="344"/>
      <c r="D35" s="344"/>
      <c r="E35" s="344"/>
      <c r="F35" s="344"/>
      <c r="G35" s="344"/>
      <c r="H35" s="344"/>
      <c r="I35" s="344"/>
      <c r="J35" s="344"/>
      <c r="K35" s="344"/>
      <c r="L35" s="345"/>
    </row>
    <row r="36" spans="1:17" s="550" customFormat="1">
      <c r="A36" s="548" t="s">
        <v>2386</v>
      </c>
      <c r="B36" s="549" t="s">
        <v>2387</v>
      </c>
      <c r="C36" s="549"/>
      <c r="D36" s="549"/>
      <c r="E36" s="549"/>
      <c r="F36" s="549"/>
      <c r="G36" s="549"/>
      <c r="H36" s="549"/>
      <c r="I36" s="549"/>
      <c r="J36" s="549"/>
      <c r="K36" s="549"/>
      <c r="L36" s="549"/>
    </row>
    <row r="37" spans="1:17" s="550" customFormat="1">
      <c r="A37" s="548" t="s">
        <v>2388</v>
      </c>
      <c r="B37" s="549" t="s">
        <v>2389</v>
      </c>
      <c r="C37" s="549"/>
      <c r="D37" s="549"/>
      <c r="E37" s="549"/>
      <c r="F37" s="549"/>
      <c r="G37" s="549"/>
      <c r="H37" s="549"/>
      <c r="I37" s="549"/>
      <c r="J37" s="549"/>
      <c r="K37" s="549"/>
      <c r="L37" s="549"/>
    </row>
    <row r="38" spans="1:17" s="550" customFormat="1">
      <c r="A38" s="548" t="s">
        <v>2390</v>
      </c>
      <c r="B38" s="549" t="s">
        <v>2391</v>
      </c>
      <c r="C38" s="549"/>
      <c r="D38" s="549"/>
      <c r="E38" s="549"/>
      <c r="F38" s="549"/>
      <c r="G38" s="549"/>
      <c r="H38" s="549"/>
      <c r="I38" s="549"/>
      <c r="J38" s="549"/>
      <c r="K38" s="549"/>
      <c r="L38" s="549"/>
    </row>
    <row r="39" spans="1:17">
      <c r="A39" s="14" t="s">
        <v>2392</v>
      </c>
      <c r="B39" s="329" t="s">
        <v>2393</v>
      </c>
      <c r="C39" s="330"/>
      <c r="D39" s="330"/>
      <c r="E39" s="330"/>
      <c r="F39" s="330"/>
      <c r="G39" s="330"/>
      <c r="H39" s="330"/>
      <c r="I39" s="330"/>
      <c r="J39" s="330"/>
      <c r="K39" s="330"/>
      <c r="L39" s="331"/>
    </row>
    <row r="40" spans="1:17">
      <c r="A40" s="73" t="s">
        <v>2394</v>
      </c>
      <c r="B40" s="397" t="s">
        <v>2395</v>
      </c>
      <c r="C40" s="398"/>
      <c r="D40" s="398"/>
      <c r="E40" s="398"/>
      <c r="F40" s="398"/>
      <c r="G40" s="398"/>
      <c r="H40" s="398"/>
      <c r="I40" s="398"/>
      <c r="J40" s="398"/>
      <c r="K40" s="398"/>
      <c r="L40" s="399"/>
      <c r="M40" s="1"/>
      <c r="N40" s="1"/>
      <c r="O40" s="1"/>
      <c r="P40" s="1"/>
      <c r="Q40" s="1"/>
    </row>
    <row r="41" spans="1:17">
      <c r="A41" s="15" t="s">
        <v>2396</v>
      </c>
      <c r="B41" s="329" t="s">
        <v>2397</v>
      </c>
      <c r="C41" s="330"/>
      <c r="D41" s="330"/>
      <c r="E41" s="330"/>
      <c r="F41" s="330"/>
      <c r="G41" s="330"/>
      <c r="H41" s="330"/>
      <c r="I41" s="330"/>
      <c r="J41" s="330"/>
      <c r="K41" s="330"/>
      <c r="L41" s="331"/>
    </row>
    <row r="42" spans="1:17">
      <c r="A42" s="14" t="s">
        <v>2398</v>
      </c>
      <c r="B42" s="329" t="s">
        <v>2399</v>
      </c>
      <c r="C42" s="330"/>
      <c r="D42" s="330"/>
      <c r="E42" s="330"/>
      <c r="F42" s="330"/>
      <c r="G42" s="330"/>
      <c r="H42" s="330"/>
      <c r="I42" s="330"/>
      <c r="J42" s="330"/>
      <c r="K42" s="330"/>
      <c r="L42" s="331"/>
    </row>
  </sheetData>
  <mergeCells count="70">
    <mergeCell ref="B38:L38"/>
    <mergeCell ref="B39:L39"/>
    <mergeCell ref="B40:L40"/>
    <mergeCell ref="B41:L41"/>
    <mergeCell ref="B42:L42"/>
    <mergeCell ref="N28:O28"/>
    <mergeCell ref="C29:D29"/>
    <mergeCell ref="E29:F29"/>
    <mergeCell ref="B35:L35"/>
    <mergeCell ref="B36:L36"/>
    <mergeCell ref="B37:L37"/>
    <mergeCell ref="C27:D27"/>
    <mergeCell ref="E27:F27"/>
    <mergeCell ref="E28:F28"/>
    <mergeCell ref="G28:H28"/>
    <mergeCell ref="I28:J28"/>
    <mergeCell ref="L28:M28"/>
    <mergeCell ref="N20:O20"/>
    <mergeCell ref="L21:O21"/>
    <mergeCell ref="E26:F26"/>
    <mergeCell ref="G26:H26"/>
    <mergeCell ref="I26:J26"/>
    <mergeCell ref="L26:M26"/>
    <mergeCell ref="N26:O26"/>
    <mergeCell ref="C17:D17"/>
    <mergeCell ref="E17:F17"/>
    <mergeCell ref="G17:H17"/>
    <mergeCell ref="I17:J17"/>
    <mergeCell ref="L17:M17"/>
    <mergeCell ref="N17:O17"/>
    <mergeCell ref="C16:D16"/>
    <mergeCell ref="E16:F16"/>
    <mergeCell ref="G16:H16"/>
    <mergeCell ref="I16:J16"/>
    <mergeCell ref="L16:M16"/>
    <mergeCell ref="N16:O16"/>
    <mergeCell ref="G9:H9"/>
    <mergeCell ref="C10:H10"/>
    <mergeCell ref="G13:H13"/>
    <mergeCell ref="A14:O14"/>
    <mergeCell ref="C15:D15"/>
    <mergeCell ref="E15:F15"/>
    <mergeCell ref="G15:H15"/>
    <mergeCell ref="I15:J15"/>
    <mergeCell ref="L15:M15"/>
    <mergeCell ref="N15:O15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6:O6"/>
    <mergeCell ref="B1:O1"/>
    <mergeCell ref="B2:O2"/>
    <mergeCell ref="A4:Q4"/>
    <mergeCell ref="C5:D5"/>
    <mergeCell ref="E5:F5"/>
    <mergeCell ref="G5:H5"/>
    <mergeCell ref="I5:J5"/>
    <mergeCell ref="K5:L5"/>
    <mergeCell ref="N5:O5"/>
    <mergeCell ref="P5:Q5"/>
  </mergeCells>
  <phoneticPr fontId="3" type="noConversion"/>
  <conditionalFormatting sqref="E20">
    <cfRule type="colorScale" priority="2">
      <colorScale>
        <cfvo type="min"/>
        <cfvo type="max"/>
        <color rgb="FFFFFF00"/>
        <color rgb="FFFFFF00"/>
      </colorScale>
    </cfRule>
  </conditionalFormatting>
  <conditionalFormatting sqref="E20:F20">
    <cfRule type="colorScale" priority="1">
      <colorScale>
        <cfvo type="min"/>
        <cfvo type="max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7"/>
  <sheetViews>
    <sheetView topLeftCell="A10" workbookViewId="0">
      <selection activeCell="L17" sqref="L17"/>
    </sheetView>
  </sheetViews>
  <sheetFormatPr defaultRowHeight="15.6"/>
  <cols>
    <col min="1" max="1" width="19.5" customWidth="1"/>
    <col min="2" max="13" width="9.69921875" customWidth="1"/>
  </cols>
  <sheetData>
    <row r="1" spans="1:243" ht="54.6" customHeight="1">
      <c r="B1" s="308" t="s">
        <v>1999</v>
      </c>
      <c r="C1" s="308"/>
      <c r="D1" s="308"/>
      <c r="E1" s="308"/>
      <c r="F1" s="308"/>
      <c r="G1" s="308"/>
      <c r="H1" s="308"/>
      <c r="I1" s="308"/>
      <c r="J1" s="308"/>
      <c r="K1" s="57"/>
      <c r="L1" s="57"/>
      <c r="M1" s="57"/>
      <c r="N1" s="45"/>
      <c r="O1" s="46"/>
    </row>
    <row r="2" spans="1:243" ht="17.399999999999999">
      <c r="B2" s="309" t="s">
        <v>2000</v>
      </c>
      <c r="C2" s="309"/>
      <c r="D2" s="309"/>
      <c r="E2" s="309"/>
      <c r="F2" s="309"/>
      <c r="G2" s="309"/>
      <c r="H2" s="309"/>
      <c r="I2" s="309"/>
      <c r="J2" s="309"/>
      <c r="K2" s="58"/>
      <c r="L2" s="58"/>
      <c r="M2" s="58"/>
      <c r="N2" s="47"/>
      <c r="O2" s="47"/>
    </row>
    <row r="3" spans="1:243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s="72" customFormat="1">
      <c r="A4" s="416" t="s">
        <v>2248</v>
      </c>
      <c r="B4" s="417"/>
      <c r="C4" s="417"/>
      <c r="D4" s="417"/>
      <c r="E4" s="417"/>
      <c r="F4" s="417"/>
      <c r="G4" s="417"/>
      <c r="H4" s="417"/>
      <c r="I4" s="417"/>
      <c r="J4" s="417"/>
    </row>
    <row r="5" spans="1:243">
      <c r="A5" s="286" t="s">
        <v>1</v>
      </c>
      <c r="B5" s="286" t="s">
        <v>2</v>
      </c>
      <c r="C5" s="310" t="s">
        <v>2249</v>
      </c>
      <c r="D5" s="310"/>
      <c r="E5" s="310"/>
      <c r="F5" s="377" t="s">
        <v>2250</v>
      </c>
      <c r="G5" s="378"/>
      <c r="H5" s="286" t="s">
        <v>2</v>
      </c>
      <c r="I5" s="310" t="s">
        <v>2249</v>
      </c>
      <c r="J5" s="310"/>
    </row>
    <row r="6" spans="1:243">
      <c r="A6" s="319" t="s">
        <v>3</v>
      </c>
      <c r="B6" s="319" t="s">
        <v>4</v>
      </c>
      <c r="C6" s="311" t="s">
        <v>2251</v>
      </c>
      <c r="D6" s="311"/>
      <c r="E6" s="311"/>
      <c r="F6" s="378" t="s">
        <v>2252</v>
      </c>
      <c r="G6" s="378"/>
      <c r="H6" s="319" t="s">
        <v>4</v>
      </c>
      <c r="I6" s="311" t="s">
        <v>2251</v>
      </c>
      <c r="J6" s="311"/>
    </row>
    <row r="7" spans="1:243">
      <c r="A7" s="320"/>
      <c r="B7" s="320"/>
      <c r="C7" s="319" t="s">
        <v>5</v>
      </c>
      <c r="D7" s="319"/>
      <c r="E7" s="319"/>
      <c r="F7" s="319" t="s">
        <v>5</v>
      </c>
      <c r="G7" s="319"/>
      <c r="H7" s="320"/>
      <c r="I7" s="319" t="s">
        <v>5</v>
      </c>
      <c r="J7" s="319"/>
    </row>
    <row r="8" spans="1:243" ht="31.8" customHeight="1">
      <c r="A8" s="289"/>
      <c r="B8" s="290"/>
      <c r="C8" s="77" t="s">
        <v>2253</v>
      </c>
      <c r="D8" s="535" t="s">
        <v>2254</v>
      </c>
      <c r="E8" s="536"/>
      <c r="F8" s="77" t="s">
        <v>2255</v>
      </c>
      <c r="G8" s="77" t="s">
        <v>2256</v>
      </c>
      <c r="H8" s="290"/>
      <c r="I8" s="77" t="s">
        <v>2257</v>
      </c>
      <c r="J8" s="77" t="s">
        <v>2258</v>
      </c>
    </row>
    <row r="9" spans="1:243">
      <c r="A9" s="10" t="s">
        <v>2259</v>
      </c>
      <c r="B9" s="288" t="s">
        <v>2260</v>
      </c>
      <c r="C9" s="22" t="s">
        <v>2261</v>
      </c>
      <c r="D9" s="22" t="s">
        <v>2262</v>
      </c>
      <c r="E9" s="22" t="s">
        <v>2263</v>
      </c>
      <c r="F9" s="22">
        <v>44439</v>
      </c>
      <c r="G9" s="22">
        <v>44441</v>
      </c>
      <c r="H9" s="287" t="s">
        <v>2264</v>
      </c>
      <c r="I9" s="22" t="s">
        <v>2265</v>
      </c>
      <c r="J9" s="22" t="s">
        <v>2266</v>
      </c>
    </row>
    <row r="10" spans="1:243" s="72" customFormat="1">
      <c r="A10" s="537" t="s">
        <v>2280</v>
      </c>
      <c r="B10" s="538"/>
      <c r="C10" s="538"/>
      <c r="D10" s="538"/>
      <c r="E10" s="538"/>
      <c r="F10" s="538"/>
      <c r="G10" s="538"/>
      <c r="H10" s="538"/>
      <c r="I10" s="538"/>
    </row>
    <row r="11" spans="1:243">
      <c r="A11" s="291" t="s">
        <v>1</v>
      </c>
      <c r="B11" s="291" t="s">
        <v>2</v>
      </c>
      <c r="C11" s="312" t="s">
        <v>2281</v>
      </c>
      <c r="D11" s="313"/>
      <c r="E11" s="374" t="s">
        <v>2282</v>
      </c>
      <c r="F11" s="376"/>
      <c r="G11" s="291" t="s">
        <v>2</v>
      </c>
      <c r="H11" s="312" t="s">
        <v>2281</v>
      </c>
      <c r="I11" s="313"/>
    </row>
    <row r="12" spans="1:243">
      <c r="A12" s="319" t="s">
        <v>3</v>
      </c>
      <c r="B12" s="319" t="s">
        <v>4</v>
      </c>
      <c r="C12" s="314" t="s">
        <v>2283</v>
      </c>
      <c r="D12" s="342"/>
      <c r="E12" s="370" t="s">
        <v>2284</v>
      </c>
      <c r="F12" s="371"/>
      <c r="G12" s="319" t="s">
        <v>4</v>
      </c>
      <c r="H12" s="314" t="s">
        <v>2283</v>
      </c>
      <c r="I12" s="342"/>
    </row>
    <row r="13" spans="1:243">
      <c r="A13" s="320"/>
      <c r="B13" s="320"/>
      <c r="C13" s="314" t="s">
        <v>5</v>
      </c>
      <c r="D13" s="342"/>
      <c r="E13" s="314" t="s">
        <v>5</v>
      </c>
      <c r="F13" s="342"/>
      <c r="G13" s="320"/>
      <c r="H13" s="314" t="s">
        <v>5</v>
      </c>
      <c r="I13" s="342"/>
    </row>
    <row r="14" spans="1:243" ht="31.8" customHeight="1">
      <c r="A14" s="293"/>
      <c r="B14" s="294"/>
      <c r="C14" s="77" t="s">
        <v>2285</v>
      </c>
      <c r="D14" s="77" t="s">
        <v>2286</v>
      </c>
      <c r="E14" s="77" t="s">
        <v>2287</v>
      </c>
      <c r="F14" s="77" t="s">
        <v>2288</v>
      </c>
      <c r="G14" s="294"/>
      <c r="H14" s="77" t="s">
        <v>2285</v>
      </c>
      <c r="I14" s="77" t="s">
        <v>2286</v>
      </c>
    </row>
    <row r="15" spans="1:243">
      <c r="A15" s="10" t="s">
        <v>2289</v>
      </c>
      <c r="B15" s="292" t="s">
        <v>2290</v>
      </c>
      <c r="C15" s="22" t="s">
        <v>2291</v>
      </c>
      <c r="D15" s="22" t="s">
        <v>2292</v>
      </c>
      <c r="E15" s="22">
        <v>44449</v>
      </c>
      <c r="F15" s="22">
        <v>44450</v>
      </c>
      <c r="G15" s="136" t="s">
        <v>2293</v>
      </c>
      <c r="H15" s="22">
        <v>44453</v>
      </c>
      <c r="I15" s="22">
        <f t="shared" ref="I15:I20" si="0">H15</f>
        <v>44453</v>
      </c>
    </row>
    <row r="16" spans="1:243">
      <c r="A16" s="10" t="s">
        <v>2289</v>
      </c>
      <c r="B16" s="292" t="s">
        <v>2001</v>
      </c>
      <c r="C16" s="22">
        <v>44453</v>
      </c>
      <c r="D16" s="22">
        <f t="shared" ref="D16:D20" si="1">C16</f>
        <v>44453</v>
      </c>
      <c r="E16" s="22">
        <f t="shared" ref="E16:E20" si="2">D16+3</f>
        <v>44456</v>
      </c>
      <c r="F16" s="22">
        <f>E16+1</f>
        <v>44457</v>
      </c>
      <c r="G16" s="136" t="s">
        <v>2294</v>
      </c>
      <c r="H16" s="22">
        <f>F16+3</f>
        <v>44460</v>
      </c>
      <c r="I16" s="22">
        <f t="shared" si="0"/>
        <v>44460</v>
      </c>
    </row>
    <row r="17" spans="1:13">
      <c r="A17" s="10" t="s">
        <v>2289</v>
      </c>
      <c r="B17" s="292" t="s">
        <v>2002</v>
      </c>
      <c r="C17" s="22">
        <v>44460</v>
      </c>
      <c r="D17" s="22">
        <f t="shared" si="1"/>
        <v>44460</v>
      </c>
      <c r="E17" s="22">
        <f t="shared" si="2"/>
        <v>44463</v>
      </c>
      <c r="F17" s="22">
        <f>E17+1</f>
        <v>44464</v>
      </c>
      <c r="G17" s="136" t="s">
        <v>2003</v>
      </c>
      <c r="H17" s="22">
        <f>F17+3</f>
        <v>44467</v>
      </c>
      <c r="I17" s="22">
        <f t="shared" si="0"/>
        <v>44467</v>
      </c>
    </row>
    <row r="18" spans="1:13">
      <c r="A18" s="10" t="s">
        <v>2289</v>
      </c>
      <c r="B18" s="292" t="s">
        <v>2004</v>
      </c>
      <c r="C18" s="22">
        <v>44467</v>
      </c>
      <c r="D18" s="22">
        <f t="shared" si="1"/>
        <v>44467</v>
      </c>
      <c r="E18" s="22">
        <f t="shared" si="2"/>
        <v>44470</v>
      </c>
      <c r="F18" s="22">
        <f>E18+1</f>
        <v>44471</v>
      </c>
      <c r="G18" s="136" t="s">
        <v>2005</v>
      </c>
      <c r="H18" s="22">
        <f>F18+3</f>
        <v>44474</v>
      </c>
      <c r="I18" s="22">
        <f t="shared" si="0"/>
        <v>44474</v>
      </c>
    </row>
    <row r="19" spans="1:13">
      <c r="A19" s="10" t="s">
        <v>2289</v>
      </c>
      <c r="B19" s="292" t="s">
        <v>2053</v>
      </c>
      <c r="C19" s="22">
        <v>44474</v>
      </c>
      <c r="D19" s="22">
        <f t="shared" si="1"/>
        <v>44474</v>
      </c>
      <c r="E19" s="22">
        <f t="shared" si="2"/>
        <v>44477</v>
      </c>
      <c r="F19" s="22">
        <f>E19+1</f>
        <v>44478</v>
      </c>
      <c r="G19" s="136" t="s">
        <v>2054</v>
      </c>
      <c r="H19" s="22">
        <f>F19+3</f>
        <v>44481</v>
      </c>
      <c r="I19" s="22">
        <f t="shared" si="0"/>
        <v>44481</v>
      </c>
    </row>
    <row r="20" spans="1:13">
      <c r="A20" s="10" t="s">
        <v>2289</v>
      </c>
      <c r="B20" s="292" t="s">
        <v>2295</v>
      </c>
      <c r="C20" s="22">
        <v>44481</v>
      </c>
      <c r="D20" s="22">
        <f t="shared" si="1"/>
        <v>44481</v>
      </c>
      <c r="E20" s="22">
        <f t="shared" si="2"/>
        <v>44484</v>
      </c>
      <c r="F20" s="22">
        <f>E20+1</f>
        <v>44485</v>
      </c>
      <c r="G20" s="136" t="s">
        <v>2296</v>
      </c>
      <c r="H20" s="22">
        <f>F20+3</f>
        <v>44488</v>
      </c>
      <c r="I20" s="22">
        <f t="shared" si="0"/>
        <v>44488</v>
      </c>
    </row>
    <row r="21" spans="1:13">
      <c r="A21" s="296"/>
      <c r="B21" s="295"/>
      <c r="C21" s="29"/>
      <c r="D21" s="29"/>
      <c r="E21" s="29"/>
      <c r="F21" s="29"/>
      <c r="G21" s="146"/>
      <c r="H21" s="29"/>
      <c r="I21" s="29"/>
    </row>
    <row r="22" spans="1:13" s="72" customFormat="1">
      <c r="A22" s="537" t="s">
        <v>2299</v>
      </c>
      <c r="B22" s="538"/>
      <c r="C22" s="538"/>
      <c r="D22" s="538"/>
      <c r="E22" s="538"/>
      <c r="F22" s="538"/>
      <c r="G22" s="538"/>
      <c r="H22" s="538"/>
      <c r="I22" s="538"/>
      <c r="J22" s="538"/>
      <c r="K22" s="538"/>
      <c r="L22" s="538"/>
      <c r="M22" s="538"/>
    </row>
    <row r="23" spans="1:13">
      <c r="A23" s="291" t="s">
        <v>1</v>
      </c>
      <c r="B23" s="291" t="s">
        <v>2</v>
      </c>
      <c r="C23" s="312" t="s">
        <v>2300</v>
      </c>
      <c r="D23" s="313"/>
      <c r="E23" s="312" t="s">
        <v>2301</v>
      </c>
      <c r="F23" s="313"/>
      <c r="G23" s="374" t="s">
        <v>2302</v>
      </c>
      <c r="H23" s="376"/>
      <c r="I23" s="291" t="s">
        <v>2</v>
      </c>
      <c r="J23" s="312" t="s">
        <v>2300</v>
      </c>
      <c r="K23" s="313"/>
      <c r="L23" s="312" t="s">
        <v>2301</v>
      </c>
      <c r="M23" s="313"/>
    </row>
    <row r="24" spans="1:13">
      <c r="A24" s="319" t="s">
        <v>3</v>
      </c>
      <c r="B24" s="319" t="s">
        <v>4</v>
      </c>
      <c r="C24" s="314" t="s">
        <v>2303</v>
      </c>
      <c r="D24" s="342"/>
      <c r="E24" s="314" t="s">
        <v>2297</v>
      </c>
      <c r="F24" s="342"/>
      <c r="G24" s="370" t="s">
        <v>2304</v>
      </c>
      <c r="H24" s="371"/>
      <c r="I24" s="319" t="s">
        <v>4</v>
      </c>
      <c r="J24" s="314" t="s">
        <v>2303</v>
      </c>
      <c r="K24" s="342"/>
      <c r="L24" s="314" t="s">
        <v>2297</v>
      </c>
      <c r="M24" s="342"/>
    </row>
    <row r="25" spans="1:13">
      <c r="A25" s="320"/>
      <c r="B25" s="320"/>
      <c r="C25" s="314" t="s">
        <v>5</v>
      </c>
      <c r="D25" s="342"/>
      <c r="E25" s="314" t="s">
        <v>5</v>
      </c>
      <c r="F25" s="342"/>
      <c r="G25" s="314" t="s">
        <v>5</v>
      </c>
      <c r="H25" s="342"/>
      <c r="I25" s="320"/>
      <c r="J25" s="314" t="s">
        <v>5</v>
      </c>
      <c r="K25" s="342"/>
      <c r="L25" s="314" t="s">
        <v>5</v>
      </c>
      <c r="M25" s="342"/>
    </row>
    <row r="26" spans="1:13" ht="31.8" customHeight="1">
      <c r="A26" s="293"/>
      <c r="B26" s="294"/>
      <c r="C26" s="77" t="s">
        <v>2305</v>
      </c>
      <c r="D26" s="77" t="s">
        <v>2306</v>
      </c>
      <c r="E26" s="77" t="s">
        <v>2307</v>
      </c>
      <c r="F26" s="77" t="s">
        <v>2308</v>
      </c>
      <c r="G26" s="77" t="s">
        <v>2309</v>
      </c>
      <c r="H26" s="77" t="s">
        <v>2310</v>
      </c>
      <c r="I26" s="294"/>
      <c r="J26" s="77" t="s">
        <v>2305</v>
      </c>
      <c r="K26" s="77" t="s">
        <v>2306</v>
      </c>
      <c r="L26" s="77" t="s">
        <v>2307</v>
      </c>
      <c r="M26" s="77" t="s">
        <v>2308</v>
      </c>
    </row>
    <row r="27" spans="1:13">
      <c r="A27" s="10" t="s">
        <v>2311</v>
      </c>
      <c r="B27" s="292" t="s">
        <v>2312</v>
      </c>
      <c r="C27" s="441" t="s">
        <v>2313</v>
      </c>
      <c r="D27" s="442"/>
      <c r="E27" s="441" t="s">
        <v>2314</v>
      </c>
      <c r="F27" s="442"/>
      <c r="G27" s="22">
        <v>44455</v>
      </c>
      <c r="H27" s="22">
        <f>G27+1</f>
        <v>44456</v>
      </c>
      <c r="I27" s="136" t="s">
        <v>2315</v>
      </c>
      <c r="J27" s="22">
        <f t="shared" ref="J27:J30" si="3">H27+3</f>
        <v>44459</v>
      </c>
      <c r="K27" s="22">
        <f t="shared" ref="K27:K30" si="4">J27</f>
        <v>44459</v>
      </c>
      <c r="L27" s="22">
        <f>K27+2</f>
        <v>44461</v>
      </c>
      <c r="M27" s="22">
        <f t="shared" ref="M27:M30" si="5">L27</f>
        <v>44461</v>
      </c>
    </row>
    <row r="28" spans="1:13">
      <c r="A28" s="10" t="s">
        <v>2316</v>
      </c>
      <c r="B28" s="292" t="s">
        <v>2317</v>
      </c>
      <c r="C28" s="22">
        <v>44459</v>
      </c>
      <c r="D28" s="22">
        <f t="shared" ref="D28:D30" si="6">C28</f>
        <v>44459</v>
      </c>
      <c r="E28" s="22">
        <f>D28+2</f>
        <v>44461</v>
      </c>
      <c r="F28" s="22">
        <f t="shared" ref="F28:F30" si="7">E28</f>
        <v>44461</v>
      </c>
      <c r="G28" s="22">
        <f t="shared" ref="G28:G30" si="8">F28+3</f>
        <v>44464</v>
      </c>
      <c r="H28" s="22">
        <f>G28+1</f>
        <v>44465</v>
      </c>
      <c r="I28" s="136" t="s">
        <v>2318</v>
      </c>
      <c r="J28" s="22">
        <f t="shared" si="3"/>
        <v>44468</v>
      </c>
      <c r="K28" s="22">
        <f t="shared" si="4"/>
        <v>44468</v>
      </c>
      <c r="L28" s="22">
        <f>K28+2</f>
        <v>44470</v>
      </c>
      <c r="M28" s="22">
        <f t="shared" si="5"/>
        <v>44470</v>
      </c>
    </row>
    <row r="29" spans="1:13">
      <c r="A29" s="10" t="s">
        <v>2316</v>
      </c>
      <c r="B29" s="292" t="s">
        <v>2319</v>
      </c>
      <c r="C29" s="22">
        <v>44468</v>
      </c>
      <c r="D29" s="22">
        <f t="shared" si="6"/>
        <v>44468</v>
      </c>
      <c r="E29" s="22">
        <f>D29+2</f>
        <v>44470</v>
      </c>
      <c r="F29" s="22">
        <f t="shared" si="7"/>
        <v>44470</v>
      </c>
      <c r="G29" s="22">
        <f t="shared" si="8"/>
        <v>44473</v>
      </c>
      <c r="H29" s="22">
        <f>G29+1</f>
        <v>44474</v>
      </c>
      <c r="I29" s="136" t="s">
        <v>2320</v>
      </c>
      <c r="J29" s="22">
        <f t="shared" si="3"/>
        <v>44477</v>
      </c>
      <c r="K29" s="22">
        <f t="shared" si="4"/>
        <v>44477</v>
      </c>
      <c r="L29" s="22">
        <f>K29+2</f>
        <v>44479</v>
      </c>
      <c r="M29" s="22">
        <f t="shared" si="5"/>
        <v>44479</v>
      </c>
    </row>
    <row r="30" spans="1:13">
      <c r="A30" s="10" t="s">
        <v>2316</v>
      </c>
      <c r="B30" s="292" t="s">
        <v>2321</v>
      </c>
      <c r="C30" s="22">
        <v>44477</v>
      </c>
      <c r="D30" s="22">
        <f t="shared" si="6"/>
        <v>44477</v>
      </c>
      <c r="E30" s="22">
        <f>D30+2</f>
        <v>44479</v>
      </c>
      <c r="F30" s="22">
        <f t="shared" si="7"/>
        <v>44479</v>
      </c>
      <c r="G30" s="22">
        <f t="shared" si="8"/>
        <v>44482</v>
      </c>
      <c r="H30" s="22">
        <f>G30+1</f>
        <v>44483</v>
      </c>
      <c r="I30" s="136" t="s">
        <v>2322</v>
      </c>
      <c r="J30" s="22">
        <f t="shared" si="3"/>
        <v>44486</v>
      </c>
      <c r="K30" s="22">
        <f t="shared" si="4"/>
        <v>44486</v>
      </c>
      <c r="L30" s="22">
        <f>K30+2</f>
        <v>44488</v>
      </c>
      <c r="M30" s="22">
        <f t="shared" si="5"/>
        <v>44488</v>
      </c>
    </row>
    <row r="32" spans="1:13">
      <c r="A32" s="13" t="s">
        <v>2055</v>
      </c>
      <c r="B32" s="328" t="s">
        <v>2056</v>
      </c>
      <c r="C32" s="328"/>
      <c r="D32" s="328"/>
      <c r="E32" s="328"/>
      <c r="F32" s="328"/>
      <c r="G32" s="328"/>
      <c r="H32" s="272"/>
    </row>
    <row r="33" spans="1:10">
      <c r="A33" s="14" t="s">
        <v>2050</v>
      </c>
      <c r="B33" s="329" t="s">
        <v>2057</v>
      </c>
      <c r="C33" s="330"/>
      <c r="D33" s="330"/>
      <c r="E33" s="330"/>
      <c r="F33" s="330"/>
      <c r="G33" s="331"/>
      <c r="H33" s="266"/>
    </row>
    <row r="34" spans="1:10">
      <c r="A34" s="14" t="s">
        <v>2052</v>
      </c>
      <c r="B34" s="332" t="s">
        <v>2058</v>
      </c>
      <c r="C34" s="332"/>
      <c r="D34" s="332"/>
      <c r="E34" s="332"/>
      <c r="F34" s="332"/>
      <c r="G34" s="332"/>
      <c r="H34" s="2"/>
      <c r="I34" s="2"/>
      <c r="J34" s="266"/>
    </row>
    <row r="35" spans="1:10">
      <c r="A35" s="14" t="s">
        <v>2297</v>
      </c>
      <c r="B35" s="332" t="s">
        <v>2298</v>
      </c>
      <c r="C35" s="332"/>
      <c r="D35" s="332"/>
      <c r="E35" s="332"/>
      <c r="F35" s="332"/>
      <c r="G35" s="332"/>
      <c r="H35" s="2"/>
      <c r="I35" s="2"/>
      <c r="J35" s="266"/>
    </row>
    <row r="36" spans="1:10">
      <c r="A36" s="15" t="s">
        <v>2267</v>
      </c>
      <c r="B36" s="332" t="s">
        <v>2059</v>
      </c>
      <c r="C36" s="332"/>
      <c r="D36" s="332"/>
      <c r="E36" s="332"/>
      <c r="F36" s="332"/>
      <c r="G36" s="332"/>
      <c r="H36" s="266"/>
    </row>
    <row r="37" spans="1:10">
      <c r="A37" s="15" t="s">
        <v>2051</v>
      </c>
      <c r="B37" s="332" t="s">
        <v>2060</v>
      </c>
      <c r="C37" s="332"/>
      <c r="D37" s="332"/>
      <c r="E37" s="332"/>
      <c r="F37" s="332"/>
      <c r="G37" s="332"/>
      <c r="H37" s="266"/>
    </row>
  </sheetData>
  <mergeCells count="56">
    <mergeCell ref="C27:D27"/>
    <mergeCell ref="E27:F27"/>
    <mergeCell ref="I24:I25"/>
    <mergeCell ref="J24:K24"/>
    <mergeCell ref="L24:M24"/>
    <mergeCell ref="C25:D25"/>
    <mergeCell ref="E25:F25"/>
    <mergeCell ref="G25:H25"/>
    <mergeCell ref="J25:K25"/>
    <mergeCell ref="L25:M25"/>
    <mergeCell ref="A24:A25"/>
    <mergeCell ref="B24:B25"/>
    <mergeCell ref="C24:D24"/>
    <mergeCell ref="E24:F24"/>
    <mergeCell ref="G24:H24"/>
    <mergeCell ref="A22:M22"/>
    <mergeCell ref="C23:D23"/>
    <mergeCell ref="E23:F23"/>
    <mergeCell ref="G23:H23"/>
    <mergeCell ref="J23:K23"/>
    <mergeCell ref="L23:M23"/>
    <mergeCell ref="H11:I11"/>
    <mergeCell ref="A12:A13"/>
    <mergeCell ref="B12:B13"/>
    <mergeCell ref="C12:D12"/>
    <mergeCell ref="E12:F12"/>
    <mergeCell ref="G12:G13"/>
    <mergeCell ref="H12:I12"/>
    <mergeCell ref="C13:D13"/>
    <mergeCell ref="E13:F13"/>
    <mergeCell ref="H13:I13"/>
    <mergeCell ref="C11:D11"/>
    <mergeCell ref="E11:F11"/>
    <mergeCell ref="A10:I10"/>
    <mergeCell ref="A4:J4"/>
    <mergeCell ref="C5:E5"/>
    <mergeCell ref="F5:G5"/>
    <mergeCell ref="I5:J5"/>
    <mergeCell ref="A6:A7"/>
    <mergeCell ref="B1:J1"/>
    <mergeCell ref="B2:J2"/>
    <mergeCell ref="H6:H7"/>
    <mergeCell ref="D8:E8"/>
    <mergeCell ref="I6:J6"/>
    <mergeCell ref="C7:E7"/>
    <mergeCell ref="F7:G7"/>
    <mergeCell ref="I7:J7"/>
    <mergeCell ref="B6:B7"/>
    <mergeCell ref="C6:E6"/>
    <mergeCell ref="F6:G6"/>
    <mergeCell ref="B37:G37"/>
    <mergeCell ref="B33:G33"/>
    <mergeCell ref="B34:G34"/>
    <mergeCell ref="B32:G32"/>
    <mergeCell ref="B36:G36"/>
    <mergeCell ref="B35:G35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I52"/>
  <sheetViews>
    <sheetView topLeftCell="A4" workbookViewId="0">
      <selection activeCell="D57" sqref="D57"/>
    </sheetView>
  </sheetViews>
  <sheetFormatPr defaultRowHeight="15.6"/>
  <cols>
    <col min="1" max="1" width="24.296875" customWidth="1"/>
    <col min="2" max="8" width="12.69921875" customWidth="1"/>
    <col min="9" max="9" width="6.69921875" customWidth="1"/>
  </cols>
  <sheetData>
    <row r="1" spans="1:243" ht="46.8" customHeight="1">
      <c r="B1" s="308" t="s">
        <v>50</v>
      </c>
      <c r="C1" s="308"/>
      <c r="D1" s="308"/>
      <c r="E1" s="308"/>
      <c r="F1" s="308"/>
      <c r="G1" s="308"/>
      <c r="H1" s="308"/>
      <c r="I1" s="57"/>
      <c r="J1" s="45"/>
      <c r="K1" s="45"/>
      <c r="L1" s="45"/>
      <c r="M1" s="45"/>
      <c r="N1" s="45"/>
      <c r="O1" s="46"/>
    </row>
    <row r="2" spans="1:243" ht="17.100000000000001" customHeight="1">
      <c r="B2" s="309" t="s">
        <v>51</v>
      </c>
      <c r="C2" s="309"/>
      <c r="D2" s="309"/>
      <c r="E2" s="309"/>
      <c r="F2" s="309"/>
      <c r="G2" s="309"/>
      <c r="H2" s="309"/>
      <c r="I2" s="58"/>
      <c r="J2" s="47"/>
      <c r="K2" s="47"/>
      <c r="L2" s="47"/>
      <c r="M2" s="47"/>
      <c r="N2" s="47"/>
      <c r="O2" s="47"/>
    </row>
    <row r="3" spans="1:24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>
      <c r="A4" s="317" t="s">
        <v>150</v>
      </c>
      <c r="B4" s="318"/>
      <c r="C4" s="318"/>
      <c r="D4" s="318"/>
      <c r="E4" s="318"/>
      <c r="F4" s="318"/>
      <c r="G4" s="318"/>
      <c r="H4" s="318"/>
    </row>
    <row r="5" spans="1:243">
      <c r="A5" s="3" t="s">
        <v>1</v>
      </c>
      <c r="B5" s="310" t="s">
        <v>147</v>
      </c>
      <c r="C5" s="310"/>
      <c r="D5" s="310" t="s">
        <v>148</v>
      </c>
      <c r="E5" s="310"/>
      <c r="F5" s="3" t="s">
        <v>2</v>
      </c>
      <c r="G5" s="312" t="s">
        <v>149</v>
      </c>
      <c r="H5" s="313"/>
    </row>
    <row r="6" spans="1:243">
      <c r="A6" s="319" t="s">
        <v>3</v>
      </c>
      <c r="B6" s="311" t="s">
        <v>94</v>
      </c>
      <c r="C6" s="311"/>
      <c r="D6" s="311" t="s">
        <v>95</v>
      </c>
      <c r="E6" s="311"/>
      <c r="F6" s="4" t="s">
        <v>4</v>
      </c>
      <c r="G6" s="311" t="s">
        <v>151</v>
      </c>
      <c r="H6" s="311"/>
    </row>
    <row r="7" spans="1:243">
      <c r="A7" s="320"/>
      <c r="B7" s="319" t="s">
        <v>5</v>
      </c>
      <c r="C7" s="319"/>
      <c r="D7" s="319" t="s">
        <v>5</v>
      </c>
      <c r="E7" s="319"/>
      <c r="F7" s="6"/>
      <c r="G7" s="319" t="s">
        <v>5</v>
      </c>
      <c r="H7" s="319"/>
    </row>
    <row r="8" spans="1:243" ht="26.4">
      <c r="A8" s="5"/>
      <c r="B8" s="7" t="s">
        <v>153</v>
      </c>
      <c r="C8" s="7" t="s">
        <v>142</v>
      </c>
      <c r="D8" s="7" t="s">
        <v>143</v>
      </c>
      <c r="E8" s="7" t="s">
        <v>144</v>
      </c>
      <c r="F8" s="8"/>
      <c r="G8" s="7" t="s">
        <v>145</v>
      </c>
      <c r="H8" s="7" t="s">
        <v>146</v>
      </c>
    </row>
    <row r="9" spans="1:243" hidden="1">
      <c r="A9" s="12" t="s">
        <v>202</v>
      </c>
      <c r="B9" s="9">
        <v>44182</v>
      </c>
      <c r="C9" s="9">
        <f t="shared" ref="C9:C10" si="0">B9+1</f>
        <v>44183</v>
      </c>
      <c r="D9" s="9">
        <f t="shared" ref="D9:D10" si="1">C9</f>
        <v>44183</v>
      </c>
      <c r="E9" s="9">
        <f t="shared" ref="E9:E10" si="2">D9+1</f>
        <v>44184</v>
      </c>
      <c r="F9" s="12" t="s">
        <v>517</v>
      </c>
      <c r="G9" s="9">
        <f t="shared" ref="G9:G10" si="3">E9+2</f>
        <v>44186</v>
      </c>
      <c r="H9" s="9">
        <f t="shared" ref="H9:H10" si="4">G9+1</f>
        <v>44187</v>
      </c>
    </row>
    <row r="10" spans="1:243" hidden="1">
      <c r="A10" s="12" t="s">
        <v>443</v>
      </c>
      <c r="B10" s="9">
        <v>44189</v>
      </c>
      <c r="C10" s="9">
        <f t="shared" si="0"/>
        <v>44190</v>
      </c>
      <c r="D10" s="9">
        <f t="shared" si="1"/>
        <v>44190</v>
      </c>
      <c r="E10" s="9">
        <f t="shared" si="2"/>
        <v>44191</v>
      </c>
      <c r="F10" s="12" t="s">
        <v>518</v>
      </c>
      <c r="G10" s="9">
        <f t="shared" si="3"/>
        <v>44193</v>
      </c>
      <c r="H10" s="9">
        <f t="shared" si="4"/>
        <v>44194</v>
      </c>
    </row>
    <row r="11" spans="1:243" hidden="1">
      <c r="A11" s="10" t="s">
        <v>352</v>
      </c>
      <c r="B11" s="78" t="s">
        <v>498</v>
      </c>
      <c r="C11" s="78" t="s">
        <v>498</v>
      </c>
      <c r="D11" s="78" t="s">
        <v>498</v>
      </c>
      <c r="E11" s="78" t="s">
        <v>498</v>
      </c>
      <c r="F11" s="12" t="s">
        <v>519</v>
      </c>
      <c r="G11" s="78" t="s">
        <v>498</v>
      </c>
      <c r="H11" s="78" t="s">
        <v>498</v>
      </c>
    </row>
    <row r="12" spans="1:243" hidden="1">
      <c r="A12" s="12" t="s">
        <v>202</v>
      </c>
      <c r="B12" s="78" t="s">
        <v>74</v>
      </c>
      <c r="C12" s="78" t="s">
        <v>74</v>
      </c>
      <c r="D12" s="78" t="s">
        <v>74</v>
      </c>
      <c r="E12" s="78" t="s">
        <v>74</v>
      </c>
      <c r="F12" s="12" t="s">
        <v>520</v>
      </c>
      <c r="G12" s="78" t="s">
        <v>74</v>
      </c>
      <c r="H12" s="78" t="s">
        <v>74</v>
      </c>
    </row>
    <row r="13" spans="1:243" hidden="1">
      <c r="A13" s="12" t="s">
        <v>443</v>
      </c>
      <c r="B13" s="9">
        <v>44210</v>
      </c>
      <c r="C13" s="9">
        <f t="shared" ref="C13:C16" si="5">B13+1</f>
        <v>44211</v>
      </c>
      <c r="D13" s="9">
        <f t="shared" ref="D13:D16" si="6">C13</f>
        <v>44211</v>
      </c>
      <c r="E13" s="9">
        <f t="shared" ref="E13:E16" si="7">D13+1</f>
        <v>44212</v>
      </c>
      <c r="F13" s="12" t="s">
        <v>521</v>
      </c>
      <c r="G13" s="9">
        <f t="shared" ref="G13:G16" si="8">E13+2</f>
        <v>44214</v>
      </c>
      <c r="H13" s="9">
        <f t="shared" ref="H13:H16" si="9">G13+1</f>
        <v>44215</v>
      </c>
    </row>
    <row r="14" spans="1:243" hidden="1">
      <c r="A14" s="10" t="s">
        <v>352</v>
      </c>
      <c r="B14" s="9">
        <v>44217</v>
      </c>
      <c r="C14" s="9">
        <f t="shared" si="5"/>
        <v>44218</v>
      </c>
      <c r="D14" s="9">
        <f t="shared" si="6"/>
        <v>44218</v>
      </c>
      <c r="E14" s="9">
        <f t="shared" si="7"/>
        <v>44219</v>
      </c>
      <c r="F14" s="12" t="s">
        <v>522</v>
      </c>
      <c r="G14" s="9">
        <f t="shared" si="8"/>
        <v>44221</v>
      </c>
      <c r="H14" s="9">
        <f t="shared" si="9"/>
        <v>44222</v>
      </c>
    </row>
    <row r="15" spans="1:243" hidden="1">
      <c r="A15" s="12" t="s">
        <v>202</v>
      </c>
      <c r="B15" s="9">
        <v>44224</v>
      </c>
      <c r="C15" s="9">
        <f t="shared" si="5"/>
        <v>44225</v>
      </c>
      <c r="D15" s="9">
        <f t="shared" si="6"/>
        <v>44225</v>
      </c>
      <c r="E15" s="9">
        <f t="shared" si="7"/>
        <v>44226</v>
      </c>
      <c r="F15" s="12" t="s">
        <v>523</v>
      </c>
      <c r="G15" s="9">
        <f t="shared" si="8"/>
        <v>44228</v>
      </c>
      <c r="H15" s="9">
        <f t="shared" si="9"/>
        <v>44229</v>
      </c>
    </row>
    <row r="16" spans="1:243" hidden="1">
      <c r="A16" s="12" t="s">
        <v>230</v>
      </c>
      <c r="B16" s="9">
        <v>44231</v>
      </c>
      <c r="C16" s="9">
        <f t="shared" si="5"/>
        <v>44232</v>
      </c>
      <c r="D16" s="9">
        <f t="shared" si="6"/>
        <v>44232</v>
      </c>
      <c r="E16" s="9">
        <f t="shared" si="7"/>
        <v>44233</v>
      </c>
      <c r="F16" s="12" t="s">
        <v>524</v>
      </c>
      <c r="G16" s="9">
        <f t="shared" si="8"/>
        <v>44235</v>
      </c>
      <c r="H16" s="9">
        <f t="shared" si="9"/>
        <v>44236</v>
      </c>
    </row>
    <row r="17" spans="1:8" hidden="1">
      <c r="A17" s="10" t="s">
        <v>352</v>
      </c>
      <c r="B17" s="9">
        <v>44238</v>
      </c>
      <c r="C17" s="9">
        <f t="shared" ref="C17:C19" si="10">B17+1</f>
        <v>44239</v>
      </c>
      <c r="D17" s="9">
        <f t="shared" ref="D17:D19" si="11">C17</f>
        <v>44239</v>
      </c>
      <c r="E17" s="9">
        <f t="shared" ref="E17:E19" si="12">D17+1</f>
        <v>44240</v>
      </c>
      <c r="F17" s="12" t="s">
        <v>525</v>
      </c>
      <c r="G17" s="9">
        <f t="shared" ref="G17:G19" si="13">E17+2</f>
        <v>44242</v>
      </c>
      <c r="H17" s="9">
        <f t="shared" ref="H17:H19" si="14">G17+1</f>
        <v>44243</v>
      </c>
    </row>
    <row r="18" spans="1:8" hidden="1">
      <c r="A18" s="12" t="s">
        <v>202</v>
      </c>
      <c r="B18" s="9">
        <v>44245</v>
      </c>
      <c r="C18" s="9">
        <f t="shared" si="10"/>
        <v>44246</v>
      </c>
      <c r="D18" s="9">
        <f t="shared" si="11"/>
        <v>44246</v>
      </c>
      <c r="E18" s="9">
        <f t="shared" si="12"/>
        <v>44247</v>
      </c>
      <c r="F18" s="12" t="s">
        <v>526</v>
      </c>
      <c r="G18" s="9">
        <f t="shared" si="13"/>
        <v>44249</v>
      </c>
      <c r="H18" s="9">
        <f t="shared" si="14"/>
        <v>44250</v>
      </c>
    </row>
    <row r="19" spans="1:8" hidden="1">
      <c r="A19" s="12" t="s">
        <v>230</v>
      </c>
      <c r="B19" s="9">
        <v>44252</v>
      </c>
      <c r="C19" s="9">
        <f t="shared" si="10"/>
        <v>44253</v>
      </c>
      <c r="D19" s="9">
        <f t="shared" si="11"/>
        <v>44253</v>
      </c>
      <c r="E19" s="9">
        <f t="shared" si="12"/>
        <v>44254</v>
      </c>
      <c r="F19" s="12" t="s">
        <v>586</v>
      </c>
      <c r="G19" s="9">
        <f t="shared" si="13"/>
        <v>44256</v>
      </c>
      <c r="H19" s="9">
        <f t="shared" si="14"/>
        <v>44257</v>
      </c>
    </row>
    <row r="20" spans="1:8" hidden="1">
      <c r="A20" s="10" t="s">
        <v>352</v>
      </c>
      <c r="B20" s="9">
        <v>44259</v>
      </c>
      <c r="C20" s="9">
        <f t="shared" ref="C20:C25" si="15">B20+1</f>
        <v>44260</v>
      </c>
      <c r="D20" s="9">
        <f t="shared" ref="D20:D25" si="16">C20</f>
        <v>44260</v>
      </c>
      <c r="E20" s="9">
        <f t="shared" ref="E20:E25" si="17">D20+1</f>
        <v>44261</v>
      </c>
      <c r="F20" s="12" t="s">
        <v>587</v>
      </c>
      <c r="G20" s="9">
        <f t="shared" ref="G20:G25" si="18">E20+2</f>
        <v>44263</v>
      </c>
      <c r="H20" s="9">
        <f t="shared" ref="H20:H25" si="19">G20+1</f>
        <v>44264</v>
      </c>
    </row>
    <row r="21" spans="1:8" hidden="1">
      <c r="A21" s="12" t="s">
        <v>202</v>
      </c>
      <c r="B21" s="9">
        <v>44266</v>
      </c>
      <c r="C21" s="9">
        <f t="shared" si="15"/>
        <v>44267</v>
      </c>
      <c r="D21" s="9">
        <f t="shared" si="16"/>
        <v>44267</v>
      </c>
      <c r="E21" s="9">
        <f t="shared" si="17"/>
        <v>44268</v>
      </c>
      <c r="F21" s="12" t="s">
        <v>588</v>
      </c>
      <c r="G21" s="9">
        <f t="shared" si="18"/>
        <v>44270</v>
      </c>
      <c r="H21" s="9">
        <f t="shared" si="19"/>
        <v>44271</v>
      </c>
    </row>
    <row r="22" spans="1:8" hidden="1">
      <c r="A22" s="12" t="s">
        <v>230</v>
      </c>
      <c r="B22" s="9">
        <v>44273</v>
      </c>
      <c r="C22" s="9">
        <f t="shared" si="15"/>
        <v>44274</v>
      </c>
      <c r="D22" s="9">
        <f t="shared" si="16"/>
        <v>44274</v>
      </c>
      <c r="E22" s="9">
        <f t="shared" si="17"/>
        <v>44275</v>
      </c>
      <c r="F22" s="12" t="s">
        <v>864</v>
      </c>
      <c r="G22" s="9">
        <f t="shared" si="18"/>
        <v>44277</v>
      </c>
      <c r="H22" s="9">
        <f t="shared" si="19"/>
        <v>44278</v>
      </c>
    </row>
    <row r="23" spans="1:8" hidden="1">
      <c r="A23" s="10" t="s">
        <v>352</v>
      </c>
      <c r="B23" s="9">
        <v>44280</v>
      </c>
      <c r="C23" s="9">
        <f t="shared" si="15"/>
        <v>44281</v>
      </c>
      <c r="D23" s="9">
        <f t="shared" si="16"/>
        <v>44281</v>
      </c>
      <c r="E23" s="9">
        <f t="shared" si="17"/>
        <v>44282</v>
      </c>
      <c r="F23" s="12" t="s">
        <v>865</v>
      </c>
      <c r="G23" s="9">
        <f t="shared" si="18"/>
        <v>44284</v>
      </c>
      <c r="H23" s="9">
        <f t="shared" si="19"/>
        <v>44285</v>
      </c>
    </row>
    <row r="24" spans="1:8" hidden="1">
      <c r="A24" s="12" t="s">
        <v>202</v>
      </c>
      <c r="B24" s="9">
        <v>44287</v>
      </c>
      <c r="C24" s="9">
        <f t="shared" si="15"/>
        <v>44288</v>
      </c>
      <c r="D24" s="9">
        <f t="shared" si="16"/>
        <v>44288</v>
      </c>
      <c r="E24" s="9">
        <f t="shared" si="17"/>
        <v>44289</v>
      </c>
      <c r="F24" s="12" t="s">
        <v>866</v>
      </c>
      <c r="G24" s="9">
        <f t="shared" si="18"/>
        <v>44291</v>
      </c>
      <c r="H24" s="9">
        <f t="shared" si="19"/>
        <v>44292</v>
      </c>
    </row>
    <row r="25" spans="1:8" hidden="1">
      <c r="A25" s="12" t="s">
        <v>230</v>
      </c>
      <c r="B25" s="9">
        <v>44294</v>
      </c>
      <c r="C25" s="9">
        <f t="shared" si="15"/>
        <v>44295</v>
      </c>
      <c r="D25" s="9">
        <f t="shared" si="16"/>
        <v>44295</v>
      </c>
      <c r="E25" s="9">
        <f t="shared" si="17"/>
        <v>44296</v>
      </c>
      <c r="F25" s="12" t="s">
        <v>984</v>
      </c>
      <c r="G25" s="9">
        <f t="shared" si="18"/>
        <v>44298</v>
      </c>
      <c r="H25" s="9">
        <f t="shared" si="19"/>
        <v>44299</v>
      </c>
    </row>
    <row r="26" spans="1:8" hidden="1">
      <c r="A26" s="10" t="s">
        <v>352</v>
      </c>
      <c r="B26" s="9">
        <v>44301</v>
      </c>
      <c r="C26" s="9">
        <f t="shared" ref="C26:C29" si="20">B26+1</f>
        <v>44302</v>
      </c>
      <c r="D26" s="9">
        <f t="shared" ref="D26:D29" si="21">C26</f>
        <v>44302</v>
      </c>
      <c r="E26" s="9">
        <f t="shared" ref="E26:E29" si="22">D26+1</f>
        <v>44303</v>
      </c>
      <c r="F26" s="12" t="s">
        <v>985</v>
      </c>
      <c r="G26" s="9">
        <f t="shared" ref="G26:G29" si="23">E26+2</f>
        <v>44305</v>
      </c>
      <c r="H26" s="9">
        <f t="shared" ref="H26:H29" si="24">G26+1</f>
        <v>44306</v>
      </c>
    </row>
    <row r="27" spans="1:8" hidden="1">
      <c r="A27" s="12" t="s">
        <v>202</v>
      </c>
      <c r="B27" s="9">
        <v>44308</v>
      </c>
      <c r="C27" s="9">
        <f t="shared" si="20"/>
        <v>44309</v>
      </c>
      <c r="D27" s="9">
        <f t="shared" si="21"/>
        <v>44309</v>
      </c>
      <c r="E27" s="9">
        <f t="shared" si="22"/>
        <v>44310</v>
      </c>
      <c r="F27" s="12" t="s">
        <v>986</v>
      </c>
      <c r="G27" s="9">
        <f t="shared" si="23"/>
        <v>44312</v>
      </c>
      <c r="H27" s="9">
        <f t="shared" si="24"/>
        <v>44313</v>
      </c>
    </row>
    <row r="28" spans="1:8" hidden="1">
      <c r="A28" s="12" t="s">
        <v>230</v>
      </c>
      <c r="B28" s="9">
        <v>44315</v>
      </c>
      <c r="C28" s="9">
        <f t="shared" si="20"/>
        <v>44316</v>
      </c>
      <c r="D28" s="9">
        <f t="shared" si="21"/>
        <v>44316</v>
      </c>
      <c r="E28" s="9">
        <f t="shared" si="22"/>
        <v>44317</v>
      </c>
      <c r="F28" s="12" t="s">
        <v>1064</v>
      </c>
      <c r="G28" s="9">
        <f t="shared" si="23"/>
        <v>44319</v>
      </c>
      <c r="H28" s="9">
        <f t="shared" si="24"/>
        <v>44320</v>
      </c>
    </row>
    <row r="29" spans="1:8" hidden="1">
      <c r="A29" s="10" t="s">
        <v>352</v>
      </c>
      <c r="B29" s="9">
        <v>44322</v>
      </c>
      <c r="C29" s="9">
        <f t="shared" si="20"/>
        <v>44323</v>
      </c>
      <c r="D29" s="9">
        <f t="shared" si="21"/>
        <v>44323</v>
      </c>
      <c r="E29" s="9">
        <f t="shared" si="22"/>
        <v>44324</v>
      </c>
      <c r="F29" s="12" t="s">
        <v>1065</v>
      </c>
      <c r="G29" s="9">
        <f t="shared" si="23"/>
        <v>44326</v>
      </c>
      <c r="H29" s="9">
        <f t="shared" si="24"/>
        <v>44327</v>
      </c>
    </row>
    <row r="30" spans="1:8" hidden="1">
      <c r="A30" s="12" t="s">
        <v>202</v>
      </c>
      <c r="B30" s="9">
        <v>44329</v>
      </c>
      <c r="C30" s="9">
        <f t="shared" ref="C30:C32" si="25">B30+1</f>
        <v>44330</v>
      </c>
      <c r="D30" s="9">
        <f t="shared" ref="D30:D32" si="26">C30</f>
        <v>44330</v>
      </c>
      <c r="E30" s="9">
        <f t="shared" ref="E30:E32" si="27">D30+1</f>
        <v>44331</v>
      </c>
      <c r="F30" s="12" t="s">
        <v>1066</v>
      </c>
      <c r="G30" s="9">
        <f t="shared" ref="G30:G32" si="28">E30+2</f>
        <v>44333</v>
      </c>
      <c r="H30" s="9">
        <f t="shared" ref="H30:H32" si="29">G30+1</f>
        <v>44334</v>
      </c>
    </row>
    <row r="31" spans="1:8" hidden="1">
      <c r="A31" s="12" t="s">
        <v>230</v>
      </c>
      <c r="B31" s="9">
        <v>44336</v>
      </c>
      <c r="C31" s="9">
        <f t="shared" si="25"/>
        <v>44337</v>
      </c>
      <c r="D31" s="9">
        <f t="shared" si="26"/>
        <v>44337</v>
      </c>
      <c r="E31" s="9">
        <f t="shared" si="27"/>
        <v>44338</v>
      </c>
      <c r="F31" s="12" t="s">
        <v>1228</v>
      </c>
      <c r="G31" s="9">
        <f t="shared" si="28"/>
        <v>44340</v>
      </c>
      <c r="H31" s="9">
        <f t="shared" si="29"/>
        <v>44341</v>
      </c>
    </row>
    <row r="32" spans="1:8" hidden="1">
      <c r="A32" s="10" t="s">
        <v>352</v>
      </c>
      <c r="B32" s="9">
        <v>44343</v>
      </c>
      <c r="C32" s="9">
        <f t="shared" si="25"/>
        <v>44344</v>
      </c>
      <c r="D32" s="9">
        <f t="shared" si="26"/>
        <v>44344</v>
      </c>
      <c r="E32" s="9">
        <f t="shared" si="27"/>
        <v>44345</v>
      </c>
      <c r="F32" s="12" t="s">
        <v>1229</v>
      </c>
      <c r="G32" s="9">
        <f t="shared" si="28"/>
        <v>44347</v>
      </c>
      <c r="H32" s="9">
        <f t="shared" si="29"/>
        <v>44348</v>
      </c>
    </row>
    <row r="33" spans="1:8" hidden="1">
      <c r="A33" s="12" t="s">
        <v>202</v>
      </c>
      <c r="B33" s="9">
        <v>44350</v>
      </c>
      <c r="C33" s="9">
        <f t="shared" ref="C33:C36" si="30">B33+1</f>
        <v>44351</v>
      </c>
      <c r="D33" s="9">
        <f t="shared" ref="D33:D36" si="31">C33</f>
        <v>44351</v>
      </c>
      <c r="E33" s="9">
        <f t="shared" ref="E33:E36" si="32">D33+1</f>
        <v>44352</v>
      </c>
      <c r="F33" s="12" t="s">
        <v>1230</v>
      </c>
      <c r="G33" s="9">
        <f t="shared" ref="G33:G36" si="33">E33+2</f>
        <v>44354</v>
      </c>
      <c r="H33" s="9">
        <f t="shared" ref="H33:H36" si="34">G33+1</f>
        <v>44355</v>
      </c>
    </row>
    <row r="34" spans="1:8" hidden="1">
      <c r="A34" s="12" t="s">
        <v>230</v>
      </c>
      <c r="B34" s="9">
        <v>44357</v>
      </c>
      <c r="C34" s="9">
        <f t="shared" si="30"/>
        <v>44358</v>
      </c>
      <c r="D34" s="9">
        <f t="shared" si="31"/>
        <v>44358</v>
      </c>
      <c r="E34" s="9">
        <f t="shared" si="32"/>
        <v>44359</v>
      </c>
      <c r="F34" s="12" t="s">
        <v>1427</v>
      </c>
      <c r="G34" s="9">
        <f t="shared" si="33"/>
        <v>44361</v>
      </c>
      <c r="H34" s="9">
        <f t="shared" si="34"/>
        <v>44362</v>
      </c>
    </row>
    <row r="35" spans="1:8" hidden="1">
      <c r="A35" s="10" t="s">
        <v>352</v>
      </c>
      <c r="B35" s="9">
        <v>44364</v>
      </c>
      <c r="C35" s="9">
        <f t="shared" si="30"/>
        <v>44365</v>
      </c>
      <c r="D35" s="9">
        <f t="shared" si="31"/>
        <v>44365</v>
      </c>
      <c r="E35" s="9">
        <f t="shared" si="32"/>
        <v>44366</v>
      </c>
      <c r="F35" s="12" t="s">
        <v>1428</v>
      </c>
      <c r="G35" s="9">
        <f t="shared" si="33"/>
        <v>44368</v>
      </c>
      <c r="H35" s="9">
        <f t="shared" si="34"/>
        <v>44369</v>
      </c>
    </row>
    <row r="36" spans="1:8" hidden="1">
      <c r="A36" s="12" t="s">
        <v>202</v>
      </c>
      <c r="B36" s="9">
        <v>44371</v>
      </c>
      <c r="C36" s="9">
        <f t="shared" si="30"/>
        <v>44372</v>
      </c>
      <c r="D36" s="9">
        <f t="shared" si="31"/>
        <v>44372</v>
      </c>
      <c r="E36" s="9">
        <f t="shared" si="32"/>
        <v>44373</v>
      </c>
      <c r="F36" s="12" t="s">
        <v>1429</v>
      </c>
      <c r="G36" s="9">
        <f t="shared" si="33"/>
        <v>44375</v>
      </c>
      <c r="H36" s="9">
        <f t="shared" si="34"/>
        <v>44376</v>
      </c>
    </row>
    <row r="37" spans="1:8" hidden="1">
      <c r="A37" s="12" t="s">
        <v>230</v>
      </c>
      <c r="B37" s="9">
        <v>44378</v>
      </c>
      <c r="C37" s="9">
        <f t="shared" ref="C37:C38" si="35">B37+1</f>
        <v>44379</v>
      </c>
      <c r="D37" s="9">
        <f t="shared" ref="D37:D38" si="36">C37</f>
        <v>44379</v>
      </c>
      <c r="E37" s="9">
        <f t="shared" ref="E37:E38" si="37">D37+1</f>
        <v>44380</v>
      </c>
      <c r="F37" s="12" t="s">
        <v>1430</v>
      </c>
      <c r="G37" s="9">
        <f t="shared" ref="G37:G38" si="38">E37+2</f>
        <v>44382</v>
      </c>
      <c r="H37" s="9">
        <f t="shared" ref="H37:H38" si="39">G37+1</f>
        <v>44383</v>
      </c>
    </row>
    <row r="38" spans="1:8" hidden="1">
      <c r="A38" s="10" t="s">
        <v>352</v>
      </c>
      <c r="B38" s="9">
        <v>44385</v>
      </c>
      <c r="C38" s="9">
        <f t="shared" si="35"/>
        <v>44386</v>
      </c>
      <c r="D38" s="9">
        <f t="shared" si="36"/>
        <v>44386</v>
      </c>
      <c r="E38" s="9">
        <f t="shared" si="37"/>
        <v>44387</v>
      </c>
      <c r="F38" s="12" t="s">
        <v>1431</v>
      </c>
      <c r="G38" s="9">
        <f t="shared" si="38"/>
        <v>44389</v>
      </c>
      <c r="H38" s="9">
        <f t="shared" si="39"/>
        <v>44390</v>
      </c>
    </row>
    <row r="39" spans="1:8" hidden="1">
      <c r="A39" s="12" t="s">
        <v>202</v>
      </c>
      <c r="B39" s="9">
        <v>44392</v>
      </c>
      <c r="C39" s="9">
        <f t="shared" ref="C39" si="40">B39+1</f>
        <v>44393</v>
      </c>
      <c r="D39" s="9">
        <f t="shared" ref="D39" si="41">C39</f>
        <v>44393</v>
      </c>
      <c r="E39" s="9">
        <f t="shared" ref="E39" si="42">D39+1</f>
        <v>44394</v>
      </c>
      <c r="F39" s="12" t="s">
        <v>1808</v>
      </c>
      <c r="G39" s="9">
        <f t="shared" ref="G39" si="43">E39+2</f>
        <v>44396</v>
      </c>
      <c r="H39" s="9">
        <f t="shared" ref="H39" si="44">G39+1</f>
        <v>44397</v>
      </c>
    </row>
    <row r="40" spans="1:8" hidden="1">
      <c r="A40" s="12" t="s">
        <v>230</v>
      </c>
      <c r="B40" s="9">
        <v>44399</v>
      </c>
      <c r="C40" s="9">
        <f t="shared" ref="C40:C42" si="45">B40+1</f>
        <v>44400</v>
      </c>
      <c r="D40" s="9">
        <f t="shared" ref="D40:D42" si="46">C40</f>
        <v>44400</v>
      </c>
      <c r="E40" s="9">
        <f t="shared" ref="E40:E42" si="47">D40+1</f>
        <v>44401</v>
      </c>
      <c r="F40" s="12" t="s">
        <v>1595</v>
      </c>
      <c r="G40" s="9">
        <f t="shared" ref="G40:G42" si="48">E40+2</f>
        <v>44403</v>
      </c>
      <c r="H40" s="9">
        <f t="shared" ref="H40:H42" si="49">G40+1</f>
        <v>44404</v>
      </c>
    </row>
    <row r="41" spans="1:8" hidden="1">
      <c r="A41" s="10"/>
      <c r="B41" s="346" t="s">
        <v>2121</v>
      </c>
      <c r="C41" s="347"/>
      <c r="D41" s="347"/>
      <c r="E41" s="347"/>
      <c r="F41" s="347"/>
      <c r="G41" s="347"/>
      <c r="H41" s="348"/>
    </row>
    <row r="42" spans="1:8" hidden="1">
      <c r="A42" s="10" t="s">
        <v>352</v>
      </c>
      <c r="B42" s="9">
        <v>44413</v>
      </c>
      <c r="C42" s="9">
        <f t="shared" si="45"/>
        <v>44414</v>
      </c>
      <c r="D42" s="9">
        <f t="shared" si="46"/>
        <v>44414</v>
      </c>
      <c r="E42" s="9">
        <f t="shared" si="47"/>
        <v>44415</v>
      </c>
      <c r="F42" s="12" t="s">
        <v>1809</v>
      </c>
      <c r="G42" s="9">
        <f t="shared" si="48"/>
        <v>44417</v>
      </c>
      <c r="H42" s="9">
        <f t="shared" si="49"/>
        <v>44418</v>
      </c>
    </row>
    <row r="43" spans="1:8" hidden="1">
      <c r="A43" s="12" t="s">
        <v>202</v>
      </c>
      <c r="B43" s="9">
        <v>44420</v>
      </c>
      <c r="C43" s="9">
        <f t="shared" ref="C43:C47" si="50">B43+1</f>
        <v>44421</v>
      </c>
      <c r="D43" s="9">
        <f t="shared" ref="D43:D47" si="51">C43</f>
        <v>44421</v>
      </c>
      <c r="E43" s="9">
        <f t="shared" ref="E43:E47" si="52">D43+1</f>
        <v>44422</v>
      </c>
      <c r="F43" s="12" t="s">
        <v>1810</v>
      </c>
      <c r="G43" s="9">
        <f t="shared" ref="G43:G47" si="53">E43+2</f>
        <v>44424</v>
      </c>
      <c r="H43" s="9">
        <f t="shared" ref="H43:H47" si="54">G43+1</f>
        <v>44425</v>
      </c>
    </row>
    <row r="44" spans="1:8" hidden="1">
      <c r="A44" s="12" t="s">
        <v>230</v>
      </c>
      <c r="B44" s="9">
        <v>44427</v>
      </c>
      <c r="C44" s="9">
        <f t="shared" si="50"/>
        <v>44428</v>
      </c>
      <c r="D44" s="9">
        <f t="shared" si="51"/>
        <v>44428</v>
      </c>
      <c r="E44" s="9">
        <f t="shared" si="52"/>
        <v>44429</v>
      </c>
      <c r="F44" s="12" t="s">
        <v>1772</v>
      </c>
      <c r="G44" s="9">
        <f t="shared" si="53"/>
        <v>44431</v>
      </c>
      <c r="H44" s="9">
        <f t="shared" si="54"/>
        <v>44432</v>
      </c>
    </row>
    <row r="45" spans="1:8" hidden="1">
      <c r="A45" s="10" t="s">
        <v>352</v>
      </c>
      <c r="B45" s="9">
        <v>44434</v>
      </c>
      <c r="C45" s="9">
        <f t="shared" si="50"/>
        <v>44435</v>
      </c>
      <c r="D45" s="9">
        <f t="shared" si="51"/>
        <v>44435</v>
      </c>
      <c r="E45" s="9">
        <f t="shared" si="52"/>
        <v>44436</v>
      </c>
      <c r="F45" s="12" t="s">
        <v>1773</v>
      </c>
      <c r="G45" s="9">
        <f t="shared" si="53"/>
        <v>44438</v>
      </c>
      <c r="H45" s="9">
        <f t="shared" si="54"/>
        <v>44439</v>
      </c>
    </row>
    <row r="46" spans="1:8">
      <c r="A46" s="12" t="s">
        <v>202</v>
      </c>
      <c r="B46" s="9">
        <v>44441</v>
      </c>
      <c r="C46" s="9">
        <f t="shared" si="50"/>
        <v>44442</v>
      </c>
      <c r="D46" s="9">
        <f t="shared" si="51"/>
        <v>44442</v>
      </c>
      <c r="E46" s="9">
        <f t="shared" si="52"/>
        <v>44443</v>
      </c>
      <c r="F46" s="12" t="s">
        <v>1774</v>
      </c>
      <c r="G46" s="9">
        <f t="shared" si="53"/>
        <v>44445</v>
      </c>
      <c r="H46" s="9">
        <f t="shared" si="54"/>
        <v>44446</v>
      </c>
    </row>
    <row r="47" spans="1:8">
      <c r="A47" s="12" t="s">
        <v>230</v>
      </c>
      <c r="B47" s="9">
        <v>44448</v>
      </c>
      <c r="C47" s="9">
        <f t="shared" si="50"/>
        <v>44449</v>
      </c>
      <c r="D47" s="9">
        <f t="shared" si="51"/>
        <v>44449</v>
      </c>
      <c r="E47" s="9">
        <f t="shared" si="52"/>
        <v>44450</v>
      </c>
      <c r="F47" s="12" t="s">
        <v>1811</v>
      </c>
      <c r="G47" s="9">
        <f t="shared" si="53"/>
        <v>44452</v>
      </c>
      <c r="H47" s="9">
        <f t="shared" si="54"/>
        <v>44453</v>
      </c>
    </row>
    <row r="48" spans="1:8">
      <c r="A48" s="10" t="s">
        <v>352</v>
      </c>
      <c r="B48" s="9">
        <v>44455</v>
      </c>
      <c r="C48" s="9">
        <f t="shared" ref="C48:C52" si="55">B48+1</f>
        <v>44456</v>
      </c>
      <c r="D48" s="9">
        <f t="shared" ref="D48:D52" si="56">C48</f>
        <v>44456</v>
      </c>
      <c r="E48" s="9">
        <f t="shared" ref="E48:E52" si="57">D48+1</f>
        <v>44457</v>
      </c>
      <c r="F48" s="12" t="s">
        <v>2088</v>
      </c>
      <c r="G48" s="9">
        <f t="shared" ref="G48:G52" si="58">E48+2</f>
        <v>44459</v>
      </c>
      <c r="H48" s="9">
        <f t="shared" ref="H48:H52" si="59">G48+1</f>
        <v>44460</v>
      </c>
    </row>
    <row r="49" spans="1:8">
      <c r="A49" s="12" t="s">
        <v>202</v>
      </c>
      <c r="B49" s="9">
        <v>44462</v>
      </c>
      <c r="C49" s="9">
        <f t="shared" si="55"/>
        <v>44463</v>
      </c>
      <c r="D49" s="9">
        <f t="shared" si="56"/>
        <v>44463</v>
      </c>
      <c r="E49" s="9">
        <f t="shared" si="57"/>
        <v>44464</v>
      </c>
      <c r="F49" s="12" t="s">
        <v>2089</v>
      </c>
      <c r="G49" s="9">
        <f t="shared" si="58"/>
        <v>44466</v>
      </c>
      <c r="H49" s="9">
        <f t="shared" si="59"/>
        <v>44467</v>
      </c>
    </row>
    <row r="50" spans="1:8">
      <c r="A50" s="12" t="s">
        <v>230</v>
      </c>
      <c r="B50" s="9">
        <v>44469</v>
      </c>
      <c r="C50" s="9">
        <f t="shared" si="55"/>
        <v>44470</v>
      </c>
      <c r="D50" s="9">
        <f t="shared" si="56"/>
        <v>44470</v>
      </c>
      <c r="E50" s="9">
        <f t="shared" si="57"/>
        <v>44471</v>
      </c>
      <c r="F50" s="12" t="s">
        <v>2090</v>
      </c>
      <c r="G50" s="9">
        <f t="shared" si="58"/>
        <v>44473</v>
      </c>
      <c r="H50" s="9">
        <f t="shared" si="59"/>
        <v>44474</v>
      </c>
    </row>
    <row r="51" spans="1:8">
      <c r="A51" s="10" t="s">
        <v>352</v>
      </c>
      <c r="B51" s="9">
        <v>44476</v>
      </c>
      <c r="C51" s="9">
        <f t="shared" si="55"/>
        <v>44477</v>
      </c>
      <c r="D51" s="9">
        <f t="shared" si="56"/>
        <v>44477</v>
      </c>
      <c r="E51" s="9">
        <f t="shared" si="57"/>
        <v>44478</v>
      </c>
      <c r="F51" s="12" t="s">
        <v>2091</v>
      </c>
      <c r="G51" s="9">
        <f t="shared" si="58"/>
        <v>44480</v>
      </c>
      <c r="H51" s="9">
        <f t="shared" si="59"/>
        <v>44481</v>
      </c>
    </row>
    <row r="52" spans="1:8">
      <c r="A52" s="12" t="s">
        <v>202</v>
      </c>
      <c r="B52" s="9">
        <v>44483</v>
      </c>
      <c r="C52" s="9">
        <f t="shared" si="55"/>
        <v>44484</v>
      </c>
      <c r="D52" s="9">
        <f t="shared" si="56"/>
        <v>44484</v>
      </c>
      <c r="E52" s="9">
        <f t="shared" si="57"/>
        <v>44485</v>
      </c>
      <c r="F52" s="12" t="s">
        <v>2092</v>
      </c>
      <c r="G52" s="9">
        <f t="shared" si="58"/>
        <v>44487</v>
      </c>
      <c r="H52" s="9">
        <f t="shared" si="59"/>
        <v>44488</v>
      </c>
    </row>
  </sheetData>
  <mergeCells count="14">
    <mergeCell ref="B41:H41"/>
    <mergeCell ref="B1:H1"/>
    <mergeCell ref="B2:H2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</mergeCells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V148"/>
  <sheetViews>
    <sheetView topLeftCell="A35" zoomScaleNormal="100" workbookViewId="0">
      <selection activeCell="K58" sqref="K58:O58"/>
    </sheetView>
  </sheetViews>
  <sheetFormatPr defaultRowHeight="15.6"/>
  <cols>
    <col min="1" max="1" width="18" customWidth="1"/>
    <col min="2" max="21" width="8.19921875" customWidth="1"/>
  </cols>
  <sheetData>
    <row r="1" spans="1:256" ht="52.2" customHeight="1">
      <c r="B1" s="336" t="s">
        <v>48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46"/>
    </row>
    <row r="2" spans="1:256" ht="17.100000000000001" customHeight="1">
      <c r="B2" s="337" t="s">
        <v>49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idden="1">
      <c r="A4" s="387" t="s">
        <v>1188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8"/>
      <c r="S4" s="388"/>
      <c r="T4" s="388"/>
      <c r="U4" s="388"/>
    </row>
    <row r="5" spans="1:256" hidden="1">
      <c r="A5" s="118" t="s">
        <v>1</v>
      </c>
      <c r="B5" s="118" t="s">
        <v>2</v>
      </c>
      <c r="C5" s="377" t="s">
        <v>403</v>
      </c>
      <c r="D5" s="378"/>
      <c r="E5" s="377" t="s">
        <v>1211</v>
      </c>
      <c r="F5" s="378"/>
      <c r="G5" s="389" t="s">
        <v>203</v>
      </c>
      <c r="H5" s="385"/>
      <c r="I5" s="377" t="s">
        <v>6</v>
      </c>
      <c r="J5" s="378"/>
      <c r="K5" s="403" t="s">
        <v>204</v>
      </c>
      <c r="L5" s="360"/>
      <c r="M5" s="374" t="s">
        <v>1071</v>
      </c>
      <c r="N5" s="375"/>
      <c r="O5" s="118" t="s">
        <v>2</v>
      </c>
      <c r="P5" s="374" t="s">
        <v>6</v>
      </c>
      <c r="Q5" s="376"/>
      <c r="R5" s="377" t="s">
        <v>404</v>
      </c>
      <c r="S5" s="378"/>
      <c r="T5" s="377" t="s">
        <v>1211</v>
      </c>
      <c r="U5" s="378"/>
    </row>
    <row r="6" spans="1:256" hidden="1">
      <c r="A6" s="116" t="s">
        <v>3</v>
      </c>
      <c r="B6" s="116" t="s">
        <v>4</v>
      </c>
      <c r="C6" s="378" t="s">
        <v>7</v>
      </c>
      <c r="D6" s="378"/>
      <c r="E6" s="378" t="s">
        <v>8</v>
      </c>
      <c r="F6" s="378"/>
      <c r="G6" s="385" t="s">
        <v>76</v>
      </c>
      <c r="H6" s="385"/>
      <c r="I6" s="378" t="s">
        <v>9</v>
      </c>
      <c r="J6" s="378"/>
      <c r="K6" s="359" t="s">
        <v>205</v>
      </c>
      <c r="L6" s="360"/>
      <c r="M6" s="370" t="s">
        <v>10</v>
      </c>
      <c r="N6" s="375"/>
      <c r="O6" s="116" t="s">
        <v>4</v>
      </c>
      <c r="P6" s="370" t="s">
        <v>9</v>
      </c>
      <c r="Q6" s="371"/>
      <c r="R6" s="378" t="s">
        <v>7</v>
      </c>
      <c r="S6" s="378"/>
      <c r="T6" s="378" t="s">
        <v>8</v>
      </c>
      <c r="U6" s="378"/>
    </row>
    <row r="7" spans="1:256" hidden="1">
      <c r="A7" s="117"/>
      <c r="B7" s="119"/>
      <c r="C7" s="368" t="s">
        <v>5</v>
      </c>
      <c r="D7" s="368"/>
      <c r="E7" s="368" t="s">
        <v>1212</v>
      </c>
      <c r="F7" s="368"/>
      <c r="G7" s="369" t="s">
        <v>5</v>
      </c>
      <c r="H7" s="369"/>
      <c r="I7" s="368" t="s">
        <v>5</v>
      </c>
      <c r="J7" s="368"/>
      <c r="K7" s="396" t="s">
        <v>5</v>
      </c>
      <c r="L7" s="396"/>
      <c r="M7" s="368" t="s">
        <v>5</v>
      </c>
      <c r="N7" s="368"/>
      <c r="O7" s="119"/>
      <c r="P7" s="370" t="s">
        <v>5</v>
      </c>
      <c r="Q7" s="371"/>
      <c r="R7" s="368" t="s">
        <v>5</v>
      </c>
      <c r="S7" s="368"/>
      <c r="T7" s="368" t="s">
        <v>1212</v>
      </c>
      <c r="U7" s="368"/>
    </row>
    <row r="8" spans="1:256" ht="26.4" hidden="1">
      <c r="A8" s="117"/>
      <c r="B8" s="120"/>
      <c r="C8" s="20" t="s">
        <v>206</v>
      </c>
      <c r="D8" s="20" t="s">
        <v>207</v>
      </c>
      <c r="E8" s="20" t="s">
        <v>1213</v>
      </c>
      <c r="F8" s="20" t="s">
        <v>1214</v>
      </c>
      <c r="G8" s="79" t="s">
        <v>208</v>
      </c>
      <c r="H8" s="79" t="s">
        <v>209</v>
      </c>
      <c r="I8" s="20" t="s">
        <v>210</v>
      </c>
      <c r="J8" s="20" t="s">
        <v>217</v>
      </c>
      <c r="K8" s="77" t="s">
        <v>211</v>
      </c>
      <c r="L8" s="77" t="s">
        <v>212</v>
      </c>
      <c r="M8" s="20" t="s">
        <v>213</v>
      </c>
      <c r="N8" s="20" t="s">
        <v>214</v>
      </c>
      <c r="O8" s="120"/>
      <c r="P8" s="20" t="s">
        <v>215</v>
      </c>
      <c r="Q8" s="20" t="s">
        <v>216</v>
      </c>
      <c r="R8" s="20" t="s">
        <v>206</v>
      </c>
      <c r="S8" s="20" t="s">
        <v>207</v>
      </c>
      <c r="T8" s="20" t="s">
        <v>1213</v>
      </c>
      <c r="U8" s="20" t="s">
        <v>1214</v>
      </c>
    </row>
    <row r="9" spans="1:256" hidden="1">
      <c r="A9" s="26" t="s">
        <v>405</v>
      </c>
      <c r="B9" s="26" t="s">
        <v>375</v>
      </c>
      <c r="C9" s="24">
        <v>44167</v>
      </c>
      <c r="D9" s="24">
        <v>44168</v>
      </c>
      <c r="E9" s="25">
        <v>44168</v>
      </c>
      <c r="F9" s="25">
        <v>44169</v>
      </c>
      <c r="G9" s="25">
        <f t="shared" ref="G9" si="0">F9+2</f>
        <v>44171</v>
      </c>
      <c r="H9" s="24">
        <f t="shared" ref="H9" si="1">G9</f>
        <v>44171</v>
      </c>
      <c r="I9" s="25">
        <v>44172</v>
      </c>
      <c r="J9" s="24">
        <f t="shared" ref="J9" si="2">I9+1</f>
        <v>44173</v>
      </c>
      <c r="K9" s="24">
        <v>44173</v>
      </c>
      <c r="L9" s="24">
        <v>44173</v>
      </c>
      <c r="M9" s="24">
        <v>44175</v>
      </c>
      <c r="N9" s="24">
        <f t="shared" ref="N9" si="3">M9+1</f>
        <v>44176</v>
      </c>
      <c r="O9" s="26" t="s">
        <v>377</v>
      </c>
      <c r="P9" s="22">
        <v>44180</v>
      </c>
      <c r="Q9" s="22">
        <v>44181</v>
      </c>
      <c r="R9" s="366" t="s">
        <v>529</v>
      </c>
      <c r="S9" s="367"/>
      <c r="T9" s="383" t="s">
        <v>531</v>
      </c>
      <c r="U9" s="384"/>
    </row>
    <row r="10" spans="1:256" hidden="1">
      <c r="A10" s="26" t="s">
        <v>448</v>
      </c>
      <c r="B10" s="26" t="s">
        <v>407</v>
      </c>
      <c r="C10" s="24">
        <v>44180</v>
      </c>
      <c r="D10" s="24">
        <v>44180</v>
      </c>
      <c r="E10" s="25">
        <v>44181</v>
      </c>
      <c r="F10" s="25">
        <v>44182</v>
      </c>
      <c r="G10" s="25">
        <f t="shared" ref="G10:G12" si="4">F10+2</f>
        <v>44184</v>
      </c>
      <c r="H10" s="24">
        <f t="shared" ref="H10:H12" si="5">G10</f>
        <v>44184</v>
      </c>
      <c r="I10" s="132">
        <v>44185</v>
      </c>
      <c r="J10" s="83">
        <v>44186</v>
      </c>
      <c r="K10" s="68" t="s">
        <v>487</v>
      </c>
      <c r="L10" s="68" t="s">
        <v>488</v>
      </c>
      <c r="M10" s="68" t="s">
        <v>489</v>
      </c>
      <c r="N10" s="68" t="s">
        <v>488</v>
      </c>
      <c r="O10" s="82" t="s">
        <v>409</v>
      </c>
      <c r="P10" s="61"/>
      <c r="Q10" s="61"/>
      <c r="R10" s="61">
        <v>44188</v>
      </c>
      <c r="S10" s="61">
        <f t="shared" ref="S10:S12" si="6">R10+1</f>
        <v>44189</v>
      </c>
      <c r="T10" s="63">
        <f t="shared" ref="T10:T12" si="7">S10</f>
        <v>44189</v>
      </c>
      <c r="U10" s="61">
        <f t="shared" ref="U10:U12" si="8">T10+1</f>
        <v>44190</v>
      </c>
    </row>
    <row r="11" spans="1:256" hidden="1">
      <c r="A11" s="26" t="s">
        <v>248</v>
      </c>
      <c r="B11" s="26" t="s">
        <v>408</v>
      </c>
      <c r="C11" s="366" t="s">
        <v>529</v>
      </c>
      <c r="D11" s="367"/>
      <c r="E11" s="383" t="s">
        <v>530</v>
      </c>
      <c r="F11" s="384"/>
      <c r="G11" s="135" t="s">
        <v>501</v>
      </c>
      <c r="H11" s="68" t="str">
        <f t="shared" si="5"/>
        <v>OMIT</v>
      </c>
      <c r="I11" s="25">
        <v>44190</v>
      </c>
      <c r="J11" s="24">
        <v>44191</v>
      </c>
      <c r="K11" s="68" t="s">
        <v>74</v>
      </c>
      <c r="L11" s="68" t="s">
        <v>74</v>
      </c>
      <c r="M11" s="24">
        <v>44193</v>
      </c>
      <c r="N11" s="24">
        <f t="shared" ref="N11:N12" si="9">M11+1</f>
        <v>44194</v>
      </c>
      <c r="O11" s="26" t="s">
        <v>410</v>
      </c>
      <c r="P11" s="68" t="s">
        <v>74</v>
      </c>
      <c r="Q11" s="68" t="s">
        <v>74</v>
      </c>
      <c r="R11" s="22">
        <v>44197</v>
      </c>
      <c r="S11" s="22">
        <f t="shared" si="6"/>
        <v>44198</v>
      </c>
      <c r="T11" s="23">
        <f t="shared" si="7"/>
        <v>44198</v>
      </c>
      <c r="U11" s="22">
        <f t="shared" si="8"/>
        <v>44199</v>
      </c>
    </row>
    <row r="12" spans="1:256" hidden="1">
      <c r="A12" s="26" t="s">
        <v>449</v>
      </c>
      <c r="B12" s="26" t="s">
        <v>415</v>
      </c>
      <c r="C12" s="24">
        <v>44188</v>
      </c>
      <c r="D12" s="24">
        <v>44189</v>
      </c>
      <c r="E12" s="25">
        <v>44189</v>
      </c>
      <c r="F12" s="25">
        <v>44190</v>
      </c>
      <c r="G12" s="25">
        <f t="shared" si="4"/>
        <v>44192</v>
      </c>
      <c r="H12" s="24">
        <f t="shared" si="5"/>
        <v>44192</v>
      </c>
      <c r="I12" s="25">
        <v>44193</v>
      </c>
      <c r="J12" s="24">
        <v>44194</v>
      </c>
      <c r="K12" s="68" t="s">
        <v>74</v>
      </c>
      <c r="L12" s="68" t="s">
        <v>74</v>
      </c>
      <c r="M12" s="24">
        <v>44196</v>
      </c>
      <c r="N12" s="24">
        <f t="shared" si="9"/>
        <v>44197</v>
      </c>
      <c r="O12" s="26" t="s">
        <v>416</v>
      </c>
      <c r="P12" s="22">
        <v>44198</v>
      </c>
      <c r="Q12" s="22">
        <v>44199</v>
      </c>
      <c r="R12" s="22">
        <v>44202</v>
      </c>
      <c r="S12" s="22">
        <f t="shared" si="6"/>
        <v>44203</v>
      </c>
      <c r="T12" s="23">
        <f t="shared" si="7"/>
        <v>44203</v>
      </c>
      <c r="U12" s="22">
        <f t="shared" si="8"/>
        <v>44204</v>
      </c>
    </row>
    <row r="13" spans="1:256" hidden="1">
      <c r="A13" s="26" t="s">
        <v>248</v>
      </c>
      <c r="B13" s="26" t="s">
        <v>434</v>
      </c>
      <c r="C13" s="24">
        <v>44197</v>
      </c>
      <c r="D13" s="24">
        <v>44198</v>
      </c>
      <c r="E13" s="25">
        <v>44198</v>
      </c>
      <c r="F13" s="25">
        <v>44199</v>
      </c>
      <c r="G13" s="25">
        <f t="shared" ref="G13:G15" si="10">F13+2</f>
        <v>44201</v>
      </c>
      <c r="H13" s="24">
        <f t="shared" ref="H13:H15" si="11">G13</f>
        <v>44201</v>
      </c>
      <c r="I13" s="25">
        <v>44202</v>
      </c>
      <c r="J13" s="24">
        <f t="shared" ref="J13:J15" si="12">I13+1</f>
        <v>44203</v>
      </c>
      <c r="K13" s="68" t="s">
        <v>74</v>
      </c>
      <c r="L13" s="68" t="s">
        <v>74</v>
      </c>
      <c r="M13" s="24">
        <v>44205</v>
      </c>
      <c r="N13" s="24">
        <f t="shared" ref="N13:N15" si="13">M13+1</f>
        <v>44206</v>
      </c>
      <c r="O13" s="26" t="s">
        <v>435</v>
      </c>
      <c r="P13" s="22">
        <v>44207</v>
      </c>
      <c r="Q13" s="22">
        <v>44208</v>
      </c>
      <c r="R13" s="22">
        <v>44209</v>
      </c>
      <c r="S13" s="22">
        <f t="shared" ref="S13" si="14">R13+1</f>
        <v>44210</v>
      </c>
      <c r="T13" s="23">
        <f t="shared" ref="T13" si="15">S13</f>
        <v>44210</v>
      </c>
      <c r="U13" s="22">
        <f t="shared" ref="U13:U14" si="16">T13+1</f>
        <v>44211</v>
      </c>
    </row>
    <row r="14" spans="1:256" hidden="1">
      <c r="A14" s="26" t="s">
        <v>448</v>
      </c>
      <c r="B14" s="26" t="s">
        <v>450</v>
      </c>
      <c r="C14" s="24">
        <v>44206</v>
      </c>
      <c r="D14" s="24">
        <v>44207</v>
      </c>
      <c r="E14" s="25">
        <v>44208</v>
      </c>
      <c r="F14" s="25">
        <v>44208</v>
      </c>
      <c r="G14" s="25">
        <f t="shared" si="10"/>
        <v>44210</v>
      </c>
      <c r="H14" s="24">
        <f t="shared" si="11"/>
        <v>44210</v>
      </c>
      <c r="I14" s="25">
        <v>44211</v>
      </c>
      <c r="J14" s="24">
        <f t="shared" si="12"/>
        <v>44212</v>
      </c>
      <c r="K14" s="68" t="s">
        <v>74</v>
      </c>
      <c r="L14" s="68" t="s">
        <v>74</v>
      </c>
      <c r="M14" s="24">
        <v>44214</v>
      </c>
      <c r="N14" s="24">
        <f t="shared" si="13"/>
        <v>44215</v>
      </c>
      <c r="O14" s="26" t="s">
        <v>451</v>
      </c>
      <c r="P14" s="68" t="s">
        <v>74</v>
      </c>
      <c r="Q14" s="68" t="s">
        <v>74</v>
      </c>
      <c r="R14" s="22">
        <v>44218</v>
      </c>
      <c r="S14" s="22">
        <v>44219</v>
      </c>
      <c r="T14" s="23">
        <v>44220</v>
      </c>
      <c r="U14" s="22">
        <f t="shared" si="16"/>
        <v>44221</v>
      </c>
    </row>
    <row r="15" spans="1:256" hidden="1">
      <c r="A15" s="26" t="s">
        <v>579</v>
      </c>
      <c r="B15" s="26" t="s">
        <v>580</v>
      </c>
      <c r="C15" s="24">
        <v>44209</v>
      </c>
      <c r="D15" s="24">
        <v>44210</v>
      </c>
      <c r="E15" s="25">
        <v>44210</v>
      </c>
      <c r="F15" s="25">
        <v>44211</v>
      </c>
      <c r="G15" s="25">
        <f t="shared" si="10"/>
        <v>44213</v>
      </c>
      <c r="H15" s="24">
        <f t="shared" si="11"/>
        <v>44213</v>
      </c>
      <c r="I15" s="25">
        <v>44214</v>
      </c>
      <c r="J15" s="24">
        <f t="shared" si="12"/>
        <v>44215</v>
      </c>
      <c r="K15" s="68" t="s">
        <v>581</v>
      </c>
      <c r="L15" s="68" t="s">
        <v>581</v>
      </c>
      <c r="M15" s="83">
        <v>44218</v>
      </c>
      <c r="N15" s="83">
        <f t="shared" si="13"/>
        <v>44219</v>
      </c>
      <c r="O15" s="352" t="s">
        <v>582</v>
      </c>
      <c r="P15" s="353"/>
      <c r="Q15" s="353"/>
      <c r="R15" s="353"/>
      <c r="S15" s="353"/>
      <c r="T15" s="353"/>
      <c r="U15" s="354"/>
    </row>
    <row r="16" spans="1:256" hidden="1">
      <c r="A16" s="82" t="s">
        <v>583</v>
      </c>
      <c r="B16" s="26"/>
      <c r="C16" s="24"/>
      <c r="D16" s="24"/>
      <c r="E16" s="25"/>
      <c r="F16" s="25"/>
      <c r="G16" s="25"/>
      <c r="H16" s="24"/>
      <c r="I16" s="25"/>
      <c r="J16" s="24"/>
      <c r="K16" s="88"/>
      <c r="L16" s="88"/>
      <c r="M16" s="83">
        <v>44222</v>
      </c>
      <c r="N16" s="83">
        <v>44223</v>
      </c>
      <c r="O16" s="144" t="s">
        <v>584</v>
      </c>
      <c r="P16" s="68" t="s">
        <v>74</v>
      </c>
      <c r="Q16" s="68" t="s">
        <v>74</v>
      </c>
      <c r="R16" s="61">
        <v>44227</v>
      </c>
      <c r="S16" s="61">
        <v>44227</v>
      </c>
      <c r="T16" s="63">
        <v>44228</v>
      </c>
      <c r="U16" s="61">
        <f t="shared" ref="U16" si="17">T16+1</f>
        <v>44229</v>
      </c>
    </row>
    <row r="17" spans="1:21" hidden="1">
      <c r="A17" s="26" t="s">
        <v>449</v>
      </c>
      <c r="B17" s="26" t="s">
        <v>452</v>
      </c>
      <c r="C17" s="24">
        <v>44218</v>
      </c>
      <c r="D17" s="24">
        <v>44219</v>
      </c>
      <c r="E17" s="25">
        <v>44220</v>
      </c>
      <c r="F17" s="25">
        <v>44221</v>
      </c>
      <c r="G17" s="68" t="s">
        <v>74</v>
      </c>
      <c r="H17" s="68" t="s">
        <v>74</v>
      </c>
      <c r="I17" s="25">
        <v>44224</v>
      </c>
      <c r="J17" s="24">
        <v>44224</v>
      </c>
      <c r="K17" s="68" t="s">
        <v>74</v>
      </c>
      <c r="L17" s="68" t="s">
        <v>74</v>
      </c>
      <c r="M17" s="83">
        <v>44225</v>
      </c>
      <c r="N17" s="83">
        <f t="shared" ref="N17:N27" si="18">M17+1</f>
        <v>44226</v>
      </c>
      <c r="O17" s="393" t="s">
        <v>648</v>
      </c>
      <c r="P17" s="394"/>
      <c r="Q17" s="394"/>
      <c r="R17" s="394"/>
      <c r="S17" s="394"/>
      <c r="T17" s="394"/>
      <c r="U17" s="395"/>
    </row>
    <row r="18" spans="1:21" hidden="1">
      <c r="A18" s="143" t="s">
        <v>577</v>
      </c>
      <c r="B18" s="26"/>
      <c r="C18" s="24"/>
      <c r="D18" s="24"/>
      <c r="E18" s="25"/>
      <c r="F18" s="25"/>
      <c r="G18" s="25"/>
      <c r="H18" s="24"/>
      <c r="I18" s="25"/>
      <c r="J18" s="24"/>
      <c r="K18" s="24"/>
      <c r="L18" s="24"/>
      <c r="M18" s="142">
        <v>44225</v>
      </c>
      <c r="N18" s="142">
        <f t="shared" si="18"/>
        <v>44226</v>
      </c>
      <c r="O18" s="143" t="s">
        <v>578</v>
      </c>
      <c r="P18" s="22">
        <v>44227</v>
      </c>
      <c r="Q18" s="22">
        <v>44228</v>
      </c>
      <c r="R18" s="22">
        <v>44230</v>
      </c>
      <c r="S18" s="22">
        <f t="shared" ref="S18" si="19">R18+1</f>
        <v>44231</v>
      </c>
      <c r="T18" s="23">
        <f t="shared" ref="T18" si="20">S18</f>
        <v>44231</v>
      </c>
      <c r="U18" s="22">
        <f t="shared" ref="U18" si="21">T18+1</f>
        <v>44232</v>
      </c>
    </row>
    <row r="19" spans="1:21" hidden="1">
      <c r="A19" s="26" t="s">
        <v>763</v>
      </c>
      <c r="B19" s="26" t="s">
        <v>764</v>
      </c>
      <c r="C19" s="24">
        <v>44228</v>
      </c>
      <c r="D19" s="24">
        <v>44229</v>
      </c>
      <c r="E19" s="25">
        <v>44231</v>
      </c>
      <c r="F19" s="25">
        <v>44231</v>
      </c>
      <c r="G19" s="25">
        <f t="shared" ref="G19" si="22">F19+2</f>
        <v>44233</v>
      </c>
      <c r="H19" s="24">
        <f t="shared" ref="H19" si="23">G19</f>
        <v>44233</v>
      </c>
      <c r="I19" s="25">
        <v>44234</v>
      </c>
      <c r="J19" s="24">
        <v>44235</v>
      </c>
      <c r="K19" s="68" t="s">
        <v>765</v>
      </c>
      <c r="L19" s="68" t="s">
        <v>765</v>
      </c>
      <c r="M19" s="24">
        <v>44236</v>
      </c>
      <c r="N19" s="24">
        <f t="shared" si="18"/>
        <v>44237</v>
      </c>
      <c r="O19" s="82" t="s">
        <v>766</v>
      </c>
      <c r="P19" s="390" t="s">
        <v>793</v>
      </c>
      <c r="Q19" s="391"/>
      <c r="R19" s="391"/>
      <c r="S19" s="391"/>
      <c r="T19" s="391"/>
      <c r="U19" s="392"/>
    </row>
    <row r="20" spans="1:21" hidden="1">
      <c r="A20" s="26" t="s">
        <v>767</v>
      </c>
      <c r="B20" s="26" t="s">
        <v>764</v>
      </c>
      <c r="C20" s="24">
        <v>44230</v>
      </c>
      <c r="D20" s="24">
        <v>44231</v>
      </c>
      <c r="E20" s="25">
        <v>44232</v>
      </c>
      <c r="F20" s="25">
        <v>44234</v>
      </c>
      <c r="G20" s="68" t="s">
        <v>765</v>
      </c>
      <c r="H20" s="68" t="s">
        <v>765</v>
      </c>
      <c r="I20" s="25">
        <v>44237</v>
      </c>
      <c r="J20" s="24">
        <v>44237</v>
      </c>
      <c r="K20" s="68" t="s">
        <v>765</v>
      </c>
      <c r="L20" s="68" t="s">
        <v>765</v>
      </c>
      <c r="M20" s="24">
        <v>44239</v>
      </c>
      <c r="N20" s="24">
        <f t="shared" si="18"/>
        <v>44240</v>
      </c>
      <c r="O20" s="352" t="s">
        <v>801</v>
      </c>
      <c r="P20" s="353"/>
      <c r="Q20" s="353"/>
      <c r="R20" s="353"/>
      <c r="S20" s="353"/>
      <c r="T20" s="353"/>
      <c r="U20" s="354"/>
    </row>
    <row r="21" spans="1:21" hidden="1">
      <c r="A21" s="26" t="s">
        <v>786</v>
      </c>
      <c r="C21" s="24"/>
      <c r="D21" s="24"/>
      <c r="E21" s="25"/>
      <c r="F21" s="25"/>
      <c r="G21" s="88"/>
      <c r="H21" s="88"/>
      <c r="I21" s="25"/>
      <c r="J21" s="24"/>
      <c r="K21" s="26"/>
      <c r="L21" s="88"/>
      <c r="M21" s="24">
        <v>44244</v>
      </c>
      <c r="N21" s="24">
        <v>44245</v>
      </c>
      <c r="O21" s="26" t="s">
        <v>470</v>
      </c>
      <c r="P21" s="162">
        <v>44247</v>
      </c>
      <c r="Q21" s="162">
        <v>44247</v>
      </c>
      <c r="R21" s="22">
        <v>44249</v>
      </c>
      <c r="S21" s="22">
        <f t="shared" ref="S21" si="24">R21+1</f>
        <v>44250</v>
      </c>
      <c r="T21" s="23">
        <f t="shared" ref="T21" si="25">S21</f>
        <v>44250</v>
      </c>
      <c r="U21" s="22">
        <f t="shared" ref="U21" si="26">T21+1</f>
        <v>44251</v>
      </c>
    </row>
    <row r="22" spans="1:21" hidden="1">
      <c r="A22" s="82" t="s">
        <v>763</v>
      </c>
      <c r="B22" s="82" t="s">
        <v>768</v>
      </c>
      <c r="C22" s="390" t="s">
        <v>802</v>
      </c>
      <c r="D22" s="391"/>
      <c r="E22" s="391"/>
      <c r="F22" s="391"/>
      <c r="G22" s="391"/>
      <c r="H22" s="391"/>
      <c r="I22" s="391"/>
      <c r="J22" s="391"/>
      <c r="K22" s="391"/>
      <c r="L22" s="392"/>
      <c r="M22" s="161" t="s">
        <v>769</v>
      </c>
      <c r="N22" s="83">
        <v>44247</v>
      </c>
      <c r="O22" s="82" t="s">
        <v>770</v>
      </c>
      <c r="P22" s="61">
        <v>44249</v>
      </c>
      <c r="Q22" s="61">
        <v>44249</v>
      </c>
      <c r="R22" s="61" t="s">
        <v>771</v>
      </c>
      <c r="S22" s="66" t="s">
        <v>772</v>
      </c>
      <c r="T22" s="63">
        <v>44255</v>
      </c>
      <c r="U22" s="61">
        <f t="shared" ref="U22:U27" si="27">T22+1</f>
        <v>44256</v>
      </c>
    </row>
    <row r="23" spans="1:21" hidden="1">
      <c r="A23" s="26" t="s">
        <v>788</v>
      </c>
      <c r="B23" s="26" t="s">
        <v>789</v>
      </c>
      <c r="C23" s="22">
        <v>44249</v>
      </c>
      <c r="D23" s="22">
        <f t="shared" ref="D23" si="28">C23+1</f>
        <v>44250</v>
      </c>
      <c r="E23" s="23">
        <f t="shared" ref="E23" si="29">D23</f>
        <v>44250</v>
      </c>
      <c r="F23" s="22">
        <f t="shared" ref="F23" si="30">E23+1</f>
        <v>44251</v>
      </c>
      <c r="G23" s="24">
        <v>44253</v>
      </c>
      <c r="H23" s="24">
        <v>44254</v>
      </c>
      <c r="I23" s="167">
        <v>44255</v>
      </c>
      <c r="J23" s="142">
        <v>44256</v>
      </c>
      <c r="K23" s="68" t="s">
        <v>74</v>
      </c>
      <c r="L23" s="68" t="s">
        <v>74</v>
      </c>
      <c r="M23" s="68" t="s">
        <v>74</v>
      </c>
      <c r="N23" s="68" t="s">
        <v>74</v>
      </c>
      <c r="O23" s="26" t="s">
        <v>770</v>
      </c>
      <c r="P23" s="167">
        <v>44255</v>
      </c>
      <c r="Q23" s="142">
        <v>44256</v>
      </c>
      <c r="R23" s="22">
        <v>44258</v>
      </c>
      <c r="S23" s="22">
        <f t="shared" ref="S23" si="31">R23+1</f>
        <v>44259</v>
      </c>
      <c r="T23" s="23">
        <f t="shared" ref="T23" si="32">S23</f>
        <v>44259</v>
      </c>
      <c r="U23" s="22">
        <f t="shared" ref="U23" si="33">T23+1</f>
        <v>44260</v>
      </c>
    </row>
    <row r="24" spans="1:21" hidden="1">
      <c r="A24" s="82" t="s">
        <v>763</v>
      </c>
      <c r="B24" s="82" t="s">
        <v>773</v>
      </c>
      <c r="C24" s="61" t="s">
        <v>774</v>
      </c>
      <c r="D24" s="61" t="s">
        <v>775</v>
      </c>
      <c r="E24" s="25">
        <v>44255</v>
      </c>
      <c r="F24" s="25">
        <v>44256</v>
      </c>
      <c r="G24" s="68" t="s">
        <v>74</v>
      </c>
      <c r="H24" s="68" t="s">
        <v>74</v>
      </c>
      <c r="I24" s="25">
        <v>44258</v>
      </c>
      <c r="J24" s="24">
        <v>44259</v>
      </c>
      <c r="K24" s="68" t="s">
        <v>74</v>
      </c>
      <c r="L24" s="68" t="s">
        <v>74</v>
      </c>
      <c r="M24" s="24">
        <v>44261</v>
      </c>
      <c r="N24" s="24">
        <f t="shared" si="18"/>
        <v>44262</v>
      </c>
      <c r="O24" s="26" t="s">
        <v>776</v>
      </c>
      <c r="P24" s="22">
        <v>44264</v>
      </c>
      <c r="Q24" s="22">
        <v>44264</v>
      </c>
      <c r="R24" s="61" t="s">
        <v>937</v>
      </c>
      <c r="S24" s="177" t="s">
        <v>938</v>
      </c>
      <c r="T24" s="23">
        <v>44267</v>
      </c>
      <c r="U24" s="22">
        <f t="shared" si="27"/>
        <v>44268</v>
      </c>
    </row>
    <row r="25" spans="1:21" hidden="1">
      <c r="A25" s="26" t="s">
        <v>856</v>
      </c>
      <c r="B25" s="26" t="s">
        <v>773</v>
      </c>
      <c r="C25" s="24">
        <v>44258</v>
      </c>
      <c r="D25" s="24">
        <v>44259</v>
      </c>
      <c r="E25" s="25">
        <v>44259</v>
      </c>
      <c r="F25" s="25">
        <v>44260</v>
      </c>
      <c r="G25" s="68" t="s">
        <v>74</v>
      </c>
      <c r="H25" s="68" t="s">
        <v>74</v>
      </c>
      <c r="I25" s="25">
        <v>44263</v>
      </c>
      <c r="J25" s="24">
        <f t="shared" ref="J25:J27" si="34">I25+1</f>
        <v>44264</v>
      </c>
      <c r="K25" s="68" t="s">
        <v>74</v>
      </c>
      <c r="L25" s="68" t="s">
        <v>74</v>
      </c>
      <c r="M25" s="24">
        <v>44266</v>
      </c>
      <c r="N25" s="24">
        <f t="shared" si="18"/>
        <v>44267</v>
      </c>
      <c r="O25" s="26" t="s">
        <v>776</v>
      </c>
      <c r="P25" s="22">
        <v>44268</v>
      </c>
      <c r="Q25" s="22">
        <v>44269</v>
      </c>
      <c r="R25" s="22">
        <v>44272</v>
      </c>
      <c r="S25" s="22">
        <f t="shared" ref="S25:S27" si="35">R25+1</f>
        <v>44273</v>
      </c>
      <c r="T25" s="23">
        <f t="shared" ref="T25:T27" si="36">S25</f>
        <v>44273</v>
      </c>
      <c r="U25" s="22">
        <f t="shared" si="27"/>
        <v>44274</v>
      </c>
    </row>
    <row r="26" spans="1:21" hidden="1">
      <c r="A26" s="26" t="s">
        <v>808</v>
      </c>
      <c r="B26" s="26" t="s">
        <v>809</v>
      </c>
      <c r="C26" s="24">
        <v>44266</v>
      </c>
      <c r="D26" s="24">
        <v>44267</v>
      </c>
      <c r="E26" s="25">
        <v>44267</v>
      </c>
      <c r="F26" s="25">
        <v>44268</v>
      </c>
      <c r="G26" s="25">
        <f t="shared" ref="G26" si="37">F26+2</f>
        <v>44270</v>
      </c>
      <c r="H26" s="24">
        <f t="shared" ref="H26" si="38">G26</f>
        <v>44270</v>
      </c>
      <c r="I26" s="25">
        <v>44271</v>
      </c>
      <c r="J26" s="24">
        <f t="shared" si="34"/>
        <v>44272</v>
      </c>
      <c r="K26" s="24">
        <v>44272</v>
      </c>
      <c r="L26" s="24">
        <v>44272</v>
      </c>
      <c r="M26" s="24">
        <v>44274</v>
      </c>
      <c r="N26" s="24">
        <f t="shared" si="18"/>
        <v>44275</v>
      </c>
      <c r="O26" s="26" t="s">
        <v>810</v>
      </c>
      <c r="P26" s="22">
        <v>44277</v>
      </c>
      <c r="Q26" s="22">
        <v>44277</v>
      </c>
      <c r="R26" s="61" t="s">
        <v>1018</v>
      </c>
      <c r="S26" s="62" t="s">
        <v>1019</v>
      </c>
      <c r="T26" s="23">
        <v>44283</v>
      </c>
      <c r="U26" s="22">
        <f t="shared" si="27"/>
        <v>44284</v>
      </c>
    </row>
    <row r="27" spans="1:21" hidden="1">
      <c r="A27" s="26" t="s">
        <v>857</v>
      </c>
      <c r="B27" s="26" t="s">
        <v>809</v>
      </c>
      <c r="C27" s="24">
        <v>44272</v>
      </c>
      <c r="D27" s="24">
        <v>44273</v>
      </c>
      <c r="E27" s="25">
        <v>44273</v>
      </c>
      <c r="F27" s="25">
        <v>44274</v>
      </c>
      <c r="G27" s="68" t="s">
        <v>74</v>
      </c>
      <c r="H27" s="68" t="s">
        <v>74</v>
      </c>
      <c r="I27" s="25">
        <v>44277</v>
      </c>
      <c r="J27" s="24">
        <f t="shared" si="34"/>
        <v>44278</v>
      </c>
      <c r="K27" s="68" t="s">
        <v>74</v>
      </c>
      <c r="L27" s="68" t="s">
        <v>74</v>
      </c>
      <c r="M27" s="24">
        <v>44280</v>
      </c>
      <c r="N27" s="24">
        <f t="shared" si="18"/>
        <v>44281</v>
      </c>
      <c r="O27" s="26" t="s">
        <v>810</v>
      </c>
      <c r="P27" s="22">
        <v>44282</v>
      </c>
      <c r="Q27" s="22">
        <v>44283</v>
      </c>
      <c r="R27" s="22">
        <v>44286</v>
      </c>
      <c r="S27" s="22">
        <f t="shared" si="35"/>
        <v>44287</v>
      </c>
      <c r="T27" s="23">
        <f t="shared" si="36"/>
        <v>44287</v>
      </c>
      <c r="U27" s="22">
        <f t="shared" si="27"/>
        <v>44288</v>
      </c>
    </row>
    <row r="28" spans="1:21" hidden="1">
      <c r="A28" s="26" t="s">
        <v>1026</v>
      </c>
      <c r="B28" s="26" t="s">
        <v>1033</v>
      </c>
      <c r="C28" s="24">
        <v>44280</v>
      </c>
      <c r="D28" s="24">
        <v>44280</v>
      </c>
      <c r="E28" s="25"/>
      <c r="F28" s="25"/>
      <c r="G28" s="25"/>
      <c r="H28" s="24"/>
      <c r="I28" s="25">
        <v>44286</v>
      </c>
      <c r="J28" s="24">
        <v>44286</v>
      </c>
      <c r="K28" s="24"/>
      <c r="L28" s="24"/>
      <c r="M28" s="24">
        <v>44288</v>
      </c>
      <c r="N28" s="24">
        <v>44289</v>
      </c>
      <c r="O28" s="26"/>
      <c r="P28" s="22"/>
      <c r="Q28" s="22"/>
      <c r="R28" s="22"/>
      <c r="S28" s="22"/>
      <c r="T28" s="23"/>
      <c r="U28" s="22"/>
    </row>
    <row r="29" spans="1:21" hidden="1">
      <c r="A29" s="166" t="s">
        <v>1025</v>
      </c>
      <c r="B29" s="82" t="s">
        <v>858</v>
      </c>
      <c r="C29" s="83" t="s">
        <v>1031</v>
      </c>
      <c r="D29" s="83" t="s">
        <v>1031</v>
      </c>
      <c r="E29" s="135" t="s">
        <v>1032</v>
      </c>
      <c r="F29" s="132">
        <v>44281</v>
      </c>
      <c r="G29" s="25">
        <f t="shared" ref="G29:G30" si="39">F29+2</f>
        <v>44283</v>
      </c>
      <c r="H29" s="24">
        <f t="shared" ref="H29:H30" si="40">G29</f>
        <v>44283</v>
      </c>
      <c r="I29" s="25">
        <v>44284</v>
      </c>
      <c r="J29" s="24">
        <f t="shared" ref="J29:J30" si="41">I29+1</f>
        <v>44285</v>
      </c>
      <c r="K29" s="68" t="s">
        <v>74</v>
      </c>
      <c r="L29" s="68" t="s">
        <v>74</v>
      </c>
      <c r="M29" s="24">
        <v>44287</v>
      </c>
      <c r="N29" s="24">
        <f t="shared" ref="N29:N30" si="42">M29+1</f>
        <v>44288</v>
      </c>
      <c r="O29" s="26" t="s">
        <v>860</v>
      </c>
      <c r="P29" s="22">
        <v>44289</v>
      </c>
      <c r="Q29" s="22">
        <v>44290</v>
      </c>
      <c r="R29" s="22">
        <v>44295</v>
      </c>
      <c r="S29" s="22">
        <f t="shared" ref="S29:S30" si="43">R29+1</f>
        <v>44296</v>
      </c>
      <c r="T29" s="23">
        <v>44298</v>
      </c>
      <c r="U29" s="22">
        <v>44298</v>
      </c>
    </row>
    <row r="30" spans="1:21" hidden="1">
      <c r="A30" s="26" t="s">
        <v>856</v>
      </c>
      <c r="B30" s="26" t="s">
        <v>859</v>
      </c>
      <c r="C30" s="24">
        <v>44286</v>
      </c>
      <c r="D30" s="24">
        <v>44287</v>
      </c>
      <c r="E30" s="25">
        <v>44287</v>
      </c>
      <c r="F30" s="25">
        <v>44288</v>
      </c>
      <c r="G30" s="25">
        <f t="shared" si="39"/>
        <v>44290</v>
      </c>
      <c r="H30" s="24">
        <f t="shared" si="40"/>
        <v>44290</v>
      </c>
      <c r="I30" s="25">
        <v>44291</v>
      </c>
      <c r="J30" s="24">
        <f t="shared" si="41"/>
        <v>44292</v>
      </c>
      <c r="K30" s="68" t="s">
        <v>74</v>
      </c>
      <c r="L30" s="68" t="s">
        <v>74</v>
      </c>
      <c r="M30" s="24">
        <v>44294</v>
      </c>
      <c r="N30" s="24">
        <f t="shared" si="42"/>
        <v>44295</v>
      </c>
      <c r="O30" s="26" t="s">
        <v>861</v>
      </c>
      <c r="P30" s="22">
        <v>44296</v>
      </c>
      <c r="Q30" s="22">
        <v>44297</v>
      </c>
      <c r="R30" s="22">
        <v>44300</v>
      </c>
      <c r="S30" s="22">
        <f t="shared" si="43"/>
        <v>44301</v>
      </c>
      <c r="T30" s="23">
        <f t="shared" ref="T30" si="44">S30</f>
        <v>44301</v>
      </c>
      <c r="U30" s="22">
        <f t="shared" ref="U30" si="45">T30+1</f>
        <v>44302</v>
      </c>
    </row>
    <row r="31" spans="1:21" hidden="1">
      <c r="A31" s="26" t="s">
        <v>1027</v>
      </c>
      <c r="B31" s="26" t="s">
        <v>1028</v>
      </c>
      <c r="C31" s="22">
        <v>44295</v>
      </c>
      <c r="D31" s="22">
        <f t="shared" ref="D31" si="46">C31+1</f>
        <v>44296</v>
      </c>
      <c r="E31" s="23">
        <v>44298</v>
      </c>
      <c r="F31" s="22">
        <v>44298</v>
      </c>
      <c r="G31" s="68" t="s">
        <v>74</v>
      </c>
      <c r="H31" s="68" t="s">
        <v>74</v>
      </c>
      <c r="I31" s="25">
        <v>44302</v>
      </c>
      <c r="J31" s="24">
        <v>44302</v>
      </c>
      <c r="K31" s="68" t="s">
        <v>74</v>
      </c>
      <c r="L31" s="68" t="s">
        <v>74</v>
      </c>
      <c r="M31" s="24">
        <v>44304</v>
      </c>
      <c r="N31" s="24">
        <f t="shared" ref="N31:N33" si="47">M31+1</f>
        <v>44305</v>
      </c>
      <c r="O31" s="26" t="s">
        <v>1029</v>
      </c>
      <c r="P31" s="22">
        <v>44307</v>
      </c>
      <c r="Q31" s="22">
        <v>44307</v>
      </c>
      <c r="R31" s="22">
        <v>44310</v>
      </c>
      <c r="S31" s="22">
        <f t="shared" ref="S31:S32" si="48">R31+1</f>
        <v>44311</v>
      </c>
      <c r="T31" s="23">
        <v>44312</v>
      </c>
      <c r="U31" s="22">
        <f t="shared" ref="U31:U32" si="49">T31+1</f>
        <v>44313</v>
      </c>
    </row>
    <row r="32" spans="1:21" hidden="1">
      <c r="A32" s="26" t="s">
        <v>249</v>
      </c>
      <c r="B32" s="26" t="s">
        <v>1028</v>
      </c>
      <c r="C32" s="24">
        <v>44300</v>
      </c>
      <c r="D32" s="24">
        <v>44301</v>
      </c>
      <c r="E32" s="25">
        <v>44301</v>
      </c>
      <c r="F32" s="25">
        <v>44302</v>
      </c>
      <c r="G32" s="68" t="s">
        <v>74</v>
      </c>
      <c r="H32" s="68" t="s">
        <v>74</v>
      </c>
      <c r="I32" s="25">
        <v>44305</v>
      </c>
      <c r="J32" s="24">
        <f t="shared" ref="J32" si="50">I32+1</f>
        <v>44306</v>
      </c>
      <c r="K32" s="68" t="s">
        <v>74</v>
      </c>
      <c r="L32" s="68" t="s">
        <v>74</v>
      </c>
      <c r="M32" s="24">
        <v>44308</v>
      </c>
      <c r="N32" s="24">
        <f t="shared" si="47"/>
        <v>44309</v>
      </c>
      <c r="O32" s="26" t="s">
        <v>1030</v>
      </c>
      <c r="P32" s="22">
        <v>44310</v>
      </c>
      <c r="Q32" s="22">
        <v>44311</v>
      </c>
      <c r="R32" s="22">
        <v>44314</v>
      </c>
      <c r="S32" s="22">
        <f t="shared" si="48"/>
        <v>44315</v>
      </c>
      <c r="T32" s="23">
        <f t="shared" ref="T32" si="51">S32</f>
        <v>44315</v>
      </c>
      <c r="U32" s="22">
        <f t="shared" si="49"/>
        <v>44316</v>
      </c>
    </row>
    <row r="33" spans="1:21" hidden="1">
      <c r="A33" s="26" t="s">
        <v>1317</v>
      </c>
      <c r="B33" s="26" t="s">
        <v>1318</v>
      </c>
      <c r="C33" s="22">
        <v>44311</v>
      </c>
      <c r="D33" s="22">
        <f t="shared" ref="D33" si="52">C33+1</f>
        <v>44312</v>
      </c>
      <c r="E33" s="23">
        <v>44313</v>
      </c>
      <c r="F33" s="22">
        <v>44313</v>
      </c>
      <c r="G33" s="68" t="s">
        <v>1319</v>
      </c>
      <c r="H33" s="68" t="s">
        <v>1319</v>
      </c>
      <c r="I33" s="25">
        <v>44316</v>
      </c>
      <c r="J33" s="24">
        <v>44317</v>
      </c>
      <c r="K33" s="68" t="s">
        <v>1319</v>
      </c>
      <c r="L33" s="68" t="s">
        <v>1319</v>
      </c>
      <c r="M33" s="24">
        <v>44319</v>
      </c>
      <c r="N33" s="24">
        <f t="shared" si="47"/>
        <v>44320</v>
      </c>
      <c r="O33" s="26" t="s">
        <v>1320</v>
      </c>
      <c r="P33" s="366" t="s">
        <v>1321</v>
      </c>
      <c r="Q33" s="367"/>
      <c r="R33" s="372" t="s">
        <v>1382</v>
      </c>
      <c r="S33" s="373"/>
      <c r="T33" s="366" t="s">
        <v>1322</v>
      </c>
      <c r="U33" s="367"/>
    </row>
    <row r="34" spans="1:21" hidden="1">
      <c r="A34" s="26" t="s">
        <v>1215</v>
      </c>
      <c r="B34" s="26" t="s">
        <v>1247</v>
      </c>
      <c r="C34" s="24"/>
      <c r="D34" s="24"/>
      <c r="E34" s="25"/>
      <c r="F34" s="25"/>
      <c r="G34" s="88"/>
      <c r="H34" s="88"/>
      <c r="I34" s="25" t="s">
        <v>1268</v>
      </c>
      <c r="J34" s="24">
        <v>44312</v>
      </c>
      <c r="K34" s="379" t="s">
        <v>1246</v>
      </c>
      <c r="L34" s="380"/>
      <c r="M34" s="24">
        <v>44314</v>
      </c>
      <c r="N34" s="24">
        <f t="shared" ref="N34" si="53">M34+1</f>
        <v>44315</v>
      </c>
      <c r="O34" s="26" t="s">
        <v>1069</v>
      </c>
      <c r="P34" s="22">
        <v>44317</v>
      </c>
      <c r="Q34" s="22">
        <v>44318</v>
      </c>
      <c r="R34" s="22">
        <v>44321</v>
      </c>
      <c r="S34" s="22">
        <f t="shared" ref="S34" si="54">R34+1</f>
        <v>44322</v>
      </c>
      <c r="T34" s="23">
        <f t="shared" ref="T34" si="55">S34</f>
        <v>44322</v>
      </c>
      <c r="U34" s="22">
        <f t="shared" ref="U34" si="56">T34+1</f>
        <v>44323</v>
      </c>
    </row>
    <row r="35" spans="1:21">
      <c r="A35" s="387" t="s">
        <v>1700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8"/>
      <c r="Q35" s="388"/>
      <c r="R35" s="388"/>
      <c r="S35" s="388"/>
    </row>
    <row r="36" spans="1:21">
      <c r="A36" s="193" t="s">
        <v>1</v>
      </c>
      <c r="B36" s="193" t="s">
        <v>2</v>
      </c>
      <c r="C36" s="377" t="s">
        <v>1197</v>
      </c>
      <c r="D36" s="378"/>
      <c r="E36" s="377" t="s">
        <v>1211</v>
      </c>
      <c r="F36" s="378"/>
      <c r="G36" s="389" t="s">
        <v>1198</v>
      </c>
      <c r="H36" s="385"/>
      <c r="I36" s="377" t="s">
        <v>6</v>
      </c>
      <c r="J36" s="378"/>
      <c r="K36" s="374" t="s">
        <v>1199</v>
      </c>
      <c r="L36" s="375"/>
      <c r="M36" s="193" t="s">
        <v>2</v>
      </c>
      <c r="N36" s="374" t="s">
        <v>6</v>
      </c>
      <c r="O36" s="376"/>
      <c r="P36" s="377" t="s">
        <v>1200</v>
      </c>
      <c r="Q36" s="378"/>
      <c r="R36" s="377" t="s">
        <v>1211</v>
      </c>
      <c r="S36" s="378"/>
    </row>
    <row r="37" spans="1:21">
      <c r="A37" s="191" t="s">
        <v>3</v>
      </c>
      <c r="B37" s="191" t="s">
        <v>4</v>
      </c>
      <c r="C37" s="378" t="s">
        <v>7</v>
      </c>
      <c r="D37" s="378"/>
      <c r="E37" s="378" t="s">
        <v>8</v>
      </c>
      <c r="F37" s="378"/>
      <c r="G37" s="385" t="s">
        <v>1201</v>
      </c>
      <c r="H37" s="385"/>
      <c r="I37" s="378" t="s">
        <v>9</v>
      </c>
      <c r="J37" s="378"/>
      <c r="K37" s="370" t="s">
        <v>10</v>
      </c>
      <c r="L37" s="375"/>
      <c r="M37" s="191" t="s">
        <v>4</v>
      </c>
      <c r="N37" s="370" t="s">
        <v>9</v>
      </c>
      <c r="O37" s="371"/>
      <c r="P37" s="378" t="s">
        <v>7</v>
      </c>
      <c r="Q37" s="378"/>
      <c r="R37" s="378" t="s">
        <v>8</v>
      </c>
      <c r="S37" s="378"/>
    </row>
    <row r="38" spans="1:21">
      <c r="A38" s="192"/>
      <c r="B38" s="119"/>
      <c r="C38" s="368" t="s">
        <v>5</v>
      </c>
      <c r="D38" s="368"/>
      <c r="E38" s="368" t="s">
        <v>1212</v>
      </c>
      <c r="F38" s="368"/>
      <c r="G38" s="369" t="s">
        <v>5</v>
      </c>
      <c r="H38" s="369"/>
      <c r="I38" s="368" t="s">
        <v>5</v>
      </c>
      <c r="J38" s="368"/>
      <c r="K38" s="368" t="s">
        <v>5</v>
      </c>
      <c r="L38" s="368"/>
      <c r="M38" s="119"/>
      <c r="N38" s="370" t="s">
        <v>5</v>
      </c>
      <c r="O38" s="371"/>
      <c r="P38" s="368" t="s">
        <v>5</v>
      </c>
      <c r="Q38" s="368"/>
      <c r="R38" s="368" t="s">
        <v>1212</v>
      </c>
      <c r="S38" s="368"/>
    </row>
    <row r="39" spans="1:21" ht="26.4">
      <c r="A39" s="192"/>
      <c r="B39" s="120"/>
      <c r="C39" s="20" t="s">
        <v>1202</v>
      </c>
      <c r="D39" s="20" t="s">
        <v>1203</v>
      </c>
      <c r="E39" s="20" t="s">
        <v>1213</v>
      </c>
      <c r="F39" s="20" t="s">
        <v>1214</v>
      </c>
      <c r="G39" s="79" t="s">
        <v>1204</v>
      </c>
      <c r="H39" s="79" t="s">
        <v>1205</v>
      </c>
      <c r="I39" s="20" t="s">
        <v>1206</v>
      </c>
      <c r="J39" s="20" t="s">
        <v>1207</v>
      </c>
      <c r="K39" s="20" t="s">
        <v>1208</v>
      </c>
      <c r="L39" s="20" t="s">
        <v>1209</v>
      </c>
      <c r="M39" s="120"/>
      <c r="N39" s="20" t="s">
        <v>1223</v>
      </c>
      <c r="O39" s="20" t="s">
        <v>1224</v>
      </c>
      <c r="P39" s="20" t="s">
        <v>1202</v>
      </c>
      <c r="Q39" s="20" t="s">
        <v>1203</v>
      </c>
      <c r="R39" s="20" t="s">
        <v>1213</v>
      </c>
      <c r="S39" s="20" t="s">
        <v>1214</v>
      </c>
    </row>
    <row r="40" spans="1:21" hidden="1">
      <c r="A40" s="26" t="s">
        <v>249</v>
      </c>
      <c r="B40" s="26" t="s">
        <v>1068</v>
      </c>
      <c r="C40" s="24">
        <v>44314</v>
      </c>
      <c r="D40" s="24">
        <v>44315</v>
      </c>
      <c r="E40" s="25">
        <v>44315</v>
      </c>
      <c r="F40" s="25">
        <v>44316</v>
      </c>
      <c r="G40" s="68" t="s">
        <v>74</v>
      </c>
      <c r="H40" s="68" t="s">
        <v>74</v>
      </c>
      <c r="I40" s="25">
        <v>44319</v>
      </c>
      <c r="J40" s="24">
        <f t="shared" ref="J40:J41" si="57">I40+1</f>
        <v>44320</v>
      </c>
      <c r="K40" s="24">
        <v>44321</v>
      </c>
      <c r="L40" s="24">
        <f t="shared" ref="L40:L41" si="58">K40+1</f>
        <v>44322</v>
      </c>
      <c r="M40" s="26" t="s">
        <v>1210</v>
      </c>
      <c r="N40" s="22">
        <v>44324</v>
      </c>
      <c r="O40" s="22">
        <v>44325</v>
      </c>
      <c r="P40" s="22">
        <v>44328</v>
      </c>
      <c r="Q40" s="22">
        <f t="shared" ref="Q40:Q41" si="59">P40+1</f>
        <v>44329</v>
      </c>
      <c r="R40" s="23">
        <f t="shared" ref="R40:R41" si="60">Q40</f>
        <v>44329</v>
      </c>
      <c r="S40" s="22">
        <f t="shared" ref="S40:S41" si="61">R40+1</f>
        <v>44330</v>
      </c>
      <c r="T40" s="30"/>
      <c r="U40" s="29"/>
    </row>
    <row r="41" spans="1:21" hidden="1">
      <c r="A41" s="26" t="s">
        <v>1215</v>
      </c>
      <c r="B41" s="26" t="s">
        <v>1216</v>
      </c>
      <c r="C41" s="24">
        <v>44321</v>
      </c>
      <c r="D41" s="24">
        <v>44322</v>
      </c>
      <c r="E41" s="25">
        <v>44322</v>
      </c>
      <c r="F41" s="25">
        <v>44323</v>
      </c>
      <c r="G41" s="25">
        <f t="shared" ref="G41" si="62">F41+2</f>
        <v>44325</v>
      </c>
      <c r="H41" s="24">
        <f t="shared" ref="H41" si="63">G41</f>
        <v>44325</v>
      </c>
      <c r="I41" s="25">
        <v>44326</v>
      </c>
      <c r="J41" s="24">
        <f t="shared" si="57"/>
        <v>44327</v>
      </c>
      <c r="K41" s="24">
        <v>44328</v>
      </c>
      <c r="L41" s="24">
        <f t="shared" si="58"/>
        <v>44329</v>
      </c>
      <c r="M41" s="26" t="s">
        <v>599</v>
      </c>
      <c r="N41" s="22">
        <v>44331</v>
      </c>
      <c r="O41" s="22">
        <v>44332</v>
      </c>
      <c r="P41" s="22">
        <v>44335</v>
      </c>
      <c r="Q41" s="22">
        <f t="shared" si="59"/>
        <v>44336</v>
      </c>
      <c r="R41" s="23">
        <f t="shared" si="60"/>
        <v>44336</v>
      </c>
      <c r="S41" s="22">
        <f t="shared" si="61"/>
        <v>44337</v>
      </c>
    </row>
    <row r="42" spans="1:21" hidden="1">
      <c r="A42" s="26" t="s">
        <v>249</v>
      </c>
      <c r="B42" s="26" t="s">
        <v>1217</v>
      </c>
      <c r="C42" s="24">
        <v>44328</v>
      </c>
      <c r="D42" s="24">
        <v>44329</v>
      </c>
      <c r="E42" s="25">
        <v>44329</v>
      </c>
      <c r="F42" s="25">
        <v>44330</v>
      </c>
      <c r="G42" s="25">
        <f t="shared" ref="G42:G43" si="64">F42+2</f>
        <v>44332</v>
      </c>
      <c r="H42" s="24">
        <f t="shared" ref="H42:H43" si="65">G42</f>
        <v>44332</v>
      </c>
      <c r="I42" s="25">
        <v>44333</v>
      </c>
      <c r="J42" s="24">
        <f t="shared" ref="J42:J44" si="66">I42+1</f>
        <v>44334</v>
      </c>
      <c r="K42" s="24">
        <v>44335</v>
      </c>
      <c r="L42" s="24">
        <f t="shared" ref="L42:L44" si="67">K42+1</f>
        <v>44336</v>
      </c>
      <c r="M42" s="26" t="s">
        <v>1220</v>
      </c>
      <c r="N42" s="62" t="s">
        <v>1517</v>
      </c>
      <c r="O42" s="62" t="s">
        <v>1518</v>
      </c>
      <c r="P42" s="22">
        <v>44342</v>
      </c>
      <c r="Q42" s="22">
        <f t="shared" ref="Q42:Q43" si="68">P42+1</f>
        <v>44343</v>
      </c>
      <c r="R42" s="23">
        <f t="shared" ref="R42:R43" si="69">Q42</f>
        <v>44343</v>
      </c>
      <c r="S42" s="22">
        <f t="shared" ref="S42:S43" si="70">R42+1</f>
        <v>44344</v>
      </c>
    </row>
    <row r="43" spans="1:21" hidden="1">
      <c r="A43" s="26" t="s">
        <v>1215</v>
      </c>
      <c r="B43" s="26" t="s">
        <v>1218</v>
      </c>
      <c r="C43" s="24">
        <v>44335</v>
      </c>
      <c r="D43" s="24">
        <v>44336</v>
      </c>
      <c r="E43" s="25">
        <v>44336</v>
      </c>
      <c r="F43" s="25">
        <v>44337</v>
      </c>
      <c r="G43" s="25">
        <f t="shared" si="64"/>
        <v>44339</v>
      </c>
      <c r="H43" s="24">
        <f t="shared" si="65"/>
        <v>44339</v>
      </c>
      <c r="I43" s="25">
        <v>44340</v>
      </c>
      <c r="J43" s="24">
        <f t="shared" si="66"/>
        <v>44341</v>
      </c>
      <c r="K43" s="24">
        <v>44342</v>
      </c>
      <c r="L43" s="24">
        <f t="shared" si="67"/>
        <v>44343</v>
      </c>
      <c r="M43" s="26" t="s">
        <v>1221</v>
      </c>
      <c r="N43" s="22">
        <v>44345</v>
      </c>
      <c r="O43" s="22">
        <v>44346</v>
      </c>
      <c r="P43" s="22">
        <v>44349</v>
      </c>
      <c r="Q43" s="22">
        <f t="shared" si="68"/>
        <v>44350</v>
      </c>
      <c r="R43" s="23">
        <f t="shared" si="69"/>
        <v>44350</v>
      </c>
      <c r="S43" s="22">
        <f t="shared" si="70"/>
        <v>44351</v>
      </c>
    </row>
    <row r="44" spans="1:21" hidden="1">
      <c r="A44" s="26" t="s">
        <v>249</v>
      </c>
      <c r="B44" s="26" t="s">
        <v>1218</v>
      </c>
      <c r="C44" s="24">
        <v>44342</v>
      </c>
      <c r="D44" s="24">
        <v>44343</v>
      </c>
      <c r="E44" s="25">
        <v>44343</v>
      </c>
      <c r="F44" s="25">
        <v>44344</v>
      </c>
      <c r="G44" s="62" t="s">
        <v>74</v>
      </c>
      <c r="H44" s="62" t="s">
        <v>515</v>
      </c>
      <c r="I44" s="25">
        <v>44349</v>
      </c>
      <c r="J44" s="24">
        <f t="shared" si="66"/>
        <v>44350</v>
      </c>
      <c r="K44" s="24">
        <v>44351</v>
      </c>
      <c r="L44" s="24">
        <f t="shared" si="67"/>
        <v>44352</v>
      </c>
      <c r="M44" s="352" t="s">
        <v>1639</v>
      </c>
      <c r="N44" s="353"/>
      <c r="O44" s="353"/>
      <c r="P44" s="353"/>
      <c r="Q44" s="353"/>
      <c r="R44" s="353"/>
      <c r="S44" s="354"/>
    </row>
    <row r="45" spans="1:21" hidden="1">
      <c r="A45" s="26" t="s">
        <v>1637</v>
      </c>
      <c r="B45" s="26"/>
      <c r="C45" s="24"/>
      <c r="D45" s="24"/>
      <c r="E45" s="25"/>
      <c r="F45" s="25"/>
      <c r="G45" s="165"/>
      <c r="H45" s="165"/>
      <c r="I45" s="25"/>
      <c r="J45" s="24"/>
      <c r="K45" s="24">
        <v>44351</v>
      </c>
      <c r="L45" s="24">
        <v>44352</v>
      </c>
      <c r="M45" s="26" t="s">
        <v>1222</v>
      </c>
      <c r="N45" s="62" t="s">
        <v>1517</v>
      </c>
      <c r="O45" s="62" t="s">
        <v>1518</v>
      </c>
      <c r="P45" s="22">
        <v>44356</v>
      </c>
      <c r="Q45" s="22">
        <f t="shared" ref="Q45" si="71">P45+1</f>
        <v>44357</v>
      </c>
      <c r="R45" s="23">
        <f t="shared" ref="R45" si="72">Q45</f>
        <v>44357</v>
      </c>
      <c r="S45" s="22">
        <f t="shared" ref="S45" si="73">R45+1</f>
        <v>44358</v>
      </c>
    </row>
    <row r="46" spans="1:21" hidden="1">
      <c r="A46" s="26" t="s">
        <v>1215</v>
      </c>
      <c r="B46" s="26" t="s">
        <v>1443</v>
      </c>
      <c r="C46" s="24">
        <v>44349</v>
      </c>
      <c r="D46" s="24">
        <v>44350</v>
      </c>
      <c r="E46" s="25">
        <v>44350</v>
      </c>
      <c r="F46" s="25">
        <v>44351</v>
      </c>
      <c r="G46" s="25">
        <f t="shared" ref="G46:G49" si="74">F46+2</f>
        <v>44353</v>
      </c>
      <c r="H46" s="24">
        <f t="shared" ref="H46:H49" si="75">G46</f>
        <v>44353</v>
      </c>
      <c r="I46" s="25">
        <v>44354</v>
      </c>
      <c r="J46" s="24">
        <f t="shared" ref="J46:J49" si="76">I46+1</f>
        <v>44355</v>
      </c>
      <c r="K46" s="24">
        <v>44356</v>
      </c>
      <c r="L46" s="24">
        <f t="shared" ref="L46:L49" si="77">K46+1</f>
        <v>44357</v>
      </c>
      <c r="M46" s="26" t="s">
        <v>1444</v>
      </c>
      <c r="N46" s="22">
        <v>44359</v>
      </c>
      <c r="O46" s="22">
        <v>44360</v>
      </c>
      <c r="P46" s="22">
        <v>44363</v>
      </c>
      <c r="Q46" s="22">
        <f t="shared" ref="Q46:Q49" si="78">P46+1</f>
        <v>44364</v>
      </c>
      <c r="R46" s="23">
        <f t="shared" ref="R46:R49" si="79">Q46</f>
        <v>44364</v>
      </c>
      <c r="S46" s="22">
        <f t="shared" ref="S46:S49" si="80">R46+1</f>
        <v>44365</v>
      </c>
    </row>
    <row r="47" spans="1:21" hidden="1">
      <c r="A47" s="26" t="s">
        <v>1636</v>
      </c>
      <c r="B47" s="26" t="s">
        <v>1445</v>
      </c>
      <c r="C47" s="24">
        <v>44356</v>
      </c>
      <c r="D47" s="24">
        <v>44357</v>
      </c>
      <c r="E47" s="25">
        <v>44357</v>
      </c>
      <c r="F47" s="25">
        <v>44358</v>
      </c>
      <c r="G47" s="62" t="s">
        <v>74</v>
      </c>
      <c r="H47" s="62" t="s">
        <v>515</v>
      </c>
      <c r="I47" s="25">
        <v>44361</v>
      </c>
      <c r="J47" s="24">
        <f t="shared" si="76"/>
        <v>44362</v>
      </c>
      <c r="K47" s="24">
        <v>44363</v>
      </c>
      <c r="L47" s="24">
        <f t="shared" si="77"/>
        <v>44364</v>
      </c>
      <c r="M47" s="352" t="s">
        <v>1749</v>
      </c>
      <c r="N47" s="353"/>
      <c r="O47" s="353"/>
      <c r="P47" s="353"/>
      <c r="Q47" s="353"/>
      <c r="R47" s="353"/>
      <c r="S47" s="354"/>
    </row>
    <row r="48" spans="1:21" hidden="1">
      <c r="A48" s="26" t="s">
        <v>249</v>
      </c>
      <c r="B48" s="26"/>
      <c r="C48" s="24"/>
      <c r="D48" s="24"/>
      <c r="E48" s="25"/>
      <c r="F48" s="25"/>
      <c r="G48" s="25"/>
      <c r="H48" s="24"/>
      <c r="I48" s="25"/>
      <c r="J48" s="24"/>
      <c r="K48" s="24">
        <v>44365</v>
      </c>
      <c r="L48" s="24">
        <v>44366</v>
      </c>
      <c r="M48" s="26" t="s">
        <v>1444</v>
      </c>
      <c r="N48" s="22">
        <v>44368</v>
      </c>
      <c r="O48" s="22">
        <v>44368</v>
      </c>
      <c r="P48" s="22">
        <v>44370</v>
      </c>
      <c r="Q48" s="22">
        <f t="shared" ref="Q48" si="81">P48+1</f>
        <v>44371</v>
      </c>
      <c r="R48" s="23">
        <f t="shared" ref="R48" si="82">Q48</f>
        <v>44371</v>
      </c>
      <c r="S48" s="22">
        <f t="shared" ref="S48" si="83">R48+1</f>
        <v>44372</v>
      </c>
    </row>
    <row r="49" spans="1:19" hidden="1">
      <c r="A49" s="26" t="s">
        <v>1215</v>
      </c>
      <c r="B49" s="26" t="s">
        <v>1475</v>
      </c>
      <c r="C49" s="24">
        <v>44363</v>
      </c>
      <c r="D49" s="24">
        <v>44364</v>
      </c>
      <c r="E49" s="25">
        <v>44364</v>
      </c>
      <c r="F49" s="25">
        <v>44365</v>
      </c>
      <c r="G49" s="25">
        <f t="shared" si="74"/>
        <v>44367</v>
      </c>
      <c r="H49" s="24">
        <f t="shared" si="75"/>
        <v>44367</v>
      </c>
      <c r="I49" s="25">
        <v>44368</v>
      </c>
      <c r="J49" s="24">
        <f t="shared" si="76"/>
        <v>44369</v>
      </c>
      <c r="K49" s="24">
        <v>44370</v>
      </c>
      <c r="L49" s="24">
        <f t="shared" si="77"/>
        <v>44371</v>
      </c>
      <c r="M49" s="26" t="s">
        <v>1477</v>
      </c>
      <c r="N49" s="22">
        <v>44373</v>
      </c>
      <c r="O49" s="22">
        <v>44374</v>
      </c>
      <c r="P49" s="22">
        <v>44377</v>
      </c>
      <c r="Q49" s="22">
        <f t="shared" si="78"/>
        <v>44378</v>
      </c>
      <c r="R49" s="23">
        <f t="shared" si="79"/>
        <v>44378</v>
      </c>
      <c r="S49" s="22">
        <f t="shared" si="80"/>
        <v>44379</v>
      </c>
    </row>
    <row r="50" spans="1:19" hidden="1">
      <c r="A50" s="26" t="s">
        <v>249</v>
      </c>
      <c r="B50" s="26" t="s">
        <v>1476</v>
      </c>
      <c r="C50" s="24">
        <v>44370</v>
      </c>
      <c r="D50" s="24">
        <v>44371</v>
      </c>
      <c r="E50" s="25">
        <v>44371</v>
      </c>
      <c r="F50" s="25">
        <v>44372</v>
      </c>
      <c r="G50" s="25">
        <f t="shared" ref="G50:G51" si="84">F50+2</f>
        <v>44374</v>
      </c>
      <c r="H50" s="24">
        <f t="shared" ref="H50:H52" si="85">G50</f>
        <v>44374</v>
      </c>
      <c r="I50" s="25">
        <v>44375</v>
      </c>
      <c r="J50" s="24">
        <f t="shared" ref="J50:J52" si="86">I50+1</f>
        <v>44376</v>
      </c>
      <c r="K50" s="24">
        <v>44377</v>
      </c>
      <c r="L50" s="24">
        <f t="shared" ref="L50:L51" si="87">K50+1</f>
        <v>44378</v>
      </c>
      <c r="M50" s="26" t="s">
        <v>1478</v>
      </c>
      <c r="N50" s="22">
        <v>44380</v>
      </c>
      <c r="O50" s="22">
        <v>44381</v>
      </c>
      <c r="P50" s="22">
        <v>44384</v>
      </c>
      <c r="Q50" s="22">
        <f t="shared" ref="Q50:Q51" si="88">P50+1</f>
        <v>44385</v>
      </c>
      <c r="R50" s="23">
        <f t="shared" ref="R50:R51" si="89">Q50</f>
        <v>44385</v>
      </c>
      <c r="S50" s="22">
        <f t="shared" ref="S50:S51" si="90">R50+1</f>
        <v>44386</v>
      </c>
    </row>
    <row r="51" spans="1:19" hidden="1">
      <c r="A51" s="26" t="s">
        <v>1215</v>
      </c>
      <c r="B51" s="26" t="s">
        <v>1651</v>
      </c>
      <c r="C51" s="24">
        <v>44377</v>
      </c>
      <c r="D51" s="24">
        <v>44378</v>
      </c>
      <c r="E51" s="25">
        <v>44378</v>
      </c>
      <c r="F51" s="25">
        <v>44379</v>
      </c>
      <c r="G51" s="25">
        <f t="shared" si="84"/>
        <v>44381</v>
      </c>
      <c r="H51" s="24">
        <f t="shared" si="85"/>
        <v>44381</v>
      </c>
      <c r="I51" s="25">
        <v>44382</v>
      </c>
      <c r="J51" s="24">
        <f t="shared" si="86"/>
        <v>44383</v>
      </c>
      <c r="K51" s="24">
        <v>44384</v>
      </c>
      <c r="L51" s="24">
        <f t="shared" si="87"/>
        <v>44385</v>
      </c>
      <c r="M51" s="26" t="s">
        <v>1701</v>
      </c>
      <c r="N51" s="61">
        <v>44389</v>
      </c>
      <c r="O51" s="61">
        <v>44389</v>
      </c>
      <c r="P51" s="22">
        <v>44391</v>
      </c>
      <c r="Q51" s="22">
        <f t="shared" si="88"/>
        <v>44392</v>
      </c>
      <c r="R51" s="23">
        <f t="shared" si="89"/>
        <v>44392</v>
      </c>
      <c r="S51" s="22">
        <f t="shared" si="90"/>
        <v>44393</v>
      </c>
    </row>
    <row r="52" spans="1:19" hidden="1">
      <c r="A52" s="26" t="s">
        <v>1834</v>
      </c>
      <c r="B52" s="26" t="s">
        <v>831</v>
      </c>
      <c r="C52" s="24">
        <v>44387</v>
      </c>
      <c r="D52" s="24">
        <v>44388</v>
      </c>
      <c r="E52" s="25">
        <v>44389</v>
      </c>
      <c r="F52" s="25">
        <v>44389</v>
      </c>
      <c r="G52" s="25">
        <v>44392</v>
      </c>
      <c r="H52" s="24">
        <f t="shared" si="85"/>
        <v>44392</v>
      </c>
      <c r="I52" s="25">
        <v>44393</v>
      </c>
      <c r="J52" s="24">
        <f t="shared" si="86"/>
        <v>44394</v>
      </c>
      <c r="K52" s="24">
        <v>44395</v>
      </c>
      <c r="L52" s="24">
        <v>44397</v>
      </c>
      <c r="M52" s="26" t="s">
        <v>830</v>
      </c>
      <c r="N52" s="62" t="s">
        <v>1842</v>
      </c>
      <c r="O52" s="66" t="s">
        <v>1887</v>
      </c>
      <c r="P52" s="22">
        <v>44402</v>
      </c>
      <c r="Q52" s="22">
        <v>44402</v>
      </c>
      <c r="R52" s="23">
        <v>44403</v>
      </c>
      <c r="S52" s="22">
        <v>44404</v>
      </c>
    </row>
    <row r="53" spans="1:19" hidden="1">
      <c r="A53" s="26" t="s">
        <v>1215</v>
      </c>
      <c r="B53" s="26" t="s">
        <v>1724</v>
      </c>
      <c r="C53" s="24">
        <v>44391</v>
      </c>
      <c r="D53" s="24">
        <v>44392</v>
      </c>
      <c r="E53" s="25">
        <v>44392</v>
      </c>
      <c r="F53" s="25">
        <v>44393</v>
      </c>
      <c r="G53" s="135" t="s">
        <v>1851</v>
      </c>
      <c r="H53" s="68" t="s">
        <v>1851</v>
      </c>
      <c r="I53" s="25">
        <v>44396</v>
      </c>
      <c r="J53" s="24">
        <f t="shared" ref="J53:J54" si="91">I53+1</f>
        <v>44397</v>
      </c>
      <c r="K53" s="24">
        <v>44398</v>
      </c>
      <c r="L53" s="24">
        <f t="shared" ref="L53" si="92">K53+1</f>
        <v>44399</v>
      </c>
      <c r="M53" s="26" t="s">
        <v>1726</v>
      </c>
      <c r="N53" s="22">
        <v>44401</v>
      </c>
      <c r="O53" s="22">
        <v>44402</v>
      </c>
      <c r="P53" s="22">
        <v>44405</v>
      </c>
      <c r="Q53" s="22">
        <f t="shared" ref="Q53" si="93">P53+1</f>
        <v>44406</v>
      </c>
      <c r="R53" s="23">
        <f t="shared" ref="R53" si="94">Q53</f>
        <v>44406</v>
      </c>
      <c r="S53" s="22">
        <f t="shared" ref="S53" si="95">R53+1</f>
        <v>44407</v>
      </c>
    </row>
    <row r="54" spans="1:19" hidden="1">
      <c r="A54" s="26" t="s">
        <v>249</v>
      </c>
      <c r="B54" s="26" t="s">
        <v>1724</v>
      </c>
      <c r="C54" s="22">
        <v>44402</v>
      </c>
      <c r="D54" s="22">
        <v>44402</v>
      </c>
      <c r="E54" s="23">
        <v>44403</v>
      </c>
      <c r="F54" s="22">
        <v>44404</v>
      </c>
      <c r="G54" s="135" t="s">
        <v>1851</v>
      </c>
      <c r="H54" s="68" t="s">
        <v>1851</v>
      </c>
      <c r="I54" s="132">
        <v>44406</v>
      </c>
      <c r="J54" s="83">
        <f t="shared" si="91"/>
        <v>44407</v>
      </c>
      <c r="K54" s="361" t="s">
        <v>1888</v>
      </c>
      <c r="L54" s="362"/>
      <c r="M54" s="362"/>
      <c r="N54" s="362"/>
      <c r="O54" s="362"/>
      <c r="P54" s="362"/>
      <c r="Q54" s="362"/>
      <c r="R54" s="362"/>
      <c r="S54" s="363"/>
    </row>
    <row r="55" spans="1:19" hidden="1">
      <c r="A55" s="26" t="s">
        <v>1215</v>
      </c>
      <c r="B55" s="26" t="s">
        <v>1725</v>
      </c>
      <c r="C55" s="24">
        <v>44405</v>
      </c>
      <c r="D55" s="24">
        <v>44406</v>
      </c>
      <c r="E55" s="25">
        <v>44406</v>
      </c>
      <c r="F55" s="25">
        <v>44407</v>
      </c>
      <c r="G55" s="25">
        <f t="shared" ref="G55" si="96">F55+2</f>
        <v>44409</v>
      </c>
      <c r="H55" s="24">
        <f t="shared" ref="H55" si="97">G55</f>
        <v>44409</v>
      </c>
      <c r="I55" s="25">
        <v>44410</v>
      </c>
      <c r="J55" s="24">
        <f t="shared" ref="J55:J56" si="98">I55+1</f>
        <v>44411</v>
      </c>
      <c r="K55" s="24">
        <v>44412</v>
      </c>
      <c r="L55" s="24">
        <f t="shared" ref="L55:L57" si="99">K55+1</f>
        <v>44413</v>
      </c>
      <c r="M55" s="26" t="s">
        <v>1728</v>
      </c>
      <c r="N55" s="22">
        <v>44415</v>
      </c>
      <c r="O55" s="22">
        <v>44416</v>
      </c>
      <c r="P55" s="22">
        <v>44419</v>
      </c>
      <c r="Q55" s="22">
        <f t="shared" ref="Q55:Q57" si="100">P55+1</f>
        <v>44420</v>
      </c>
      <c r="R55" s="23">
        <f t="shared" ref="R55:R57" si="101">Q55</f>
        <v>44420</v>
      </c>
      <c r="S55" s="22">
        <f t="shared" ref="S55:S57" si="102">R55+1</f>
        <v>44421</v>
      </c>
    </row>
    <row r="56" spans="1:19" hidden="1">
      <c r="A56" s="82" t="s">
        <v>1916</v>
      </c>
      <c r="B56" s="82" t="s">
        <v>1917</v>
      </c>
      <c r="C56" s="135" t="s">
        <v>74</v>
      </c>
      <c r="D56" s="68" t="s">
        <v>74</v>
      </c>
      <c r="E56" s="265">
        <v>44418</v>
      </c>
      <c r="F56" s="265">
        <v>44419</v>
      </c>
      <c r="G56" s="135" t="s">
        <v>1851</v>
      </c>
      <c r="H56" s="68" t="s">
        <v>1851</v>
      </c>
      <c r="I56" s="25">
        <v>44421</v>
      </c>
      <c r="J56" s="24">
        <f t="shared" si="98"/>
        <v>44422</v>
      </c>
      <c r="K56" s="24">
        <v>44423</v>
      </c>
      <c r="L56" s="24">
        <f t="shared" si="99"/>
        <v>44424</v>
      </c>
      <c r="M56" s="82" t="s">
        <v>1918</v>
      </c>
      <c r="N56" s="364" t="s">
        <v>1995</v>
      </c>
      <c r="O56" s="365"/>
      <c r="P56" s="364" t="s">
        <v>1996</v>
      </c>
      <c r="Q56" s="365"/>
      <c r="R56" s="63">
        <v>44430</v>
      </c>
      <c r="S56" s="61">
        <v>44430</v>
      </c>
    </row>
    <row r="57" spans="1:19">
      <c r="A57" s="26" t="s">
        <v>1215</v>
      </c>
      <c r="B57" s="26" t="s">
        <v>1845</v>
      </c>
      <c r="C57" s="22">
        <v>44419</v>
      </c>
      <c r="D57" s="22">
        <v>44420</v>
      </c>
      <c r="E57" s="23">
        <v>44420</v>
      </c>
      <c r="F57" s="22">
        <v>44421</v>
      </c>
      <c r="G57" s="135" t="s">
        <v>74</v>
      </c>
      <c r="H57" s="68" t="s">
        <v>74</v>
      </c>
      <c r="I57" s="25">
        <v>44424</v>
      </c>
      <c r="J57" s="83" t="s">
        <v>2206</v>
      </c>
      <c r="K57" s="24">
        <v>44426</v>
      </c>
      <c r="L57" s="24">
        <f t="shared" si="99"/>
        <v>44427</v>
      </c>
      <c r="M57" s="26" t="s">
        <v>1846</v>
      </c>
      <c r="N57" s="22">
        <v>44429</v>
      </c>
      <c r="O57" s="22">
        <v>44430</v>
      </c>
      <c r="P57" s="22">
        <v>44433</v>
      </c>
      <c r="Q57" s="22">
        <f t="shared" si="100"/>
        <v>44434</v>
      </c>
      <c r="R57" s="23">
        <f t="shared" si="101"/>
        <v>44434</v>
      </c>
      <c r="S57" s="22">
        <f t="shared" si="102"/>
        <v>44435</v>
      </c>
    </row>
    <row r="58" spans="1:19">
      <c r="A58" s="26" t="s">
        <v>1889</v>
      </c>
      <c r="B58" s="82" t="s">
        <v>1919</v>
      </c>
      <c r="C58" s="83" t="s">
        <v>1991</v>
      </c>
      <c r="D58" s="83" t="s">
        <v>1992</v>
      </c>
      <c r="E58" s="25">
        <v>44432</v>
      </c>
      <c r="F58" s="25">
        <v>44432</v>
      </c>
      <c r="G58" s="25"/>
      <c r="H58" s="24"/>
      <c r="I58" s="25">
        <v>44435</v>
      </c>
      <c r="J58" s="83" t="s">
        <v>2207</v>
      </c>
      <c r="K58" s="24">
        <v>44437</v>
      </c>
      <c r="L58" s="24">
        <f t="shared" ref="L58:L59" si="103">K58+1</f>
        <v>44438</v>
      </c>
      <c r="M58" s="82" t="s">
        <v>1920</v>
      </c>
      <c r="N58" s="22">
        <v>44439</v>
      </c>
      <c r="O58" s="22">
        <v>44439</v>
      </c>
      <c r="P58" s="61" t="s">
        <v>2270</v>
      </c>
      <c r="Q58" s="61" t="s">
        <v>2271</v>
      </c>
      <c r="R58" s="63">
        <v>44443</v>
      </c>
      <c r="S58" s="61">
        <f t="shared" ref="S58:S59" si="104">R58+1</f>
        <v>44444</v>
      </c>
    </row>
    <row r="59" spans="1:19">
      <c r="A59" s="26" t="s">
        <v>1215</v>
      </c>
      <c r="B59" s="26" t="s">
        <v>1849</v>
      </c>
      <c r="C59" s="24">
        <v>44433</v>
      </c>
      <c r="D59" s="24">
        <v>44434</v>
      </c>
      <c r="E59" s="25">
        <v>44434</v>
      </c>
      <c r="F59" s="25">
        <v>44435</v>
      </c>
      <c r="G59" s="135" t="s">
        <v>74</v>
      </c>
      <c r="H59" s="68" t="s">
        <v>74</v>
      </c>
      <c r="I59" s="25">
        <v>44438</v>
      </c>
      <c r="J59" s="24">
        <f t="shared" ref="J59" si="105">I59+1</f>
        <v>44439</v>
      </c>
      <c r="K59" s="24">
        <v>44440</v>
      </c>
      <c r="L59" s="24">
        <f t="shared" si="103"/>
        <v>44441</v>
      </c>
      <c r="M59" s="26" t="s">
        <v>1850</v>
      </c>
      <c r="N59" s="22">
        <v>44443</v>
      </c>
      <c r="O59" s="22">
        <v>44444</v>
      </c>
      <c r="P59" s="22">
        <v>44447</v>
      </c>
      <c r="Q59" s="22">
        <f t="shared" ref="Q59" si="106">P59+1</f>
        <v>44448</v>
      </c>
      <c r="R59" s="23">
        <f t="shared" ref="R59" si="107">Q59</f>
        <v>44448</v>
      </c>
      <c r="S59" s="22">
        <f t="shared" si="104"/>
        <v>44449</v>
      </c>
    </row>
    <row r="60" spans="1:19">
      <c r="A60" s="26" t="s">
        <v>1889</v>
      </c>
      <c r="B60" s="26" t="s">
        <v>1993</v>
      </c>
      <c r="C60" s="61" t="s">
        <v>2270</v>
      </c>
      <c r="D60" s="61" t="s">
        <v>2271</v>
      </c>
      <c r="E60" s="63">
        <v>44443</v>
      </c>
      <c r="F60" s="61">
        <f t="shared" ref="F60" si="108">E60+1</f>
        <v>44444</v>
      </c>
      <c r="G60" s="25"/>
      <c r="H60" s="24"/>
      <c r="I60" s="25">
        <v>44447</v>
      </c>
      <c r="J60" s="24">
        <v>44447</v>
      </c>
      <c r="K60" s="24">
        <v>44449</v>
      </c>
      <c r="L60" s="24">
        <f t="shared" ref="L60:L61" si="109">K60+1</f>
        <v>44450</v>
      </c>
      <c r="M60" s="26" t="s">
        <v>1994</v>
      </c>
      <c r="N60" s="22">
        <v>44452</v>
      </c>
      <c r="O60" s="22">
        <v>44452</v>
      </c>
      <c r="P60" s="22">
        <v>44454</v>
      </c>
      <c r="Q60" s="22">
        <f t="shared" ref="Q60:Q61" si="110">P60+1</f>
        <v>44455</v>
      </c>
      <c r="R60" s="23">
        <f t="shared" ref="R60:R61" si="111">Q60</f>
        <v>44455</v>
      </c>
      <c r="S60" s="22">
        <f t="shared" ref="S60:S61" si="112">R60+1</f>
        <v>44456</v>
      </c>
    </row>
    <row r="61" spans="1:19">
      <c r="A61" s="26" t="s">
        <v>1215</v>
      </c>
      <c r="B61" s="26" t="s">
        <v>1987</v>
      </c>
      <c r="C61" s="24">
        <v>44447</v>
      </c>
      <c r="D61" s="24">
        <v>44448</v>
      </c>
      <c r="E61" s="25">
        <v>44448</v>
      </c>
      <c r="F61" s="25">
        <v>44449</v>
      </c>
      <c r="G61" s="25">
        <f t="shared" ref="G61" si="113">F61+2</f>
        <v>44451</v>
      </c>
      <c r="H61" s="24">
        <f t="shared" ref="H61" si="114">G61</f>
        <v>44451</v>
      </c>
      <c r="I61" s="25">
        <v>44452</v>
      </c>
      <c r="J61" s="24">
        <f t="shared" ref="J61" si="115">I61+1</f>
        <v>44453</v>
      </c>
      <c r="K61" s="24">
        <v>44454</v>
      </c>
      <c r="L61" s="24">
        <f t="shared" si="109"/>
        <v>44455</v>
      </c>
      <c r="M61" s="26" t="s">
        <v>1986</v>
      </c>
      <c r="N61" s="22">
        <v>44457</v>
      </c>
      <c r="O61" s="22">
        <v>44458</v>
      </c>
      <c r="P61" s="22">
        <v>44461</v>
      </c>
      <c r="Q61" s="22">
        <f t="shared" si="110"/>
        <v>44462</v>
      </c>
      <c r="R61" s="23">
        <f t="shared" si="111"/>
        <v>44462</v>
      </c>
      <c r="S61" s="22">
        <f t="shared" si="112"/>
        <v>44463</v>
      </c>
    </row>
    <row r="62" spans="1:19">
      <c r="A62" s="26" t="s">
        <v>1889</v>
      </c>
      <c r="B62" s="26" t="s">
        <v>2093</v>
      </c>
      <c r="C62" s="24">
        <v>44454</v>
      </c>
      <c r="D62" s="24">
        <v>44455</v>
      </c>
      <c r="E62" s="25">
        <v>44455</v>
      </c>
      <c r="F62" s="25">
        <v>44456</v>
      </c>
      <c r="G62" s="25">
        <f t="shared" ref="G62:G64" si="116">F62+2</f>
        <v>44458</v>
      </c>
      <c r="H62" s="24">
        <f t="shared" ref="H62:H64" si="117">G62</f>
        <v>44458</v>
      </c>
      <c r="I62" s="25">
        <v>44459</v>
      </c>
      <c r="J62" s="24">
        <f t="shared" ref="J62:J64" si="118">I62+1</f>
        <v>44460</v>
      </c>
      <c r="K62" s="24">
        <v>44461</v>
      </c>
      <c r="L62" s="24">
        <f t="shared" ref="L62:L64" si="119">K62+1</f>
        <v>44462</v>
      </c>
      <c r="M62" s="26" t="s">
        <v>2094</v>
      </c>
      <c r="N62" s="22">
        <v>44464</v>
      </c>
      <c r="O62" s="22">
        <v>44465</v>
      </c>
      <c r="P62" s="22">
        <v>44468</v>
      </c>
      <c r="Q62" s="22">
        <f t="shared" ref="Q62:Q64" si="120">P62+1</f>
        <v>44469</v>
      </c>
      <c r="R62" s="23">
        <f t="shared" ref="R62:R64" si="121">Q62</f>
        <v>44469</v>
      </c>
      <c r="S62" s="22">
        <f t="shared" ref="S62:S64" si="122">R62+1</f>
        <v>44470</v>
      </c>
    </row>
    <row r="63" spans="1:19">
      <c r="A63" s="26" t="s">
        <v>1215</v>
      </c>
      <c r="B63" s="26" t="s">
        <v>2095</v>
      </c>
      <c r="C63" s="24">
        <v>44461</v>
      </c>
      <c r="D63" s="24">
        <v>44462</v>
      </c>
      <c r="E63" s="25">
        <v>44462</v>
      </c>
      <c r="F63" s="25">
        <v>44463</v>
      </c>
      <c r="G63" s="25">
        <f t="shared" si="116"/>
        <v>44465</v>
      </c>
      <c r="H63" s="24">
        <f t="shared" si="117"/>
        <v>44465</v>
      </c>
      <c r="I63" s="25">
        <v>44466</v>
      </c>
      <c r="J63" s="24">
        <f t="shared" si="118"/>
        <v>44467</v>
      </c>
      <c r="K63" s="24">
        <v>44468</v>
      </c>
      <c r="L63" s="24">
        <f t="shared" si="119"/>
        <v>44469</v>
      </c>
      <c r="M63" s="26" t="s">
        <v>2098</v>
      </c>
      <c r="N63" s="22">
        <v>44471</v>
      </c>
      <c r="O63" s="22">
        <v>44472</v>
      </c>
      <c r="P63" s="22">
        <v>44475</v>
      </c>
      <c r="Q63" s="22">
        <f t="shared" si="120"/>
        <v>44476</v>
      </c>
      <c r="R63" s="23">
        <f t="shared" si="121"/>
        <v>44476</v>
      </c>
      <c r="S63" s="22">
        <f t="shared" si="122"/>
        <v>44477</v>
      </c>
    </row>
    <row r="64" spans="1:19">
      <c r="A64" s="26" t="s">
        <v>1889</v>
      </c>
      <c r="B64" s="26" t="s">
        <v>2096</v>
      </c>
      <c r="C64" s="24">
        <v>44468</v>
      </c>
      <c r="D64" s="24">
        <v>44469</v>
      </c>
      <c r="E64" s="25">
        <v>44469</v>
      </c>
      <c r="F64" s="25">
        <v>44470</v>
      </c>
      <c r="G64" s="25">
        <f t="shared" si="116"/>
        <v>44472</v>
      </c>
      <c r="H64" s="24">
        <f t="shared" si="117"/>
        <v>44472</v>
      </c>
      <c r="I64" s="25">
        <v>44473</v>
      </c>
      <c r="J64" s="24">
        <f t="shared" si="118"/>
        <v>44474</v>
      </c>
      <c r="K64" s="24">
        <v>44475</v>
      </c>
      <c r="L64" s="24">
        <f t="shared" si="119"/>
        <v>44476</v>
      </c>
      <c r="M64" s="26" t="s">
        <v>2097</v>
      </c>
      <c r="N64" s="22">
        <v>44478</v>
      </c>
      <c r="O64" s="22">
        <v>44479</v>
      </c>
      <c r="P64" s="22">
        <v>44482</v>
      </c>
      <c r="Q64" s="22">
        <f t="shared" si="120"/>
        <v>44483</v>
      </c>
      <c r="R64" s="23">
        <f t="shared" si="121"/>
        <v>44483</v>
      </c>
      <c r="S64" s="22">
        <f t="shared" si="122"/>
        <v>44484</v>
      </c>
    </row>
    <row r="65" spans="1:19">
      <c r="A65" s="27"/>
      <c r="B65" s="28"/>
      <c r="C65" s="29"/>
      <c r="D65" s="29"/>
      <c r="E65" s="30"/>
      <c r="F65" s="29"/>
      <c r="G65" s="30"/>
      <c r="H65" s="29"/>
      <c r="I65" s="29"/>
      <c r="J65" s="29"/>
      <c r="K65" s="28"/>
      <c r="L65" s="29"/>
      <c r="M65" s="29"/>
      <c r="N65" s="29"/>
      <c r="O65" s="29"/>
      <c r="P65" s="30"/>
      <c r="Q65" s="29"/>
    </row>
    <row r="66" spans="1:19" hidden="1">
      <c r="A66" s="31" t="s">
        <v>232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2"/>
    </row>
    <row r="67" spans="1:19" hidden="1">
      <c r="A67" s="33" t="s">
        <v>1</v>
      </c>
      <c r="B67" s="33" t="s">
        <v>2</v>
      </c>
      <c r="C67" s="357" t="s">
        <v>14</v>
      </c>
      <c r="D67" s="358"/>
      <c r="E67" s="357" t="s">
        <v>15</v>
      </c>
      <c r="F67" s="358"/>
      <c r="G67" s="357" t="s">
        <v>6</v>
      </c>
      <c r="H67" s="358"/>
      <c r="I67" s="403" t="s">
        <v>233</v>
      </c>
      <c r="J67" s="360"/>
      <c r="K67" s="357" t="s">
        <v>16</v>
      </c>
      <c r="L67" s="358"/>
      <c r="M67" s="33" t="s">
        <v>2</v>
      </c>
      <c r="N67" s="357" t="s">
        <v>14</v>
      </c>
      <c r="O67" s="358"/>
      <c r="P67" s="357" t="s">
        <v>15</v>
      </c>
      <c r="Q67" s="358"/>
    </row>
    <row r="68" spans="1:19" hidden="1">
      <c r="A68" s="34" t="s">
        <v>262</v>
      </c>
      <c r="B68" s="34" t="s">
        <v>4</v>
      </c>
      <c r="C68" s="355" t="s">
        <v>11</v>
      </c>
      <c r="D68" s="356"/>
      <c r="E68" s="355" t="s">
        <v>8</v>
      </c>
      <c r="F68" s="356"/>
      <c r="G68" s="355" t="s">
        <v>9</v>
      </c>
      <c r="H68" s="356"/>
      <c r="I68" s="359" t="s">
        <v>234</v>
      </c>
      <c r="J68" s="360"/>
      <c r="K68" s="355" t="s">
        <v>10</v>
      </c>
      <c r="L68" s="356"/>
      <c r="M68" s="34" t="s">
        <v>4</v>
      </c>
      <c r="N68" s="355" t="s">
        <v>11</v>
      </c>
      <c r="O68" s="356"/>
      <c r="P68" s="355" t="s">
        <v>8</v>
      </c>
      <c r="Q68" s="356"/>
    </row>
    <row r="69" spans="1:19" hidden="1">
      <c r="A69" s="35"/>
      <c r="B69" s="36"/>
      <c r="C69" s="355" t="s">
        <v>5</v>
      </c>
      <c r="D69" s="356"/>
      <c r="E69" s="355" t="s">
        <v>5</v>
      </c>
      <c r="F69" s="356"/>
      <c r="G69" s="355" t="s">
        <v>5</v>
      </c>
      <c r="H69" s="356"/>
      <c r="I69" s="396" t="s">
        <v>5</v>
      </c>
      <c r="J69" s="396"/>
      <c r="K69" s="355" t="s">
        <v>5</v>
      </c>
      <c r="L69" s="356"/>
      <c r="M69" s="36"/>
      <c r="N69" s="355" t="s">
        <v>5</v>
      </c>
      <c r="O69" s="356"/>
      <c r="P69" s="355" t="s">
        <v>5</v>
      </c>
      <c r="Q69" s="356"/>
    </row>
    <row r="70" spans="1:19" ht="26.4" hidden="1">
      <c r="A70" s="35"/>
      <c r="B70" s="36"/>
      <c r="C70" s="37" t="s">
        <v>12</v>
      </c>
      <c r="D70" s="37" t="s">
        <v>235</v>
      </c>
      <c r="E70" s="37" t="s">
        <v>13</v>
      </c>
      <c r="F70" s="37" t="s">
        <v>236</v>
      </c>
      <c r="G70" s="37" t="s">
        <v>237</v>
      </c>
      <c r="H70" s="37" t="s">
        <v>238</v>
      </c>
      <c r="I70" s="77" t="s">
        <v>239</v>
      </c>
      <c r="J70" s="77" t="s">
        <v>240</v>
      </c>
      <c r="K70" s="37" t="s">
        <v>241</v>
      </c>
      <c r="L70" s="37" t="s">
        <v>242</v>
      </c>
      <c r="M70" s="36"/>
      <c r="N70" s="37" t="s">
        <v>243</v>
      </c>
      <c r="O70" s="37" t="s">
        <v>235</v>
      </c>
      <c r="P70" s="37" t="s">
        <v>244</v>
      </c>
      <c r="Q70" s="37" t="s">
        <v>236</v>
      </c>
    </row>
    <row r="71" spans="1:19" s="50" customFormat="1" ht="16.2" hidden="1" customHeight="1">
      <c r="A71" s="26" t="s">
        <v>247</v>
      </c>
      <c r="B71" s="26" t="s">
        <v>374</v>
      </c>
      <c r="C71" s="24">
        <v>44168</v>
      </c>
      <c r="D71" s="24">
        <f t="shared" ref="D71" si="123">C71+1</f>
        <v>44169</v>
      </c>
      <c r="E71" s="24">
        <f t="shared" ref="E71:E73" si="124">D71+1</f>
        <v>44170</v>
      </c>
      <c r="F71" s="24">
        <f t="shared" ref="F71:F73" si="125">E71+1</f>
        <v>44171</v>
      </c>
      <c r="G71" s="25">
        <v>44174</v>
      </c>
      <c r="H71" s="24">
        <v>44174</v>
      </c>
      <c r="I71" s="88" t="s">
        <v>487</v>
      </c>
      <c r="J71" s="88" t="s">
        <v>488</v>
      </c>
      <c r="K71" s="24">
        <v>44176</v>
      </c>
      <c r="L71" s="24">
        <v>44177</v>
      </c>
      <c r="M71" s="26" t="s">
        <v>376</v>
      </c>
      <c r="N71" s="24">
        <v>44185</v>
      </c>
      <c r="O71" s="24">
        <v>44185</v>
      </c>
      <c r="P71" s="24">
        <f t="shared" ref="P71:P73" si="126">O71+1</f>
        <v>44186</v>
      </c>
      <c r="Q71" s="24">
        <f t="shared" ref="Q71:Q73" si="127">P71+1</f>
        <v>44187</v>
      </c>
      <c r="R71" s="55"/>
      <c r="S71" s="54"/>
    </row>
    <row r="72" spans="1:19" s="50" customFormat="1" ht="16.2" hidden="1" customHeight="1">
      <c r="A72" s="26" t="s">
        <v>249</v>
      </c>
      <c r="B72" s="26" t="s">
        <v>407</v>
      </c>
      <c r="C72" s="24">
        <v>44176</v>
      </c>
      <c r="D72" s="24">
        <v>44176</v>
      </c>
      <c r="E72" s="24">
        <f t="shared" si="124"/>
        <v>44177</v>
      </c>
      <c r="F72" s="24">
        <f t="shared" si="125"/>
        <v>44178</v>
      </c>
      <c r="G72" s="25">
        <v>44181</v>
      </c>
      <c r="H72" s="24">
        <v>44181</v>
      </c>
      <c r="I72" s="24">
        <v>44182</v>
      </c>
      <c r="J72" s="24">
        <v>44182</v>
      </c>
      <c r="K72" s="24">
        <v>44183</v>
      </c>
      <c r="L72" s="24">
        <v>44184</v>
      </c>
      <c r="M72" s="26" t="s">
        <v>409</v>
      </c>
      <c r="N72" s="24">
        <v>44189</v>
      </c>
      <c r="O72" s="24">
        <f t="shared" ref="O72:O73" si="128">N72+1</f>
        <v>44190</v>
      </c>
      <c r="P72" s="24">
        <f t="shared" si="126"/>
        <v>44191</v>
      </c>
      <c r="Q72" s="24">
        <f t="shared" si="127"/>
        <v>44192</v>
      </c>
      <c r="R72" s="55"/>
      <c r="S72" s="54"/>
    </row>
    <row r="73" spans="1:19" s="50" customFormat="1" ht="16.2" hidden="1" customHeight="1">
      <c r="A73" s="26" t="s">
        <v>247</v>
      </c>
      <c r="B73" s="26" t="s">
        <v>407</v>
      </c>
      <c r="C73" s="24">
        <v>44185</v>
      </c>
      <c r="D73" s="24">
        <v>44185</v>
      </c>
      <c r="E73" s="24">
        <f t="shared" si="124"/>
        <v>44186</v>
      </c>
      <c r="F73" s="24">
        <f t="shared" si="125"/>
        <v>44187</v>
      </c>
      <c r="G73" s="25">
        <v>44190</v>
      </c>
      <c r="H73" s="24">
        <v>44190</v>
      </c>
      <c r="I73" s="68" t="s">
        <v>74</v>
      </c>
      <c r="J73" s="68" t="s">
        <v>74</v>
      </c>
      <c r="K73" s="24">
        <v>44192</v>
      </c>
      <c r="L73" s="24">
        <v>44193</v>
      </c>
      <c r="M73" s="26" t="s">
        <v>409</v>
      </c>
      <c r="N73" s="24">
        <v>44198</v>
      </c>
      <c r="O73" s="24">
        <f t="shared" si="128"/>
        <v>44199</v>
      </c>
      <c r="P73" s="24">
        <f t="shared" si="126"/>
        <v>44200</v>
      </c>
      <c r="Q73" s="24">
        <f t="shared" si="127"/>
        <v>44201</v>
      </c>
      <c r="R73" s="55"/>
      <c r="S73" s="54"/>
    </row>
    <row r="74" spans="1:19" hidden="1">
      <c r="A74" s="129" t="s">
        <v>232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32"/>
    </row>
    <row r="75" spans="1:19" hidden="1">
      <c r="A75" s="125" t="s">
        <v>1</v>
      </c>
      <c r="B75" s="125" t="s">
        <v>2</v>
      </c>
      <c r="C75" s="357" t="s">
        <v>14</v>
      </c>
      <c r="D75" s="358"/>
      <c r="E75" s="357" t="s">
        <v>15</v>
      </c>
      <c r="F75" s="358"/>
      <c r="G75" s="357" t="s">
        <v>6</v>
      </c>
      <c r="H75" s="358"/>
      <c r="I75" s="357" t="s">
        <v>16</v>
      </c>
      <c r="J75" s="358"/>
      <c r="K75" s="125" t="s">
        <v>2</v>
      </c>
      <c r="L75" s="357" t="s">
        <v>14</v>
      </c>
      <c r="M75" s="358"/>
      <c r="N75" s="357" t="s">
        <v>15</v>
      </c>
      <c r="O75" s="358"/>
    </row>
    <row r="76" spans="1:19" hidden="1">
      <c r="A76" s="126" t="s">
        <v>262</v>
      </c>
      <c r="B76" s="126" t="s">
        <v>4</v>
      </c>
      <c r="C76" s="355" t="s">
        <v>11</v>
      </c>
      <c r="D76" s="356"/>
      <c r="E76" s="355" t="s">
        <v>8</v>
      </c>
      <c r="F76" s="356"/>
      <c r="G76" s="355" t="s">
        <v>9</v>
      </c>
      <c r="H76" s="356"/>
      <c r="I76" s="355" t="s">
        <v>10</v>
      </c>
      <c r="J76" s="356"/>
      <c r="K76" s="126" t="s">
        <v>4</v>
      </c>
      <c r="L76" s="355" t="s">
        <v>11</v>
      </c>
      <c r="M76" s="356"/>
      <c r="N76" s="355" t="s">
        <v>8</v>
      </c>
      <c r="O76" s="356"/>
    </row>
    <row r="77" spans="1:19" hidden="1">
      <c r="A77" s="127"/>
      <c r="B77" s="128"/>
      <c r="C77" s="355" t="s">
        <v>5</v>
      </c>
      <c r="D77" s="356"/>
      <c r="E77" s="355" t="s">
        <v>5</v>
      </c>
      <c r="F77" s="356"/>
      <c r="G77" s="355" t="s">
        <v>5</v>
      </c>
      <c r="H77" s="356"/>
      <c r="I77" s="355" t="s">
        <v>5</v>
      </c>
      <c r="J77" s="356"/>
      <c r="K77" s="128"/>
      <c r="L77" s="355" t="s">
        <v>5</v>
      </c>
      <c r="M77" s="356"/>
      <c r="N77" s="355" t="s">
        <v>5</v>
      </c>
      <c r="O77" s="356"/>
    </row>
    <row r="78" spans="1:19" ht="26.4" hidden="1">
      <c r="A78" s="127"/>
      <c r="B78" s="128"/>
      <c r="C78" s="37" t="s">
        <v>12</v>
      </c>
      <c r="D78" s="37" t="s">
        <v>235</v>
      </c>
      <c r="E78" s="37" t="s">
        <v>13</v>
      </c>
      <c r="F78" s="37" t="s">
        <v>236</v>
      </c>
      <c r="G78" s="37" t="s">
        <v>237</v>
      </c>
      <c r="H78" s="37" t="s">
        <v>238</v>
      </c>
      <c r="I78" s="37" t="s">
        <v>485</v>
      </c>
      <c r="J78" s="37" t="s">
        <v>486</v>
      </c>
      <c r="K78" s="128"/>
      <c r="L78" s="37" t="s">
        <v>243</v>
      </c>
      <c r="M78" s="37" t="s">
        <v>235</v>
      </c>
      <c r="N78" s="37" t="s">
        <v>244</v>
      </c>
      <c r="O78" s="37" t="s">
        <v>236</v>
      </c>
    </row>
    <row r="79" spans="1:19" hidden="1">
      <c r="A79" s="26" t="s">
        <v>249</v>
      </c>
      <c r="B79" s="26" t="s">
        <v>411</v>
      </c>
      <c r="C79" s="24">
        <v>44189</v>
      </c>
      <c r="D79" s="24">
        <f t="shared" ref="D79:F84" si="129">C79+1</f>
        <v>44190</v>
      </c>
      <c r="E79" s="24">
        <f t="shared" ref="E79:E85" si="130">D79+1</f>
        <v>44191</v>
      </c>
      <c r="F79" s="24">
        <f t="shared" ref="F79:F84" si="131">E79+1</f>
        <v>44192</v>
      </c>
      <c r="G79" s="25">
        <v>44195</v>
      </c>
      <c r="H79" s="24">
        <v>44195</v>
      </c>
      <c r="I79" s="24">
        <v>44197</v>
      </c>
      <c r="J79" s="24">
        <v>44198</v>
      </c>
      <c r="K79" s="26" t="s">
        <v>413</v>
      </c>
      <c r="L79" s="24">
        <v>44203</v>
      </c>
      <c r="M79" s="24">
        <f t="shared" ref="M79:M84" si="132">L79+1</f>
        <v>44204</v>
      </c>
      <c r="N79" s="24">
        <f t="shared" ref="N79:N84" si="133">M79+1</f>
        <v>44205</v>
      </c>
      <c r="O79" s="24">
        <f t="shared" ref="O79:O84" si="134">N79+1</f>
        <v>44206</v>
      </c>
    </row>
    <row r="80" spans="1:19" hidden="1">
      <c r="A80" s="26" t="s">
        <v>247</v>
      </c>
      <c r="B80" s="26" t="s">
        <v>412</v>
      </c>
      <c r="C80" s="24">
        <v>44198</v>
      </c>
      <c r="D80" s="24">
        <f t="shared" si="129"/>
        <v>44199</v>
      </c>
      <c r="E80" s="24">
        <f t="shared" si="130"/>
        <v>44200</v>
      </c>
      <c r="F80" s="24">
        <f t="shared" si="131"/>
        <v>44201</v>
      </c>
      <c r="G80" s="25">
        <v>44203</v>
      </c>
      <c r="H80" s="24">
        <v>44204</v>
      </c>
      <c r="I80" s="24">
        <v>44205</v>
      </c>
      <c r="J80" s="24">
        <v>44206</v>
      </c>
      <c r="K80" s="26" t="s">
        <v>414</v>
      </c>
      <c r="L80" s="24">
        <v>44210</v>
      </c>
      <c r="M80" s="24">
        <f t="shared" si="132"/>
        <v>44211</v>
      </c>
      <c r="N80" s="24">
        <f t="shared" si="133"/>
        <v>44212</v>
      </c>
      <c r="O80" s="24">
        <f t="shared" si="134"/>
        <v>44213</v>
      </c>
    </row>
    <row r="81" spans="1:15" hidden="1">
      <c r="A81" s="26" t="s">
        <v>249</v>
      </c>
      <c r="B81" s="26" t="s">
        <v>412</v>
      </c>
      <c r="C81" s="24">
        <v>44203</v>
      </c>
      <c r="D81" s="24">
        <f t="shared" si="129"/>
        <v>44204</v>
      </c>
      <c r="E81" s="24">
        <f t="shared" si="130"/>
        <v>44205</v>
      </c>
      <c r="F81" s="24">
        <f t="shared" si="131"/>
        <v>44206</v>
      </c>
      <c r="G81" s="25">
        <v>44209</v>
      </c>
      <c r="H81" s="24">
        <v>44209</v>
      </c>
      <c r="I81" s="24">
        <v>44211</v>
      </c>
      <c r="J81" s="24">
        <v>44212</v>
      </c>
      <c r="K81" s="26" t="s">
        <v>414</v>
      </c>
      <c r="L81" s="24">
        <v>44217</v>
      </c>
      <c r="M81" s="24">
        <f t="shared" si="132"/>
        <v>44218</v>
      </c>
      <c r="N81" s="24">
        <f t="shared" si="133"/>
        <v>44219</v>
      </c>
      <c r="O81" s="24">
        <f t="shared" si="134"/>
        <v>44220</v>
      </c>
    </row>
    <row r="82" spans="1:15" hidden="1">
      <c r="A82" s="26" t="s">
        <v>583</v>
      </c>
      <c r="B82" s="26" t="s">
        <v>580</v>
      </c>
      <c r="C82" s="24">
        <v>44210</v>
      </c>
      <c r="D82" s="24">
        <f t="shared" si="129"/>
        <v>44211</v>
      </c>
      <c r="E82" s="24">
        <f t="shared" si="129"/>
        <v>44212</v>
      </c>
      <c r="F82" s="24">
        <f t="shared" si="129"/>
        <v>44213</v>
      </c>
      <c r="G82" s="25">
        <v>44216</v>
      </c>
      <c r="H82" s="24">
        <v>44216</v>
      </c>
      <c r="I82" s="83">
        <v>44218</v>
      </c>
      <c r="J82" s="83">
        <v>44219</v>
      </c>
      <c r="K82" s="352" t="s">
        <v>585</v>
      </c>
      <c r="L82" s="353"/>
      <c r="M82" s="353"/>
      <c r="N82" s="353"/>
      <c r="O82" s="354"/>
    </row>
    <row r="83" spans="1:15" hidden="1">
      <c r="A83" s="82" t="s">
        <v>579</v>
      </c>
      <c r="B83" s="26"/>
      <c r="C83" s="24"/>
      <c r="D83" s="24"/>
      <c r="E83" s="24"/>
      <c r="F83" s="24"/>
      <c r="G83" s="25"/>
      <c r="H83" s="24"/>
      <c r="I83" s="83">
        <v>44218</v>
      </c>
      <c r="J83" s="83">
        <v>44219</v>
      </c>
      <c r="K83" s="82" t="s">
        <v>584</v>
      </c>
      <c r="L83" s="83">
        <v>44224</v>
      </c>
      <c r="M83" s="83">
        <f t="shared" ref="M83:O83" si="135">L83+1</f>
        <v>44225</v>
      </c>
      <c r="N83" s="83">
        <f t="shared" si="135"/>
        <v>44226</v>
      </c>
      <c r="O83" s="83">
        <f t="shared" si="135"/>
        <v>44227</v>
      </c>
    </row>
    <row r="84" spans="1:15" hidden="1">
      <c r="A84" s="26" t="s">
        <v>249</v>
      </c>
      <c r="B84" s="26" t="s">
        <v>433</v>
      </c>
      <c r="C84" s="24">
        <v>44217</v>
      </c>
      <c r="D84" s="24">
        <f t="shared" si="129"/>
        <v>44218</v>
      </c>
      <c r="E84" s="24">
        <f t="shared" si="130"/>
        <v>44219</v>
      </c>
      <c r="F84" s="24">
        <f t="shared" si="131"/>
        <v>44220</v>
      </c>
      <c r="G84" s="25">
        <v>44223</v>
      </c>
      <c r="H84" s="24">
        <v>44223</v>
      </c>
      <c r="I84" s="24">
        <v>44225</v>
      </c>
      <c r="J84" s="24">
        <v>44226</v>
      </c>
      <c r="K84" s="26" t="s">
        <v>432</v>
      </c>
      <c r="L84" s="24">
        <v>44231</v>
      </c>
      <c r="M84" s="24">
        <f t="shared" si="132"/>
        <v>44232</v>
      </c>
      <c r="N84" s="24">
        <f t="shared" si="133"/>
        <v>44233</v>
      </c>
      <c r="O84" s="24">
        <f t="shared" si="134"/>
        <v>44234</v>
      </c>
    </row>
    <row r="85" spans="1:15" hidden="1">
      <c r="A85" s="26" t="s">
        <v>777</v>
      </c>
      <c r="B85" s="26" t="s">
        <v>764</v>
      </c>
      <c r="C85" s="24">
        <v>44226</v>
      </c>
      <c r="D85" s="24">
        <v>44226</v>
      </c>
      <c r="E85" s="24">
        <f t="shared" si="130"/>
        <v>44227</v>
      </c>
      <c r="F85" s="24">
        <v>44230</v>
      </c>
      <c r="G85" s="25">
        <v>44232</v>
      </c>
      <c r="H85" s="24">
        <v>44233</v>
      </c>
      <c r="I85" s="24">
        <v>44234</v>
      </c>
      <c r="J85" s="24">
        <v>44235</v>
      </c>
      <c r="K85" s="82" t="s">
        <v>766</v>
      </c>
      <c r="L85" s="404" t="s">
        <v>798</v>
      </c>
      <c r="M85" s="404"/>
      <c r="N85" s="404"/>
      <c r="O85" s="405"/>
    </row>
    <row r="86" spans="1:15" hidden="1">
      <c r="A86" s="26" t="s">
        <v>778</v>
      </c>
      <c r="B86" s="26" t="s">
        <v>764</v>
      </c>
      <c r="C86" s="24">
        <v>44236</v>
      </c>
      <c r="D86" s="24">
        <f t="shared" ref="D86:F86" si="136">C86+1</f>
        <v>44237</v>
      </c>
      <c r="E86" s="24">
        <f t="shared" si="136"/>
        <v>44238</v>
      </c>
      <c r="F86" s="24">
        <f t="shared" si="136"/>
        <v>44239</v>
      </c>
      <c r="G86" s="25">
        <v>44242</v>
      </c>
      <c r="H86" s="24">
        <v>44242</v>
      </c>
      <c r="I86" s="24">
        <v>44244</v>
      </c>
      <c r="J86" s="24">
        <v>44245</v>
      </c>
      <c r="K86" s="352" t="s">
        <v>792</v>
      </c>
      <c r="L86" s="353"/>
      <c r="M86" s="353"/>
      <c r="N86" s="353"/>
      <c r="O86" s="354"/>
    </row>
    <row r="87" spans="1:15" hidden="1">
      <c r="A87" s="26" t="s">
        <v>787</v>
      </c>
      <c r="B87" s="26"/>
      <c r="C87" s="24"/>
      <c r="D87" s="24"/>
      <c r="E87" s="24"/>
      <c r="F87" s="24"/>
      <c r="G87" s="25"/>
      <c r="H87" s="24"/>
      <c r="I87" s="24">
        <v>44239</v>
      </c>
      <c r="J87" s="24">
        <f t="shared" ref="J87" si="137">I87+1</f>
        <v>44240</v>
      </c>
      <c r="K87" s="26" t="s">
        <v>791</v>
      </c>
      <c r="L87" s="24">
        <v>44245</v>
      </c>
      <c r="M87" s="24">
        <f t="shared" ref="M87" si="138">L87+1</f>
        <v>44246</v>
      </c>
      <c r="N87" s="24">
        <f t="shared" ref="N87" si="139">M87+1</f>
        <v>44247</v>
      </c>
      <c r="O87" s="24">
        <f t="shared" ref="O87" si="140">N87+1</f>
        <v>44248</v>
      </c>
    </row>
    <row r="88" spans="1:15" hidden="1">
      <c r="A88" s="26" t="s">
        <v>777</v>
      </c>
      <c r="B88" s="26" t="s">
        <v>768</v>
      </c>
      <c r="C88" s="390" t="s">
        <v>797</v>
      </c>
      <c r="D88" s="391"/>
      <c r="E88" s="391"/>
      <c r="F88" s="391"/>
      <c r="G88" s="391"/>
      <c r="H88" s="391"/>
      <c r="I88" s="391"/>
      <c r="J88" s="392"/>
      <c r="K88" s="26" t="s">
        <v>779</v>
      </c>
      <c r="L88" s="390" t="s">
        <v>780</v>
      </c>
      <c r="M88" s="391"/>
      <c r="N88" s="391"/>
      <c r="O88" s="392"/>
    </row>
    <row r="89" spans="1:15" hidden="1">
      <c r="A89" s="82" t="s">
        <v>781</v>
      </c>
      <c r="B89" s="26"/>
      <c r="C89" s="136"/>
      <c r="D89" s="136"/>
      <c r="E89" s="24"/>
      <c r="F89" s="24"/>
      <c r="G89" s="25"/>
      <c r="H89" s="24"/>
      <c r="I89" s="161" t="s">
        <v>782</v>
      </c>
      <c r="J89" s="83">
        <v>44247</v>
      </c>
      <c r="K89" s="82" t="s">
        <v>779</v>
      </c>
      <c r="L89" s="161" t="s">
        <v>783</v>
      </c>
      <c r="M89" s="66" t="s">
        <v>771</v>
      </c>
      <c r="N89" s="61" t="s">
        <v>772</v>
      </c>
      <c r="O89" s="83" t="s">
        <v>784</v>
      </c>
    </row>
    <row r="90" spans="1:15" hidden="1">
      <c r="A90" s="26" t="s">
        <v>790</v>
      </c>
      <c r="B90" s="26" t="s">
        <v>789</v>
      </c>
      <c r="C90" s="24">
        <v>44245</v>
      </c>
      <c r="D90" s="24">
        <f t="shared" ref="D90" si="141">C90+1</f>
        <v>44246</v>
      </c>
      <c r="E90" s="24">
        <f t="shared" ref="E90" si="142">D90+1</f>
        <v>44247</v>
      </c>
      <c r="F90" s="24">
        <f t="shared" ref="F90" si="143">E90+1</f>
        <v>44248</v>
      </c>
      <c r="G90" s="25">
        <v>44251</v>
      </c>
      <c r="H90" s="24">
        <v>44251</v>
      </c>
      <c r="I90" s="24">
        <v>44253</v>
      </c>
      <c r="J90" s="24">
        <v>44254</v>
      </c>
      <c r="K90" s="26" t="s">
        <v>770</v>
      </c>
      <c r="L90" s="24">
        <v>44259</v>
      </c>
      <c r="M90" s="24">
        <f t="shared" ref="M90" si="144">L90+1</f>
        <v>44260</v>
      </c>
      <c r="N90" s="24">
        <f t="shared" ref="N90" si="145">M90+1</f>
        <v>44261</v>
      </c>
      <c r="O90" s="24">
        <f t="shared" ref="O90" si="146">N90+1</f>
        <v>44262</v>
      </c>
    </row>
    <row r="91" spans="1:15" hidden="1">
      <c r="A91" s="82" t="s">
        <v>763</v>
      </c>
      <c r="B91" s="82" t="s">
        <v>773</v>
      </c>
      <c r="C91" s="66" t="s">
        <v>774</v>
      </c>
      <c r="D91" s="61" t="s">
        <v>775</v>
      </c>
      <c r="E91" s="25">
        <v>44255</v>
      </c>
      <c r="F91" s="25">
        <v>44256</v>
      </c>
      <c r="G91" s="25">
        <v>44258</v>
      </c>
      <c r="H91" s="24">
        <v>44259</v>
      </c>
      <c r="I91" s="24">
        <v>44261</v>
      </c>
      <c r="J91" s="24">
        <v>44262</v>
      </c>
      <c r="K91" s="26" t="s">
        <v>776</v>
      </c>
      <c r="L91" s="161" t="s">
        <v>939</v>
      </c>
      <c r="M91" s="66" t="s">
        <v>937</v>
      </c>
      <c r="N91" s="177" t="s">
        <v>938</v>
      </c>
      <c r="O91" s="83" t="s">
        <v>940</v>
      </c>
    </row>
    <row r="92" spans="1:15" hidden="1">
      <c r="A92" s="26" t="s">
        <v>862</v>
      </c>
      <c r="B92" s="26" t="s">
        <v>773</v>
      </c>
      <c r="C92" s="24">
        <v>44259</v>
      </c>
      <c r="D92" s="24">
        <f t="shared" ref="D92:E96" si="147">C92+1</f>
        <v>44260</v>
      </c>
      <c r="E92" s="24">
        <f t="shared" si="147"/>
        <v>44261</v>
      </c>
      <c r="F92" s="24">
        <f t="shared" ref="F92:F96" si="148">E92+1</f>
        <v>44262</v>
      </c>
      <c r="G92" s="132">
        <v>44265</v>
      </c>
      <c r="H92" s="83">
        <v>44265</v>
      </c>
      <c r="I92" s="349" t="s">
        <v>1014</v>
      </c>
      <c r="J92" s="350"/>
      <c r="K92" s="350"/>
      <c r="L92" s="350"/>
      <c r="M92" s="350"/>
      <c r="N92" s="350"/>
      <c r="O92" s="351"/>
    </row>
    <row r="93" spans="1:15" hidden="1">
      <c r="A93" s="166" t="s">
        <v>1012</v>
      </c>
      <c r="B93" s="26" t="s">
        <v>1013</v>
      </c>
      <c r="C93" s="24"/>
      <c r="D93" s="24"/>
      <c r="E93" s="24"/>
      <c r="F93" s="24"/>
      <c r="G93" s="132">
        <v>44265</v>
      </c>
      <c r="H93" s="83">
        <v>44265</v>
      </c>
      <c r="I93" s="24">
        <v>44267</v>
      </c>
      <c r="J93" s="24">
        <v>44268</v>
      </c>
      <c r="K93" s="26" t="s">
        <v>776</v>
      </c>
      <c r="L93" s="24">
        <v>44273</v>
      </c>
      <c r="M93" s="24">
        <f t="shared" ref="M93" si="149">L93+1</f>
        <v>44274</v>
      </c>
      <c r="N93" s="24">
        <f t="shared" ref="N93" si="150">M93+1</f>
        <v>44275</v>
      </c>
      <c r="O93" s="24">
        <f t="shared" ref="O93" si="151">N93+1</f>
        <v>44276</v>
      </c>
    </row>
    <row r="94" spans="1:15" hidden="1">
      <c r="A94" s="166" t="s">
        <v>811</v>
      </c>
      <c r="B94" s="82" t="s">
        <v>812</v>
      </c>
      <c r="C94" s="24">
        <v>44266</v>
      </c>
      <c r="D94" s="24">
        <f t="shared" si="147"/>
        <v>44267</v>
      </c>
      <c r="E94" s="24">
        <f t="shared" si="147"/>
        <v>44268</v>
      </c>
      <c r="F94" s="24">
        <f t="shared" si="148"/>
        <v>44269</v>
      </c>
      <c r="G94" s="25">
        <v>44272</v>
      </c>
      <c r="H94" s="24">
        <v>44272</v>
      </c>
      <c r="I94" s="83">
        <v>44274</v>
      </c>
      <c r="J94" s="83">
        <v>44275</v>
      </c>
      <c r="K94" s="393" t="s">
        <v>1021</v>
      </c>
      <c r="L94" s="394"/>
      <c r="M94" s="394"/>
      <c r="N94" s="394"/>
      <c r="O94" s="395"/>
    </row>
    <row r="95" spans="1:15" hidden="1">
      <c r="A95" s="166" t="s">
        <v>1020</v>
      </c>
      <c r="B95" s="26"/>
      <c r="C95" s="24"/>
      <c r="D95" s="24"/>
      <c r="E95" s="24"/>
      <c r="F95" s="24"/>
      <c r="G95" s="25"/>
      <c r="H95" s="24"/>
      <c r="I95" s="83">
        <v>44274</v>
      </c>
      <c r="J95" s="83">
        <v>44275</v>
      </c>
      <c r="K95" s="82" t="s">
        <v>1024</v>
      </c>
      <c r="L95" s="83" t="s">
        <v>1022</v>
      </c>
      <c r="M95" s="61" t="s">
        <v>1018</v>
      </c>
      <c r="N95" s="61" t="s">
        <v>1019</v>
      </c>
      <c r="O95" s="83" t="s">
        <v>1023</v>
      </c>
    </row>
    <row r="96" spans="1:15" hidden="1">
      <c r="A96" s="26" t="s">
        <v>1015</v>
      </c>
      <c r="B96" s="26" t="s">
        <v>813</v>
      </c>
      <c r="C96" s="24">
        <v>44273</v>
      </c>
      <c r="D96" s="24">
        <f t="shared" si="147"/>
        <v>44274</v>
      </c>
      <c r="E96" s="24">
        <f t="shared" si="147"/>
        <v>44275</v>
      </c>
      <c r="F96" s="24">
        <f t="shared" si="148"/>
        <v>44276</v>
      </c>
      <c r="G96" s="25">
        <v>44279</v>
      </c>
      <c r="H96" s="24">
        <v>44279</v>
      </c>
      <c r="I96" s="24">
        <v>44281</v>
      </c>
      <c r="J96" s="24">
        <v>44282</v>
      </c>
      <c r="K96" s="26" t="s">
        <v>814</v>
      </c>
      <c r="L96" s="24">
        <v>44287</v>
      </c>
      <c r="M96" s="24">
        <f t="shared" ref="M96:O96" si="152">L96+1</f>
        <v>44288</v>
      </c>
      <c r="N96" s="24">
        <f t="shared" si="152"/>
        <v>44289</v>
      </c>
      <c r="O96" s="24">
        <f t="shared" si="152"/>
        <v>44290</v>
      </c>
    </row>
    <row r="97" spans="1:17" hidden="1">
      <c r="A97" s="26" t="s">
        <v>1026</v>
      </c>
      <c r="B97" s="26" t="s">
        <v>1034</v>
      </c>
      <c r="C97" s="66" t="s">
        <v>1018</v>
      </c>
      <c r="D97" s="61" t="s">
        <v>1019</v>
      </c>
      <c r="E97" s="24">
        <v>44283</v>
      </c>
      <c r="F97" s="24">
        <f t="shared" ref="F97:F98" si="153">E97+1</f>
        <v>44284</v>
      </c>
      <c r="G97" s="25">
        <v>44286</v>
      </c>
      <c r="H97" s="24">
        <v>44286</v>
      </c>
      <c r="I97" s="24">
        <v>44288</v>
      </c>
      <c r="J97" s="24">
        <v>44289</v>
      </c>
      <c r="K97" s="26" t="s">
        <v>1035</v>
      </c>
      <c r="L97" s="24">
        <v>44294</v>
      </c>
      <c r="M97" s="24">
        <f t="shared" ref="M97:M98" si="154">L97+1</f>
        <v>44295</v>
      </c>
      <c r="N97" s="24">
        <f t="shared" ref="N97:N98" si="155">M97+1</f>
        <v>44296</v>
      </c>
      <c r="O97" s="24">
        <f t="shared" ref="O97:O98" si="156">N97+1</f>
        <v>44297</v>
      </c>
    </row>
    <row r="98" spans="1:17" hidden="1">
      <c r="A98" s="26" t="s">
        <v>1016</v>
      </c>
      <c r="B98" s="26" t="s">
        <v>863</v>
      </c>
      <c r="C98" s="24">
        <v>44287</v>
      </c>
      <c r="D98" s="24">
        <f t="shared" ref="D98" si="157">C98+1</f>
        <v>44288</v>
      </c>
      <c r="E98" s="24">
        <f t="shared" ref="E98" si="158">D98+1</f>
        <v>44289</v>
      </c>
      <c r="F98" s="24">
        <f t="shared" si="153"/>
        <v>44290</v>
      </c>
      <c r="G98" s="25">
        <v>44293</v>
      </c>
      <c r="H98" s="24">
        <v>44293</v>
      </c>
      <c r="I98" s="24">
        <v>44295</v>
      </c>
      <c r="J98" s="24">
        <v>44296</v>
      </c>
      <c r="K98" s="26" t="s">
        <v>1017</v>
      </c>
      <c r="L98" s="24">
        <v>44301</v>
      </c>
      <c r="M98" s="24">
        <f t="shared" si="154"/>
        <v>44302</v>
      </c>
      <c r="N98" s="24">
        <f t="shared" si="155"/>
        <v>44303</v>
      </c>
      <c r="O98" s="24">
        <f t="shared" si="156"/>
        <v>44304</v>
      </c>
    </row>
    <row r="99" spans="1:17" hidden="1">
      <c r="A99" s="26" t="s">
        <v>1026</v>
      </c>
      <c r="B99" s="26" t="s">
        <v>1028</v>
      </c>
      <c r="C99" s="24">
        <v>44294</v>
      </c>
      <c r="D99" s="24">
        <f t="shared" ref="D99:D100" si="159">C99+1</f>
        <v>44295</v>
      </c>
      <c r="E99" s="24">
        <f t="shared" ref="E99:E100" si="160">D99+1</f>
        <v>44296</v>
      </c>
      <c r="F99" s="24">
        <f t="shared" ref="F99:F100" si="161">E99+1</f>
        <v>44297</v>
      </c>
      <c r="G99" s="25">
        <v>44300</v>
      </c>
      <c r="H99" s="24">
        <v>44300</v>
      </c>
      <c r="I99" s="24">
        <v>44302</v>
      </c>
      <c r="J99" s="24">
        <v>44303</v>
      </c>
      <c r="K99" s="26" t="s">
        <v>1029</v>
      </c>
      <c r="L99" s="24">
        <v>44308</v>
      </c>
      <c r="M99" s="24">
        <f t="shared" ref="M99:M100" si="162">L99+1</f>
        <v>44309</v>
      </c>
      <c r="N99" s="24">
        <f t="shared" ref="N99:N100" si="163">M99+1</f>
        <v>44310</v>
      </c>
      <c r="O99" s="24">
        <f t="shared" ref="O99:O100" si="164">N99+1</f>
        <v>44311</v>
      </c>
    </row>
    <row r="100" spans="1:17" hidden="1">
      <c r="A100" s="26" t="s">
        <v>1012</v>
      </c>
      <c r="B100" s="26" t="s">
        <v>1028</v>
      </c>
      <c r="C100" s="24">
        <v>44301</v>
      </c>
      <c r="D100" s="24">
        <f t="shared" si="159"/>
        <v>44302</v>
      </c>
      <c r="E100" s="24">
        <f t="shared" si="160"/>
        <v>44303</v>
      </c>
      <c r="F100" s="24">
        <f t="shared" si="161"/>
        <v>44304</v>
      </c>
      <c r="G100" s="25">
        <v>44307</v>
      </c>
      <c r="H100" s="24">
        <v>44307</v>
      </c>
      <c r="I100" s="24">
        <v>44309</v>
      </c>
      <c r="J100" s="24">
        <v>44310</v>
      </c>
      <c r="K100" s="26" t="s">
        <v>1030</v>
      </c>
      <c r="L100" s="24">
        <v>44315</v>
      </c>
      <c r="M100" s="24">
        <f t="shared" si="162"/>
        <v>44316</v>
      </c>
      <c r="N100" s="24">
        <f t="shared" si="163"/>
        <v>44317</v>
      </c>
      <c r="O100" s="24">
        <f t="shared" si="164"/>
        <v>44318</v>
      </c>
    </row>
    <row r="101" spans="1:17" hidden="1">
      <c r="A101" s="26" t="s">
        <v>1026</v>
      </c>
      <c r="B101" s="26" t="s">
        <v>1067</v>
      </c>
      <c r="C101" s="24">
        <v>44308</v>
      </c>
      <c r="D101" s="24">
        <f t="shared" ref="D101:D103" si="165">C101+1</f>
        <v>44309</v>
      </c>
      <c r="E101" s="24">
        <f t="shared" ref="E101:E103" si="166">D101+1</f>
        <v>44310</v>
      </c>
      <c r="F101" s="24">
        <f t="shared" ref="F101:F103" si="167">E101+1</f>
        <v>44311</v>
      </c>
      <c r="G101" s="25">
        <v>44314</v>
      </c>
      <c r="H101" s="24">
        <v>44314</v>
      </c>
      <c r="I101" s="68" t="s">
        <v>1360</v>
      </c>
      <c r="J101" s="68" t="s">
        <v>1360</v>
      </c>
      <c r="K101" s="26" t="s">
        <v>1069</v>
      </c>
      <c r="L101" s="24">
        <v>44322</v>
      </c>
      <c r="M101" s="24">
        <f t="shared" ref="M101:M103" si="168">L101+1</f>
        <v>44323</v>
      </c>
      <c r="N101" s="24">
        <f t="shared" ref="N101:N103" si="169">M101+1</f>
        <v>44324</v>
      </c>
      <c r="O101" s="24">
        <f t="shared" ref="O101:O103" si="170">N101+1</f>
        <v>44325</v>
      </c>
    </row>
    <row r="102" spans="1:17" hidden="1">
      <c r="A102" s="26" t="s">
        <v>1012</v>
      </c>
      <c r="B102" s="26" t="s">
        <v>1068</v>
      </c>
      <c r="C102" s="24">
        <v>44315</v>
      </c>
      <c r="D102" s="24">
        <f t="shared" si="165"/>
        <v>44316</v>
      </c>
      <c r="E102" s="24">
        <f t="shared" si="166"/>
        <v>44317</v>
      </c>
      <c r="F102" s="24">
        <f t="shared" si="167"/>
        <v>44318</v>
      </c>
      <c r="G102" s="25">
        <v>44321</v>
      </c>
      <c r="H102" s="24">
        <v>44321</v>
      </c>
      <c r="I102" s="24">
        <v>44323</v>
      </c>
      <c r="J102" s="24">
        <v>44324</v>
      </c>
      <c r="K102" s="26" t="s">
        <v>1070</v>
      </c>
      <c r="L102" s="24">
        <v>44329</v>
      </c>
      <c r="M102" s="24">
        <f t="shared" si="168"/>
        <v>44330</v>
      </c>
      <c r="N102" s="24">
        <f t="shared" si="169"/>
        <v>44331</v>
      </c>
      <c r="O102" s="24">
        <f t="shared" si="170"/>
        <v>44332</v>
      </c>
    </row>
    <row r="103" spans="1:17" hidden="1">
      <c r="A103" s="26" t="s">
        <v>247</v>
      </c>
      <c r="B103" s="26" t="s">
        <v>1217</v>
      </c>
      <c r="C103" s="24">
        <v>44322</v>
      </c>
      <c r="D103" s="24">
        <f t="shared" si="165"/>
        <v>44323</v>
      </c>
      <c r="E103" s="24">
        <f t="shared" si="166"/>
        <v>44324</v>
      </c>
      <c r="F103" s="24">
        <f t="shared" si="167"/>
        <v>44325</v>
      </c>
      <c r="G103" s="25">
        <v>44328</v>
      </c>
      <c r="H103" s="24">
        <v>44328</v>
      </c>
      <c r="I103" s="24">
        <v>44330</v>
      </c>
      <c r="J103" s="24">
        <v>44331</v>
      </c>
      <c r="K103" s="26" t="s">
        <v>1219</v>
      </c>
      <c r="L103" s="24">
        <v>44336</v>
      </c>
      <c r="M103" s="24">
        <f t="shared" si="168"/>
        <v>44337</v>
      </c>
      <c r="N103" s="24">
        <f t="shared" si="169"/>
        <v>44338</v>
      </c>
      <c r="O103" s="24">
        <f t="shared" si="170"/>
        <v>44339</v>
      </c>
    </row>
    <row r="104" spans="1:17" hidden="1">
      <c r="A104" s="26" t="s">
        <v>1012</v>
      </c>
      <c r="B104" s="26" t="s">
        <v>1217</v>
      </c>
      <c r="C104" s="24">
        <v>44329</v>
      </c>
      <c r="D104" s="24">
        <f t="shared" ref="D104:D106" si="171">C104+1</f>
        <v>44330</v>
      </c>
      <c r="E104" s="24">
        <f t="shared" ref="E104:E106" si="172">D104+1</f>
        <v>44331</v>
      </c>
      <c r="F104" s="24">
        <f t="shared" ref="F104:F106" si="173">E104+1</f>
        <v>44332</v>
      </c>
      <c r="G104" s="25">
        <v>44335</v>
      </c>
      <c r="H104" s="24">
        <v>44335</v>
      </c>
      <c r="I104" s="24">
        <v>44337</v>
      </c>
      <c r="J104" s="24">
        <v>44338</v>
      </c>
      <c r="K104" s="26" t="s">
        <v>1220</v>
      </c>
      <c r="L104" s="24">
        <v>44343</v>
      </c>
      <c r="M104" s="24">
        <f t="shared" ref="M104:M105" si="174">L104+1</f>
        <v>44344</v>
      </c>
      <c r="N104" s="24">
        <f t="shared" ref="N104:N105" si="175">M104+1</f>
        <v>44345</v>
      </c>
      <c r="O104" s="24">
        <f t="shared" ref="O104:O105" si="176">N104+1</f>
        <v>44346</v>
      </c>
    </row>
    <row r="105" spans="1:17" hidden="1">
      <c r="A105" s="26" t="s">
        <v>247</v>
      </c>
      <c r="B105" s="26" t="s">
        <v>1218</v>
      </c>
      <c r="C105" s="24">
        <v>44336</v>
      </c>
      <c r="D105" s="24">
        <f t="shared" si="171"/>
        <v>44337</v>
      </c>
      <c r="E105" s="24">
        <f t="shared" si="172"/>
        <v>44338</v>
      </c>
      <c r="F105" s="24">
        <f t="shared" si="173"/>
        <v>44339</v>
      </c>
      <c r="G105" s="25">
        <v>44342</v>
      </c>
      <c r="H105" s="24">
        <v>44342</v>
      </c>
      <c r="I105" s="24">
        <v>44344</v>
      </c>
      <c r="J105" s="24">
        <v>44345</v>
      </c>
      <c r="K105" s="26" t="s">
        <v>1221</v>
      </c>
      <c r="L105" s="24">
        <v>44350</v>
      </c>
      <c r="M105" s="24">
        <f t="shared" si="174"/>
        <v>44351</v>
      </c>
      <c r="N105" s="24">
        <f t="shared" si="175"/>
        <v>44352</v>
      </c>
      <c r="O105" s="24">
        <f t="shared" si="176"/>
        <v>44353</v>
      </c>
    </row>
    <row r="106" spans="1:17" hidden="1">
      <c r="A106" s="26" t="s">
        <v>1012</v>
      </c>
      <c r="B106" s="26" t="s">
        <v>1218</v>
      </c>
      <c r="C106" s="24">
        <v>44343</v>
      </c>
      <c r="D106" s="24">
        <f t="shared" si="171"/>
        <v>44344</v>
      </c>
      <c r="E106" s="24">
        <f t="shared" si="172"/>
        <v>44345</v>
      </c>
      <c r="F106" s="24">
        <f t="shared" si="173"/>
        <v>44346</v>
      </c>
      <c r="G106" s="25">
        <v>44349</v>
      </c>
      <c r="H106" s="24">
        <v>44349</v>
      </c>
      <c r="I106" s="24">
        <v>44351</v>
      </c>
      <c r="J106" s="24">
        <v>44352</v>
      </c>
      <c r="K106" s="352" t="s">
        <v>1640</v>
      </c>
      <c r="L106" s="353"/>
      <c r="M106" s="353"/>
      <c r="N106" s="353"/>
      <c r="O106" s="354"/>
    </row>
    <row r="107" spans="1:17" hidden="1">
      <c r="A107" s="26" t="s">
        <v>1638</v>
      </c>
      <c r="B107" s="26"/>
      <c r="C107" s="24"/>
      <c r="D107" s="24"/>
      <c r="E107" s="24"/>
      <c r="F107" s="24"/>
      <c r="G107" s="25"/>
      <c r="H107" s="24"/>
      <c r="I107" s="24">
        <v>44351</v>
      </c>
      <c r="J107" s="24">
        <v>44352</v>
      </c>
      <c r="K107" s="26" t="s">
        <v>1222</v>
      </c>
      <c r="L107" s="24">
        <v>44357</v>
      </c>
      <c r="M107" s="24">
        <f t="shared" ref="M107" si="177">L107+1</f>
        <v>44358</v>
      </c>
      <c r="N107" s="62" t="s">
        <v>74</v>
      </c>
      <c r="O107" s="62" t="s">
        <v>515</v>
      </c>
    </row>
    <row r="108" spans="1:17" hidden="1">
      <c r="A108" s="26" t="s">
        <v>247</v>
      </c>
      <c r="B108" s="26" t="s">
        <v>1443</v>
      </c>
      <c r="C108" s="24">
        <v>44350</v>
      </c>
      <c r="D108" s="24">
        <f t="shared" ref="D108:D109" si="178">C108+1</f>
        <v>44351</v>
      </c>
      <c r="E108" s="24">
        <f t="shared" ref="E108" si="179">D108+1</f>
        <v>44352</v>
      </c>
      <c r="F108" s="24">
        <f t="shared" ref="F108" si="180">E108+1</f>
        <v>44353</v>
      </c>
      <c r="G108" s="25">
        <v>44356</v>
      </c>
      <c r="H108" s="24">
        <v>44356</v>
      </c>
      <c r="I108" s="24">
        <v>44358</v>
      </c>
      <c r="J108" s="24">
        <v>44359</v>
      </c>
      <c r="K108" s="26" t="s">
        <v>1444</v>
      </c>
      <c r="L108" s="24">
        <v>44364</v>
      </c>
      <c r="M108" s="24">
        <f t="shared" ref="M108" si="181">L108+1</f>
        <v>44365</v>
      </c>
      <c r="N108" s="24">
        <f t="shared" ref="N108" si="182">M108+1</f>
        <v>44366</v>
      </c>
      <c r="O108" s="24">
        <f t="shared" ref="O108" si="183">N108+1</f>
        <v>44367</v>
      </c>
    </row>
    <row r="109" spans="1:17" hidden="1">
      <c r="A109" s="26" t="s">
        <v>1638</v>
      </c>
      <c r="B109" s="26" t="s">
        <v>1445</v>
      </c>
      <c r="C109" s="24">
        <v>44357</v>
      </c>
      <c r="D109" s="24">
        <f t="shared" si="178"/>
        <v>44358</v>
      </c>
      <c r="E109" s="62" t="s">
        <v>74</v>
      </c>
      <c r="F109" s="62" t="s">
        <v>515</v>
      </c>
      <c r="G109" s="25">
        <v>44363</v>
      </c>
      <c r="H109" s="24">
        <v>44363</v>
      </c>
      <c r="I109" s="24">
        <v>44365</v>
      </c>
      <c r="J109" s="24">
        <v>44366</v>
      </c>
      <c r="K109" s="352" t="s">
        <v>1748</v>
      </c>
      <c r="L109" s="353"/>
      <c r="M109" s="353"/>
      <c r="N109" s="353"/>
      <c r="O109" s="354"/>
    </row>
    <row r="110" spans="1:17" hidden="1">
      <c r="A110" s="232" t="s">
        <v>1699</v>
      </c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32"/>
    </row>
    <row r="111" spans="1:17" hidden="1">
      <c r="A111" s="125" t="s">
        <v>1</v>
      </c>
      <c r="B111" s="125" t="s">
        <v>2</v>
      </c>
      <c r="C111" s="357" t="s">
        <v>14</v>
      </c>
      <c r="D111" s="358"/>
      <c r="E111" s="357" t="s">
        <v>15</v>
      </c>
      <c r="F111" s="358"/>
      <c r="G111" s="357" t="s">
        <v>6</v>
      </c>
      <c r="H111" s="358"/>
      <c r="I111" s="357" t="s">
        <v>16</v>
      </c>
      <c r="J111" s="358"/>
      <c r="K111" s="125" t="s">
        <v>2</v>
      </c>
      <c r="L111" s="310" t="s">
        <v>1484</v>
      </c>
      <c r="M111" s="310"/>
      <c r="N111" s="357" t="s">
        <v>14</v>
      </c>
      <c r="O111" s="358"/>
      <c r="P111" s="357" t="s">
        <v>15</v>
      </c>
      <c r="Q111" s="358"/>
    </row>
    <row r="112" spans="1:17" hidden="1">
      <c r="A112" s="126" t="s">
        <v>1680</v>
      </c>
      <c r="B112" s="126" t="s">
        <v>4</v>
      </c>
      <c r="C112" s="355" t="s">
        <v>11</v>
      </c>
      <c r="D112" s="356"/>
      <c r="E112" s="355" t="s">
        <v>8</v>
      </c>
      <c r="F112" s="356"/>
      <c r="G112" s="355" t="s">
        <v>9</v>
      </c>
      <c r="H112" s="356"/>
      <c r="I112" s="355" t="s">
        <v>10</v>
      </c>
      <c r="J112" s="356"/>
      <c r="K112" s="126" t="s">
        <v>4</v>
      </c>
      <c r="L112" s="311" t="s">
        <v>1489</v>
      </c>
      <c r="M112" s="311"/>
      <c r="N112" s="355" t="s">
        <v>11</v>
      </c>
      <c r="O112" s="356"/>
      <c r="P112" s="355" t="s">
        <v>8</v>
      </c>
      <c r="Q112" s="356"/>
    </row>
    <row r="113" spans="1:17" hidden="1">
      <c r="A113" s="230"/>
      <c r="B113" s="231"/>
      <c r="C113" s="355" t="s">
        <v>5</v>
      </c>
      <c r="D113" s="356"/>
      <c r="E113" s="355" t="s">
        <v>5</v>
      </c>
      <c r="F113" s="356"/>
      <c r="G113" s="355" t="s">
        <v>5</v>
      </c>
      <c r="H113" s="356"/>
      <c r="I113" s="355" t="s">
        <v>5</v>
      </c>
      <c r="J113" s="356"/>
      <c r="K113" s="231"/>
      <c r="L113" s="355" t="s">
        <v>5</v>
      </c>
      <c r="M113" s="356"/>
      <c r="N113" s="355" t="s">
        <v>5</v>
      </c>
      <c r="O113" s="356"/>
      <c r="P113" s="355" t="s">
        <v>5</v>
      </c>
      <c r="Q113" s="356"/>
    </row>
    <row r="114" spans="1:17" ht="26.4" hidden="1">
      <c r="A114" s="230"/>
      <c r="B114" s="231"/>
      <c r="C114" s="37" t="s">
        <v>12</v>
      </c>
      <c r="D114" s="37" t="s">
        <v>1681</v>
      </c>
      <c r="E114" s="37" t="s">
        <v>13</v>
      </c>
      <c r="F114" s="37" t="s">
        <v>1682</v>
      </c>
      <c r="G114" s="37" t="s">
        <v>1683</v>
      </c>
      <c r="H114" s="37" t="s">
        <v>1684</v>
      </c>
      <c r="I114" s="37" t="s">
        <v>1685</v>
      </c>
      <c r="J114" s="37" t="s">
        <v>1686</v>
      </c>
      <c r="K114" s="231"/>
      <c r="L114" s="37" t="s">
        <v>1743</v>
      </c>
      <c r="M114" s="37" t="s">
        <v>1744</v>
      </c>
      <c r="N114" s="37" t="s">
        <v>1687</v>
      </c>
      <c r="O114" s="37" t="s">
        <v>1688</v>
      </c>
      <c r="P114" s="37" t="s">
        <v>1689</v>
      </c>
      <c r="Q114" s="37" t="s">
        <v>1690</v>
      </c>
    </row>
    <row r="115" spans="1:17" hidden="1">
      <c r="A115" s="26" t="s">
        <v>1691</v>
      </c>
      <c r="B115" s="26"/>
      <c r="C115" s="24"/>
      <c r="D115" s="24"/>
      <c r="E115" s="24"/>
      <c r="F115" s="24"/>
      <c r="G115" s="25"/>
      <c r="H115" s="24"/>
      <c r="I115" s="24">
        <v>44365</v>
      </c>
      <c r="J115" s="24">
        <v>44366</v>
      </c>
      <c r="K115" s="26" t="s">
        <v>1692</v>
      </c>
      <c r="L115" s="25">
        <v>44368</v>
      </c>
      <c r="M115" s="24">
        <v>44368</v>
      </c>
      <c r="N115" s="24">
        <v>44371</v>
      </c>
      <c r="O115" s="24">
        <f t="shared" ref="O115:Q119" si="184">N115+1</f>
        <v>44372</v>
      </c>
      <c r="P115" s="24">
        <f t="shared" si="184"/>
        <v>44373</v>
      </c>
      <c r="Q115" s="24">
        <f t="shared" si="184"/>
        <v>44374</v>
      </c>
    </row>
    <row r="116" spans="1:17" hidden="1">
      <c r="A116" s="26" t="s">
        <v>1693</v>
      </c>
      <c r="B116" s="26" t="s">
        <v>1694</v>
      </c>
      <c r="C116" s="24">
        <v>44364</v>
      </c>
      <c r="D116" s="24">
        <f t="shared" ref="D116:F119" si="185">C116+1</f>
        <v>44365</v>
      </c>
      <c r="E116" s="24">
        <f t="shared" si="185"/>
        <v>44366</v>
      </c>
      <c r="F116" s="24">
        <f t="shared" si="185"/>
        <v>44367</v>
      </c>
      <c r="G116" s="25">
        <v>44370</v>
      </c>
      <c r="H116" s="24">
        <v>44370</v>
      </c>
      <c r="I116" s="24">
        <v>44372</v>
      </c>
      <c r="J116" s="24">
        <v>44373</v>
      </c>
      <c r="K116" s="26" t="s">
        <v>1695</v>
      </c>
      <c r="L116" s="25">
        <v>44375</v>
      </c>
      <c r="M116" s="24">
        <v>44375</v>
      </c>
      <c r="N116" s="24">
        <v>44378</v>
      </c>
      <c r="O116" s="24">
        <f t="shared" si="184"/>
        <v>44379</v>
      </c>
      <c r="P116" s="24">
        <f t="shared" si="184"/>
        <v>44380</v>
      </c>
      <c r="Q116" s="24">
        <f t="shared" si="184"/>
        <v>44381</v>
      </c>
    </row>
    <row r="117" spans="1:17" hidden="1">
      <c r="A117" s="26" t="s">
        <v>1691</v>
      </c>
      <c r="B117" s="26" t="s">
        <v>1696</v>
      </c>
      <c r="C117" s="24">
        <v>44371</v>
      </c>
      <c r="D117" s="24">
        <f t="shared" si="185"/>
        <v>44372</v>
      </c>
      <c r="E117" s="24">
        <f t="shared" si="185"/>
        <v>44373</v>
      </c>
      <c r="F117" s="24">
        <f t="shared" si="185"/>
        <v>44374</v>
      </c>
      <c r="G117" s="25">
        <v>44377</v>
      </c>
      <c r="H117" s="24">
        <v>44377</v>
      </c>
      <c r="I117" s="24">
        <v>44379</v>
      </c>
      <c r="J117" s="24">
        <v>44380</v>
      </c>
      <c r="K117" s="26" t="s">
        <v>1695</v>
      </c>
      <c r="L117" s="25">
        <v>44382</v>
      </c>
      <c r="M117" s="24">
        <v>44382</v>
      </c>
      <c r="N117" s="24">
        <v>44385</v>
      </c>
      <c r="O117" s="24">
        <f t="shared" si="184"/>
        <v>44386</v>
      </c>
      <c r="P117" s="24">
        <f t="shared" si="184"/>
        <v>44387</v>
      </c>
      <c r="Q117" s="24">
        <f t="shared" si="184"/>
        <v>44388</v>
      </c>
    </row>
    <row r="118" spans="1:17" hidden="1">
      <c r="A118" s="26" t="s">
        <v>1693</v>
      </c>
      <c r="B118" s="26" t="s">
        <v>1697</v>
      </c>
      <c r="C118" s="24">
        <v>44378</v>
      </c>
      <c r="D118" s="24">
        <f t="shared" si="185"/>
        <v>44379</v>
      </c>
      <c r="E118" s="24">
        <f t="shared" si="185"/>
        <v>44380</v>
      </c>
      <c r="F118" s="24">
        <f t="shared" si="185"/>
        <v>44381</v>
      </c>
      <c r="G118" s="25">
        <v>44384</v>
      </c>
      <c r="H118" s="24">
        <v>44384</v>
      </c>
      <c r="I118" s="24">
        <v>44386</v>
      </c>
      <c r="J118" s="24">
        <v>44387</v>
      </c>
      <c r="K118" s="26" t="s">
        <v>1701</v>
      </c>
      <c r="L118" s="135" t="s">
        <v>1851</v>
      </c>
      <c r="M118" s="68" t="s">
        <v>1851</v>
      </c>
      <c r="N118" s="24">
        <v>44392</v>
      </c>
      <c r="O118" s="24">
        <f t="shared" si="184"/>
        <v>44393</v>
      </c>
      <c r="P118" s="24">
        <f t="shared" si="184"/>
        <v>44394</v>
      </c>
      <c r="Q118" s="24">
        <f t="shared" si="184"/>
        <v>44395</v>
      </c>
    </row>
    <row r="119" spans="1:17" hidden="1">
      <c r="A119" s="26" t="s">
        <v>1698</v>
      </c>
      <c r="B119" s="26" t="s">
        <v>1697</v>
      </c>
      <c r="C119" s="24">
        <v>44385</v>
      </c>
      <c r="D119" s="24">
        <f t="shared" si="185"/>
        <v>44386</v>
      </c>
      <c r="E119" s="24">
        <f t="shared" si="185"/>
        <v>44387</v>
      </c>
      <c r="F119" s="24">
        <f t="shared" si="185"/>
        <v>44388</v>
      </c>
      <c r="G119" s="25">
        <v>44391</v>
      </c>
      <c r="H119" s="24">
        <v>44391</v>
      </c>
      <c r="I119" s="24">
        <v>44393</v>
      </c>
      <c r="J119" s="24">
        <v>44394</v>
      </c>
      <c r="K119" s="26" t="s">
        <v>1701</v>
      </c>
      <c r="L119" s="25">
        <v>44396</v>
      </c>
      <c r="M119" s="24">
        <v>44396</v>
      </c>
      <c r="N119" s="24">
        <v>44399</v>
      </c>
      <c r="O119" s="24">
        <f t="shared" si="184"/>
        <v>44400</v>
      </c>
      <c r="P119" s="24">
        <f t="shared" si="184"/>
        <v>44401</v>
      </c>
      <c r="Q119" s="24">
        <f t="shared" si="184"/>
        <v>44402</v>
      </c>
    </row>
    <row r="120" spans="1:17" hidden="1">
      <c r="A120" s="26" t="s">
        <v>247</v>
      </c>
      <c r="B120" s="26" t="s">
        <v>1724</v>
      </c>
      <c r="C120" s="24">
        <v>44398</v>
      </c>
      <c r="D120" s="24">
        <f t="shared" ref="D120:D128" si="186">C120+1</f>
        <v>44399</v>
      </c>
      <c r="E120" s="24">
        <v>44403</v>
      </c>
      <c r="F120" s="24">
        <f t="shared" ref="F120:F128" si="187">E120+1</f>
        <v>44404</v>
      </c>
      <c r="G120" s="25">
        <v>44407</v>
      </c>
      <c r="H120" s="24">
        <v>44408</v>
      </c>
      <c r="I120" s="24">
        <v>44409</v>
      </c>
      <c r="J120" s="24">
        <v>44411</v>
      </c>
      <c r="K120" s="26" t="s">
        <v>1726</v>
      </c>
      <c r="L120" s="25">
        <v>44414</v>
      </c>
      <c r="M120" s="24">
        <v>44414</v>
      </c>
      <c r="N120" s="24">
        <v>44418</v>
      </c>
      <c r="O120" s="24">
        <f t="shared" ref="O120:O122" si="188">N120+1</f>
        <v>44419</v>
      </c>
      <c r="P120" s="24">
        <f t="shared" ref="P120:P122" si="189">O120+1</f>
        <v>44420</v>
      </c>
      <c r="Q120" s="24">
        <f t="shared" ref="Q120:Q122" si="190">P120+1</f>
        <v>44421</v>
      </c>
    </row>
    <row r="121" spans="1:17" hidden="1">
      <c r="A121" s="26" t="s">
        <v>1012</v>
      </c>
      <c r="B121" s="26" t="s">
        <v>1724</v>
      </c>
      <c r="C121" s="24">
        <v>44399</v>
      </c>
      <c r="D121" s="24">
        <f t="shared" si="186"/>
        <v>44400</v>
      </c>
      <c r="E121" s="24">
        <f t="shared" ref="E121:E128" si="191">D121+1</f>
        <v>44401</v>
      </c>
      <c r="F121" s="24">
        <f t="shared" si="187"/>
        <v>44402</v>
      </c>
      <c r="G121" s="25">
        <v>44405</v>
      </c>
      <c r="H121" s="24">
        <v>44405</v>
      </c>
      <c r="I121" s="24">
        <v>44407</v>
      </c>
      <c r="J121" s="24">
        <v>44408</v>
      </c>
      <c r="K121" s="26" t="s">
        <v>1727</v>
      </c>
      <c r="L121" s="135" t="s">
        <v>618</v>
      </c>
      <c r="M121" s="68" t="s">
        <v>618</v>
      </c>
      <c r="N121" s="24">
        <v>44413</v>
      </c>
      <c r="O121" s="24">
        <f t="shared" si="188"/>
        <v>44414</v>
      </c>
      <c r="P121" s="24">
        <f t="shared" si="189"/>
        <v>44415</v>
      </c>
      <c r="Q121" s="24">
        <f t="shared" si="190"/>
        <v>44416</v>
      </c>
    </row>
    <row r="122" spans="1:17" hidden="1">
      <c r="A122" s="26" t="s">
        <v>247</v>
      </c>
      <c r="B122" s="26" t="s">
        <v>1725</v>
      </c>
      <c r="C122" s="24">
        <v>44418</v>
      </c>
      <c r="D122" s="24">
        <f t="shared" si="186"/>
        <v>44419</v>
      </c>
      <c r="E122" s="24">
        <f t="shared" si="191"/>
        <v>44420</v>
      </c>
      <c r="F122" s="161" t="s">
        <v>1983</v>
      </c>
      <c r="G122" s="25">
        <v>44423</v>
      </c>
      <c r="H122" s="24">
        <v>44424</v>
      </c>
      <c r="I122" s="24">
        <v>44425</v>
      </c>
      <c r="J122" s="24">
        <v>44426</v>
      </c>
      <c r="K122" s="26" t="s">
        <v>1728</v>
      </c>
      <c r="L122" s="135" t="s">
        <v>74</v>
      </c>
      <c r="M122" s="68" t="s">
        <v>74</v>
      </c>
      <c r="N122" s="24">
        <v>44431</v>
      </c>
      <c r="O122" s="24">
        <f t="shared" si="188"/>
        <v>44432</v>
      </c>
      <c r="P122" s="24">
        <f t="shared" si="189"/>
        <v>44433</v>
      </c>
      <c r="Q122" s="24">
        <f t="shared" si="190"/>
        <v>44434</v>
      </c>
    </row>
    <row r="123" spans="1:17">
      <c r="A123" s="281" t="s">
        <v>1699</v>
      </c>
      <c r="B123" s="281"/>
      <c r="C123" s="281"/>
      <c r="D123" s="281"/>
      <c r="E123" s="281"/>
      <c r="F123" s="281"/>
      <c r="G123" s="281"/>
      <c r="H123" s="281"/>
      <c r="I123" s="281"/>
      <c r="J123" s="281"/>
      <c r="K123" s="281"/>
      <c r="L123" s="281"/>
      <c r="M123" s="281"/>
      <c r="N123" s="281"/>
      <c r="O123" s="32"/>
    </row>
    <row r="124" spans="1:17">
      <c r="A124" s="125" t="s">
        <v>1</v>
      </c>
      <c r="B124" s="125" t="s">
        <v>2</v>
      </c>
      <c r="C124" s="357" t="s">
        <v>14</v>
      </c>
      <c r="D124" s="358"/>
      <c r="E124" s="357" t="s">
        <v>15</v>
      </c>
      <c r="F124" s="358"/>
      <c r="G124" s="357" t="s">
        <v>6</v>
      </c>
      <c r="H124" s="358"/>
      <c r="I124" s="357" t="s">
        <v>16</v>
      </c>
      <c r="J124" s="358"/>
      <c r="K124" s="125" t="s">
        <v>2</v>
      </c>
      <c r="L124" s="357" t="s">
        <v>14</v>
      </c>
      <c r="M124" s="358"/>
      <c r="N124" s="357" t="s">
        <v>15</v>
      </c>
      <c r="O124" s="358"/>
    </row>
    <row r="125" spans="1:17">
      <c r="A125" s="126" t="s">
        <v>1680</v>
      </c>
      <c r="B125" s="126" t="s">
        <v>4</v>
      </c>
      <c r="C125" s="355" t="s">
        <v>11</v>
      </c>
      <c r="D125" s="356"/>
      <c r="E125" s="355" t="s">
        <v>8</v>
      </c>
      <c r="F125" s="356"/>
      <c r="G125" s="355" t="s">
        <v>9</v>
      </c>
      <c r="H125" s="356"/>
      <c r="I125" s="355" t="s">
        <v>10</v>
      </c>
      <c r="J125" s="356"/>
      <c r="K125" s="126" t="s">
        <v>4</v>
      </c>
      <c r="L125" s="355" t="s">
        <v>11</v>
      </c>
      <c r="M125" s="356"/>
      <c r="N125" s="355" t="s">
        <v>8</v>
      </c>
      <c r="O125" s="356"/>
    </row>
    <row r="126" spans="1:17">
      <c r="A126" s="279"/>
      <c r="B126" s="280"/>
      <c r="C126" s="355" t="s">
        <v>5</v>
      </c>
      <c r="D126" s="356"/>
      <c r="E126" s="355" t="s">
        <v>5</v>
      </c>
      <c r="F126" s="356"/>
      <c r="G126" s="355" t="s">
        <v>5</v>
      </c>
      <c r="H126" s="356"/>
      <c r="I126" s="355" t="s">
        <v>5</v>
      </c>
      <c r="J126" s="356"/>
      <c r="K126" s="280"/>
      <c r="L126" s="355" t="s">
        <v>5</v>
      </c>
      <c r="M126" s="356"/>
      <c r="N126" s="355" t="s">
        <v>5</v>
      </c>
      <c r="O126" s="356"/>
    </row>
    <row r="127" spans="1:17" ht="26.4">
      <c r="A127" s="279"/>
      <c r="B127" s="280"/>
      <c r="C127" s="37" t="s">
        <v>12</v>
      </c>
      <c r="D127" s="37" t="s">
        <v>1681</v>
      </c>
      <c r="E127" s="37" t="s">
        <v>13</v>
      </c>
      <c r="F127" s="37" t="s">
        <v>1682</v>
      </c>
      <c r="G127" s="37" t="s">
        <v>1683</v>
      </c>
      <c r="H127" s="37" t="s">
        <v>1684</v>
      </c>
      <c r="I127" s="37" t="s">
        <v>1685</v>
      </c>
      <c r="J127" s="37" t="s">
        <v>1686</v>
      </c>
      <c r="K127" s="280"/>
      <c r="L127" s="37" t="s">
        <v>1687</v>
      </c>
      <c r="M127" s="37" t="s">
        <v>1688</v>
      </c>
      <c r="N127" s="37" t="s">
        <v>1689</v>
      </c>
      <c r="O127" s="37" t="s">
        <v>1690</v>
      </c>
    </row>
    <row r="128" spans="1:17" hidden="1">
      <c r="A128" s="26" t="s">
        <v>1698</v>
      </c>
      <c r="B128" s="26" t="s">
        <v>1843</v>
      </c>
      <c r="C128" s="24">
        <v>44413</v>
      </c>
      <c r="D128" s="24">
        <f t="shared" si="186"/>
        <v>44414</v>
      </c>
      <c r="E128" s="24">
        <f t="shared" si="191"/>
        <v>44415</v>
      </c>
      <c r="F128" s="24">
        <f t="shared" si="187"/>
        <v>44416</v>
      </c>
      <c r="G128" s="25">
        <v>44419</v>
      </c>
      <c r="H128" s="83" t="s">
        <v>2171</v>
      </c>
      <c r="I128" s="24">
        <v>44421</v>
      </c>
      <c r="J128" s="24">
        <v>44422</v>
      </c>
      <c r="K128" s="26" t="s">
        <v>1844</v>
      </c>
      <c r="L128" s="24">
        <v>44427</v>
      </c>
      <c r="M128" s="24">
        <f t="shared" ref="M128:M136" si="192">L128+1</f>
        <v>44428</v>
      </c>
      <c r="N128" s="24">
        <f t="shared" ref="N128:N136" si="193">M128+1</f>
        <v>44429</v>
      </c>
      <c r="O128" s="24">
        <f t="shared" ref="O128:O136" si="194">N128+1</f>
        <v>44430</v>
      </c>
      <c r="P128" s="54"/>
      <c r="Q128" s="54"/>
    </row>
    <row r="129" spans="1:17">
      <c r="A129" s="26" t="s">
        <v>247</v>
      </c>
      <c r="B129" s="26" t="s">
        <v>1845</v>
      </c>
      <c r="C129" s="24">
        <v>44420</v>
      </c>
      <c r="D129" s="24">
        <f t="shared" ref="D129:D131" si="195">C129+1</f>
        <v>44421</v>
      </c>
      <c r="E129" s="24">
        <f t="shared" ref="E129:E131" si="196">D129+1</f>
        <v>44422</v>
      </c>
      <c r="F129" s="24">
        <f t="shared" ref="F129:F131" si="197">E129+1</f>
        <v>44423</v>
      </c>
      <c r="G129" s="25">
        <v>44426</v>
      </c>
      <c r="H129" s="24">
        <v>44426</v>
      </c>
      <c r="I129" s="24">
        <v>44428</v>
      </c>
      <c r="J129" s="24">
        <v>44429</v>
      </c>
      <c r="K129" s="26" t="s">
        <v>1846</v>
      </c>
      <c r="L129" s="24">
        <v>44434</v>
      </c>
      <c r="M129" s="24">
        <f t="shared" si="192"/>
        <v>44435</v>
      </c>
      <c r="N129" s="24">
        <f t="shared" si="193"/>
        <v>44436</v>
      </c>
      <c r="O129" s="24">
        <f t="shared" si="194"/>
        <v>44437</v>
      </c>
      <c r="P129" s="54"/>
      <c r="Q129" s="54"/>
    </row>
    <row r="130" spans="1:17">
      <c r="A130" s="26" t="s">
        <v>1012</v>
      </c>
      <c r="B130" s="26" t="s">
        <v>1847</v>
      </c>
      <c r="C130" s="24">
        <v>44427</v>
      </c>
      <c r="D130" s="24">
        <f t="shared" si="195"/>
        <v>44428</v>
      </c>
      <c r="E130" s="24">
        <f t="shared" si="196"/>
        <v>44429</v>
      </c>
      <c r="F130" s="24">
        <f t="shared" si="197"/>
        <v>44430</v>
      </c>
      <c r="G130" s="25">
        <v>44433</v>
      </c>
      <c r="H130" s="24">
        <v>44433</v>
      </c>
      <c r="I130" s="24">
        <v>44435</v>
      </c>
      <c r="J130" s="24">
        <v>44436</v>
      </c>
      <c r="K130" s="26" t="s">
        <v>1848</v>
      </c>
      <c r="L130" s="24">
        <v>44441</v>
      </c>
      <c r="M130" s="24">
        <f t="shared" si="192"/>
        <v>44442</v>
      </c>
      <c r="N130" s="24">
        <f t="shared" si="193"/>
        <v>44443</v>
      </c>
      <c r="O130" s="24">
        <f t="shared" si="194"/>
        <v>44444</v>
      </c>
      <c r="P130" s="54"/>
      <c r="Q130" s="54"/>
    </row>
    <row r="131" spans="1:17">
      <c r="A131" s="26" t="s">
        <v>247</v>
      </c>
      <c r="B131" s="26" t="s">
        <v>1849</v>
      </c>
      <c r="C131" s="24">
        <v>44434</v>
      </c>
      <c r="D131" s="24">
        <f t="shared" si="195"/>
        <v>44435</v>
      </c>
      <c r="E131" s="24">
        <f t="shared" si="196"/>
        <v>44436</v>
      </c>
      <c r="F131" s="24">
        <f t="shared" si="197"/>
        <v>44437</v>
      </c>
      <c r="G131" s="25">
        <v>44440</v>
      </c>
      <c r="H131" s="24">
        <v>44440</v>
      </c>
      <c r="I131" s="24">
        <v>44442</v>
      </c>
      <c r="J131" s="24">
        <v>44443</v>
      </c>
      <c r="K131" s="26" t="s">
        <v>1850</v>
      </c>
      <c r="L131" s="24">
        <v>44448</v>
      </c>
      <c r="M131" s="24">
        <f t="shared" si="192"/>
        <v>44449</v>
      </c>
      <c r="N131" s="24">
        <f t="shared" si="193"/>
        <v>44450</v>
      </c>
      <c r="O131" s="24">
        <f t="shared" si="194"/>
        <v>44451</v>
      </c>
      <c r="P131" s="54"/>
      <c r="Q131" s="54"/>
    </row>
    <row r="132" spans="1:17">
      <c r="A132" s="26" t="s">
        <v>1012</v>
      </c>
      <c r="B132" s="26" t="s">
        <v>1984</v>
      </c>
      <c r="C132" s="24">
        <v>44441</v>
      </c>
      <c r="D132" s="24">
        <f t="shared" ref="D132:D133" si="198">C132+1</f>
        <v>44442</v>
      </c>
      <c r="E132" s="24">
        <f t="shared" ref="E132:E133" si="199">D132+1</f>
        <v>44443</v>
      </c>
      <c r="F132" s="24">
        <f t="shared" ref="F132:F133" si="200">E132+1</f>
        <v>44444</v>
      </c>
      <c r="G132" s="25">
        <v>44447</v>
      </c>
      <c r="H132" s="24">
        <v>44447</v>
      </c>
      <c r="I132" s="24">
        <v>44449</v>
      </c>
      <c r="J132" s="24">
        <v>44450</v>
      </c>
      <c r="K132" s="26" t="s">
        <v>1985</v>
      </c>
      <c r="L132" s="24">
        <v>44455</v>
      </c>
      <c r="M132" s="24">
        <f t="shared" si="192"/>
        <v>44456</v>
      </c>
      <c r="N132" s="24">
        <f t="shared" si="193"/>
        <v>44457</v>
      </c>
      <c r="O132" s="24">
        <f t="shared" si="194"/>
        <v>44458</v>
      </c>
      <c r="P132" s="54"/>
      <c r="Q132" s="54"/>
    </row>
    <row r="133" spans="1:17">
      <c r="A133" s="26" t="s">
        <v>247</v>
      </c>
      <c r="B133" s="26" t="s">
        <v>1987</v>
      </c>
      <c r="C133" s="24">
        <v>44448</v>
      </c>
      <c r="D133" s="24">
        <f t="shared" si="198"/>
        <v>44449</v>
      </c>
      <c r="E133" s="24">
        <f t="shared" si="199"/>
        <v>44450</v>
      </c>
      <c r="F133" s="24">
        <f t="shared" si="200"/>
        <v>44451</v>
      </c>
      <c r="G133" s="25">
        <v>44454</v>
      </c>
      <c r="H133" s="24">
        <v>44454</v>
      </c>
      <c r="I133" s="24">
        <v>44456</v>
      </c>
      <c r="J133" s="24">
        <v>44457</v>
      </c>
      <c r="K133" s="26" t="s">
        <v>1986</v>
      </c>
      <c r="L133" s="24">
        <v>44462</v>
      </c>
      <c r="M133" s="24">
        <f t="shared" si="192"/>
        <v>44463</v>
      </c>
      <c r="N133" s="24">
        <f t="shared" si="193"/>
        <v>44464</v>
      </c>
      <c r="O133" s="24">
        <f t="shared" si="194"/>
        <v>44465</v>
      </c>
      <c r="P133" s="54"/>
      <c r="Q133" s="54"/>
    </row>
    <row r="134" spans="1:17">
      <c r="A134" s="26" t="s">
        <v>1012</v>
      </c>
      <c r="B134" s="26" t="s">
        <v>2099</v>
      </c>
      <c r="C134" s="24">
        <v>44455</v>
      </c>
      <c r="D134" s="24">
        <f t="shared" ref="D134:D136" si="201">C134+1</f>
        <v>44456</v>
      </c>
      <c r="E134" s="24">
        <f t="shared" ref="E134:E136" si="202">D134+1</f>
        <v>44457</v>
      </c>
      <c r="F134" s="24">
        <f t="shared" ref="F134:F136" si="203">E134+1</f>
        <v>44458</v>
      </c>
      <c r="G134" s="25">
        <v>44461</v>
      </c>
      <c r="H134" s="24">
        <v>44461</v>
      </c>
      <c r="I134" s="24">
        <v>44463</v>
      </c>
      <c r="J134" s="24">
        <v>44464</v>
      </c>
      <c r="K134" s="26" t="s">
        <v>2100</v>
      </c>
      <c r="L134" s="24">
        <v>44469</v>
      </c>
      <c r="M134" s="24">
        <f t="shared" si="192"/>
        <v>44470</v>
      </c>
      <c r="N134" s="24">
        <f t="shared" si="193"/>
        <v>44471</v>
      </c>
      <c r="O134" s="24">
        <f t="shared" si="194"/>
        <v>44472</v>
      </c>
      <c r="P134" s="54"/>
      <c r="Q134" s="54"/>
    </row>
    <row r="135" spans="1:17">
      <c r="A135" s="26" t="s">
        <v>247</v>
      </c>
      <c r="B135" s="26" t="s">
        <v>2101</v>
      </c>
      <c r="C135" s="24">
        <v>44462</v>
      </c>
      <c r="D135" s="24">
        <f t="shared" si="201"/>
        <v>44463</v>
      </c>
      <c r="E135" s="24">
        <f t="shared" si="202"/>
        <v>44464</v>
      </c>
      <c r="F135" s="24">
        <f t="shared" si="203"/>
        <v>44465</v>
      </c>
      <c r="G135" s="25">
        <v>44468</v>
      </c>
      <c r="H135" s="24">
        <v>44468</v>
      </c>
      <c r="I135" s="24">
        <v>44470</v>
      </c>
      <c r="J135" s="24">
        <v>44471</v>
      </c>
      <c r="K135" s="26" t="s">
        <v>2102</v>
      </c>
      <c r="L135" s="24">
        <v>44476</v>
      </c>
      <c r="M135" s="24">
        <f t="shared" si="192"/>
        <v>44477</v>
      </c>
      <c r="N135" s="24">
        <f t="shared" si="193"/>
        <v>44478</v>
      </c>
      <c r="O135" s="24">
        <f t="shared" si="194"/>
        <v>44479</v>
      </c>
      <c r="P135" s="54"/>
      <c r="Q135" s="54"/>
    </row>
    <row r="136" spans="1:17">
      <c r="A136" s="26" t="s">
        <v>1012</v>
      </c>
      <c r="B136" s="26" t="s">
        <v>2101</v>
      </c>
      <c r="C136" s="24">
        <v>44469</v>
      </c>
      <c r="D136" s="24">
        <f t="shared" si="201"/>
        <v>44470</v>
      </c>
      <c r="E136" s="24">
        <f t="shared" si="202"/>
        <v>44471</v>
      </c>
      <c r="F136" s="24">
        <f t="shared" si="203"/>
        <v>44472</v>
      </c>
      <c r="G136" s="25">
        <v>44475</v>
      </c>
      <c r="H136" s="24">
        <v>44475</v>
      </c>
      <c r="I136" s="24">
        <v>44477</v>
      </c>
      <c r="J136" s="24">
        <v>44478</v>
      </c>
      <c r="K136" s="26" t="s">
        <v>2103</v>
      </c>
      <c r="L136" s="24">
        <v>44483</v>
      </c>
      <c r="M136" s="24">
        <f t="shared" si="192"/>
        <v>44484</v>
      </c>
      <c r="N136" s="24">
        <f t="shared" si="193"/>
        <v>44485</v>
      </c>
      <c r="O136" s="24">
        <f t="shared" si="194"/>
        <v>44486</v>
      </c>
      <c r="P136" s="54"/>
      <c r="Q136" s="54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54"/>
      <c r="M137" s="54"/>
      <c r="N137" s="54"/>
      <c r="O137" s="54"/>
      <c r="P137" s="55"/>
      <c r="Q137" s="54"/>
    </row>
    <row r="138" spans="1:17" ht="16.2" customHeight="1">
      <c r="A138" s="401" t="s">
        <v>17</v>
      </c>
      <c r="B138" s="402"/>
      <c r="C138" s="386" t="s">
        <v>18</v>
      </c>
      <c r="D138" s="386"/>
      <c r="E138" s="386"/>
      <c r="F138" s="386"/>
      <c r="G138" s="386"/>
      <c r="H138" s="386"/>
      <c r="I138" s="386"/>
      <c r="J138" s="386"/>
      <c r="K138" s="386"/>
      <c r="L138" s="1"/>
      <c r="M138" s="1"/>
      <c r="N138" s="93"/>
      <c r="O138" s="1"/>
      <c r="P138" s="1"/>
      <c r="Q138" s="1"/>
    </row>
    <row r="139" spans="1:17" ht="16.2" customHeight="1">
      <c r="A139" s="400" t="s">
        <v>19</v>
      </c>
      <c r="B139" s="400"/>
      <c r="C139" s="381" t="s">
        <v>2023</v>
      </c>
      <c r="D139" s="381"/>
      <c r="E139" s="381"/>
      <c r="F139" s="381"/>
      <c r="G139" s="381"/>
      <c r="H139" s="381"/>
      <c r="I139" s="381"/>
      <c r="J139" s="381"/>
      <c r="K139" s="381"/>
      <c r="L139" s="1"/>
      <c r="M139" s="1"/>
      <c r="N139" s="1"/>
      <c r="O139" s="1"/>
      <c r="P139" s="1"/>
      <c r="Q139" s="1"/>
    </row>
    <row r="140" spans="1:17" ht="16.2" customHeight="1">
      <c r="A140" s="407" t="s">
        <v>20</v>
      </c>
      <c r="B140" s="407"/>
      <c r="C140" s="381" t="s">
        <v>1783</v>
      </c>
      <c r="D140" s="381"/>
      <c r="E140" s="381"/>
      <c r="F140" s="381"/>
      <c r="G140" s="381"/>
      <c r="H140" s="381"/>
      <c r="I140" s="381"/>
      <c r="J140" s="381"/>
      <c r="K140" s="381"/>
      <c r="L140" s="1"/>
      <c r="M140" s="1"/>
      <c r="N140" s="1"/>
      <c r="O140" s="1"/>
      <c r="P140" s="1"/>
      <c r="Q140" s="1"/>
    </row>
    <row r="141" spans="1:17" ht="16.2" customHeight="1">
      <c r="A141" s="175" t="s">
        <v>991</v>
      </c>
      <c r="B141" s="176"/>
      <c r="C141" s="397" t="s">
        <v>1362</v>
      </c>
      <c r="D141" s="398"/>
      <c r="E141" s="398"/>
      <c r="F141" s="398"/>
      <c r="G141" s="398"/>
      <c r="H141" s="398"/>
      <c r="I141" s="398"/>
      <c r="J141" s="398"/>
      <c r="K141" s="399"/>
      <c r="L141" s="1"/>
      <c r="M141" s="1"/>
      <c r="N141" s="1"/>
      <c r="O141" s="1"/>
      <c r="P141" s="1"/>
      <c r="Q141" s="1"/>
    </row>
    <row r="142" spans="1:17" ht="16.2" customHeight="1">
      <c r="A142" s="410" t="s">
        <v>245</v>
      </c>
      <c r="B142" s="411"/>
      <c r="C142" s="382" t="s">
        <v>1676</v>
      </c>
      <c r="D142" s="382"/>
      <c r="E142" s="382"/>
      <c r="F142" s="382"/>
      <c r="G142" s="382"/>
      <c r="H142" s="382"/>
      <c r="I142" s="382"/>
      <c r="J142" s="382"/>
      <c r="K142" s="382"/>
      <c r="L142" s="1"/>
      <c r="M142" s="1"/>
      <c r="N142" s="1"/>
      <c r="O142" s="1"/>
      <c r="P142" s="1"/>
      <c r="Q142" s="1"/>
    </row>
    <row r="143" spans="1:17" ht="16.2" customHeight="1">
      <c r="A143" s="410" t="s">
        <v>22</v>
      </c>
      <c r="B143" s="411"/>
      <c r="C143" s="381" t="s">
        <v>1905</v>
      </c>
      <c r="D143" s="381"/>
      <c r="E143" s="381"/>
      <c r="F143" s="381"/>
      <c r="G143" s="381"/>
      <c r="H143" s="381"/>
      <c r="I143" s="381"/>
      <c r="J143" s="381"/>
      <c r="K143" s="381"/>
      <c r="L143" s="1"/>
      <c r="M143" s="1"/>
      <c r="N143" s="1"/>
      <c r="O143" s="1"/>
      <c r="P143" s="1"/>
      <c r="Q143" s="1"/>
    </row>
    <row r="144" spans="1:17" ht="16.2" hidden="1" customHeight="1">
      <c r="A144" s="410" t="s">
        <v>1678</v>
      </c>
      <c r="B144" s="411"/>
      <c r="C144" s="381" t="s">
        <v>1679</v>
      </c>
      <c r="D144" s="381"/>
      <c r="E144" s="381"/>
      <c r="F144" s="381"/>
      <c r="G144" s="381"/>
      <c r="H144" s="381"/>
      <c r="I144" s="381"/>
      <c r="J144" s="381"/>
      <c r="K144" s="381"/>
      <c r="L144" s="1"/>
      <c r="M144" s="1"/>
      <c r="N144" s="1"/>
      <c r="O144" s="1"/>
      <c r="P144" s="1"/>
      <c r="Q144" s="1"/>
    </row>
    <row r="145" spans="1:17" ht="16.2">
      <c r="A145" s="410" t="s">
        <v>1746</v>
      </c>
      <c r="B145" s="411"/>
      <c r="C145" s="332" t="s">
        <v>1745</v>
      </c>
      <c r="D145" s="332"/>
      <c r="E145" s="332"/>
      <c r="F145" s="332"/>
      <c r="G145" s="332"/>
      <c r="H145" s="332"/>
      <c r="I145" s="332"/>
      <c r="J145" s="332"/>
      <c r="K145" s="332"/>
      <c r="L145" s="2"/>
      <c r="M145" s="2"/>
      <c r="N145" s="2"/>
      <c r="O145" s="2"/>
      <c r="P145" s="2"/>
    </row>
    <row r="146" spans="1:17" ht="16.2" customHeight="1">
      <c r="A146" s="410" t="s">
        <v>201</v>
      </c>
      <c r="B146" s="411"/>
      <c r="C146" s="381" t="s">
        <v>260</v>
      </c>
      <c r="D146" s="381"/>
      <c r="E146" s="381"/>
      <c r="F146" s="381"/>
      <c r="G146" s="381"/>
      <c r="H146" s="381"/>
      <c r="I146" s="381"/>
      <c r="J146" s="381"/>
      <c r="K146" s="381"/>
      <c r="L146" s="1"/>
      <c r="M146" s="1"/>
      <c r="N146" s="1"/>
      <c r="O146" s="1"/>
      <c r="P146" s="1"/>
      <c r="Q146" s="1"/>
    </row>
    <row r="147" spans="1:17" ht="16.2" customHeight="1">
      <c r="A147" s="408" t="s">
        <v>126</v>
      </c>
      <c r="B147" s="409"/>
      <c r="C147" s="382" t="s">
        <v>246</v>
      </c>
      <c r="D147" s="382"/>
      <c r="E147" s="382"/>
      <c r="F147" s="382"/>
      <c r="G147" s="382"/>
      <c r="H147" s="382"/>
      <c r="I147" s="382"/>
      <c r="J147" s="382"/>
      <c r="K147" s="382"/>
      <c r="L147" s="1"/>
      <c r="M147" s="1"/>
      <c r="N147" s="1"/>
      <c r="O147" s="1"/>
      <c r="P147" s="1"/>
      <c r="Q147" s="1"/>
    </row>
    <row r="148" spans="1:17" ht="17.399999999999999" customHeight="1">
      <c r="A148" s="406" t="s">
        <v>23</v>
      </c>
      <c r="B148" s="406"/>
      <c r="C148" s="382" t="s">
        <v>1677</v>
      </c>
      <c r="D148" s="382"/>
      <c r="E148" s="382"/>
      <c r="F148" s="382"/>
      <c r="G148" s="382"/>
      <c r="H148" s="382"/>
      <c r="I148" s="382"/>
      <c r="J148" s="382"/>
      <c r="K148" s="382"/>
      <c r="L148" s="1"/>
      <c r="M148" s="1"/>
      <c r="N148" s="1"/>
      <c r="O148" s="1"/>
      <c r="P148" s="1"/>
      <c r="Q148" s="1"/>
    </row>
  </sheetData>
  <mergeCells count="181">
    <mergeCell ref="C126:D126"/>
    <mergeCell ref="E126:F126"/>
    <mergeCell ref="G126:H126"/>
    <mergeCell ref="I126:J126"/>
    <mergeCell ref="L126:M126"/>
    <mergeCell ref="N126:O126"/>
    <mergeCell ref="C124:D124"/>
    <mergeCell ref="E124:F124"/>
    <mergeCell ref="G124:H124"/>
    <mergeCell ref="I124:J124"/>
    <mergeCell ref="L124:M124"/>
    <mergeCell ref="N124:O124"/>
    <mergeCell ref="C125:D125"/>
    <mergeCell ref="E125:F125"/>
    <mergeCell ref="G125:H125"/>
    <mergeCell ref="I125:J125"/>
    <mergeCell ref="L125:M125"/>
    <mergeCell ref="N125:O125"/>
    <mergeCell ref="A145:B145"/>
    <mergeCell ref="C145:K145"/>
    <mergeCell ref="B1:S1"/>
    <mergeCell ref="B2:S2"/>
    <mergeCell ref="A144:B144"/>
    <mergeCell ref="C144:K144"/>
    <mergeCell ref="C111:D111"/>
    <mergeCell ref="E111:F111"/>
    <mergeCell ref="G111:H111"/>
    <mergeCell ref="I111:J111"/>
    <mergeCell ref="L111:M111"/>
    <mergeCell ref="N111:O111"/>
    <mergeCell ref="P111:Q111"/>
    <mergeCell ref="C112:D112"/>
    <mergeCell ref="E112:F112"/>
    <mergeCell ref="G112:H112"/>
    <mergeCell ref="I112:J112"/>
    <mergeCell ref="L112:M112"/>
    <mergeCell ref="N112:O112"/>
    <mergeCell ref="P112:Q112"/>
    <mergeCell ref="C113:D113"/>
    <mergeCell ref="E113:F113"/>
    <mergeCell ref="G113:H113"/>
    <mergeCell ref="I113:J113"/>
    <mergeCell ref="L113:M113"/>
    <mergeCell ref="N113:O113"/>
    <mergeCell ref="P113:Q113"/>
    <mergeCell ref="A148:B148"/>
    <mergeCell ref="A140:B140"/>
    <mergeCell ref="A4:U4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C88:J88"/>
    <mergeCell ref="L88:O88"/>
    <mergeCell ref="C148:K148"/>
    <mergeCell ref="I77:J77"/>
    <mergeCell ref="K94:O94"/>
    <mergeCell ref="A147:B147"/>
    <mergeCell ref="A146:B146"/>
    <mergeCell ref="A143:B143"/>
    <mergeCell ref="A142:B142"/>
    <mergeCell ref="C140:K140"/>
    <mergeCell ref="C141:K141"/>
    <mergeCell ref="C142:K142"/>
    <mergeCell ref="A139:B139"/>
    <mergeCell ref="A138:B138"/>
    <mergeCell ref="C67:D67"/>
    <mergeCell ref="E67:F67"/>
    <mergeCell ref="C69:D69"/>
    <mergeCell ref="E69:F69"/>
    <mergeCell ref="G69:H69"/>
    <mergeCell ref="I69:J69"/>
    <mergeCell ref="C139:K139"/>
    <mergeCell ref="G67:H67"/>
    <mergeCell ref="I67:J67"/>
    <mergeCell ref="K86:O86"/>
    <mergeCell ref="C76:D76"/>
    <mergeCell ref="E76:F76"/>
    <mergeCell ref="G76:H76"/>
    <mergeCell ref="I76:J76"/>
    <mergeCell ref="L76:M76"/>
    <mergeCell ref="L85:O85"/>
    <mergeCell ref="K82:O82"/>
    <mergeCell ref="L75:M75"/>
    <mergeCell ref="N75:O75"/>
    <mergeCell ref="P19:U19"/>
    <mergeCell ref="C22:L22"/>
    <mergeCell ref="O20:U20"/>
    <mergeCell ref="P69:Q69"/>
    <mergeCell ref="M44:S44"/>
    <mergeCell ref="P6:Q6"/>
    <mergeCell ref="R6:S6"/>
    <mergeCell ref="T6:U6"/>
    <mergeCell ref="O17:U17"/>
    <mergeCell ref="M7:N7"/>
    <mergeCell ref="P7:Q7"/>
    <mergeCell ref="R7:S7"/>
    <mergeCell ref="T7:U7"/>
    <mergeCell ref="R9:S9"/>
    <mergeCell ref="T9:U9"/>
    <mergeCell ref="O15:U15"/>
    <mergeCell ref="M6:N6"/>
    <mergeCell ref="K7:L7"/>
    <mergeCell ref="K37:L37"/>
    <mergeCell ref="G37:H37"/>
    <mergeCell ref="I37:J37"/>
    <mergeCell ref="N37:O37"/>
    <mergeCell ref="K6:L6"/>
    <mergeCell ref="N67:O67"/>
    <mergeCell ref="C143:K143"/>
    <mergeCell ref="C146:K146"/>
    <mergeCell ref="C147:K147"/>
    <mergeCell ref="C6:D6"/>
    <mergeCell ref="E6:F6"/>
    <mergeCell ref="E75:F75"/>
    <mergeCell ref="G75:H75"/>
    <mergeCell ref="I75:J75"/>
    <mergeCell ref="C11:D11"/>
    <mergeCell ref="E11:F11"/>
    <mergeCell ref="G6:H6"/>
    <mergeCell ref="I6:J6"/>
    <mergeCell ref="C138:K138"/>
    <mergeCell ref="A35:S35"/>
    <mergeCell ref="C36:D36"/>
    <mergeCell ref="E36:F36"/>
    <mergeCell ref="G36:H36"/>
    <mergeCell ref="I36:J36"/>
    <mergeCell ref="C7:D7"/>
    <mergeCell ref="E7:F7"/>
    <mergeCell ref="G7:H7"/>
    <mergeCell ref="I7:J7"/>
    <mergeCell ref="E77:F77"/>
    <mergeCell ref="G77:H77"/>
    <mergeCell ref="T33:U33"/>
    <mergeCell ref="C38:D38"/>
    <mergeCell ref="E38:F38"/>
    <mergeCell ref="G38:H38"/>
    <mergeCell ref="I38:J38"/>
    <mergeCell ref="K38:L38"/>
    <mergeCell ref="N38:O38"/>
    <mergeCell ref="P38:Q38"/>
    <mergeCell ref="R38:S38"/>
    <mergeCell ref="P33:Q33"/>
    <mergeCell ref="R33:S33"/>
    <mergeCell ref="K36:L36"/>
    <mergeCell ref="N36:O36"/>
    <mergeCell ref="P36:Q36"/>
    <mergeCell ref="R36:S36"/>
    <mergeCell ref="C37:D37"/>
    <mergeCell ref="E37:F37"/>
    <mergeCell ref="P37:Q37"/>
    <mergeCell ref="R37:S37"/>
    <mergeCell ref="K34:L34"/>
    <mergeCell ref="I92:O92"/>
    <mergeCell ref="K109:O109"/>
    <mergeCell ref="N68:O68"/>
    <mergeCell ref="K69:L69"/>
    <mergeCell ref="K67:L67"/>
    <mergeCell ref="N76:O76"/>
    <mergeCell ref="K106:O106"/>
    <mergeCell ref="M47:S47"/>
    <mergeCell ref="C77:D77"/>
    <mergeCell ref="G68:H68"/>
    <mergeCell ref="I68:J68"/>
    <mergeCell ref="K68:L68"/>
    <mergeCell ref="N69:O69"/>
    <mergeCell ref="C68:D68"/>
    <mergeCell ref="E68:F68"/>
    <mergeCell ref="P67:Q67"/>
    <mergeCell ref="P68:Q68"/>
    <mergeCell ref="C75:D75"/>
    <mergeCell ref="L77:M77"/>
    <mergeCell ref="N77:O77"/>
    <mergeCell ref="K54:S54"/>
    <mergeCell ref="P56:Q56"/>
    <mergeCell ref="N56:O56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N91"/>
  <sheetViews>
    <sheetView topLeftCell="A64" workbookViewId="0">
      <selection activeCell="E76" sqref="E76:F76"/>
    </sheetView>
  </sheetViews>
  <sheetFormatPr defaultRowHeight="17.100000000000001" customHeight="1"/>
  <cols>
    <col min="1" max="1" width="16.296875" customWidth="1"/>
    <col min="2" max="25" width="7.69921875" customWidth="1"/>
  </cols>
  <sheetData>
    <row r="1" spans="1:248" ht="52.2" customHeight="1">
      <c r="B1" s="336" t="s">
        <v>187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45"/>
      <c r="W1" s="45"/>
      <c r="X1" s="45"/>
      <c r="Y1" s="45"/>
    </row>
    <row r="2" spans="1:248" ht="17.100000000000001" customHeight="1">
      <c r="B2" s="337" t="s">
        <v>188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47"/>
      <c r="W2" s="47"/>
      <c r="X2" s="47"/>
      <c r="Y2" s="47"/>
    </row>
    <row r="3" spans="1:248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72" customFormat="1" ht="15.6" hidden="1">
      <c r="A4" s="422" t="s">
        <v>483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</row>
    <row r="5" spans="1:248" ht="15.6" hidden="1">
      <c r="A5" s="113" t="s">
        <v>1</v>
      </c>
      <c r="B5" s="113" t="s">
        <v>2</v>
      </c>
      <c r="C5" s="310" t="s">
        <v>189</v>
      </c>
      <c r="D5" s="310"/>
      <c r="E5" s="310" t="s">
        <v>268</v>
      </c>
      <c r="F5" s="310"/>
      <c r="G5" s="310" t="s">
        <v>261</v>
      </c>
      <c r="H5" s="310"/>
      <c r="I5" s="377" t="s">
        <v>6</v>
      </c>
      <c r="J5" s="378"/>
      <c r="K5" s="312" t="s">
        <v>257</v>
      </c>
      <c r="L5" s="316"/>
      <c r="M5" s="113" t="s">
        <v>2</v>
      </c>
      <c r="N5" s="310" t="s">
        <v>189</v>
      </c>
      <c r="O5" s="310"/>
      <c r="P5" s="310" t="s">
        <v>268</v>
      </c>
      <c r="Q5" s="310"/>
      <c r="R5" s="310" t="s">
        <v>261</v>
      </c>
      <c r="S5" s="310"/>
      <c r="T5" s="377" t="s">
        <v>6</v>
      </c>
      <c r="U5" s="378"/>
    </row>
    <row r="6" spans="1:248" ht="15.6" hidden="1">
      <c r="A6" s="319" t="s">
        <v>3</v>
      </c>
      <c r="B6" s="319" t="s">
        <v>4</v>
      </c>
      <c r="C6" s="311" t="s">
        <v>252</v>
      </c>
      <c r="D6" s="311"/>
      <c r="E6" s="311" t="s">
        <v>269</v>
      </c>
      <c r="F6" s="311"/>
      <c r="G6" s="311" t="s">
        <v>205</v>
      </c>
      <c r="H6" s="311"/>
      <c r="I6" s="378" t="s">
        <v>9</v>
      </c>
      <c r="J6" s="378"/>
      <c r="K6" s="314" t="s">
        <v>10</v>
      </c>
      <c r="L6" s="315"/>
      <c r="M6" s="319" t="s">
        <v>4</v>
      </c>
      <c r="N6" s="311" t="s">
        <v>252</v>
      </c>
      <c r="O6" s="311"/>
      <c r="P6" s="311" t="s">
        <v>269</v>
      </c>
      <c r="Q6" s="311"/>
      <c r="R6" s="311" t="s">
        <v>205</v>
      </c>
      <c r="S6" s="311"/>
      <c r="T6" s="378" t="s">
        <v>9</v>
      </c>
      <c r="U6" s="378"/>
      <c r="V6" s="64"/>
      <c r="W6" s="64"/>
    </row>
    <row r="7" spans="1:248" ht="15.6" hidden="1">
      <c r="A7" s="320"/>
      <c r="B7" s="320"/>
      <c r="C7" s="319" t="s">
        <v>5</v>
      </c>
      <c r="D7" s="319"/>
      <c r="E7" s="319" t="s">
        <v>5</v>
      </c>
      <c r="F7" s="319"/>
      <c r="G7" s="319" t="s">
        <v>5</v>
      </c>
      <c r="H7" s="319"/>
      <c r="I7" s="319" t="s">
        <v>5</v>
      </c>
      <c r="J7" s="319"/>
      <c r="K7" s="319" t="s">
        <v>5</v>
      </c>
      <c r="L7" s="319"/>
      <c r="M7" s="320"/>
      <c r="N7" s="368" t="s">
        <v>5</v>
      </c>
      <c r="O7" s="368"/>
      <c r="P7" s="319" t="s">
        <v>5</v>
      </c>
      <c r="Q7" s="319"/>
      <c r="R7" s="311" t="s">
        <v>5</v>
      </c>
      <c r="S7" s="311"/>
      <c r="T7" s="311" t="s">
        <v>5</v>
      </c>
      <c r="U7" s="311"/>
      <c r="V7" s="64"/>
      <c r="W7" s="64"/>
    </row>
    <row r="8" spans="1:248" ht="31.8" hidden="1" customHeight="1">
      <c r="A8" s="114"/>
      <c r="B8" s="115"/>
      <c r="C8" s="20" t="s">
        <v>358</v>
      </c>
      <c r="D8" s="20" t="s">
        <v>355</v>
      </c>
      <c r="E8" s="77" t="s">
        <v>353</v>
      </c>
      <c r="F8" s="77" t="s">
        <v>354</v>
      </c>
      <c r="G8" s="77" t="s">
        <v>356</v>
      </c>
      <c r="H8" s="77" t="s">
        <v>357</v>
      </c>
      <c r="I8" s="77" t="s">
        <v>359</v>
      </c>
      <c r="J8" s="77" t="s">
        <v>360</v>
      </c>
      <c r="K8" s="77" t="s">
        <v>253</v>
      </c>
      <c r="L8" s="77" t="s">
        <v>258</v>
      </c>
      <c r="M8" s="37"/>
      <c r="N8" s="20" t="s">
        <v>358</v>
      </c>
      <c r="O8" s="20" t="s">
        <v>355</v>
      </c>
      <c r="P8" s="77" t="s">
        <v>353</v>
      </c>
      <c r="Q8" s="77" t="s">
        <v>354</v>
      </c>
      <c r="R8" s="77" t="s">
        <v>356</v>
      </c>
      <c r="S8" s="77" t="s">
        <v>357</v>
      </c>
      <c r="T8" s="130" t="s">
        <v>359</v>
      </c>
      <c r="U8" s="130" t="s">
        <v>360</v>
      </c>
      <c r="V8" s="91"/>
      <c r="W8" s="91"/>
    </row>
    <row r="9" spans="1:248" ht="15.6" hidden="1">
      <c r="A9" s="10" t="s">
        <v>254</v>
      </c>
      <c r="B9" s="11" t="s">
        <v>373</v>
      </c>
      <c r="C9" s="121" t="s">
        <v>74</v>
      </c>
      <c r="D9" s="121" t="str">
        <f t="shared" ref="D9:D24" si="0">C9</f>
        <v>OMIT</v>
      </c>
      <c r="E9" s="22">
        <v>44175</v>
      </c>
      <c r="F9" s="22">
        <f t="shared" ref="F9" si="1">E9</f>
        <v>44175</v>
      </c>
      <c r="G9" s="22">
        <f t="shared" ref="G9" si="2">F9+1</f>
        <v>44176</v>
      </c>
      <c r="H9" s="22">
        <f t="shared" ref="H9" si="3">G9</f>
        <v>44176</v>
      </c>
      <c r="I9" s="61" t="s">
        <v>74</v>
      </c>
      <c r="J9" s="61" t="str">
        <f t="shared" ref="J9" si="4">I9</f>
        <v>OMIT</v>
      </c>
      <c r="K9" s="22">
        <v>44178</v>
      </c>
      <c r="L9" s="22">
        <f t="shared" ref="L9:L13" si="5">K9+1</f>
        <v>44179</v>
      </c>
      <c r="M9" s="12" t="s">
        <v>372</v>
      </c>
      <c r="N9" s="121" t="s">
        <v>74</v>
      </c>
      <c r="O9" s="121" t="str">
        <f t="shared" ref="O9" si="6">N9</f>
        <v>OMIT</v>
      </c>
      <c r="P9" s="366" t="s">
        <v>493</v>
      </c>
      <c r="Q9" s="367"/>
      <c r="R9" s="366" t="s">
        <v>494</v>
      </c>
      <c r="S9" s="367"/>
      <c r="T9" s="366" t="s">
        <v>495</v>
      </c>
      <c r="U9" s="367"/>
    </row>
    <row r="10" spans="1:248" ht="15.6" hidden="1">
      <c r="A10" s="10" t="s">
        <v>254</v>
      </c>
      <c r="B10" s="11" t="s">
        <v>417</v>
      </c>
      <c r="C10" s="121" t="s">
        <v>74</v>
      </c>
      <c r="D10" s="121" t="str">
        <f t="shared" si="0"/>
        <v>OMIT</v>
      </c>
      <c r="E10" s="366" t="s">
        <v>493</v>
      </c>
      <c r="F10" s="367"/>
      <c r="G10" s="366" t="s">
        <v>494</v>
      </c>
      <c r="H10" s="367"/>
      <c r="I10" s="366" t="s">
        <v>495</v>
      </c>
      <c r="J10" s="367"/>
      <c r="K10" s="22">
        <v>44186</v>
      </c>
      <c r="L10" s="22">
        <f t="shared" si="5"/>
        <v>44187</v>
      </c>
      <c r="M10" s="12" t="s">
        <v>418</v>
      </c>
      <c r="N10" s="121" t="s">
        <v>74</v>
      </c>
      <c r="O10" s="121" t="str">
        <f t="shared" ref="O10:O11" si="7">N10</f>
        <v>OMIT</v>
      </c>
      <c r="P10" s="61" t="str">
        <f t="shared" ref="P10" si="8">O10</f>
        <v>OMIT</v>
      </c>
      <c r="Q10" s="61" t="str">
        <f t="shared" ref="Q10:Q13" si="9">P10</f>
        <v>OMIT</v>
      </c>
      <c r="R10" s="61" t="s">
        <v>506</v>
      </c>
      <c r="S10" s="61" t="str">
        <f t="shared" ref="S10:S12" si="10">R10</f>
        <v>OMIT</v>
      </c>
      <c r="T10" s="61">
        <v>44189</v>
      </c>
      <c r="U10" s="61">
        <f t="shared" ref="U10:U12" si="11">T10</f>
        <v>44189</v>
      </c>
    </row>
    <row r="11" spans="1:248" ht="15.6" hidden="1">
      <c r="A11" s="10" t="s">
        <v>505</v>
      </c>
      <c r="B11" s="137" t="s">
        <v>507</v>
      </c>
      <c r="C11" s="121" t="s">
        <v>74</v>
      </c>
      <c r="D11" s="121" t="str">
        <f t="shared" si="0"/>
        <v>OMIT</v>
      </c>
      <c r="E11" s="61" t="str">
        <f t="shared" ref="E11" si="12">D11</f>
        <v>OMIT</v>
      </c>
      <c r="F11" s="61" t="str">
        <f t="shared" ref="F11" si="13">E11</f>
        <v>OMIT</v>
      </c>
      <c r="G11" s="61" t="s">
        <v>506</v>
      </c>
      <c r="H11" s="61" t="str">
        <f t="shared" ref="H11" si="14">G11</f>
        <v>OMIT</v>
      </c>
      <c r="I11" s="61">
        <v>44189</v>
      </c>
      <c r="J11" s="61">
        <f t="shared" ref="J11:J12" si="15">I11</f>
        <v>44189</v>
      </c>
      <c r="K11" s="22">
        <v>44191</v>
      </c>
      <c r="L11" s="22">
        <f t="shared" si="5"/>
        <v>44192</v>
      </c>
      <c r="M11" s="138" t="s">
        <v>508</v>
      </c>
      <c r="N11" s="121" t="s">
        <v>74</v>
      </c>
      <c r="O11" s="121" t="str">
        <f t="shared" si="7"/>
        <v>OMIT</v>
      </c>
      <c r="P11" s="22">
        <v>44194</v>
      </c>
      <c r="Q11" s="22">
        <v>44194</v>
      </c>
      <c r="R11" s="22">
        <v>44195</v>
      </c>
      <c r="S11" s="22">
        <v>44195</v>
      </c>
      <c r="T11" s="121" t="s">
        <v>74</v>
      </c>
      <c r="U11" s="121" t="str">
        <f t="shared" si="11"/>
        <v>OMIT</v>
      </c>
    </row>
    <row r="12" spans="1:248" ht="15.6" hidden="1">
      <c r="A12" s="10" t="s">
        <v>254</v>
      </c>
      <c r="B12" s="11" t="s">
        <v>419</v>
      </c>
      <c r="C12" s="121" t="s">
        <v>74</v>
      </c>
      <c r="D12" s="121" t="str">
        <f t="shared" si="0"/>
        <v>OMIT</v>
      </c>
      <c r="E12" s="22">
        <v>44194</v>
      </c>
      <c r="F12" s="22">
        <v>44194</v>
      </c>
      <c r="G12" s="22">
        <v>44195</v>
      </c>
      <c r="H12" s="22">
        <v>44195</v>
      </c>
      <c r="I12" s="121" t="s">
        <v>74</v>
      </c>
      <c r="J12" s="121" t="str">
        <f t="shared" si="15"/>
        <v>OMIT</v>
      </c>
      <c r="K12" s="22">
        <v>43831</v>
      </c>
      <c r="L12" s="22">
        <f t="shared" si="5"/>
        <v>43832</v>
      </c>
      <c r="M12" s="12" t="s">
        <v>420</v>
      </c>
      <c r="N12" s="121" t="s">
        <v>74</v>
      </c>
      <c r="O12" s="121" t="str">
        <f t="shared" ref="O12" si="16">N12</f>
        <v>OMIT</v>
      </c>
      <c r="P12" s="22">
        <v>43834</v>
      </c>
      <c r="Q12" s="22">
        <f t="shared" si="9"/>
        <v>43834</v>
      </c>
      <c r="R12" s="22">
        <f t="shared" ref="R12" si="17">Q12+1</f>
        <v>43835</v>
      </c>
      <c r="S12" s="22">
        <f t="shared" si="10"/>
        <v>43835</v>
      </c>
      <c r="T12" s="121" t="s">
        <v>74</v>
      </c>
      <c r="U12" s="121" t="str">
        <f t="shared" si="11"/>
        <v>OMIT</v>
      </c>
    </row>
    <row r="13" spans="1:248" ht="15.6" hidden="1">
      <c r="A13" s="10" t="s">
        <v>532</v>
      </c>
      <c r="B13" s="11" t="s">
        <v>421</v>
      </c>
      <c r="C13" s="121" t="s">
        <v>74</v>
      </c>
      <c r="D13" s="121" t="str">
        <f t="shared" si="0"/>
        <v>OMIT</v>
      </c>
      <c r="E13" s="22">
        <v>43834</v>
      </c>
      <c r="F13" s="22">
        <f t="shared" ref="F13:F14" si="18">E13</f>
        <v>43834</v>
      </c>
      <c r="G13" s="22">
        <f t="shared" ref="G13" si="19">F13+1</f>
        <v>43835</v>
      </c>
      <c r="H13" s="22">
        <f t="shared" ref="H13" si="20">G13</f>
        <v>43835</v>
      </c>
      <c r="I13" s="121" t="s">
        <v>74</v>
      </c>
      <c r="J13" s="121" t="str">
        <f t="shared" ref="J13" si="21">I13</f>
        <v>OMIT</v>
      </c>
      <c r="K13" s="22">
        <v>44203</v>
      </c>
      <c r="L13" s="22">
        <f t="shared" si="5"/>
        <v>44204</v>
      </c>
      <c r="M13" s="12" t="s">
        <v>422</v>
      </c>
      <c r="N13" s="121" t="s">
        <v>74</v>
      </c>
      <c r="O13" s="121" t="str">
        <f t="shared" ref="O13" si="22">N13</f>
        <v>OMIT</v>
      </c>
      <c r="P13" s="22">
        <v>44207</v>
      </c>
      <c r="Q13" s="22">
        <f t="shared" si="9"/>
        <v>44207</v>
      </c>
      <c r="R13" s="412" t="s">
        <v>574</v>
      </c>
      <c r="S13" s="413"/>
      <c r="T13" s="412" t="s">
        <v>575</v>
      </c>
      <c r="U13" s="413"/>
    </row>
    <row r="14" spans="1:248" ht="15.6" hidden="1">
      <c r="A14" s="10" t="s">
        <v>254</v>
      </c>
      <c r="B14" s="11" t="s">
        <v>467</v>
      </c>
      <c r="C14" s="121" t="s">
        <v>74</v>
      </c>
      <c r="D14" s="121" t="str">
        <f t="shared" si="0"/>
        <v>OMIT</v>
      </c>
      <c r="E14" s="22">
        <v>44207</v>
      </c>
      <c r="F14" s="22">
        <f t="shared" si="18"/>
        <v>44207</v>
      </c>
      <c r="G14" s="412" t="s">
        <v>574</v>
      </c>
      <c r="H14" s="413"/>
      <c r="I14" s="412" t="s">
        <v>575</v>
      </c>
      <c r="J14" s="413"/>
      <c r="K14" s="22">
        <v>44211</v>
      </c>
      <c r="L14" s="22">
        <v>44211</v>
      </c>
      <c r="M14" s="12" t="s">
        <v>469</v>
      </c>
      <c r="N14" s="121" t="s">
        <v>74</v>
      </c>
      <c r="O14" s="121" t="str">
        <f t="shared" ref="O14" si="23">N14</f>
        <v>OMIT</v>
      </c>
      <c r="P14" s="22">
        <v>44214</v>
      </c>
      <c r="Q14" s="22">
        <v>44214</v>
      </c>
      <c r="R14" s="121" t="s">
        <v>74</v>
      </c>
      <c r="S14" s="121" t="str">
        <f t="shared" ref="S14" si="24">R14</f>
        <v>OMIT</v>
      </c>
      <c r="T14" s="121" t="s">
        <v>74</v>
      </c>
      <c r="U14" s="121" t="str">
        <f t="shared" ref="U14" si="25">T14</f>
        <v>OMIT</v>
      </c>
    </row>
    <row r="15" spans="1:248" ht="15.6" hidden="1">
      <c r="A15" s="10" t="s">
        <v>505</v>
      </c>
      <c r="B15" s="11" t="s">
        <v>468</v>
      </c>
      <c r="C15" s="121" t="s">
        <v>74</v>
      </c>
      <c r="D15" s="121" t="str">
        <f t="shared" si="0"/>
        <v>OMIT</v>
      </c>
      <c r="E15" s="22">
        <v>44214</v>
      </c>
      <c r="F15" s="22">
        <v>44214</v>
      </c>
      <c r="G15" s="121" t="s">
        <v>74</v>
      </c>
      <c r="H15" s="121" t="str">
        <f t="shared" ref="H15" si="26">G15</f>
        <v>OMIT</v>
      </c>
      <c r="I15" s="121" t="s">
        <v>74</v>
      </c>
      <c r="J15" s="121" t="str">
        <f t="shared" ref="J15" si="27">I15</f>
        <v>OMIT</v>
      </c>
      <c r="K15" s="22">
        <v>44216</v>
      </c>
      <c r="L15" s="22">
        <v>44216</v>
      </c>
      <c r="M15" s="12" t="s">
        <v>470</v>
      </c>
      <c r="N15" s="121" t="s">
        <v>74</v>
      </c>
      <c r="O15" s="121" t="str">
        <f t="shared" ref="O15:O24" si="28">N15</f>
        <v>OMIT</v>
      </c>
      <c r="P15" s="22">
        <v>44219</v>
      </c>
      <c r="Q15" s="22">
        <f t="shared" ref="Q15:Q21" si="29">P15</f>
        <v>44219</v>
      </c>
      <c r="R15" s="412" t="s">
        <v>628</v>
      </c>
      <c r="S15" s="413"/>
      <c r="T15" s="412" t="s">
        <v>629</v>
      </c>
      <c r="U15" s="413"/>
    </row>
    <row r="16" spans="1:248" s="72" customFormat="1" ht="15.6" hidden="1">
      <c r="A16" s="422" t="s">
        <v>483</v>
      </c>
      <c r="B16" s="422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</row>
    <row r="17" spans="1:23" ht="15.6" hidden="1">
      <c r="A17" s="148" t="s">
        <v>1</v>
      </c>
      <c r="B17" s="148" t="s">
        <v>2</v>
      </c>
      <c r="C17" s="310" t="s">
        <v>189</v>
      </c>
      <c r="D17" s="310"/>
      <c r="E17" s="310" t="s">
        <v>268</v>
      </c>
      <c r="F17" s="310"/>
      <c r="G17" s="377" t="s">
        <v>6</v>
      </c>
      <c r="H17" s="378"/>
      <c r="I17" s="310" t="s">
        <v>261</v>
      </c>
      <c r="J17" s="310"/>
      <c r="K17" s="312" t="s">
        <v>257</v>
      </c>
      <c r="L17" s="316"/>
      <c r="M17" s="148" t="s">
        <v>2</v>
      </c>
      <c r="N17" s="310" t="s">
        <v>189</v>
      </c>
      <c r="O17" s="310"/>
      <c r="P17" s="310" t="s">
        <v>268</v>
      </c>
      <c r="Q17" s="310"/>
      <c r="R17" s="377" t="s">
        <v>6</v>
      </c>
      <c r="S17" s="378"/>
      <c r="T17" s="310" t="s">
        <v>261</v>
      </c>
      <c r="U17" s="310"/>
    </row>
    <row r="18" spans="1:23" ht="15.6" hidden="1">
      <c r="A18" s="319" t="s">
        <v>3</v>
      </c>
      <c r="B18" s="319" t="s">
        <v>4</v>
      </c>
      <c r="C18" s="311" t="s">
        <v>252</v>
      </c>
      <c r="D18" s="311"/>
      <c r="E18" s="311" t="s">
        <v>269</v>
      </c>
      <c r="F18" s="311"/>
      <c r="G18" s="378" t="s">
        <v>9</v>
      </c>
      <c r="H18" s="378"/>
      <c r="I18" s="311" t="s">
        <v>205</v>
      </c>
      <c r="J18" s="311"/>
      <c r="K18" s="314" t="s">
        <v>10</v>
      </c>
      <c r="L18" s="315"/>
      <c r="M18" s="319" t="s">
        <v>4</v>
      </c>
      <c r="N18" s="311" t="s">
        <v>252</v>
      </c>
      <c r="O18" s="311"/>
      <c r="P18" s="311" t="s">
        <v>269</v>
      </c>
      <c r="Q18" s="311"/>
      <c r="R18" s="378" t="s">
        <v>9</v>
      </c>
      <c r="S18" s="378"/>
      <c r="T18" s="311" t="s">
        <v>205</v>
      </c>
      <c r="U18" s="311"/>
      <c r="V18" s="64"/>
      <c r="W18" s="64"/>
    </row>
    <row r="19" spans="1:23" ht="15.6" hidden="1">
      <c r="A19" s="320"/>
      <c r="B19" s="320"/>
      <c r="C19" s="319" t="s">
        <v>5</v>
      </c>
      <c r="D19" s="319"/>
      <c r="E19" s="319" t="s">
        <v>5</v>
      </c>
      <c r="F19" s="319"/>
      <c r="G19" s="319" t="s">
        <v>5</v>
      </c>
      <c r="H19" s="319"/>
      <c r="I19" s="319" t="s">
        <v>5</v>
      </c>
      <c r="J19" s="319"/>
      <c r="K19" s="319" t="s">
        <v>5</v>
      </c>
      <c r="L19" s="319"/>
      <c r="M19" s="320"/>
      <c r="N19" s="368" t="s">
        <v>5</v>
      </c>
      <c r="O19" s="368"/>
      <c r="P19" s="319" t="s">
        <v>5</v>
      </c>
      <c r="Q19" s="319"/>
      <c r="R19" s="319" t="s">
        <v>5</v>
      </c>
      <c r="S19" s="319"/>
      <c r="T19" s="319" t="s">
        <v>5</v>
      </c>
      <c r="U19" s="319"/>
      <c r="V19" s="64"/>
      <c r="W19" s="64"/>
    </row>
    <row r="20" spans="1:23" ht="31.8" hidden="1" customHeight="1">
      <c r="A20" s="149"/>
      <c r="B20" s="150"/>
      <c r="C20" s="20" t="s">
        <v>358</v>
      </c>
      <c r="D20" s="20" t="s">
        <v>355</v>
      </c>
      <c r="E20" s="77" t="s">
        <v>622</v>
      </c>
      <c r="F20" s="77" t="s">
        <v>623</v>
      </c>
      <c r="G20" s="77" t="s">
        <v>624</v>
      </c>
      <c r="H20" s="77" t="s">
        <v>625</v>
      </c>
      <c r="I20" s="77" t="s">
        <v>626</v>
      </c>
      <c r="J20" s="77" t="s">
        <v>627</v>
      </c>
      <c r="K20" s="77" t="s">
        <v>253</v>
      </c>
      <c r="L20" s="77" t="s">
        <v>258</v>
      </c>
      <c r="M20" s="37"/>
      <c r="N20" s="20" t="s">
        <v>358</v>
      </c>
      <c r="O20" s="20" t="s">
        <v>355</v>
      </c>
      <c r="P20" s="77" t="s">
        <v>622</v>
      </c>
      <c r="Q20" s="77" t="s">
        <v>623</v>
      </c>
      <c r="R20" s="77" t="s">
        <v>624</v>
      </c>
      <c r="S20" s="77" t="s">
        <v>625</v>
      </c>
      <c r="T20" s="77" t="s">
        <v>626</v>
      </c>
      <c r="U20" s="77" t="s">
        <v>627</v>
      </c>
      <c r="V20" s="91"/>
      <c r="W20" s="91"/>
    </row>
    <row r="21" spans="1:23" ht="15.6" hidden="1">
      <c r="A21" s="10" t="s">
        <v>254</v>
      </c>
      <c r="B21" s="11" t="s">
        <v>471</v>
      </c>
      <c r="C21" s="121" t="s">
        <v>74</v>
      </c>
      <c r="D21" s="121" t="str">
        <f t="shared" si="0"/>
        <v>OMIT</v>
      </c>
      <c r="E21" s="22">
        <v>44219</v>
      </c>
      <c r="F21" s="22">
        <f t="shared" ref="F21" si="30">E21</f>
        <v>44219</v>
      </c>
      <c r="G21" s="22">
        <f t="shared" ref="G21" si="31">F21+1</f>
        <v>44220</v>
      </c>
      <c r="H21" s="22">
        <f t="shared" ref="H21:H22" si="32">G21</f>
        <v>44220</v>
      </c>
      <c r="I21" s="22">
        <f t="shared" ref="I21" si="33">H21</f>
        <v>44220</v>
      </c>
      <c r="J21" s="22">
        <f t="shared" ref="J21" si="34">I21</f>
        <v>44220</v>
      </c>
      <c r="K21" s="22">
        <f t="shared" ref="K21:K22" si="35">J21+2</f>
        <v>44222</v>
      </c>
      <c r="L21" s="22">
        <f t="shared" ref="L21" si="36">K21+1</f>
        <v>44223</v>
      </c>
      <c r="M21" s="12" t="s">
        <v>473</v>
      </c>
      <c r="N21" s="121" t="s">
        <v>74</v>
      </c>
      <c r="O21" s="121" t="str">
        <f t="shared" si="28"/>
        <v>OMIT</v>
      </c>
      <c r="P21" s="22">
        <v>44225</v>
      </c>
      <c r="Q21" s="22">
        <f t="shared" si="29"/>
        <v>44225</v>
      </c>
      <c r="R21" s="22">
        <f t="shared" ref="R21" si="37">Q21+1</f>
        <v>44226</v>
      </c>
      <c r="S21" s="22">
        <f t="shared" ref="S21" si="38">R21</f>
        <v>44226</v>
      </c>
      <c r="T21" s="22">
        <f t="shared" ref="T21" si="39">S21</f>
        <v>44226</v>
      </c>
      <c r="U21" s="22">
        <f t="shared" ref="U21" si="40">T21</f>
        <v>44226</v>
      </c>
    </row>
    <row r="22" spans="1:23" ht="15.6" hidden="1">
      <c r="A22" s="10" t="s">
        <v>761</v>
      </c>
      <c r="B22" s="11" t="s">
        <v>472</v>
      </c>
      <c r="C22" s="121" t="s">
        <v>762</v>
      </c>
      <c r="D22" s="121" t="str">
        <f t="shared" si="0"/>
        <v>OMIT</v>
      </c>
      <c r="E22" s="22">
        <v>44225</v>
      </c>
      <c r="F22" s="22">
        <v>44226</v>
      </c>
      <c r="G22" s="22">
        <v>44226</v>
      </c>
      <c r="H22" s="22">
        <f t="shared" si="32"/>
        <v>44226</v>
      </c>
      <c r="I22" s="22">
        <v>44228</v>
      </c>
      <c r="J22" s="22">
        <v>44229</v>
      </c>
      <c r="K22" s="22">
        <f t="shared" si="35"/>
        <v>44231</v>
      </c>
      <c r="L22" s="22">
        <v>44231</v>
      </c>
      <c r="M22" s="12" t="s">
        <v>474</v>
      </c>
      <c r="N22" s="121" t="s">
        <v>762</v>
      </c>
      <c r="O22" s="121" t="str">
        <f t="shared" si="28"/>
        <v>OMIT</v>
      </c>
      <c r="P22" s="420" t="s">
        <v>794</v>
      </c>
      <c r="Q22" s="421"/>
      <c r="R22" s="366" t="s">
        <v>795</v>
      </c>
      <c r="S22" s="367"/>
      <c r="T22" s="366" t="s">
        <v>796</v>
      </c>
      <c r="U22" s="367"/>
    </row>
    <row r="23" spans="1:23" ht="15.6" hidden="1">
      <c r="A23" s="10" t="s">
        <v>761</v>
      </c>
      <c r="B23" s="11" t="s">
        <v>497</v>
      </c>
      <c r="C23" s="121" t="s">
        <v>762</v>
      </c>
      <c r="D23" s="121" t="str">
        <f t="shared" si="0"/>
        <v>OMIT</v>
      </c>
      <c r="E23" s="420" t="s">
        <v>794</v>
      </c>
      <c r="F23" s="421"/>
      <c r="G23" s="366" t="s">
        <v>795</v>
      </c>
      <c r="H23" s="367"/>
      <c r="I23" s="366" t="s">
        <v>796</v>
      </c>
      <c r="J23" s="367"/>
      <c r="K23" s="22">
        <v>44238</v>
      </c>
      <c r="L23" s="22">
        <v>44239</v>
      </c>
      <c r="M23" s="12" t="s">
        <v>496</v>
      </c>
      <c r="N23" s="121" t="s">
        <v>762</v>
      </c>
      <c r="O23" s="121" t="str">
        <f t="shared" si="28"/>
        <v>OMIT</v>
      </c>
      <c r="P23" s="420" t="s">
        <v>922</v>
      </c>
      <c r="Q23" s="421"/>
      <c r="R23" s="366" t="s">
        <v>923</v>
      </c>
      <c r="S23" s="367"/>
      <c r="T23" s="366" t="s">
        <v>924</v>
      </c>
      <c r="U23" s="367"/>
    </row>
    <row r="24" spans="1:23" ht="15.6" hidden="1">
      <c r="A24" s="10" t="s">
        <v>761</v>
      </c>
      <c r="B24" s="11" t="s">
        <v>563</v>
      </c>
      <c r="C24" s="121" t="s">
        <v>762</v>
      </c>
      <c r="D24" s="121" t="str">
        <f t="shared" si="0"/>
        <v>OMIT</v>
      </c>
      <c r="E24" s="420" t="s">
        <v>922</v>
      </c>
      <c r="F24" s="421"/>
      <c r="G24" s="366" t="s">
        <v>923</v>
      </c>
      <c r="H24" s="367"/>
      <c r="I24" s="366" t="s">
        <v>924</v>
      </c>
      <c r="J24" s="367"/>
      <c r="K24" s="22">
        <v>44249</v>
      </c>
      <c r="L24" s="22">
        <v>44249</v>
      </c>
      <c r="M24" s="12" t="s">
        <v>562</v>
      </c>
      <c r="N24" s="121" t="s">
        <v>74</v>
      </c>
      <c r="O24" s="121" t="str">
        <f t="shared" si="28"/>
        <v>OMIT</v>
      </c>
      <c r="P24" s="22">
        <v>44252</v>
      </c>
      <c r="Q24" s="22">
        <f t="shared" ref="Q24" si="41">P24</f>
        <v>44252</v>
      </c>
      <c r="R24" s="22">
        <f t="shared" ref="R24" si="42">Q24+1</f>
        <v>44253</v>
      </c>
      <c r="S24" s="22">
        <f t="shared" ref="S24" si="43">R24</f>
        <v>44253</v>
      </c>
      <c r="T24" s="22">
        <f t="shared" ref="T24" si="44">S24</f>
        <v>44253</v>
      </c>
      <c r="U24" s="22">
        <f t="shared" ref="U24" si="45">T24</f>
        <v>44253</v>
      </c>
    </row>
    <row r="25" spans="1:23" ht="15.6" hidden="1">
      <c r="A25" s="10" t="s">
        <v>254</v>
      </c>
      <c r="B25" s="11" t="s">
        <v>565</v>
      </c>
      <c r="C25" s="121" t="s">
        <v>74</v>
      </c>
      <c r="D25" s="121" t="str">
        <f t="shared" ref="D25:D33" si="46">C25</f>
        <v>OMIT</v>
      </c>
      <c r="E25" s="364" t="s">
        <v>855</v>
      </c>
      <c r="F25" s="423"/>
      <c r="G25" s="423"/>
      <c r="H25" s="423"/>
      <c r="I25" s="423"/>
      <c r="J25" s="423"/>
      <c r="K25" s="423"/>
      <c r="L25" s="365"/>
      <c r="M25" s="12" t="s">
        <v>564</v>
      </c>
      <c r="N25" s="364" t="s">
        <v>869</v>
      </c>
      <c r="O25" s="423"/>
      <c r="P25" s="423"/>
      <c r="Q25" s="423"/>
      <c r="R25" s="423"/>
      <c r="S25" s="423"/>
      <c r="T25" s="423"/>
      <c r="U25" s="365"/>
    </row>
    <row r="26" spans="1:23" ht="15.6" hidden="1">
      <c r="A26" s="10" t="s">
        <v>989</v>
      </c>
      <c r="B26" s="11" t="s">
        <v>596</v>
      </c>
      <c r="C26" s="121" t="s">
        <v>987</v>
      </c>
      <c r="D26" s="121" t="str">
        <f t="shared" si="46"/>
        <v>OMIT</v>
      </c>
      <c r="E26" s="22">
        <v>44252</v>
      </c>
      <c r="F26" s="22">
        <f t="shared" ref="F26:F33" si="47">E26</f>
        <v>44252</v>
      </c>
      <c r="G26" s="22">
        <f t="shared" ref="G26" si="48">F26+1</f>
        <v>44253</v>
      </c>
      <c r="H26" s="22">
        <f t="shared" ref="H26:J26" si="49">G26</f>
        <v>44253</v>
      </c>
      <c r="I26" s="22">
        <f t="shared" si="49"/>
        <v>44253</v>
      </c>
      <c r="J26" s="22">
        <f t="shared" si="49"/>
        <v>44253</v>
      </c>
      <c r="K26" s="22">
        <f t="shared" ref="K26" si="50">J26+2</f>
        <v>44255</v>
      </c>
      <c r="L26" s="22">
        <f t="shared" ref="L26:L27" si="51">K26+1</f>
        <v>44256</v>
      </c>
      <c r="M26" s="12" t="s">
        <v>598</v>
      </c>
      <c r="N26" s="121" t="s">
        <v>987</v>
      </c>
      <c r="O26" s="121" t="str">
        <f t="shared" ref="O26" si="52">N26</f>
        <v>OMIT</v>
      </c>
      <c r="P26" s="22">
        <v>44259</v>
      </c>
      <c r="Q26" s="22">
        <f t="shared" ref="Q26:Q27" si="53">P26</f>
        <v>44259</v>
      </c>
      <c r="R26" s="366" t="s">
        <v>990</v>
      </c>
      <c r="S26" s="367"/>
      <c r="T26" s="366" t="s">
        <v>988</v>
      </c>
      <c r="U26" s="367"/>
    </row>
    <row r="27" spans="1:23" ht="15.6" hidden="1">
      <c r="A27" s="10" t="s">
        <v>989</v>
      </c>
      <c r="B27" s="11" t="s">
        <v>597</v>
      </c>
      <c r="C27" s="121" t="s">
        <v>987</v>
      </c>
      <c r="D27" s="121" t="str">
        <f t="shared" si="46"/>
        <v>OMIT</v>
      </c>
      <c r="E27" s="22">
        <v>44259</v>
      </c>
      <c r="F27" s="22">
        <f t="shared" si="47"/>
        <v>44259</v>
      </c>
      <c r="G27" s="366" t="s">
        <v>990</v>
      </c>
      <c r="H27" s="367"/>
      <c r="I27" s="366" t="s">
        <v>988</v>
      </c>
      <c r="J27" s="367"/>
      <c r="K27" s="22">
        <v>44262</v>
      </c>
      <c r="L27" s="22">
        <f t="shared" si="51"/>
        <v>44263</v>
      </c>
      <c r="M27" s="12" t="s">
        <v>599</v>
      </c>
      <c r="N27" s="121" t="s">
        <v>987</v>
      </c>
      <c r="O27" s="121" t="str">
        <f t="shared" ref="O27" si="54">N27</f>
        <v>OMIT</v>
      </c>
      <c r="P27" s="22">
        <v>44266</v>
      </c>
      <c r="Q27" s="22">
        <f t="shared" si="53"/>
        <v>44266</v>
      </c>
      <c r="R27" s="22">
        <f t="shared" ref="R27" si="55">Q27+1</f>
        <v>44267</v>
      </c>
      <c r="S27" s="22">
        <f t="shared" ref="S27:U27" si="56">R27</f>
        <v>44267</v>
      </c>
      <c r="T27" s="22">
        <f t="shared" si="56"/>
        <v>44267</v>
      </c>
      <c r="U27" s="22">
        <f t="shared" si="56"/>
        <v>44267</v>
      </c>
    </row>
    <row r="28" spans="1:23" s="72" customFormat="1" ht="15.6" hidden="1">
      <c r="A28" s="416" t="s">
        <v>483</v>
      </c>
      <c r="B28" s="417"/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</row>
    <row r="29" spans="1:23" ht="15.6" hidden="1">
      <c r="A29" s="179" t="s">
        <v>1</v>
      </c>
      <c r="B29" s="179" t="s">
        <v>2</v>
      </c>
      <c r="C29" s="310" t="s">
        <v>1121</v>
      </c>
      <c r="D29" s="310"/>
      <c r="E29" s="310" t="s">
        <v>1122</v>
      </c>
      <c r="F29" s="310"/>
      <c r="G29" s="310" t="s">
        <v>1123</v>
      </c>
      <c r="H29" s="310"/>
      <c r="I29" s="377" t="s">
        <v>6</v>
      </c>
      <c r="J29" s="378"/>
      <c r="K29" s="312" t="s">
        <v>1124</v>
      </c>
      <c r="L29" s="316"/>
      <c r="M29" s="183" t="s">
        <v>2</v>
      </c>
      <c r="N29" s="310" t="s">
        <v>1121</v>
      </c>
      <c r="O29" s="310"/>
      <c r="P29" s="310" t="s">
        <v>1122</v>
      </c>
      <c r="Q29" s="310"/>
      <c r="R29" s="310" t="s">
        <v>1123</v>
      </c>
      <c r="S29" s="310"/>
      <c r="T29" s="377" t="s">
        <v>6</v>
      </c>
      <c r="U29" s="378"/>
      <c r="V29" s="377" t="s">
        <v>1115</v>
      </c>
      <c r="W29" s="378"/>
    </row>
    <row r="30" spans="1:23" ht="15.6" hidden="1">
      <c r="A30" s="319" t="s">
        <v>3</v>
      </c>
      <c r="B30" s="319" t="s">
        <v>4</v>
      </c>
      <c r="C30" s="311" t="s">
        <v>252</v>
      </c>
      <c r="D30" s="311"/>
      <c r="E30" s="311" t="s">
        <v>269</v>
      </c>
      <c r="F30" s="311"/>
      <c r="G30" s="311" t="s">
        <v>205</v>
      </c>
      <c r="H30" s="311"/>
      <c r="I30" s="378" t="s">
        <v>9</v>
      </c>
      <c r="J30" s="378"/>
      <c r="K30" s="314" t="s">
        <v>10</v>
      </c>
      <c r="L30" s="315"/>
      <c r="M30" s="319" t="s">
        <v>4</v>
      </c>
      <c r="N30" s="311" t="s">
        <v>252</v>
      </c>
      <c r="O30" s="311"/>
      <c r="P30" s="311" t="s">
        <v>269</v>
      </c>
      <c r="Q30" s="311"/>
      <c r="R30" s="311" t="s">
        <v>205</v>
      </c>
      <c r="S30" s="311"/>
      <c r="T30" s="378" t="s">
        <v>9</v>
      </c>
      <c r="U30" s="378"/>
      <c r="V30" s="378" t="s">
        <v>9</v>
      </c>
      <c r="W30" s="378"/>
    </row>
    <row r="31" spans="1:23" ht="15.6" hidden="1">
      <c r="A31" s="320"/>
      <c r="B31" s="320"/>
      <c r="C31" s="319" t="s">
        <v>5</v>
      </c>
      <c r="D31" s="319"/>
      <c r="E31" s="319" t="s">
        <v>5</v>
      </c>
      <c r="F31" s="319"/>
      <c r="G31" s="319" t="s">
        <v>5</v>
      </c>
      <c r="H31" s="319"/>
      <c r="I31" s="319" t="s">
        <v>5</v>
      </c>
      <c r="J31" s="319"/>
      <c r="K31" s="319" t="s">
        <v>5</v>
      </c>
      <c r="L31" s="319"/>
      <c r="M31" s="320"/>
      <c r="N31" s="368" t="s">
        <v>5</v>
      </c>
      <c r="O31" s="368"/>
      <c r="P31" s="319" t="s">
        <v>5</v>
      </c>
      <c r="Q31" s="319"/>
      <c r="R31" s="319" t="s">
        <v>5</v>
      </c>
      <c r="S31" s="319"/>
      <c r="T31" s="311" t="s">
        <v>5</v>
      </c>
      <c r="U31" s="311"/>
      <c r="V31" s="319" t="s">
        <v>5</v>
      </c>
      <c r="W31" s="319"/>
    </row>
    <row r="32" spans="1:23" ht="31.8" hidden="1" customHeight="1">
      <c r="A32" s="180"/>
      <c r="B32" s="181"/>
      <c r="C32" s="20" t="s">
        <v>358</v>
      </c>
      <c r="D32" s="20" t="s">
        <v>355</v>
      </c>
      <c r="E32" s="77" t="s">
        <v>622</v>
      </c>
      <c r="F32" s="77" t="s">
        <v>353</v>
      </c>
      <c r="G32" s="77" t="s">
        <v>1006</v>
      </c>
      <c r="H32" s="77" t="s">
        <v>357</v>
      </c>
      <c r="I32" s="77" t="s">
        <v>359</v>
      </c>
      <c r="J32" s="77" t="s">
        <v>360</v>
      </c>
      <c r="K32" s="77" t="s">
        <v>253</v>
      </c>
      <c r="L32" s="77" t="s">
        <v>258</v>
      </c>
      <c r="M32" s="37"/>
      <c r="N32" s="20" t="s">
        <v>358</v>
      </c>
      <c r="O32" s="20" t="s">
        <v>355</v>
      </c>
      <c r="P32" s="77" t="s">
        <v>622</v>
      </c>
      <c r="Q32" s="77" t="s">
        <v>353</v>
      </c>
      <c r="R32" s="77" t="s">
        <v>1006</v>
      </c>
      <c r="S32" s="77" t="s">
        <v>357</v>
      </c>
      <c r="T32" s="130" t="s">
        <v>359</v>
      </c>
      <c r="U32" s="130" t="s">
        <v>360</v>
      </c>
      <c r="V32" s="77" t="s">
        <v>1110</v>
      </c>
      <c r="W32" s="77" t="s">
        <v>1111</v>
      </c>
    </row>
    <row r="33" spans="1:25" ht="15.6" hidden="1">
      <c r="A33" s="10" t="s">
        <v>254</v>
      </c>
      <c r="B33" s="11" t="s">
        <v>641</v>
      </c>
      <c r="C33" s="121" t="s">
        <v>987</v>
      </c>
      <c r="D33" s="121" t="str">
        <f t="shared" si="46"/>
        <v>OMIT</v>
      </c>
      <c r="E33" s="22">
        <v>44266</v>
      </c>
      <c r="F33" s="22">
        <f t="shared" si="47"/>
        <v>44266</v>
      </c>
      <c r="G33" s="22">
        <f t="shared" ref="G33:G35" si="57">F33+1</f>
        <v>44267</v>
      </c>
      <c r="H33" s="22">
        <f t="shared" ref="H33:H36" si="58">G33</f>
        <v>44267</v>
      </c>
      <c r="I33" s="22">
        <f t="shared" ref="I33:I35" si="59">H33</f>
        <v>44267</v>
      </c>
      <c r="J33" s="22">
        <f t="shared" ref="J33:J35" si="60">I33</f>
        <v>44267</v>
      </c>
      <c r="K33" s="22">
        <f t="shared" ref="K33:K34" si="61">J33+2</f>
        <v>44269</v>
      </c>
      <c r="L33" s="22">
        <f t="shared" ref="L33:L34" si="62">K33+1</f>
        <v>44270</v>
      </c>
      <c r="M33" s="12" t="s">
        <v>640</v>
      </c>
      <c r="N33" s="121" t="s">
        <v>987</v>
      </c>
      <c r="O33" s="121" t="str">
        <f t="shared" ref="O33" si="63">N33</f>
        <v>OMIT</v>
      </c>
      <c r="P33" s="22">
        <v>44273</v>
      </c>
      <c r="Q33" s="22">
        <f t="shared" ref="Q33:Q34" si="64">P33</f>
        <v>44273</v>
      </c>
      <c r="R33" s="22">
        <f t="shared" ref="R33:R34" si="65">Q33+1</f>
        <v>44274</v>
      </c>
      <c r="S33" s="22">
        <f t="shared" ref="S33:S35" si="66">R33</f>
        <v>44274</v>
      </c>
      <c r="T33" s="22">
        <f t="shared" ref="T33:T34" si="67">S33</f>
        <v>44274</v>
      </c>
      <c r="U33" s="22">
        <f t="shared" ref="U33:U34" si="68">T33</f>
        <v>44274</v>
      </c>
      <c r="V33" s="22"/>
      <c r="W33" s="22"/>
    </row>
    <row r="34" spans="1:25" ht="15.6" hidden="1">
      <c r="A34" s="10" t="s">
        <v>254</v>
      </c>
      <c r="B34" s="11" t="s">
        <v>643</v>
      </c>
      <c r="C34" s="121" t="s">
        <v>987</v>
      </c>
      <c r="D34" s="121" t="str">
        <f t="shared" ref="D34:D37" si="69">C34</f>
        <v>OMIT</v>
      </c>
      <c r="E34" s="22">
        <v>44273</v>
      </c>
      <c r="F34" s="22">
        <f t="shared" ref="F34:F35" si="70">E34</f>
        <v>44273</v>
      </c>
      <c r="G34" s="22">
        <f t="shared" si="57"/>
        <v>44274</v>
      </c>
      <c r="H34" s="22">
        <f t="shared" si="58"/>
        <v>44274</v>
      </c>
      <c r="I34" s="22">
        <f t="shared" si="59"/>
        <v>44274</v>
      </c>
      <c r="J34" s="22">
        <f t="shared" si="60"/>
        <v>44274</v>
      </c>
      <c r="K34" s="22">
        <f t="shared" si="61"/>
        <v>44276</v>
      </c>
      <c r="L34" s="22">
        <f t="shared" si="62"/>
        <v>44277</v>
      </c>
      <c r="M34" s="12" t="s">
        <v>642</v>
      </c>
      <c r="N34" s="121" t="s">
        <v>987</v>
      </c>
      <c r="O34" s="121" t="str">
        <f t="shared" ref="O34" si="71">N34</f>
        <v>OMIT</v>
      </c>
      <c r="P34" s="22">
        <v>44280</v>
      </c>
      <c r="Q34" s="22">
        <f t="shared" si="64"/>
        <v>44280</v>
      </c>
      <c r="R34" s="22">
        <f t="shared" si="65"/>
        <v>44281</v>
      </c>
      <c r="S34" s="22">
        <f t="shared" si="66"/>
        <v>44281</v>
      </c>
      <c r="T34" s="22">
        <f t="shared" si="67"/>
        <v>44281</v>
      </c>
      <c r="U34" s="22">
        <f t="shared" si="68"/>
        <v>44281</v>
      </c>
      <c r="V34" s="22"/>
      <c r="W34" s="22"/>
    </row>
    <row r="35" spans="1:25" ht="15.6" hidden="1">
      <c r="A35" s="10" t="s">
        <v>254</v>
      </c>
      <c r="B35" s="11" t="s">
        <v>805</v>
      </c>
      <c r="C35" s="121" t="s">
        <v>987</v>
      </c>
      <c r="D35" s="121" t="str">
        <f t="shared" si="69"/>
        <v>OMIT</v>
      </c>
      <c r="E35" s="22">
        <v>44280</v>
      </c>
      <c r="F35" s="22">
        <f t="shared" si="70"/>
        <v>44280</v>
      </c>
      <c r="G35" s="22">
        <f t="shared" si="57"/>
        <v>44281</v>
      </c>
      <c r="H35" s="22">
        <f t="shared" si="58"/>
        <v>44281</v>
      </c>
      <c r="I35" s="22">
        <f t="shared" si="59"/>
        <v>44281</v>
      </c>
      <c r="J35" s="22">
        <f t="shared" si="60"/>
        <v>44281</v>
      </c>
      <c r="K35" s="22">
        <f t="shared" ref="K35" si="72">J35+2</f>
        <v>44283</v>
      </c>
      <c r="L35" s="22">
        <f t="shared" ref="L35:L37" si="73">K35+1</f>
        <v>44284</v>
      </c>
      <c r="M35" s="12" t="s">
        <v>804</v>
      </c>
      <c r="N35" s="121" t="s">
        <v>74</v>
      </c>
      <c r="O35" s="121" t="str">
        <f t="shared" ref="O35" si="74">N35</f>
        <v>OMIT</v>
      </c>
      <c r="P35" s="412" t="s">
        <v>1151</v>
      </c>
      <c r="Q35" s="413"/>
      <c r="R35" s="22">
        <v>44288</v>
      </c>
      <c r="S35" s="22">
        <f t="shared" si="66"/>
        <v>44288</v>
      </c>
      <c r="T35" s="412" t="s">
        <v>1152</v>
      </c>
      <c r="U35" s="413"/>
      <c r="V35" s="22"/>
      <c r="W35" s="22"/>
    </row>
    <row r="36" spans="1:25" ht="15.6" hidden="1">
      <c r="A36" s="10" t="s">
        <v>254</v>
      </c>
      <c r="B36" s="11" t="s">
        <v>831</v>
      </c>
      <c r="C36" s="121" t="s">
        <v>74</v>
      </c>
      <c r="D36" s="121" t="str">
        <f t="shared" si="69"/>
        <v>OMIT</v>
      </c>
      <c r="E36" s="412" t="s">
        <v>1151</v>
      </c>
      <c r="F36" s="413"/>
      <c r="G36" s="22">
        <v>44288</v>
      </c>
      <c r="H36" s="22">
        <f t="shared" si="58"/>
        <v>44288</v>
      </c>
      <c r="I36" s="412" t="s">
        <v>1152</v>
      </c>
      <c r="J36" s="413"/>
      <c r="K36" s="22">
        <v>44291</v>
      </c>
      <c r="L36" s="22">
        <v>44291</v>
      </c>
      <c r="M36" s="12" t="s">
        <v>830</v>
      </c>
      <c r="N36" s="121" t="s">
        <v>74</v>
      </c>
      <c r="O36" s="121" t="str">
        <f t="shared" ref="O36" si="75">N36</f>
        <v>OMIT</v>
      </c>
      <c r="P36" s="22">
        <v>44294</v>
      </c>
      <c r="Q36" s="22">
        <f t="shared" ref="Q36" si="76">P36</f>
        <v>44294</v>
      </c>
      <c r="R36" s="412" t="s">
        <v>1179</v>
      </c>
      <c r="S36" s="413"/>
      <c r="T36" s="412" t="s">
        <v>1180</v>
      </c>
      <c r="U36" s="413"/>
      <c r="V36" s="22"/>
      <c r="W36" s="22"/>
    </row>
    <row r="37" spans="1:25" ht="15.6" hidden="1">
      <c r="A37" s="10" t="s">
        <v>254</v>
      </c>
      <c r="B37" s="11" t="s">
        <v>838</v>
      </c>
      <c r="C37" s="121" t="s">
        <v>74</v>
      </c>
      <c r="D37" s="121" t="str">
        <f t="shared" si="69"/>
        <v>OMIT</v>
      </c>
      <c r="E37" s="22">
        <v>44294</v>
      </c>
      <c r="F37" s="22">
        <f t="shared" ref="F37" si="77">E37</f>
        <v>44294</v>
      </c>
      <c r="G37" s="412" t="s">
        <v>1179</v>
      </c>
      <c r="H37" s="413"/>
      <c r="I37" s="412" t="s">
        <v>1191</v>
      </c>
      <c r="J37" s="413"/>
      <c r="K37" s="22">
        <v>44299</v>
      </c>
      <c r="L37" s="22">
        <f t="shared" si="73"/>
        <v>44300</v>
      </c>
      <c r="M37" s="12" t="s">
        <v>839</v>
      </c>
      <c r="N37" s="418" t="s">
        <v>1192</v>
      </c>
      <c r="O37" s="419"/>
      <c r="P37" s="22">
        <v>44304</v>
      </c>
      <c r="Q37" s="22">
        <v>44305</v>
      </c>
      <c r="R37" s="121" t="s">
        <v>74</v>
      </c>
      <c r="S37" s="121" t="str">
        <f t="shared" ref="S37" si="78">R37</f>
        <v>OMIT</v>
      </c>
      <c r="T37" s="121" t="s">
        <v>74</v>
      </c>
      <c r="U37" s="121" t="str">
        <f t="shared" ref="U37" si="79">T37</f>
        <v>OMIT</v>
      </c>
      <c r="V37" s="121" t="s">
        <v>74</v>
      </c>
      <c r="W37" s="121" t="str">
        <f t="shared" ref="W37" si="80">V37</f>
        <v>OMIT</v>
      </c>
    </row>
    <row r="38" spans="1:25" s="72" customFormat="1" ht="15.6" hidden="1">
      <c r="A38" s="416" t="s">
        <v>1120</v>
      </c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</row>
    <row r="39" spans="1:25" ht="15.6" hidden="1">
      <c r="A39" s="183" t="s">
        <v>1</v>
      </c>
      <c r="B39" s="183" t="s">
        <v>2</v>
      </c>
      <c r="C39" s="310" t="s">
        <v>1116</v>
      </c>
      <c r="D39" s="310"/>
      <c r="E39" s="310" t="s">
        <v>1117</v>
      </c>
      <c r="F39" s="310"/>
      <c r="G39" s="310" t="s">
        <v>1118</v>
      </c>
      <c r="H39" s="310"/>
      <c r="I39" s="377" t="s">
        <v>6</v>
      </c>
      <c r="J39" s="378"/>
      <c r="K39" s="377" t="s">
        <v>1115</v>
      </c>
      <c r="L39" s="378"/>
      <c r="M39" s="312" t="s">
        <v>1119</v>
      </c>
      <c r="N39" s="316"/>
      <c r="O39" s="183" t="s">
        <v>2</v>
      </c>
      <c r="P39" s="310" t="s">
        <v>1116</v>
      </c>
      <c r="Q39" s="310"/>
      <c r="R39" s="310" t="s">
        <v>1117</v>
      </c>
      <c r="S39" s="310"/>
      <c r="T39" s="310" t="s">
        <v>1118</v>
      </c>
      <c r="U39" s="310"/>
      <c r="V39" s="377" t="s">
        <v>6</v>
      </c>
      <c r="W39" s="378"/>
      <c r="X39" s="377" t="s">
        <v>1115</v>
      </c>
      <c r="Y39" s="378"/>
    </row>
    <row r="40" spans="1:25" ht="15.6" hidden="1">
      <c r="A40" s="319" t="s">
        <v>3</v>
      </c>
      <c r="B40" s="319" t="s">
        <v>4</v>
      </c>
      <c r="C40" s="311" t="s">
        <v>1101</v>
      </c>
      <c r="D40" s="311"/>
      <c r="E40" s="311" t="s">
        <v>1082</v>
      </c>
      <c r="F40" s="311"/>
      <c r="G40" s="311" t="s">
        <v>1083</v>
      </c>
      <c r="H40" s="311"/>
      <c r="I40" s="378" t="s">
        <v>9</v>
      </c>
      <c r="J40" s="378"/>
      <c r="K40" s="378" t="s">
        <v>9</v>
      </c>
      <c r="L40" s="378"/>
      <c r="M40" s="314" t="s">
        <v>10</v>
      </c>
      <c r="N40" s="315"/>
      <c r="O40" s="319" t="s">
        <v>4</v>
      </c>
      <c r="P40" s="311" t="s">
        <v>1101</v>
      </c>
      <c r="Q40" s="311"/>
      <c r="R40" s="311" t="s">
        <v>1082</v>
      </c>
      <c r="S40" s="311"/>
      <c r="T40" s="311" t="s">
        <v>1083</v>
      </c>
      <c r="U40" s="311"/>
      <c r="V40" s="378" t="s">
        <v>9</v>
      </c>
      <c r="W40" s="378"/>
      <c r="X40" s="378" t="s">
        <v>9</v>
      </c>
      <c r="Y40" s="378"/>
    </row>
    <row r="41" spans="1:25" ht="15.6" hidden="1">
      <c r="A41" s="320"/>
      <c r="B41" s="320"/>
      <c r="C41" s="319" t="s">
        <v>5</v>
      </c>
      <c r="D41" s="319"/>
      <c r="E41" s="319" t="s">
        <v>5</v>
      </c>
      <c r="F41" s="319"/>
      <c r="G41" s="319" t="s">
        <v>5</v>
      </c>
      <c r="H41" s="319"/>
      <c r="I41" s="319" t="s">
        <v>5</v>
      </c>
      <c r="J41" s="319"/>
      <c r="K41" s="319" t="s">
        <v>5</v>
      </c>
      <c r="L41" s="319"/>
      <c r="M41" s="319" t="s">
        <v>5</v>
      </c>
      <c r="N41" s="319"/>
      <c r="O41" s="320"/>
      <c r="P41" s="368" t="s">
        <v>5</v>
      </c>
      <c r="Q41" s="368"/>
      <c r="R41" s="319" t="s">
        <v>5</v>
      </c>
      <c r="S41" s="319"/>
      <c r="T41" s="319" t="s">
        <v>5</v>
      </c>
      <c r="U41" s="319"/>
      <c r="V41" s="311" t="s">
        <v>5</v>
      </c>
      <c r="W41" s="311"/>
      <c r="X41" s="319" t="s">
        <v>5</v>
      </c>
      <c r="Y41" s="319"/>
    </row>
    <row r="42" spans="1:25" ht="31.8" hidden="1" customHeight="1">
      <c r="A42" s="184"/>
      <c r="B42" s="185"/>
      <c r="C42" s="20" t="s">
        <v>1102</v>
      </c>
      <c r="D42" s="20" t="s">
        <v>1103</v>
      </c>
      <c r="E42" s="77" t="s">
        <v>1104</v>
      </c>
      <c r="F42" s="77" t="s">
        <v>1105</v>
      </c>
      <c r="G42" s="77" t="s">
        <v>1106</v>
      </c>
      <c r="H42" s="77" t="s">
        <v>1107</v>
      </c>
      <c r="I42" s="77" t="s">
        <v>1108</v>
      </c>
      <c r="J42" s="77" t="s">
        <v>1109</v>
      </c>
      <c r="K42" s="77" t="s">
        <v>1110</v>
      </c>
      <c r="L42" s="77" t="s">
        <v>1111</v>
      </c>
      <c r="M42" s="77" t="s">
        <v>1112</v>
      </c>
      <c r="N42" s="77" t="s">
        <v>1113</v>
      </c>
      <c r="O42" s="37"/>
      <c r="P42" s="20" t="s">
        <v>1102</v>
      </c>
      <c r="Q42" s="20" t="s">
        <v>1103</v>
      </c>
      <c r="R42" s="77" t="s">
        <v>1104</v>
      </c>
      <c r="S42" s="77" t="s">
        <v>1105</v>
      </c>
      <c r="T42" s="77" t="s">
        <v>1106</v>
      </c>
      <c r="U42" s="77" t="s">
        <v>1107</v>
      </c>
      <c r="V42" s="77" t="s">
        <v>1108</v>
      </c>
      <c r="W42" s="77" t="s">
        <v>1109</v>
      </c>
      <c r="X42" s="77" t="s">
        <v>1110</v>
      </c>
      <c r="Y42" s="77" t="s">
        <v>1111</v>
      </c>
    </row>
    <row r="43" spans="1:25" ht="15.6" hidden="1">
      <c r="A43" s="10" t="s">
        <v>1114</v>
      </c>
      <c r="B43" s="11" t="s">
        <v>907</v>
      </c>
      <c r="C43" s="418" t="s">
        <v>1192</v>
      </c>
      <c r="D43" s="419"/>
      <c r="E43" s="22">
        <v>44304</v>
      </c>
      <c r="F43" s="22">
        <v>44305</v>
      </c>
      <c r="G43" s="121" t="s">
        <v>74</v>
      </c>
      <c r="H43" s="121" t="str">
        <f t="shared" ref="H43" si="81">G43</f>
        <v>OMIT</v>
      </c>
      <c r="I43" s="121" t="s">
        <v>74</v>
      </c>
      <c r="J43" s="121" t="str">
        <f t="shared" ref="J43" si="82">I43</f>
        <v>OMIT</v>
      </c>
      <c r="K43" s="121" t="s">
        <v>74</v>
      </c>
      <c r="L43" s="121" t="str">
        <f t="shared" ref="L43" si="83">K43</f>
        <v>OMIT</v>
      </c>
      <c r="M43" s="22">
        <v>44307</v>
      </c>
      <c r="N43" s="22">
        <v>44307</v>
      </c>
      <c r="O43" s="12" t="s">
        <v>908</v>
      </c>
      <c r="P43" s="197" t="s">
        <v>1270</v>
      </c>
      <c r="Q43" s="197" t="s">
        <v>1271</v>
      </c>
      <c r="R43" s="22">
        <v>44310</v>
      </c>
      <c r="S43" s="22">
        <v>44310</v>
      </c>
      <c r="T43" s="197" t="s">
        <v>1270</v>
      </c>
      <c r="U43" s="197" t="s">
        <v>1271</v>
      </c>
      <c r="V43" s="372" t="s">
        <v>1272</v>
      </c>
      <c r="W43" s="373"/>
      <c r="X43" s="414" t="s">
        <v>1273</v>
      </c>
      <c r="Y43" s="415"/>
    </row>
    <row r="44" spans="1:25" ht="15.6" hidden="1">
      <c r="A44" s="10" t="s">
        <v>1114</v>
      </c>
      <c r="B44" s="11" t="s">
        <v>909</v>
      </c>
      <c r="C44" s="197" t="s">
        <v>1270</v>
      </c>
      <c r="D44" s="197" t="s">
        <v>1271</v>
      </c>
      <c r="E44" s="22">
        <v>44310</v>
      </c>
      <c r="F44" s="22">
        <v>44310</v>
      </c>
      <c r="G44" s="197" t="s">
        <v>1270</v>
      </c>
      <c r="H44" s="197" t="s">
        <v>1271</v>
      </c>
      <c r="I44" s="372" t="s">
        <v>1272</v>
      </c>
      <c r="J44" s="373"/>
      <c r="K44" s="414" t="s">
        <v>1273</v>
      </c>
      <c r="L44" s="415"/>
      <c r="M44" s="22">
        <v>44315</v>
      </c>
      <c r="N44" s="22">
        <f t="shared" ref="N44" si="84">M44+1</f>
        <v>44316</v>
      </c>
      <c r="O44" s="12" t="s">
        <v>910</v>
      </c>
      <c r="P44" s="420"/>
      <c r="Q44" s="421"/>
      <c r="R44" s="366" t="s">
        <v>1316</v>
      </c>
      <c r="S44" s="367"/>
      <c r="T44" s="366" t="s">
        <v>1227</v>
      </c>
      <c r="U44" s="367"/>
      <c r="V44" s="366" t="s">
        <v>1378</v>
      </c>
      <c r="W44" s="367"/>
      <c r="X44" s="366" t="s">
        <v>1379</v>
      </c>
      <c r="Y44" s="367"/>
    </row>
    <row r="45" spans="1:25" s="72" customFormat="1" ht="15.6" hidden="1">
      <c r="A45" s="416" t="s">
        <v>483</v>
      </c>
      <c r="B45" s="417"/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</row>
    <row r="46" spans="1:25" ht="15.6" hidden="1">
      <c r="A46" s="194" t="s">
        <v>1</v>
      </c>
      <c r="B46" s="194" t="s">
        <v>2</v>
      </c>
      <c r="C46" s="310" t="s">
        <v>1116</v>
      </c>
      <c r="D46" s="310"/>
      <c r="E46" s="310" t="s">
        <v>1073</v>
      </c>
      <c r="F46" s="310"/>
      <c r="G46" s="310" t="s">
        <v>204</v>
      </c>
      <c r="H46" s="310"/>
      <c r="I46" s="377" t="s">
        <v>730</v>
      </c>
      <c r="J46" s="378"/>
      <c r="K46" s="312" t="s">
        <v>1078</v>
      </c>
      <c r="L46" s="316"/>
      <c r="M46" s="194" t="s">
        <v>2</v>
      </c>
      <c r="N46" s="310" t="s">
        <v>1116</v>
      </c>
      <c r="O46" s="310"/>
      <c r="P46" s="310" t="s">
        <v>1073</v>
      </c>
      <c r="Q46" s="310"/>
      <c r="R46" s="310" t="s">
        <v>204</v>
      </c>
      <c r="S46" s="310"/>
      <c r="T46" s="377" t="s">
        <v>730</v>
      </c>
      <c r="U46" s="378"/>
    </row>
    <row r="47" spans="1:25" ht="15.6" hidden="1">
      <c r="A47" s="319" t="s">
        <v>3</v>
      </c>
      <c r="B47" s="319" t="s">
        <v>4</v>
      </c>
      <c r="C47" s="311" t="s">
        <v>252</v>
      </c>
      <c r="D47" s="311"/>
      <c r="E47" s="311" t="s">
        <v>269</v>
      </c>
      <c r="F47" s="311"/>
      <c r="G47" s="311" t="s">
        <v>205</v>
      </c>
      <c r="H47" s="311"/>
      <c r="I47" s="378" t="s">
        <v>9</v>
      </c>
      <c r="J47" s="378"/>
      <c r="K47" s="314" t="s">
        <v>10</v>
      </c>
      <c r="L47" s="315"/>
      <c r="M47" s="319" t="s">
        <v>4</v>
      </c>
      <c r="N47" s="311" t="s">
        <v>252</v>
      </c>
      <c r="O47" s="311"/>
      <c r="P47" s="311" t="s">
        <v>269</v>
      </c>
      <c r="Q47" s="311"/>
      <c r="R47" s="311" t="s">
        <v>205</v>
      </c>
      <c r="S47" s="311"/>
      <c r="T47" s="378" t="s">
        <v>9</v>
      </c>
      <c r="U47" s="378"/>
    </row>
    <row r="48" spans="1:25" ht="15.6" hidden="1">
      <c r="A48" s="320"/>
      <c r="B48" s="320"/>
      <c r="C48" s="319" t="s">
        <v>5</v>
      </c>
      <c r="D48" s="319"/>
      <c r="E48" s="319" t="s">
        <v>5</v>
      </c>
      <c r="F48" s="319"/>
      <c r="G48" s="319" t="s">
        <v>5</v>
      </c>
      <c r="H48" s="319"/>
      <c r="I48" s="319" t="s">
        <v>5</v>
      </c>
      <c r="J48" s="319"/>
      <c r="K48" s="319" t="s">
        <v>5</v>
      </c>
      <c r="L48" s="319"/>
      <c r="M48" s="320"/>
      <c r="N48" s="368" t="s">
        <v>5</v>
      </c>
      <c r="O48" s="368"/>
      <c r="P48" s="319" t="s">
        <v>5</v>
      </c>
      <c r="Q48" s="319"/>
      <c r="R48" s="319" t="s">
        <v>5</v>
      </c>
      <c r="S48" s="319"/>
      <c r="T48" s="319" t="s">
        <v>5</v>
      </c>
      <c r="U48" s="319"/>
    </row>
    <row r="49" spans="1:21" ht="31.8" hidden="1" customHeight="1">
      <c r="A49" s="195"/>
      <c r="B49" s="196"/>
      <c r="C49" s="20" t="s">
        <v>358</v>
      </c>
      <c r="D49" s="20" t="s">
        <v>355</v>
      </c>
      <c r="E49" s="77" t="s">
        <v>622</v>
      </c>
      <c r="F49" s="77" t="s">
        <v>353</v>
      </c>
      <c r="G49" s="77" t="s">
        <v>1006</v>
      </c>
      <c r="H49" s="77" t="s">
        <v>1231</v>
      </c>
      <c r="I49" s="77" t="s">
        <v>1232</v>
      </c>
      <c r="J49" s="77" t="s">
        <v>360</v>
      </c>
      <c r="K49" s="77" t="s">
        <v>253</v>
      </c>
      <c r="L49" s="77" t="s">
        <v>258</v>
      </c>
      <c r="M49" s="37"/>
      <c r="N49" s="20" t="s">
        <v>358</v>
      </c>
      <c r="O49" s="20" t="s">
        <v>355</v>
      </c>
      <c r="P49" s="77" t="s">
        <v>622</v>
      </c>
      <c r="Q49" s="77" t="s">
        <v>353</v>
      </c>
      <c r="R49" s="77" t="s">
        <v>1006</v>
      </c>
      <c r="S49" s="77" t="s">
        <v>1231</v>
      </c>
      <c r="T49" s="77" t="s">
        <v>1232</v>
      </c>
      <c r="U49" s="77" t="s">
        <v>360</v>
      </c>
    </row>
    <row r="50" spans="1:21" ht="15.6" hidden="1">
      <c r="A50" s="10" t="s">
        <v>1312</v>
      </c>
      <c r="B50" s="11"/>
      <c r="C50" s="22"/>
      <c r="D50" s="22"/>
      <c r="E50" s="22"/>
      <c r="F50" s="22"/>
      <c r="G50" s="22"/>
      <c r="H50" s="22"/>
      <c r="I50" s="364" t="s">
        <v>1323</v>
      </c>
      <c r="J50" s="365"/>
      <c r="K50" s="61">
        <v>44319</v>
      </c>
      <c r="L50" s="61">
        <f t="shared" ref="L50:L51" si="85">K50+1</f>
        <v>44320</v>
      </c>
      <c r="M50" s="12" t="s">
        <v>1313</v>
      </c>
      <c r="N50" s="68" t="s">
        <v>1314</v>
      </c>
      <c r="O50" s="68" t="s">
        <v>1314</v>
      </c>
      <c r="P50" s="22">
        <v>44322</v>
      </c>
      <c r="Q50" s="22">
        <f t="shared" ref="Q50:Q51" si="86">P50</f>
        <v>44322</v>
      </c>
      <c r="R50" s="22">
        <f t="shared" ref="R50:R51" si="87">Q50+1</f>
        <v>44323</v>
      </c>
      <c r="S50" s="22">
        <f t="shared" ref="S50:S51" si="88">R50</f>
        <v>44323</v>
      </c>
      <c r="T50" s="22">
        <f>S50</f>
        <v>44323</v>
      </c>
      <c r="U50" s="22">
        <f t="shared" ref="U50:U51" si="89">T50</f>
        <v>44323</v>
      </c>
    </row>
    <row r="51" spans="1:21" ht="15.6" hidden="1">
      <c r="A51" s="10" t="s">
        <v>1312</v>
      </c>
      <c r="B51" s="11" t="s">
        <v>913</v>
      </c>
      <c r="C51" s="68" t="s">
        <v>1315</v>
      </c>
      <c r="D51" s="68" t="s">
        <v>1315</v>
      </c>
      <c r="E51" s="22">
        <v>44322</v>
      </c>
      <c r="F51" s="22">
        <f t="shared" ref="F51" si="90">E51</f>
        <v>44322</v>
      </c>
      <c r="G51" s="197" t="s">
        <v>74</v>
      </c>
      <c r="H51" s="197" t="s">
        <v>74</v>
      </c>
      <c r="I51" s="206" t="s">
        <v>1380</v>
      </c>
      <c r="J51" s="206" t="s">
        <v>1381</v>
      </c>
      <c r="K51" s="22">
        <v>44325</v>
      </c>
      <c r="L51" s="22">
        <f t="shared" si="85"/>
        <v>44326</v>
      </c>
      <c r="M51" s="12" t="s">
        <v>914</v>
      </c>
      <c r="N51" s="68" t="s">
        <v>1314</v>
      </c>
      <c r="O51" s="68" t="s">
        <v>1314</v>
      </c>
      <c r="P51" s="22">
        <v>44329</v>
      </c>
      <c r="Q51" s="22">
        <f t="shared" si="86"/>
        <v>44329</v>
      </c>
      <c r="R51" s="22">
        <f t="shared" si="87"/>
        <v>44330</v>
      </c>
      <c r="S51" s="22">
        <f t="shared" si="88"/>
        <v>44330</v>
      </c>
      <c r="T51" s="22">
        <f>S51</f>
        <v>44330</v>
      </c>
      <c r="U51" s="22">
        <f t="shared" si="89"/>
        <v>44330</v>
      </c>
    </row>
    <row r="52" spans="1:21" ht="15.6" hidden="1">
      <c r="A52" s="10" t="s">
        <v>1226</v>
      </c>
      <c r="B52" s="11" t="s">
        <v>1126</v>
      </c>
      <c r="C52" s="68" t="s">
        <v>1315</v>
      </c>
      <c r="D52" s="68" t="s">
        <v>1315</v>
      </c>
      <c r="E52" s="22">
        <v>44329</v>
      </c>
      <c r="F52" s="22">
        <f t="shared" ref="F52:F53" si="91">E52</f>
        <v>44329</v>
      </c>
      <c r="G52" s="22">
        <f t="shared" ref="G52:G53" si="92">F52+1</f>
        <v>44330</v>
      </c>
      <c r="H52" s="22">
        <f t="shared" ref="H52:H53" si="93">G52</f>
        <v>44330</v>
      </c>
      <c r="I52" s="22">
        <f>H52</f>
        <v>44330</v>
      </c>
      <c r="J52" s="22">
        <f t="shared" ref="J52" si="94">I52</f>
        <v>44330</v>
      </c>
      <c r="K52" s="22">
        <f>J52+2</f>
        <v>44332</v>
      </c>
      <c r="L52" s="22">
        <f t="shared" ref="L52:L53" si="95">K52+1</f>
        <v>44333</v>
      </c>
      <c r="M52" s="12" t="s">
        <v>1125</v>
      </c>
      <c r="N52" s="68" t="s">
        <v>1314</v>
      </c>
      <c r="O52" s="68" t="s">
        <v>1314</v>
      </c>
      <c r="P52" s="22">
        <v>44336</v>
      </c>
      <c r="Q52" s="22">
        <f t="shared" ref="Q52" si="96">P52</f>
        <v>44336</v>
      </c>
      <c r="R52" s="22">
        <f t="shared" ref="R52" si="97">Q52+1</f>
        <v>44337</v>
      </c>
      <c r="S52" s="22">
        <f t="shared" ref="S52" si="98">R52</f>
        <v>44337</v>
      </c>
      <c r="T52" s="22">
        <f>S52</f>
        <v>44337</v>
      </c>
      <c r="U52" s="22">
        <f t="shared" ref="U52" si="99">T52</f>
        <v>44337</v>
      </c>
    </row>
    <row r="53" spans="1:21" ht="15.6" hidden="1">
      <c r="A53" s="10" t="s">
        <v>1225</v>
      </c>
      <c r="B53" s="11" t="s">
        <v>1469</v>
      </c>
      <c r="C53" s="68" t="s">
        <v>1315</v>
      </c>
      <c r="D53" s="68" t="s">
        <v>1315</v>
      </c>
      <c r="E53" s="22">
        <v>44336</v>
      </c>
      <c r="F53" s="22">
        <f t="shared" si="91"/>
        <v>44336</v>
      </c>
      <c r="G53" s="22">
        <f t="shared" si="92"/>
        <v>44337</v>
      </c>
      <c r="H53" s="22">
        <f t="shared" si="93"/>
        <v>44337</v>
      </c>
      <c r="I53" s="68" t="s">
        <v>1315</v>
      </c>
      <c r="J53" s="68" t="s">
        <v>1315</v>
      </c>
      <c r="K53" s="22">
        <v>44339</v>
      </c>
      <c r="L53" s="22">
        <f t="shared" si="95"/>
        <v>44340</v>
      </c>
      <c r="M53" s="12" t="s">
        <v>1470</v>
      </c>
      <c r="N53" s="68" t="s">
        <v>1314</v>
      </c>
      <c r="O53" s="68" t="s">
        <v>1314</v>
      </c>
      <c r="P53" s="22">
        <v>44343</v>
      </c>
      <c r="Q53" s="22">
        <f t="shared" ref="Q53:Q54" si="100">P53</f>
        <v>44343</v>
      </c>
      <c r="R53" s="22">
        <f t="shared" ref="R53:R54" si="101">Q53+1</f>
        <v>44344</v>
      </c>
      <c r="S53" s="22">
        <f t="shared" ref="S53:T54" si="102">R53</f>
        <v>44344</v>
      </c>
      <c r="T53" s="22">
        <f t="shared" si="102"/>
        <v>44344</v>
      </c>
      <c r="U53" s="22">
        <f t="shared" ref="U53" si="103">T53</f>
        <v>44344</v>
      </c>
    </row>
    <row r="54" spans="1:21" ht="15.6" hidden="1">
      <c r="A54" s="10" t="s">
        <v>1225</v>
      </c>
      <c r="B54" s="11" t="s">
        <v>1184</v>
      </c>
      <c r="C54" s="68" t="s">
        <v>1315</v>
      </c>
      <c r="D54" s="68" t="s">
        <v>1315</v>
      </c>
      <c r="E54" s="22">
        <v>44343</v>
      </c>
      <c r="F54" s="22">
        <f t="shared" ref="F54" si="104">E54</f>
        <v>44343</v>
      </c>
      <c r="G54" s="412" t="s">
        <v>1593</v>
      </c>
      <c r="H54" s="413"/>
      <c r="I54" s="412" t="s">
        <v>1594</v>
      </c>
      <c r="J54" s="413"/>
      <c r="K54" s="22">
        <v>44347</v>
      </c>
      <c r="L54" s="22">
        <f>K54+1</f>
        <v>44348</v>
      </c>
      <c r="M54" s="12" t="s">
        <v>1183</v>
      </c>
      <c r="N54" s="68" t="s">
        <v>1314</v>
      </c>
      <c r="O54" s="68" t="s">
        <v>1314</v>
      </c>
      <c r="P54" s="22">
        <v>44350</v>
      </c>
      <c r="Q54" s="22">
        <f t="shared" si="100"/>
        <v>44350</v>
      </c>
      <c r="R54" s="22">
        <f t="shared" si="101"/>
        <v>44351</v>
      </c>
      <c r="S54" s="22">
        <f t="shared" si="102"/>
        <v>44351</v>
      </c>
      <c r="T54" s="68" t="s">
        <v>1314</v>
      </c>
      <c r="U54" s="68" t="s">
        <v>1314</v>
      </c>
    </row>
    <row r="55" spans="1:21" s="72" customFormat="1" ht="15.6" hidden="1">
      <c r="A55" s="416" t="s">
        <v>1483</v>
      </c>
      <c r="B55" s="417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</row>
    <row r="56" spans="1:21" ht="15.6" hidden="1">
      <c r="A56" s="217" t="s">
        <v>1</v>
      </c>
      <c r="B56" s="217" t="s">
        <v>2</v>
      </c>
      <c r="C56" s="310" t="s">
        <v>1484</v>
      </c>
      <c r="D56" s="310"/>
      <c r="E56" s="310" t="s">
        <v>1485</v>
      </c>
      <c r="F56" s="310"/>
      <c r="G56" s="310" t="s">
        <v>1486</v>
      </c>
      <c r="H56" s="310"/>
      <c r="I56" s="377" t="s">
        <v>1487</v>
      </c>
      <c r="J56" s="378"/>
      <c r="K56" s="312" t="s">
        <v>1488</v>
      </c>
      <c r="L56" s="316"/>
      <c r="M56" s="217" t="s">
        <v>2</v>
      </c>
      <c r="N56" s="310" t="s">
        <v>1484</v>
      </c>
      <c r="O56" s="310"/>
      <c r="P56" s="310" t="s">
        <v>1485</v>
      </c>
      <c r="Q56" s="310"/>
      <c r="R56" s="310" t="s">
        <v>1486</v>
      </c>
      <c r="S56" s="310"/>
      <c r="T56" s="377" t="s">
        <v>1487</v>
      </c>
      <c r="U56" s="378"/>
    </row>
    <row r="57" spans="1:21" ht="15.6" hidden="1">
      <c r="A57" s="319" t="s">
        <v>3</v>
      </c>
      <c r="B57" s="319" t="s">
        <v>4</v>
      </c>
      <c r="C57" s="311" t="s">
        <v>1489</v>
      </c>
      <c r="D57" s="311"/>
      <c r="E57" s="311" t="s">
        <v>1490</v>
      </c>
      <c r="F57" s="311"/>
      <c r="G57" s="311" t="s">
        <v>1491</v>
      </c>
      <c r="H57" s="311"/>
      <c r="I57" s="378" t="s">
        <v>9</v>
      </c>
      <c r="J57" s="378"/>
      <c r="K57" s="314" t="s">
        <v>10</v>
      </c>
      <c r="L57" s="315"/>
      <c r="M57" s="319" t="s">
        <v>4</v>
      </c>
      <c r="N57" s="311" t="s">
        <v>1489</v>
      </c>
      <c r="O57" s="311"/>
      <c r="P57" s="311" t="s">
        <v>1490</v>
      </c>
      <c r="Q57" s="311"/>
      <c r="R57" s="311" t="s">
        <v>1491</v>
      </c>
      <c r="S57" s="311"/>
      <c r="T57" s="378" t="s">
        <v>9</v>
      </c>
      <c r="U57" s="378"/>
    </row>
    <row r="58" spans="1:21" ht="15.6" hidden="1">
      <c r="A58" s="320"/>
      <c r="B58" s="320"/>
      <c r="C58" s="319" t="s">
        <v>5</v>
      </c>
      <c r="D58" s="319"/>
      <c r="E58" s="319" t="s">
        <v>5</v>
      </c>
      <c r="F58" s="319"/>
      <c r="G58" s="319" t="s">
        <v>5</v>
      </c>
      <c r="H58" s="319"/>
      <c r="I58" s="319" t="s">
        <v>5</v>
      </c>
      <c r="J58" s="319"/>
      <c r="K58" s="319" t="s">
        <v>5</v>
      </c>
      <c r="L58" s="319"/>
      <c r="M58" s="320"/>
      <c r="N58" s="368" t="s">
        <v>5</v>
      </c>
      <c r="O58" s="368"/>
      <c r="P58" s="319" t="s">
        <v>5</v>
      </c>
      <c r="Q58" s="319"/>
      <c r="R58" s="319" t="s">
        <v>5</v>
      </c>
      <c r="S58" s="319"/>
      <c r="T58" s="319" t="s">
        <v>5</v>
      </c>
      <c r="U58" s="319"/>
    </row>
    <row r="59" spans="1:21" ht="31.8" hidden="1" customHeight="1">
      <c r="A59" s="218"/>
      <c r="B59" s="219"/>
      <c r="C59" s="20" t="s">
        <v>1492</v>
      </c>
      <c r="D59" s="20" t="s">
        <v>1493</v>
      </c>
      <c r="E59" s="77" t="s">
        <v>1494</v>
      </c>
      <c r="F59" s="77" t="s">
        <v>1495</v>
      </c>
      <c r="G59" s="77" t="s">
        <v>1496</v>
      </c>
      <c r="H59" s="77" t="s">
        <v>1497</v>
      </c>
      <c r="I59" s="77" t="s">
        <v>1498</v>
      </c>
      <c r="J59" s="77" t="s">
        <v>1499</v>
      </c>
      <c r="K59" s="77" t="s">
        <v>1500</v>
      </c>
      <c r="L59" s="77" t="s">
        <v>1501</v>
      </c>
      <c r="M59" s="37"/>
      <c r="N59" s="20" t="s">
        <v>1492</v>
      </c>
      <c r="O59" s="20" t="s">
        <v>1493</v>
      </c>
      <c r="P59" s="77" t="s">
        <v>1494</v>
      </c>
      <c r="Q59" s="77" t="s">
        <v>1495</v>
      </c>
      <c r="R59" s="77" t="s">
        <v>1496</v>
      </c>
      <c r="S59" s="77" t="s">
        <v>1497</v>
      </c>
      <c r="T59" s="77" t="s">
        <v>1498</v>
      </c>
      <c r="U59" s="77" t="s">
        <v>1499</v>
      </c>
    </row>
    <row r="60" spans="1:21" ht="15.6" hidden="1">
      <c r="A60" s="10" t="s">
        <v>1225</v>
      </c>
      <c r="B60" s="11" t="s">
        <v>1193</v>
      </c>
      <c r="C60" s="22"/>
      <c r="D60" s="22"/>
      <c r="E60" s="22">
        <v>44351</v>
      </c>
      <c r="F60" s="22">
        <v>44352</v>
      </c>
      <c r="G60" s="22">
        <f t="shared" ref="G60" si="105">F60+1</f>
        <v>44353</v>
      </c>
      <c r="H60" s="22">
        <v>44356</v>
      </c>
      <c r="I60" s="68" t="s">
        <v>1314</v>
      </c>
      <c r="J60" s="68" t="s">
        <v>1314</v>
      </c>
      <c r="K60" s="22">
        <v>44358</v>
      </c>
      <c r="L60" s="22">
        <f t="shared" ref="L60:L72" si="106">K60+1</f>
        <v>44359</v>
      </c>
      <c r="M60" s="12" t="s">
        <v>1194</v>
      </c>
      <c r="N60" s="68" t="s">
        <v>1314</v>
      </c>
      <c r="O60" s="68" t="s">
        <v>1314</v>
      </c>
      <c r="P60" s="68" t="s">
        <v>487</v>
      </c>
      <c r="Q60" s="68" t="s">
        <v>487</v>
      </c>
      <c r="R60" s="412" t="s">
        <v>1719</v>
      </c>
      <c r="S60" s="413"/>
      <c r="T60" s="412" t="s">
        <v>1720</v>
      </c>
      <c r="U60" s="413"/>
    </row>
    <row r="61" spans="1:21" ht="15.6" hidden="1">
      <c r="A61" s="10" t="s">
        <v>1225</v>
      </c>
      <c r="B61" s="11" t="s">
        <v>1195</v>
      </c>
      <c r="C61" s="68" t="s">
        <v>1314</v>
      </c>
      <c r="D61" s="68" t="s">
        <v>1314</v>
      </c>
      <c r="E61" s="68" t="s">
        <v>487</v>
      </c>
      <c r="F61" s="68" t="s">
        <v>487</v>
      </c>
      <c r="G61" s="412" t="s">
        <v>1719</v>
      </c>
      <c r="H61" s="413"/>
      <c r="I61" s="412" t="s">
        <v>1720</v>
      </c>
      <c r="J61" s="413"/>
      <c r="K61" s="22">
        <v>44369</v>
      </c>
      <c r="L61" s="22">
        <f t="shared" si="106"/>
        <v>44370</v>
      </c>
      <c r="M61" s="12" t="s">
        <v>1196</v>
      </c>
      <c r="N61" s="68" t="s">
        <v>487</v>
      </c>
      <c r="O61" s="68" t="s">
        <v>487</v>
      </c>
      <c r="P61" s="68" t="s">
        <v>388</v>
      </c>
      <c r="Q61" s="68" t="s">
        <v>388</v>
      </c>
      <c r="R61" s="412" t="s">
        <v>1747</v>
      </c>
      <c r="S61" s="413"/>
      <c r="T61" s="412" t="s">
        <v>1721</v>
      </c>
      <c r="U61" s="413"/>
    </row>
    <row r="62" spans="1:21" ht="15.6" hidden="1">
      <c r="A62" s="424" t="s">
        <v>1732</v>
      </c>
      <c r="B62" s="424"/>
      <c r="C62" s="424"/>
      <c r="D62" s="424"/>
      <c r="E62" s="424"/>
      <c r="F62" s="424"/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4"/>
      <c r="R62" s="424"/>
      <c r="S62" s="424"/>
      <c r="T62" s="424"/>
      <c r="U62" s="424"/>
    </row>
    <row r="63" spans="1:21" ht="15.6" hidden="1">
      <c r="A63" s="10" t="s">
        <v>1225</v>
      </c>
      <c r="B63" s="11" t="s">
        <v>1255</v>
      </c>
      <c r="C63" s="68" t="s">
        <v>487</v>
      </c>
      <c r="D63" s="68" t="s">
        <v>487</v>
      </c>
      <c r="E63" s="68" t="s">
        <v>388</v>
      </c>
      <c r="F63" s="68" t="s">
        <v>388</v>
      </c>
      <c r="G63" s="412" t="s">
        <v>1747</v>
      </c>
      <c r="H63" s="413"/>
      <c r="I63" s="412" t="s">
        <v>1721</v>
      </c>
      <c r="J63" s="413"/>
      <c r="K63" s="22">
        <v>44376</v>
      </c>
      <c r="L63" s="22">
        <f t="shared" si="106"/>
        <v>44377</v>
      </c>
      <c r="M63" s="12" t="s">
        <v>1254</v>
      </c>
      <c r="N63" s="142">
        <v>44379</v>
      </c>
      <c r="O63" s="142">
        <v>44380</v>
      </c>
      <c r="P63" s="22">
        <v>44380</v>
      </c>
      <c r="Q63" s="22">
        <v>44381</v>
      </c>
      <c r="R63" s="22">
        <v>44383</v>
      </c>
      <c r="S63" s="22">
        <f t="shared" ref="S63" si="107">R63</f>
        <v>44383</v>
      </c>
      <c r="T63" s="62" t="s">
        <v>1778</v>
      </c>
      <c r="U63" s="62" t="s">
        <v>1779</v>
      </c>
    </row>
    <row r="64" spans="1:21" s="72" customFormat="1" ht="15.6">
      <c r="A64" s="416" t="s">
        <v>1483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7"/>
      <c r="N64" s="417"/>
      <c r="O64" s="417"/>
      <c r="P64" s="417"/>
      <c r="Q64" s="417"/>
      <c r="R64" s="417"/>
      <c r="S64" s="417"/>
      <c r="T64" s="417"/>
      <c r="U64" s="417"/>
    </row>
    <row r="65" spans="1:21" ht="15.6">
      <c r="A65" s="250" t="s">
        <v>1</v>
      </c>
      <c r="B65" s="250" t="s">
        <v>2</v>
      </c>
      <c r="C65" s="310" t="s">
        <v>1484</v>
      </c>
      <c r="D65" s="310"/>
      <c r="E65" s="310" t="s">
        <v>1073</v>
      </c>
      <c r="F65" s="310"/>
      <c r="G65" s="310" t="s">
        <v>1828</v>
      </c>
      <c r="H65" s="310"/>
      <c r="I65" s="377" t="s">
        <v>1077</v>
      </c>
      <c r="J65" s="378"/>
      <c r="K65" s="312" t="s">
        <v>1488</v>
      </c>
      <c r="L65" s="316"/>
      <c r="M65" s="250" t="s">
        <v>2</v>
      </c>
      <c r="N65" s="310" t="s">
        <v>1484</v>
      </c>
      <c r="O65" s="310"/>
      <c r="P65" s="310" t="s">
        <v>1073</v>
      </c>
      <c r="Q65" s="310"/>
      <c r="R65" s="310" t="s">
        <v>1076</v>
      </c>
      <c r="S65" s="310"/>
      <c r="T65" s="377" t="s">
        <v>1077</v>
      </c>
      <c r="U65" s="378"/>
    </row>
    <row r="66" spans="1:21" ht="15.6">
      <c r="A66" s="319" t="s">
        <v>3</v>
      </c>
      <c r="B66" s="319" t="s">
        <v>4</v>
      </c>
      <c r="C66" s="311" t="s">
        <v>1489</v>
      </c>
      <c r="D66" s="311"/>
      <c r="E66" s="311" t="s">
        <v>1490</v>
      </c>
      <c r="F66" s="311"/>
      <c r="G66" s="311" t="s">
        <v>717</v>
      </c>
      <c r="H66" s="311"/>
      <c r="I66" s="378" t="s">
        <v>9</v>
      </c>
      <c r="J66" s="378"/>
      <c r="K66" s="314" t="s">
        <v>10</v>
      </c>
      <c r="L66" s="315"/>
      <c r="M66" s="319" t="s">
        <v>4</v>
      </c>
      <c r="N66" s="311" t="s">
        <v>1489</v>
      </c>
      <c r="O66" s="311"/>
      <c r="P66" s="311" t="s">
        <v>1490</v>
      </c>
      <c r="Q66" s="311"/>
      <c r="R66" s="311" t="s">
        <v>717</v>
      </c>
      <c r="S66" s="311"/>
      <c r="T66" s="378" t="s">
        <v>9</v>
      </c>
      <c r="U66" s="378"/>
    </row>
    <row r="67" spans="1:21" ht="15.6">
      <c r="A67" s="320"/>
      <c r="B67" s="320"/>
      <c r="C67" s="319" t="s">
        <v>5</v>
      </c>
      <c r="D67" s="319"/>
      <c r="E67" s="319" t="s">
        <v>5</v>
      </c>
      <c r="F67" s="319"/>
      <c r="G67" s="319" t="s">
        <v>5</v>
      </c>
      <c r="H67" s="319"/>
      <c r="I67" s="319" t="s">
        <v>5</v>
      </c>
      <c r="J67" s="319"/>
      <c r="K67" s="319" t="s">
        <v>5</v>
      </c>
      <c r="L67" s="319"/>
      <c r="M67" s="320"/>
      <c r="N67" s="368" t="s">
        <v>5</v>
      </c>
      <c r="O67" s="368"/>
      <c r="P67" s="319" t="s">
        <v>5</v>
      </c>
      <c r="Q67" s="319"/>
      <c r="R67" s="319" t="s">
        <v>5</v>
      </c>
      <c r="S67" s="319"/>
      <c r="T67" s="319" t="s">
        <v>5</v>
      </c>
      <c r="U67" s="319"/>
    </row>
    <row r="68" spans="1:21" ht="31.8" customHeight="1">
      <c r="A68" s="251"/>
      <c r="B68" s="252"/>
      <c r="C68" s="20" t="s">
        <v>1492</v>
      </c>
      <c r="D68" s="20" t="s">
        <v>1493</v>
      </c>
      <c r="E68" s="77" t="s">
        <v>1104</v>
      </c>
      <c r="F68" s="77" t="s">
        <v>1495</v>
      </c>
      <c r="G68" s="77" t="s">
        <v>1496</v>
      </c>
      <c r="H68" s="77" t="s">
        <v>1497</v>
      </c>
      <c r="I68" s="77" t="s">
        <v>1498</v>
      </c>
      <c r="J68" s="77" t="s">
        <v>1499</v>
      </c>
      <c r="K68" s="77" t="s">
        <v>1500</v>
      </c>
      <c r="L68" s="77" t="s">
        <v>1501</v>
      </c>
      <c r="M68" s="37"/>
      <c r="N68" s="20" t="s">
        <v>1492</v>
      </c>
      <c r="O68" s="20" t="s">
        <v>1493</v>
      </c>
      <c r="P68" s="77" t="s">
        <v>1104</v>
      </c>
      <c r="Q68" s="77" t="s">
        <v>1495</v>
      </c>
      <c r="R68" s="77" t="s">
        <v>1496</v>
      </c>
      <c r="S68" s="77" t="s">
        <v>1497</v>
      </c>
      <c r="T68" s="77" t="s">
        <v>1498</v>
      </c>
      <c r="U68" s="77" t="s">
        <v>1499</v>
      </c>
    </row>
    <row r="69" spans="1:21" ht="15.6" hidden="1">
      <c r="A69" s="237" t="s">
        <v>1225</v>
      </c>
      <c r="B69" s="238" t="s">
        <v>1257</v>
      </c>
      <c r="C69" s="142">
        <v>44379</v>
      </c>
      <c r="D69" s="142">
        <v>44380</v>
      </c>
      <c r="E69" s="22">
        <v>44380</v>
      </c>
      <c r="F69" s="22">
        <v>44381</v>
      </c>
      <c r="G69" s="22">
        <v>44383</v>
      </c>
      <c r="H69" s="22">
        <v>44384</v>
      </c>
      <c r="I69" s="62" t="s">
        <v>1778</v>
      </c>
      <c r="J69" s="62" t="s">
        <v>1779</v>
      </c>
      <c r="K69" s="253" t="s">
        <v>1826</v>
      </c>
      <c r="L69" s="253" t="s">
        <v>1827</v>
      </c>
      <c r="M69" s="12" t="s">
        <v>1256</v>
      </c>
      <c r="N69" s="22">
        <v>44390</v>
      </c>
      <c r="O69" s="22">
        <v>44392</v>
      </c>
      <c r="P69" s="22">
        <v>44392</v>
      </c>
      <c r="Q69" s="22">
        <f t="shared" ref="Q69" si="108">P69</f>
        <v>44392</v>
      </c>
      <c r="R69" s="22">
        <f t="shared" ref="R69" si="109">Q69+1</f>
        <v>44393</v>
      </c>
      <c r="S69" s="22">
        <v>44394</v>
      </c>
      <c r="T69" s="425" t="s">
        <v>1867</v>
      </c>
      <c r="U69" s="426"/>
    </row>
    <row r="70" spans="1:21" ht="15.6" hidden="1">
      <c r="A70" s="10" t="s">
        <v>1225</v>
      </c>
      <c r="B70" s="11" t="s">
        <v>1457</v>
      </c>
      <c r="C70" s="22">
        <v>44390</v>
      </c>
      <c r="D70" s="22">
        <v>44392</v>
      </c>
      <c r="E70" s="22">
        <v>44392</v>
      </c>
      <c r="F70" s="22">
        <f t="shared" ref="F70:F76" si="110">E70</f>
        <v>44392</v>
      </c>
      <c r="G70" s="22">
        <f t="shared" ref="G70:G74" si="111">F70+1</f>
        <v>44393</v>
      </c>
      <c r="H70" s="22">
        <v>44394</v>
      </c>
      <c r="I70" s="425" t="s">
        <v>1867</v>
      </c>
      <c r="J70" s="426"/>
      <c r="K70" s="240" t="s">
        <v>1864</v>
      </c>
      <c r="L70" s="240" t="s">
        <v>1865</v>
      </c>
      <c r="M70" s="12" t="s">
        <v>1458</v>
      </c>
      <c r="N70" s="62" t="s">
        <v>1866</v>
      </c>
      <c r="O70" s="62" t="str">
        <f t="shared" ref="O70" si="112">N70</f>
        <v>OMIT</v>
      </c>
      <c r="P70" s="22">
        <v>44401</v>
      </c>
      <c r="Q70" s="22">
        <f t="shared" ref="Q70:Q72" si="113">P70</f>
        <v>44401</v>
      </c>
      <c r="R70" s="22">
        <f t="shared" ref="R70:R72" si="114">Q70+1</f>
        <v>44402</v>
      </c>
      <c r="S70" s="22">
        <f t="shared" ref="S70:U72" si="115">R70</f>
        <v>44402</v>
      </c>
      <c r="T70" s="425" t="s">
        <v>1868</v>
      </c>
      <c r="U70" s="426"/>
    </row>
    <row r="71" spans="1:21" ht="15.6" hidden="1">
      <c r="A71" s="10" t="s">
        <v>1225</v>
      </c>
      <c r="B71" s="11" t="s">
        <v>1474</v>
      </c>
      <c r="C71" s="62" t="s">
        <v>1866</v>
      </c>
      <c r="D71" s="62" t="str">
        <f t="shared" ref="D71" si="116">C71</f>
        <v>OMIT</v>
      </c>
      <c r="E71" s="22">
        <v>44401</v>
      </c>
      <c r="F71" s="22">
        <f t="shared" si="110"/>
        <v>44401</v>
      </c>
      <c r="G71" s="136" t="s">
        <v>1900</v>
      </c>
      <c r="H71" s="136" t="s">
        <v>1901</v>
      </c>
      <c r="I71" s="366" t="s">
        <v>1902</v>
      </c>
      <c r="J71" s="367"/>
      <c r="K71" s="240" t="s">
        <v>1903</v>
      </c>
      <c r="L71" s="240" t="s">
        <v>1904</v>
      </c>
      <c r="M71" s="12" t="s">
        <v>1473</v>
      </c>
      <c r="N71" s="62" t="s">
        <v>487</v>
      </c>
      <c r="O71" s="62" t="str">
        <f t="shared" ref="O71" si="117">N71</f>
        <v>OMIT</v>
      </c>
      <c r="P71" s="22">
        <v>44412</v>
      </c>
      <c r="Q71" s="22">
        <f t="shared" si="113"/>
        <v>44412</v>
      </c>
      <c r="R71" s="22">
        <f t="shared" si="114"/>
        <v>44413</v>
      </c>
      <c r="S71" s="22">
        <f t="shared" si="115"/>
        <v>44413</v>
      </c>
      <c r="T71" s="22">
        <f t="shared" si="115"/>
        <v>44413</v>
      </c>
      <c r="U71" s="22">
        <f t="shared" si="115"/>
        <v>44413</v>
      </c>
    </row>
    <row r="72" spans="1:21" ht="15.6" hidden="1">
      <c r="A72" s="237" t="s">
        <v>1802</v>
      </c>
      <c r="B72" s="238" t="s">
        <v>1653</v>
      </c>
      <c r="C72" s="22">
        <v>44407</v>
      </c>
      <c r="D72" s="22">
        <v>44410</v>
      </c>
      <c r="E72" s="22">
        <f>D72+1</f>
        <v>44411</v>
      </c>
      <c r="F72" s="22">
        <f t="shared" si="110"/>
        <v>44411</v>
      </c>
      <c r="G72" s="22">
        <v>44411</v>
      </c>
      <c r="H72" s="22">
        <v>44413</v>
      </c>
      <c r="I72" s="22">
        <f t="shared" ref="I72:I74" si="118">H72</f>
        <v>44413</v>
      </c>
      <c r="J72" s="22">
        <v>44414</v>
      </c>
      <c r="K72" s="22">
        <f t="shared" ref="K72" si="119">J72+2</f>
        <v>44416</v>
      </c>
      <c r="L72" s="22">
        <f t="shared" si="106"/>
        <v>44417</v>
      </c>
      <c r="M72" s="12" t="s">
        <v>1652</v>
      </c>
      <c r="N72" s="22">
        <v>44419</v>
      </c>
      <c r="O72" s="22">
        <f>N72</f>
        <v>44419</v>
      </c>
      <c r="P72" s="22">
        <f>O72+1</f>
        <v>44420</v>
      </c>
      <c r="Q72" s="22">
        <f t="shared" si="113"/>
        <v>44420</v>
      </c>
      <c r="R72" s="22">
        <f t="shared" si="114"/>
        <v>44421</v>
      </c>
      <c r="S72" s="22">
        <f t="shared" si="115"/>
        <v>44421</v>
      </c>
      <c r="T72" s="22">
        <f t="shared" si="115"/>
        <v>44421</v>
      </c>
      <c r="U72" s="22">
        <f t="shared" si="115"/>
        <v>44421</v>
      </c>
    </row>
    <row r="73" spans="1:21" ht="15.6" hidden="1">
      <c r="A73" s="427" t="s">
        <v>2032</v>
      </c>
      <c r="B73" s="428"/>
      <c r="C73" s="428"/>
      <c r="D73" s="428"/>
      <c r="E73" s="428"/>
      <c r="F73" s="428"/>
      <c r="G73" s="428"/>
      <c r="H73" s="428"/>
      <c r="I73" s="428"/>
      <c r="J73" s="428"/>
      <c r="K73" s="428"/>
      <c r="L73" s="428"/>
      <c r="M73" s="428"/>
      <c r="N73" s="428"/>
      <c r="O73" s="428"/>
      <c r="P73" s="428"/>
      <c r="Q73" s="428"/>
      <c r="R73" s="428"/>
      <c r="S73" s="428"/>
      <c r="T73" s="428"/>
      <c r="U73" s="429"/>
    </row>
    <row r="74" spans="1:21" ht="15.6">
      <c r="A74" s="10" t="s">
        <v>1802</v>
      </c>
      <c r="B74" s="258" t="s">
        <v>1670</v>
      </c>
      <c r="C74" s="22">
        <v>44419</v>
      </c>
      <c r="D74" s="22">
        <f>C74</f>
        <v>44419</v>
      </c>
      <c r="E74" s="22">
        <f>D74+1</f>
        <v>44420</v>
      </c>
      <c r="F74" s="22">
        <f t="shared" si="110"/>
        <v>44420</v>
      </c>
      <c r="G74" s="22">
        <f t="shared" si="111"/>
        <v>44421</v>
      </c>
      <c r="H74" s="22">
        <f t="shared" ref="H74" si="120">G74</f>
        <v>44421</v>
      </c>
      <c r="I74" s="22">
        <f t="shared" si="118"/>
        <v>44421</v>
      </c>
      <c r="J74" s="22">
        <f t="shared" ref="J74" si="121">I74</f>
        <v>44421</v>
      </c>
      <c r="K74" s="22">
        <f t="shared" ref="K74" si="122">J74+2</f>
        <v>44423</v>
      </c>
      <c r="L74" s="22">
        <f t="shared" ref="L74" si="123">K74+1</f>
        <v>44424</v>
      </c>
      <c r="M74" s="12" t="s">
        <v>1671</v>
      </c>
      <c r="N74" s="22">
        <v>44427</v>
      </c>
      <c r="O74" s="22">
        <v>44429</v>
      </c>
      <c r="P74" s="22">
        <f t="shared" ref="P74" si="124">O74+1</f>
        <v>44430</v>
      </c>
      <c r="Q74" s="22">
        <f t="shared" ref="Q74:Q75" si="125">P74</f>
        <v>44430</v>
      </c>
      <c r="R74" s="412" t="s">
        <v>2176</v>
      </c>
      <c r="S74" s="413"/>
      <c r="T74" s="412" t="s">
        <v>2177</v>
      </c>
      <c r="U74" s="413"/>
    </row>
    <row r="75" spans="1:21" ht="15.6">
      <c r="A75" s="10" t="s">
        <v>1802</v>
      </c>
      <c r="B75" s="258" t="s">
        <v>1769</v>
      </c>
      <c r="C75" s="22">
        <v>44427</v>
      </c>
      <c r="D75" s="22">
        <v>44429</v>
      </c>
      <c r="E75" s="22">
        <f t="shared" ref="E75" si="126">D75+1</f>
        <v>44430</v>
      </c>
      <c r="F75" s="22">
        <f t="shared" si="110"/>
        <v>44430</v>
      </c>
      <c r="G75" s="412" t="s">
        <v>2176</v>
      </c>
      <c r="H75" s="413"/>
      <c r="I75" s="412" t="s">
        <v>2177</v>
      </c>
      <c r="J75" s="413"/>
      <c r="K75" s="22">
        <v>44434</v>
      </c>
      <c r="L75" s="22">
        <v>44434</v>
      </c>
      <c r="M75" s="12" t="s">
        <v>1768</v>
      </c>
      <c r="N75" s="22">
        <f t="shared" ref="N75" si="127">L75+2</f>
        <v>44436</v>
      </c>
      <c r="O75" s="22">
        <f t="shared" ref="O75" si="128">N75</f>
        <v>44436</v>
      </c>
      <c r="P75" s="62" t="s">
        <v>2178</v>
      </c>
      <c r="Q75" s="62" t="str">
        <f t="shared" si="125"/>
        <v>OMIT</v>
      </c>
      <c r="R75" s="22">
        <v>44438</v>
      </c>
      <c r="S75" s="22">
        <f t="shared" ref="S75" si="129">R75</f>
        <v>44438</v>
      </c>
      <c r="T75" s="22">
        <f t="shared" ref="T75" si="130">S75</f>
        <v>44438</v>
      </c>
      <c r="U75" s="22">
        <f t="shared" ref="U75" si="131">T75</f>
        <v>44438</v>
      </c>
    </row>
    <row r="76" spans="1:21" ht="15.6">
      <c r="A76" s="10" t="s">
        <v>1802</v>
      </c>
      <c r="B76" s="258" t="s">
        <v>1806</v>
      </c>
      <c r="C76" s="22">
        <v>44436</v>
      </c>
      <c r="D76" s="22">
        <f t="shared" ref="D76:D78" si="132">C76</f>
        <v>44436</v>
      </c>
      <c r="E76" s="62" t="s">
        <v>2178</v>
      </c>
      <c r="F76" s="62" t="str">
        <f t="shared" si="110"/>
        <v>OMIT</v>
      </c>
      <c r="G76" s="22">
        <v>44438</v>
      </c>
      <c r="H76" s="22">
        <f t="shared" ref="H76" si="133">G76</f>
        <v>44438</v>
      </c>
      <c r="I76" s="22">
        <f t="shared" ref="I76" si="134">H76</f>
        <v>44438</v>
      </c>
      <c r="J76" s="22">
        <f t="shared" ref="J76" si="135">I76</f>
        <v>44438</v>
      </c>
      <c r="K76" s="22">
        <f t="shared" ref="K76:K78" si="136">J76+2</f>
        <v>44440</v>
      </c>
      <c r="L76" s="22">
        <f t="shared" ref="L76:L78" si="137">K76+1</f>
        <v>44441</v>
      </c>
      <c r="M76" s="12" t="s">
        <v>1807</v>
      </c>
      <c r="N76" s="22">
        <f t="shared" ref="N76:N78" si="138">L76+2</f>
        <v>44443</v>
      </c>
      <c r="O76" s="22">
        <f t="shared" ref="O76:O78" si="139">N76</f>
        <v>44443</v>
      </c>
      <c r="P76" s="22">
        <f t="shared" ref="P76:P78" si="140">O76+1</f>
        <v>44444</v>
      </c>
      <c r="Q76" s="22">
        <f t="shared" ref="Q76:Q78" si="141">P76</f>
        <v>44444</v>
      </c>
      <c r="R76" s="22">
        <f t="shared" ref="R76:R78" si="142">Q76+1</f>
        <v>44445</v>
      </c>
      <c r="S76" s="22">
        <f t="shared" ref="S76:S78" si="143">R76</f>
        <v>44445</v>
      </c>
      <c r="T76" s="22">
        <f t="shared" ref="T76:T78" si="144">S76</f>
        <v>44445</v>
      </c>
      <c r="U76" s="22">
        <f t="shared" ref="U76:U78" si="145">T76</f>
        <v>44445</v>
      </c>
    </row>
    <row r="77" spans="1:21" ht="15.6">
      <c r="A77" s="10" t="s">
        <v>1802</v>
      </c>
      <c r="B77" s="258" t="s">
        <v>1855</v>
      </c>
      <c r="C77" s="22">
        <v>44443</v>
      </c>
      <c r="D77" s="22">
        <f t="shared" si="132"/>
        <v>44443</v>
      </c>
      <c r="E77" s="22">
        <f t="shared" ref="E77:E79" si="146">D77+1</f>
        <v>44444</v>
      </c>
      <c r="F77" s="22">
        <f t="shared" ref="F77:F78" si="147">E77</f>
        <v>44444</v>
      </c>
      <c r="G77" s="22">
        <f t="shared" ref="G77:G78" si="148">F77+1</f>
        <v>44445</v>
      </c>
      <c r="H77" s="22">
        <f t="shared" ref="H77:H78" si="149">G77</f>
        <v>44445</v>
      </c>
      <c r="I77" s="22">
        <f t="shared" ref="I77:I78" si="150">H77</f>
        <v>44445</v>
      </c>
      <c r="J77" s="22">
        <f t="shared" ref="J77:J78" si="151">I77</f>
        <v>44445</v>
      </c>
      <c r="K77" s="22">
        <f t="shared" si="136"/>
        <v>44447</v>
      </c>
      <c r="L77" s="22">
        <f t="shared" si="137"/>
        <v>44448</v>
      </c>
      <c r="M77" s="12" t="s">
        <v>1854</v>
      </c>
      <c r="N77" s="22">
        <f t="shared" si="138"/>
        <v>44450</v>
      </c>
      <c r="O77" s="22">
        <f t="shared" si="139"/>
        <v>44450</v>
      </c>
      <c r="P77" s="22">
        <f t="shared" si="140"/>
        <v>44451</v>
      </c>
      <c r="Q77" s="22">
        <f t="shared" si="141"/>
        <v>44451</v>
      </c>
      <c r="R77" s="22">
        <f t="shared" si="142"/>
        <v>44452</v>
      </c>
      <c r="S77" s="22">
        <f t="shared" si="143"/>
        <v>44452</v>
      </c>
      <c r="T77" s="22">
        <f t="shared" si="144"/>
        <v>44452</v>
      </c>
      <c r="U77" s="22">
        <f t="shared" si="145"/>
        <v>44452</v>
      </c>
    </row>
    <row r="78" spans="1:21" ht="15.6">
      <c r="A78" s="10" t="s">
        <v>1802</v>
      </c>
      <c r="B78" s="271" t="s">
        <v>1870</v>
      </c>
      <c r="C78" s="22">
        <v>44450</v>
      </c>
      <c r="D78" s="22">
        <f t="shared" si="132"/>
        <v>44450</v>
      </c>
      <c r="E78" s="22">
        <f t="shared" si="146"/>
        <v>44451</v>
      </c>
      <c r="F78" s="22">
        <f t="shared" si="147"/>
        <v>44451</v>
      </c>
      <c r="G78" s="22">
        <f t="shared" si="148"/>
        <v>44452</v>
      </c>
      <c r="H78" s="22">
        <f t="shared" si="149"/>
        <v>44452</v>
      </c>
      <c r="I78" s="22">
        <f t="shared" si="150"/>
        <v>44452</v>
      </c>
      <c r="J78" s="22">
        <f t="shared" si="151"/>
        <v>44452</v>
      </c>
      <c r="K78" s="22">
        <f t="shared" si="136"/>
        <v>44454</v>
      </c>
      <c r="L78" s="22">
        <f t="shared" si="137"/>
        <v>44455</v>
      </c>
      <c r="M78" s="12" t="s">
        <v>1869</v>
      </c>
      <c r="N78" s="22">
        <f t="shared" si="138"/>
        <v>44457</v>
      </c>
      <c r="O78" s="22">
        <f t="shared" si="139"/>
        <v>44457</v>
      </c>
      <c r="P78" s="22">
        <f t="shared" si="140"/>
        <v>44458</v>
      </c>
      <c r="Q78" s="22">
        <f t="shared" si="141"/>
        <v>44458</v>
      </c>
      <c r="R78" s="22">
        <f t="shared" si="142"/>
        <v>44459</v>
      </c>
      <c r="S78" s="22">
        <f t="shared" si="143"/>
        <v>44459</v>
      </c>
      <c r="T78" s="22">
        <f t="shared" si="144"/>
        <v>44459</v>
      </c>
      <c r="U78" s="22">
        <f t="shared" si="145"/>
        <v>44459</v>
      </c>
    </row>
    <row r="79" spans="1:21" ht="15.6">
      <c r="A79" s="10" t="s">
        <v>1802</v>
      </c>
      <c r="B79" s="271" t="s">
        <v>1872</v>
      </c>
      <c r="C79" s="22">
        <v>44457</v>
      </c>
      <c r="D79" s="22">
        <f t="shared" ref="D79:D81" si="152">C79</f>
        <v>44457</v>
      </c>
      <c r="E79" s="22">
        <f t="shared" si="146"/>
        <v>44458</v>
      </c>
      <c r="F79" s="22">
        <f t="shared" ref="F79:F81" si="153">E79</f>
        <v>44458</v>
      </c>
      <c r="G79" s="22">
        <f t="shared" ref="G79:G81" si="154">F79+1</f>
        <v>44459</v>
      </c>
      <c r="H79" s="22">
        <f t="shared" ref="H79:H81" si="155">G79</f>
        <v>44459</v>
      </c>
      <c r="I79" s="22">
        <f t="shared" ref="I79:I81" si="156">H79</f>
        <v>44459</v>
      </c>
      <c r="J79" s="22">
        <f t="shared" ref="J79:J81" si="157">I79</f>
        <v>44459</v>
      </c>
      <c r="K79" s="22">
        <f t="shared" ref="K79:K81" si="158">J79+2</f>
        <v>44461</v>
      </c>
      <c r="L79" s="22">
        <f t="shared" ref="L79:L81" si="159">K79+1</f>
        <v>44462</v>
      </c>
      <c r="M79" s="12" t="s">
        <v>1871</v>
      </c>
      <c r="N79" s="22">
        <f t="shared" ref="N79:N81" si="160">L79+2</f>
        <v>44464</v>
      </c>
      <c r="O79" s="22">
        <f t="shared" ref="O79:O81" si="161">N79</f>
        <v>44464</v>
      </c>
      <c r="P79" s="22">
        <f t="shared" ref="P79:P81" si="162">O79+1</f>
        <v>44465</v>
      </c>
      <c r="Q79" s="22">
        <f t="shared" ref="Q79:Q81" si="163">P79</f>
        <v>44465</v>
      </c>
      <c r="R79" s="22">
        <f t="shared" ref="R79:R81" si="164">Q79+1</f>
        <v>44466</v>
      </c>
      <c r="S79" s="22">
        <f t="shared" ref="S79:S81" si="165">R79</f>
        <v>44466</v>
      </c>
      <c r="T79" s="22">
        <f t="shared" ref="T79:T81" si="166">S79</f>
        <v>44466</v>
      </c>
      <c r="U79" s="22">
        <f t="shared" ref="U79:U81" si="167">T79</f>
        <v>44466</v>
      </c>
    </row>
    <row r="80" spans="1:21" ht="15.6">
      <c r="A80" s="10" t="s">
        <v>1802</v>
      </c>
      <c r="B80" s="271" t="s">
        <v>2027</v>
      </c>
      <c r="C80" s="22">
        <v>44464</v>
      </c>
      <c r="D80" s="22">
        <f t="shared" si="152"/>
        <v>44464</v>
      </c>
      <c r="E80" s="22">
        <f t="shared" ref="E80:E81" si="168">D80+1</f>
        <v>44465</v>
      </c>
      <c r="F80" s="22">
        <f t="shared" si="153"/>
        <v>44465</v>
      </c>
      <c r="G80" s="22">
        <f t="shared" si="154"/>
        <v>44466</v>
      </c>
      <c r="H80" s="22">
        <f t="shared" si="155"/>
        <v>44466</v>
      </c>
      <c r="I80" s="22">
        <f t="shared" si="156"/>
        <v>44466</v>
      </c>
      <c r="J80" s="22">
        <f t="shared" si="157"/>
        <v>44466</v>
      </c>
      <c r="K80" s="22">
        <f t="shared" si="158"/>
        <v>44468</v>
      </c>
      <c r="L80" s="22">
        <f t="shared" si="159"/>
        <v>44469</v>
      </c>
      <c r="M80" s="12" t="s">
        <v>2026</v>
      </c>
      <c r="N80" s="22">
        <f t="shared" si="160"/>
        <v>44471</v>
      </c>
      <c r="O80" s="22">
        <f t="shared" si="161"/>
        <v>44471</v>
      </c>
      <c r="P80" s="22">
        <f t="shared" si="162"/>
        <v>44472</v>
      </c>
      <c r="Q80" s="22">
        <f t="shared" si="163"/>
        <v>44472</v>
      </c>
      <c r="R80" s="22">
        <f t="shared" si="164"/>
        <v>44473</v>
      </c>
      <c r="S80" s="22">
        <f t="shared" si="165"/>
        <v>44473</v>
      </c>
      <c r="T80" s="22">
        <f t="shared" si="166"/>
        <v>44473</v>
      </c>
      <c r="U80" s="22">
        <f t="shared" si="167"/>
        <v>44473</v>
      </c>
    </row>
    <row r="81" spans="1:21" ht="15.6">
      <c r="A81" s="10" t="s">
        <v>1802</v>
      </c>
      <c r="B81" s="271" t="s">
        <v>2029</v>
      </c>
      <c r="C81" s="22">
        <v>44471</v>
      </c>
      <c r="D81" s="22">
        <f t="shared" si="152"/>
        <v>44471</v>
      </c>
      <c r="E81" s="22">
        <f t="shared" si="168"/>
        <v>44472</v>
      </c>
      <c r="F81" s="22">
        <f t="shared" si="153"/>
        <v>44472</v>
      </c>
      <c r="G81" s="22">
        <f t="shared" si="154"/>
        <v>44473</v>
      </c>
      <c r="H81" s="22">
        <f t="shared" si="155"/>
        <v>44473</v>
      </c>
      <c r="I81" s="22">
        <f t="shared" si="156"/>
        <v>44473</v>
      </c>
      <c r="J81" s="22">
        <f t="shared" si="157"/>
        <v>44473</v>
      </c>
      <c r="K81" s="22">
        <f t="shared" si="158"/>
        <v>44475</v>
      </c>
      <c r="L81" s="22">
        <f t="shared" si="159"/>
        <v>44476</v>
      </c>
      <c r="M81" s="12" t="s">
        <v>2028</v>
      </c>
      <c r="N81" s="22">
        <f t="shared" si="160"/>
        <v>44478</v>
      </c>
      <c r="O81" s="22">
        <f t="shared" si="161"/>
        <v>44478</v>
      </c>
      <c r="P81" s="22">
        <f t="shared" si="162"/>
        <v>44479</v>
      </c>
      <c r="Q81" s="22">
        <f t="shared" si="163"/>
        <v>44479</v>
      </c>
      <c r="R81" s="22">
        <f t="shared" si="164"/>
        <v>44480</v>
      </c>
      <c r="S81" s="22">
        <f t="shared" si="165"/>
        <v>44480</v>
      </c>
      <c r="T81" s="22">
        <f t="shared" si="166"/>
        <v>44480</v>
      </c>
      <c r="U81" s="22">
        <f t="shared" si="167"/>
        <v>44480</v>
      </c>
    </row>
    <row r="83" spans="1:21" ht="15.6">
      <c r="A83" s="13" t="s">
        <v>114</v>
      </c>
      <c r="B83" s="328" t="s">
        <v>255</v>
      </c>
      <c r="C83" s="328"/>
      <c r="D83" s="328"/>
      <c r="E83" s="328"/>
      <c r="F83" s="328"/>
      <c r="G83" s="328"/>
      <c r="H83" s="328"/>
      <c r="I83" s="328"/>
      <c r="J83" s="328"/>
      <c r="K83" s="328"/>
      <c r="L83" s="328"/>
      <c r="M83" s="328"/>
      <c r="N83" s="328"/>
      <c r="O83" s="328"/>
      <c r="P83" s="328"/>
    </row>
    <row r="84" spans="1:21" ht="15.6">
      <c r="A84" s="14" t="s">
        <v>1482</v>
      </c>
      <c r="B84" s="329" t="s">
        <v>1885</v>
      </c>
      <c r="C84" s="330"/>
      <c r="D84" s="330"/>
      <c r="E84" s="330"/>
      <c r="F84" s="330"/>
      <c r="G84" s="330"/>
      <c r="H84" s="330"/>
      <c r="I84" s="330"/>
      <c r="J84" s="330"/>
      <c r="K84" s="330"/>
      <c r="L84" s="330"/>
      <c r="M84" s="330"/>
      <c r="N84" s="330"/>
      <c r="O84" s="330"/>
      <c r="P84" s="331"/>
    </row>
    <row r="85" spans="1:21" ht="15.6" hidden="1">
      <c r="A85" s="14" t="s">
        <v>305</v>
      </c>
      <c r="B85" s="329" t="s">
        <v>306</v>
      </c>
      <c r="C85" s="330"/>
      <c r="D85" s="330"/>
      <c r="E85" s="330"/>
      <c r="F85" s="330"/>
      <c r="G85" s="330"/>
      <c r="H85" s="330"/>
      <c r="I85" s="330"/>
      <c r="J85" s="330"/>
      <c r="K85" s="330"/>
      <c r="L85" s="330"/>
      <c r="M85" s="330"/>
      <c r="N85" s="330"/>
      <c r="O85" s="330"/>
      <c r="P85" s="331"/>
    </row>
    <row r="86" spans="1:21" ht="15.6">
      <c r="A86" s="14" t="s">
        <v>1127</v>
      </c>
      <c r="B86" s="329" t="s">
        <v>1153</v>
      </c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30"/>
      <c r="N86" s="330"/>
      <c r="O86" s="330"/>
      <c r="P86" s="331"/>
    </row>
    <row r="87" spans="1:21" ht="15.6">
      <c r="A87" s="73" t="s">
        <v>86</v>
      </c>
      <c r="B87" s="381" t="s">
        <v>260</v>
      </c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1"/>
      <c r="R87" s="1"/>
      <c r="S87" s="1"/>
      <c r="T87" s="1"/>
      <c r="U87" s="1"/>
    </row>
    <row r="88" spans="1:21" ht="15.6" customHeight="1">
      <c r="A88" s="73" t="s">
        <v>1414</v>
      </c>
      <c r="B88" s="381" t="s">
        <v>1765</v>
      </c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1"/>
    </row>
    <row r="89" spans="1:21" ht="15.6" hidden="1">
      <c r="A89" s="14" t="s">
        <v>126</v>
      </c>
      <c r="B89" s="329" t="s">
        <v>191</v>
      </c>
      <c r="C89" s="330"/>
      <c r="D89" s="330"/>
      <c r="E89" s="330"/>
      <c r="F89" s="330"/>
      <c r="G89" s="330"/>
      <c r="H89" s="330"/>
      <c r="I89" s="330"/>
      <c r="J89" s="330"/>
      <c r="K89" s="330"/>
      <c r="L89" s="330"/>
      <c r="M89" s="330"/>
      <c r="N89" s="330"/>
      <c r="O89" s="330"/>
      <c r="P89" s="331"/>
    </row>
    <row r="90" spans="1:21" ht="15.6">
      <c r="A90" s="14" t="s">
        <v>266</v>
      </c>
      <c r="B90" s="329" t="s">
        <v>1554</v>
      </c>
      <c r="C90" s="330"/>
      <c r="D90" s="330"/>
      <c r="E90" s="330"/>
      <c r="F90" s="330"/>
      <c r="G90" s="330"/>
      <c r="H90" s="330"/>
      <c r="I90" s="330"/>
      <c r="J90" s="330"/>
      <c r="K90" s="330"/>
      <c r="L90" s="330"/>
      <c r="M90" s="330"/>
      <c r="N90" s="330"/>
      <c r="O90" s="330"/>
      <c r="P90" s="331"/>
    </row>
    <row r="91" spans="1:21" ht="15.6">
      <c r="A91" s="15" t="s">
        <v>192</v>
      </c>
      <c r="B91" s="332" t="s">
        <v>256</v>
      </c>
      <c r="C91" s="332"/>
      <c r="D91" s="332"/>
      <c r="E91" s="332"/>
      <c r="F91" s="332"/>
      <c r="G91" s="332"/>
      <c r="H91" s="332"/>
      <c r="I91" s="332"/>
      <c r="J91" s="332"/>
      <c r="K91" s="332"/>
      <c r="L91" s="332"/>
      <c r="M91" s="332"/>
      <c r="N91" s="332"/>
      <c r="O91" s="332"/>
      <c r="P91" s="332"/>
    </row>
  </sheetData>
  <mergeCells count="307">
    <mergeCell ref="A73:U73"/>
    <mergeCell ref="R66:S66"/>
    <mergeCell ref="T66:U66"/>
    <mergeCell ref="C67:D67"/>
    <mergeCell ref="E67:F67"/>
    <mergeCell ref="G67:H67"/>
    <mergeCell ref="I67:J67"/>
    <mergeCell ref="K67:L67"/>
    <mergeCell ref="N67:O67"/>
    <mergeCell ref="P67:Q67"/>
    <mergeCell ref="R67:S67"/>
    <mergeCell ref="T67:U67"/>
    <mergeCell ref="B66:B67"/>
    <mergeCell ref="C66:D66"/>
    <mergeCell ref="E66:F66"/>
    <mergeCell ref="G66:H66"/>
    <mergeCell ref="I66:J66"/>
    <mergeCell ref="K66:L66"/>
    <mergeCell ref="M66:M67"/>
    <mergeCell ref="N66:O66"/>
    <mergeCell ref="P66:Q66"/>
    <mergeCell ref="T70:U70"/>
    <mergeCell ref="I71:J71"/>
    <mergeCell ref="B88:P88"/>
    <mergeCell ref="R61:S61"/>
    <mergeCell ref="T61:U61"/>
    <mergeCell ref="G63:H63"/>
    <mergeCell ref="I63:J63"/>
    <mergeCell ref="R60:S60"/>
    <mergeCell ref="T60:U60"/>
    <mergeCell ref="G61:H61"/>
    <mergeCell ref="I61:J61"/>
    <mergeCell ref="A62:U62"/>
    <mergeCell ref="T69:U69"/>
    <mergeCell ref="I70:J70"/>
    <mergeCell ref="B86:P86"/>
    <mergeCell ref="A64:U64"/>
    <mergeCell ref="C65:D65"/>
    <mergeCell ref="E65:F65"/>
    <mergeCell ref="G65:H65"/>
    <mergeCell ref="I65:J65"/>
    <mergeCell ref="K65:L65"/>
    <mergeCell ref="N65:O65"/>
    <mergeCell ref="P65:Q65"/>
    <mergeCell ref="R65:S65"/>
    <mergeCell ref="T65:U65"/>
    <mergeCell ref="A66:A67"/>
    <mergeCell ref="T58:U58"/>
    <mergeCell ref="A57:A58"/>
    <mergeCell ref="B57:B58"/>
    <mergeCell ref="C57:D57"/>
    <mergeCell ref="C56:D56"/>
    <mergeCell ref="E56:F56"/>
    <mergeCell ref="G56:H56"/>
    <mergeCell ref="I56:J56"/>
    <mergeCell ref="K56:L56"/>
    <mergeCell ref="E58:F58"/>
    <mergeCell ref="G58:H58"/>
    <mergeCell ref="I58:J58"/>
    <mergeCell ref="K58:L58"/>
    <mergeCell ref="N58:O58"/>
    <mergeCell ref="P58:Q58"/>
    <mergeCell ref="R58:S58"/>
    <mergeCell ref="P57:Q57"/>
    <mergeCell ref="N56:O56"/>
    <mergeCell ref="T56:U56"/>
    <mergeCell ref="R56:S56"/>
    <mergeCell ref="P56:Q56"/>
    <mergeCell ref="P9:Q9"/>
    <mergeCell ref="R9:S9"/>
    <mergeCell ref="T9:U9"/>
    <mergeCell ref="E10:F10"/>
    <mergeCell ref="R30:S30"/>
    <mergeCell ref="T30:U30"/>
    <mergeCell ref="C31:D31"/>
    <mergeCell ref="G10:H10"/>
    <mergeCell ref="I10:J10"/>
    <mergeCell ref="R22:S22"/>
    <mergeCell ref="N25:U25"/>
    <mergeCell ref="R23:S23"/>
    <mergeCell ref="G24:H24"/>
    <mergeCell ref="I24:J24"/>
    <mergeCell ref="E25:L25"/>
    <mergeCell ref="E24:F24"/>
    <mergeCell ref="E23:F23"/>
    <mergeCell ref="E30:F30"/>
    <mergeCell ref="G30:H30"/>
    <mergeCell ref="T22:U22"/>
    <mergeCell ref="P22:Q22"/>
    <mergeCell ref="R19:S19"/>
    <mergeCell ref="T19:U19"/>
    <mergeCell ref="M30:M31"/>
    <mergeCell ref="B1:U1"/>
    <mergeCell ref="B2:U2"/>
    <mergeCell ref="P35:Q35"/>
    <mergeCell ref="P48:Q48"/>
    <mergeCell ref="R48:S48"/>
    <mergeCell ref="T48:U48"/>
    <mergeCell ref="B91:P91"/>
    <mergeCell ref="B83:P83"/>
    <mergeCell ref="B85:P85"/>
    <mergeCell ref="B87:P87"/>
    <mergeCell ref="B89:P89"/>
    <mergeCell ref="B90:P90"/>
    <mergeCell ref="B84:P84"/>
    <mergeCell ref="R57:S57"/>
    <mergeCell ref="E57:F57"/>
    <mergeCell ref="G57:H57"/>
    <mergeCell ref="I57:J57"/>
    <mergeCell ref="K57:L57"/>
    <mergeCell ref="M57:M58"/>
    <mergeCell ref="N57:O57"/>
    <mergeCell ref="G54:H54"/>
    <mergeCell ref="I54:J54"/>
    <mergeCell ref="I36:J36"/>
    <mergeCell ref="R36:S36"/>
    <mergeCell ref="I50:J50"/>
    <mergeCell ref="T35:U35"/>
    <mergeCell ref="E36:F36"/>
    <mergeCell ref="A55:U55"/>
    <mergeCell ref="T57:U57"/>
    <mergeCell ref="C58:D58"/>
    <mergeCell ref="I29:J29"/>
    <mergeCell ref="K29:L29"/>
    <mergeCell ref="G27:H27"/>
    <mergeCell ref="I27:J27"/>
    <mergeCell ref="N29:O29"/>
    <mergeCell ref="G37:H37"/>
    <mergeCell ref="I37:J37"/>
    <mergeCell ref="N37:O37"/>
    <mergeCell ref="A28:W28"/>
    <mergeCell ref="C29:D29"/>
    <mergeCell ref="P29:Q29"/>
    <mergeCell ref="R29:S29"/>
    <mergeCell ref="T29:U29"/>
    <mergeCell ref="R31:S31"/>
    <mergeCell ref="T31:U31"/>
    <mergeCell ref="I30:J30"/>
    <mergeCell ref="K30:L30"/>
    <mergeCell ref="A30:A31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I7:J7"/>
    <mergeCell ref="K7:L7"/>
    <mergeCell ref="T6:U6"/>
    <mergeCell ref="I6:J6"/>
    <mergeCell ref="K6:L6"/>
    <mergeCell ref="M6:M7"/>
    <mergeCell ref="N6:O6"/>
    <mergeCell ref="N7:O7"/>
    <mergeCell ref="P6:Q6"/>
    <mergeCell ref="R6:S6"/>
    <mergeCell ref="P7:Q7"/>
    <mergeCell ref="R7:S7"/>
    <mergeCell ref="T7:U7"/>
    <mergeCell ref="A6:A7"/>
    <mergeCell ref="B6:B7"/>
    <mergeCell ref="C6:D6"/>
    <mergeCell ref="E6:F6"/>
    <mergeCell ref="G6:H6"/>
    <mergeCell ref="C7:D7"/>
    <mergeCell ref="E7:F7"/>
    <mergeCell ref="G7:H7"/>
    <mergeCell ref="T17:U17"/>
    <mergeCell ref="R13:S13"/>
    <mergeCell ref="T13:U13"/>
    <mergeCell ref="G14:H14"/>
    <mergeCell ref="I14:J14"/>
    <mergeCell ref="R15:S15"/>
    <mergeCell ref="T15:U15"/>
    <mergeCell ref="A16:U16"/>
    <mergeCell ref="C17:D17"/>
    <mergeCell ref="E17:F17"/>
    <mergeCell ref="G17:H17"/>
    <mergeCell ref="I17:J17"/>
    <mergeCell ref="K17:L17"/>
    <mergeCell ref="N17:O17"/>
    <mergeCell ref="P17:Q17"/>
    <mergeCell ref="R17:S17"/>
    <mergeCell ref="B30:B31"/>
    <mergeCell ref="C30:D30"/>
    <mergeCell ref="N30:O30"/>
    <mergeCell ref="P30:Q30"/>
    <mergeCell ref="T23:U23"/>
    <mergeCell ref="P23:Q23"/>
    <mergeCell ref="R26:S26"/>
    <mergeCell ref="T26:U26"/>
    <mergeCell ref="E31:F31"/>
    <mergeCell ref="G31:H31"/>
    <mergeCell ref="I31:J31"/>
    <mergeCell ref="K31:L31"/>
    <mergeCell ref="G23:H23"/>
    <mergeCell ref="I23:J23"/>
    <mergeCell ref="N31:O31"/>
    <mergeCell ref="P31:Q31"/>
    <mergeCell ref="C40:D40"/>
    <mergeCell ref="E40:F40"/>
    <mergeCell ref="V43:W43"/>
    <mergeCell ref="M41:N41"/>
    <mergeCell ref="P41:Q41"/>
    <mergeCell ref="A18:A19"/>
    <mergeCell ref="B18:B19"/>
    <mergeCell ref="C18:D18"/>
    <mergeCell ref="E18:F18"/>
    <mergeCell ref="G18:H18"/>
    <mergeCell ref="C19:D19"/>
    <mergeCell ref="E19:F19"/>
    <mergeCell ref="G19:H19"/>
    <mergeCell ref="K19:L19"/>
    <mergeCell ref="I18:J18"/>
    <mergeCell ref="K18:L18"/>
    <mergeCell ref="M18:M19"/>
    <mergeCell ref="N18:O18"/>
    <mergeCell ref="P18:Q18"/>
    <mergeCell ref="I19:J19"/>
    <mergeCell ref="T18:U18"/>
    <mergeCell ref="N19:O19"/>
    <mergeCell ref="P19:Q19"/>
    <mergeCell ref="R18:S18"/>
    <mergeCell ref="X44:Y44"/>
    <mergeCell ref="C43:D43"/>
    <mergeCell ref="X41:Y41"/>
    <mergeCell ref="T46:U46"/>
    <mergeCell ref="V44:W44"/>
    <mergeCell ref="C46:D46"/>
    <mergeCell ref="E46:F46"/>
    <mergeCell ref="G46:H46"/>
    <mergeCell ref="I46:J46"/>
    <mergeCell ref="K46:L46"/>
    <mergeCell ref="N46:O46"/>
    <mergeCell ref="P46:Q46"/>
    <mergeCell ref="R46:S46"/>
    <mergeCell ref="R44:S44"/>
    <mergeCell ref="K44:L44"/>
    <mergeCell ref="A45:U45"/>
    <mergeCell ref="P44:Q44"/>
    <mergeCell ref="K40:L40"/>
    <mergeCell ref="P47:Q47"/>
    <mergeCell ref="R47:S47"/>
    <mergeCell ref="T47:U47"/>
    <mergeCell ref="A40:A41"/>
    <mergeCell ref="B40:B41"/>
    <mergeCell ref="A38:Y38"/>
    <mergeCell ref="C39:D39"/>
    <mergeCell ref="E39:F39"/>
    <mergeCell ref="G39:H39"/>
    <mergeCell ref="I39:J39"/>
    <mergeCell ref="K39:L39"/>
    <mergeCell ref="M39:N39"/>
    <mergeCell ref="P39:Q39"/>
    <mergeCell ref="R39:S39"/>
    <mergeCell ref="T39:U39"/>
    <mergeCell ref="V39:W39"/>
    <mergeCell ref="X39:Y39"/>
    <mergeCell ref="X40:Y40"/>
    <mergeCell ref="C41:D41"/>
    <mergeCell ref="I41:J41"/>
    <mergeCell ref="K41:L41"/>
    <mergeCell ref="E41:F41"/>
    <mergeCell ref="M40:N40"/>
    <mergeCell ref="A47:A48"/>
    <mergeCell ref="B47:B48"/>
    <mergeCell ref="C47:D47"/>
    <mergeCell ref="E47:F47"/>
    <mergeCell ref="G47:H47"/>
    <mergeCell ref="I47:J47"/>
    <mergeCell ref="K47:L47"/>
    <mergeCell ref="M47:M48"/>
    <mergeCell ref="N47:O47"/>
    <mergeCell ref="C48:D48"/>
    <mergeCell ref="E48:F48"/>
    <mergeCell ref="G48:H48"/>
    <mergeCell ref="I48:J48"/>
    <mergeCell ref="K48:L48"/>
    <mergeCell ref="N48:O48"/>
    <mergeCell ref="R74:S74"/>
    <mergeCell ref="T74:U74"/>
    <mergeCell ref="G75:H75"/>
    <mergeCell ref="I75:J75"/>
    <mergeCell ref="X43:Y43"/>
    <mergeCell ref="I44:J44"/>
    <mergeCell ref="E29:F29"/>
    <mergeCell ref="G29:H29"/>
    <mergeCell ref="T44:U44"/>
    <mergeCell ref="V29:W29"/>
    <mergeCell ref="V30:W30"/>
    <mergeCell ref="V31:W31"/>
    <mergeCell ref="G41:H41"/>
    <mergeCell ref="R41:S41"/>
    <mergeCell ref="T41:U41"/>
    <mergeCell ref="V41:W41"/>
    <mergeCell ref="G40:H40"/>
    <mergeCell ref="I40:J40"/>
    <mergeCell ref="P40:Q40"/>
    <mergeCell ref="R40:S40"/>
    <mergeCell ref="T40:U40"/>
    <mergeCell ref="V40:W40"/>
    <mergeCell ref="T36:U36"/>
    <mergeCell ref="O40:O41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84"/>
  <sheetViews>
    <sheetView topLeftCell="A53" workbookViewId="0">
      <selection activeCell="I72" sqref="I72:J72"/>
    </sheetView>
  </sheetViews>
  <sheetFormatPr defaultRowHeight="15.6"/>
  <cols>
    <col min="1" max="1" width="16.296875" customWidth="1"/>
    <col min="2" max="23" width="7.3984375" customWidth="1"/>
  </cols>
  <sheetData>
    <row r="1" spans="1:242" ht="52.2" customHeight="1">
      <c r="B1" s="336" t="s">
        <v>187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1:242" ht="17.100000000000001" customHeight="1">
      <c r="B2" s="337" t="s">
        <v>141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s="72" customFormat="1" hidden="1">
      <c r="A4" s="422" t="s">
        <v>509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</row>
    <row r="5" spans="1:242" hidden="1">
      <c r="A5" s="124" t="s">
        <v>1</v>
      </c>
      <c r="B5" s="124" t="s">
        <v>2</v>
      </c>
      <c r="C5" s="310" t="s">
        <v>268</v>
      </c>
      <c r="D5" s="310"/>
      <c r="E5" s="310" t="s">
        <v>261</v>
      </c>
      <c r="F5" s="310"/>
      <c r="G5" s="377" t="s">
        <v>6</v>
      </c>
      <c r="H5" s="378"/>
      <c r="I5" s="312" t="s">
        <v>257</v>
      </c>
      <c r="J5" s="316"/>
      <c r="K5" s="124" t="s">
        <v>2</v>
      </c>
      <c r="L5" s="310" t="s">
        <v>268</v>
      </c>
      <c r="M5" s="310"/>
      <c r="N5" s="310" t="s">
        <v>261</v>
      </c>
      <c r="O5" s="310"/>
      <c r="P5" s="377" t="s">
        <v>6</v>
      </c>
      <c r="Q5" s="378"/>
    </row>
    <row r="6" spans="1:242" hidden="1">
      <c r="A6" s="319" t="s">
        <v>3</v>
      </c>
      <c r="B6" s="319" t="s">
        <v>4</v>
      </c>
      <c r="C6" s="311" t="s">
        <v>269</v>
      </c>
      <c r="D6" s="311"/>
      <c r="E6" s="311" t="s">
        <v>205</v>
      </c>
      <c r="F6" s="311"/>
      <c r="G6" s="378" t="s">
        <v>9</v>
      </c>
      <c r="H6" s="378"/>
      <c r="I6" s="314" t="s">
        <v>10</v>
      </c>
      <c r="J6" s="315"/>
      <c r="K6" s="319" t="s">
        <v>4</v>
      </c>
      <c r="L6" s="311" t="s">
        <v>269</v>
      </c>
      <c r="M6" s="311"/>
      <c r="N6" s="311" t="s">
        <v>205</v>
      </c>
      <c r="O6" s="311"/>
      <c r="P6" s="378" t="s">
        <v>9</v>
      </c>
      <c r="Q6" s="378"/>
      <c r="R6" s="64"/>
      <c r="S6" s="64"/>
    </row>
    <row r="7" spans="1:242" hidden="1">
      <c r="A7" s="320"/>
      <c r="B7" s="320"/>
      <c r="C7" s="319" t="s">
        <v>5</v>
      </c>
      <c r="D7" s="319"/>
      <c r="E7" s="319" t="s">
        <v>5</v>
      </c>
      <c r="F7" s="319"/>
      <c r="G7" s="319" t="s">
        <v>5</v>
      </c>
      <c r="H7" s="319"/>
      <c r="I7" s="319" t="s">
        <v>5</v>
      </c>
      <c r="J7" s="319"/>
      <c r="K7" s="320"/>
      <c r="L7" s="319" t="s">
        <v>5</v>
      </c>
      <c r="M7" s="319"/>
      <c r="N7" s="311" t="s">
        <v>5</v>
      </c>
      <c r="O7" s="311"/>
      <c r="P7" s="311" t="s">
        <v>5</v>
      </c>
      <c r="Q7" s="311"/>
      <c r="R7" s="131"/>
      <c r="S7" s="131"/>
    </row>
    <row r="8" spans="1:242" ht="26.4" hidden="1">
      <c r="A8" s="127"/>
      <c r="B8" s="128"/>
      <c r="C8" s="77" t="s">
        <v>484</v>
      </c>
      <c r="D8" s="77" t="s">
        <v>476</v>
      </c>
      <c r="E8" s="77" t="s">
        <v>477</v>
      </c>
      <c r="F8" s="77" t="s">
        <v>478</v>
      </c>
      <c r="G8" s="77" t="s">
        <v>479</v>
      </c>
      <c r="H8" s="77" t="s">
        <v>480</v>
      </c>
      <c r="I8" s="77" t="s">
        <v>481</v>
      </c>
      <c r="J8" s="77" t="s">
        <v>482</v>
      </c>
      <c r="K8" s="37"/>
      <c r="L8" s="77" t="s">
        <v>475</v>
      </c>
      <c r="M8" s="77" t="s">
        <v>476</v>
      </c>
      <c r="N8" s="77" t="s">
        <v>477</v>
      </c>
      <c r="O8" s="77" t="s">
        <v>478</v>
      </c>
      <c r="P8" s="130" t="s">
        <v>479</v>
      </c>
      <c r="Q8" s="130" t="s">
        <v>480</v>
      </c>
      <c r="R8" s="91"/>
      <c r="S8" s="91"/>
    </row>
    <row r="9" spans="1:242" ht="31.2" hidden="1" customHeight="1">
      <c r="A9" s="10" t="s">
        <v>533</v>
      </c>
      <c r="B9" s="11" t="s">
        <v>412</v>
      </c>
      <c r="C9" s="140" t="s">
        <v>555</v>
      </c>
      <c r="D9" s="22" t="s">
        <v>554</v>
      </c>
      <c r="E9" s="22">
        <v>43837</v>
      </c>
      <c r="F9" s="22">
        <v>44203</v>
      </c>
      <c r="G9" s="62" t="s">
        <v>556</v>
      </c>
      <c r="H9" s="62" t="str">
        <f t="shared" ref="H9:H10" si="0">G9</f>
        <v>OMIT</v>
      </c>
      <c r="I9" s="22">
        <v>44205</v>
      </c>
      <c r="J9" s="22">
        <v>44206</v>
      </c>
      <c r="K9" s="12" t="s">
        <v>414</v>
      </c>
      <c r="L9" s="22">
        <v>44208</v>
      </c>
      <c r="M9" s="22">
        <f t="shared" ref="M9:M10" si="1">L9</f>
        <v>44208</v>
      </c>
      <c r="N9" s="22">
        <v>43843</v>
      </c>
      <c r="O9" s="22">
        <v>44210</v>
      </c>
      <c r="P9" s="62" t="s">
        <v>556</v>
      </c>
      <c r="Q9" s="62" t="str">
        <f t="shared" ref="Q9" si="2">P9</f>
        <v>OMIT</v>
      </c>
    </row>
    <row r="10" spans="1:242" hidden="1">
      <c r="A10" s="10" t="s">
        <v>534</v>
      </c>
      <c r="B10" s="11" t="s">
        <v>467</v>
      </c>
      <c r="C10" s="22">
        <v>44208</v>
      </c>
      <c r="D10" s="22">
        <f t="shared" ref="D10:D11" si="3">C10</f>
        <v>44208</v>
      </c>
      <c r="E10" s="22">
        <v>43843</v>
      </c>
      <c r="F10" s="22">
        <v>44210</v>
      </c>
      <c r="G10" s="61" t="s">
        <v>576</v>
      </c>
      <c r="H10" s="61" t="str">
        <f t="shared" si="0"/>
        <v>OMIT</v>
      </c>
      <c r="I10" s="22">
        <v>44212</v>
      </c>
      <c r="J10" s="22">
        <v>44212</v>
      </c>
      <c r="K10" s="12" t="s">
        <v>469</v>
      </c>
      <c r="L10" s="61" t="s">
        <v>576</v>
      </c>
      <c r="M10" s="61" t="str">
        <f t="shared" si="1"/>
        <v>OMIT</v>
      </c>
      <c r="N10" s="412" t="s">
        <v>615</v>
      </c>
      <c r="O10" s="413"/>
      <c r="P10" s="412" t="s">
        <v>616</v>
      </c>
      <c r="Q10" s="413"/>
    </row>
    <row r="11" spans="1:242" hidden="1">
      <c r="A11" s="10" t="s">
        <v>466</v>
      </c>
      <c r="B11" s="11" t="s">
        <v>468</v>
      </c>
      <c r="C11" s="61" t="s">
        <v>576</v>
      </c>
      <c r="D11" s="61" t="str">
        <f t="shared" si="3"/>
        <v>OMIT</v>
      </c>
      <c r="E11" s="412" t="s">
        <v>615</v>
      </c>
      <c r="F11" s="413"/>
      <c r="G11" s="412" t="s">
        <v>637</v>
      </c>
      <c r="H11" s="413"/>
      <c r="I11" s="22">
        <v>44220</v>
      </c>
      <c r="J11" s="22">
        <v>44220</v>
      </c>
      <c r="K11" s="12" t="s">
        <v>470</v>
      </c>
      <c r="L11" s="366" t="s">
        <v>699</v>
      </c>
      <c r="M11" s="367"/>
      <c r="N11" s="366" t="s">
        <v>700</v>
      </c>
      <c r="O11" s="367"/>
      <c r="P11" s="366" t="s">
        <v>701</v>
      </c>
      <c r="Q11" s="367"/>
    </row>
    <row r="12" spans="1:242" s="72" customFormat="1" hidden="1">
      <c r="A12" s="422" t="s">
        <v>509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22"/>
      <c r="P12" s="422"/>
      <c r="Q12" s="422"/>
    </row>
    <row r="13" spans="1:242" hidden="1">
      <c r="A13" s="148" t="s">
        <v>1</v>
      </c>
      <c r="B13" s="148" t="s">
        <v>2</v>
      </c>
      <c r="C13" s="310" t="s">
        <v>268</v>
      </c>
      <c r="D13" s="310"/>
      <c r="E13" s="377" t="s">
        <v>6</v>
      </c>
      <c r="F13" s="378"/>
      <c r="G13" s="310" t="s">
        <v>261</v>
      </c>
      <c r="H13" s="310"/>
      <c r="I13" s="312" t="s">
        <v>257</v>
      </c>
      <c r="J13" s="316"/>
      <c r="K13" s="148" t="s">
        <v>2</v>
      </c>
      <c r="L13" s="310" t="s">
        <v>268</v>
      </c>
      <c r="M13" s="310"/>
      <c r="N13" s="377" t="s">
        <v>6</v>
      </c>
      <c r="O13" s="378"/>
      <c r="P13" s="310" t="s">
        <v>261</v>
      </c>
      <c r="Q13" s="310"/>
    </row>
    <row r="14" spans="1:242" hidden="1">
      <c r="A14" s="319" t="s">
        <v>3</v>
      </c>
      <c r="B14" s="319" t="s">
        <v>4</v>
      </c>
      <c r="C14" s="311" t="s">
        <v>269</v>
      </c>
      <c r="D14" s="311"/>
      <c r="E14" s="378" t="s">
        <v>9</v>
      </c>
      <c r="F14" s="378"/>
      <c r="G14" s="311" t="s">
        <v>205</v>
      </c>
      <c r="H14" s="311"/>
      <c r="I14" s="314" t="s">
        <v>10</v>
      </c>
      <c r="J14" s="315"/>
      <c r="K14" s="319" t="s">
        <v>4</v>
      </c>
      <c r="L14" s="311" t="s">
        <v>269</v>
      </c>
      <c r="M14" s="311"/>
      <c r="N14" s="378" t="s">
        <v>9</v>
      </c>
      <c r="O14" s="378"/>
      <c r="P14" s="311" t="s">
        <v>205</v>
      </c>
      <c r="Q14" s="311"/>
      <c r="R14" s="64"/>
      <c r="S14" s="64"/>
    </row>
    <row r="15" spans="1:242" hidden="1">
      <c r="A15" s="320"/>
      <c r="B15" s="320"/>
      <c r="C15" s="319" t="s">
        <v>5</v>
      </c>
      <c r="D15" s="319"/>
      <c r="E15" s="319" t="s">
        <v>5</v>
      </c>
      <c r="F15" s="319"/>
      <c r="G15" s="319" t="s">
        <v>5</v>
      </c>
      <c r="H15" s="319"/>
      <c r="I15" s="319" t="s">
        <v>5</v>
      </c>
      <c r="J15" s="319"/>
      <c r="K15" s="320"/>
      <c r="L15" s="319" t="s">
        <v>5</v>
      </c>
      <c r="M15" s="319"/>
      <c r="N15" s="319" t="s">
        <v>5</v>
      </c>
      <c r="O15" s="319"/>
      <c r="P15" s="319" t="s">
        <v>5</v>
      </c>
      <c r="Q15" s="319"/>
      <c r="R15" s="131"/>
      <c r="S15" s="131"/>
    </row>
    <row r="16" spans="1:242" ht="26.4" hidden="1">
      <c r="A16" s="149"/>
      <c r="B16" s="150"/>
      <c r="C16" s="77" t="s">
        <v>630</v>
      </c>
      <c r="D16" s="77" t="s">
        <v>636</v>
      </c>
      <c r="E16" s="77" t="s">
        <v>632</v>
      </c>
      <c r="F16" s="77" t="s">
        <v>633</v>
      </c>
      <c r="G16" s="77" t="s">
        <v>634</v>
      </c>
      <c r="H16" s="77" t="s">
        <v>635</v>
      </c>
      <c r="I16" s="77" t="s">
        <v>481</v>
      </c>
      <c r="J16" s="77" t="s">
        <v>482</v>
      </c>
      <c r="K16" s="37"/>
      <c r="L16" s="77" t="s">
        <v>630</v>
      </c>
      <c r="M16" s="77" t="s">
        <v>631</v>
      </c>
      <c r="N16" s="77" t="s">
        <v>632</v>
      </c>
      <c r="O16" s="77" t="s">
        <v>633</v>
      </c>
      <c r="P16" s="77" t="s">
        <v>634</v>
      </c>
      <c r="Q16" s="77" t="s">
        <v>635</v>
      </c>
      <c r="R16" s="91"/>
      <c r="S16" s="91"/>
    </row>
    <row r="17" spans="1:23" hidden="1">
      <c r="A17" s="10" t="s">
        <v>466</v>
      </c>
      <c r="B17" s="11" t="s">
        <v>471</v>
      </c>
      <c r="C17" s="366" t="s">
        <v>743</v>
      </c>
      <c r="D17" s="367"/>
      <c r="E17" s="366" t="s">
        <v>744</v>
      </c>
      <c r="F17" s="367"/>
      <c r="G17" s="366" t="s">
        <v>745</v>
      </c>
      <c r="H17" s="367"/>
      <c r="I17" s="22">
        <v>44228</v>
      </c>
      <c r="J17" s="22">
        <v>44228</v>
      </c>
      <c r="K17" s="12" t="s">
        <v>473</v>
      </c>
      <c r="L17" s="62" t="s">
        <v>746</v>
      </c>
      <c r="M17" s="62" t="str">
        <f t="shared" ref="M17" si="4">L17</f>
        <v>OMIT</v>
      </c>
      <c r="N17" s="62">
        <v>44233</v>
      </c>
      <c r="O17" s="62">
        <v>44234</v>
      </c>
      <c r="P17" s="62" t="s">
        <v>746</v>
      </c>
      <c r="Q17" s="62" t="str">
        <f t="shared" ref="Q17" si="5">P17</f>
        <v>OMIT</v>
      </c>
    </row>
    <row r="18" spans="1:23" hidden="1">
      <c r="A18" s="10" t="s">
        <v>800</v>
      </c>
      <c r="B18" s="11" t="s">
        <v>882</v>
      </c>
      <c r="C18" s="163"/>
      <c r="D18" s="163"/>
      <c r="E18" s="163"/>
      <c r="F18" s="163"/>
      <c r="G18" s="163"/>
      <c r="H18" s="163"/>
      <c r="I18" s="163"/>
      <c r="J18" s="163"/>
      <c r="K18" s="11" t="s">
        <v>883</v>
      </c>
      <c r="L18" s="163"/>
      <c r="M18" s="163"/>
      <c r="N18" s="163"/>
      <c r="O18" s="163"/>
      <c r="P18" s="163"/>
      <c r="Q18" s="163"/>
    </row>
    <row r="19" spans="1:23" hidden="1">
      <c r="A19" s="10" t="s">
        <v>799</v>
      </c>
      <c r="B19" s="11" t="s">
        <v>497</v>
      </c>
      <c r="C19" s="22"/>
      <c r="D19" s="22"/>
      <c r="E19" s="22"/>
      <c r="F19" s="22"/>
      <c r="G19" s="22"/>
      <c r="H19" s="22"/>
      <c r="I19" s="22"/>
      <c r="J19" s="22"/>
      <c r="K19" s="12" t="s">
        <v>496</v>
      </c>
      <c r="L19" s="22"/>
      <c r="M19" s="22"/>
      <c r="N19" s="22"/>
      <c r="O19" s="22"/>
      <c r="P19" s="22"/>
      <c r="Q19" s="22"/>
    </row>
    <row r="20" spans="1:23" hidden="1">
      <c r="A20" s="10" t="s">
        <v>702</v>
      </c>
      <c r="B20" s="11" t="s">
        <v>563</v>
      </c>
      <c r="C20" s="22"/>
      <c r="D20" s="22"/>
      <c r="E20" s="22"/>
      <c r="F20" s="22"/>
      <c r="G20" s="22"/>
      <c r="H20" s="22"/>
      <c r="I20" s="22"/>
      <c r="J20" s="22"/>
      <c r="K20" s="11" t="s">
        <v>562</v>
      </c>
      <c r="L20" s="22"/>
      <c r="M20" s="22"/>
      <c r="N20" s="22"/>
      <c r="O20" s="22"/>
      <c r="P20" s="22"/>
      <c r="Q20" s="22"/>
    </row>
    <row r="21" spans="1:23" hidden="1">
      <c r="A21" s="10" t="s">
        <v>703</v>
      </c>
      <c r="B21" s="11" t="s">
        <v>565</v>
      </c>
      <c r="C21" s="22"/>
      <c r="D21" s="22"/>
      <c r="E21" s="22"/>
      <c r="F21" s="22"/>
      <c r="G21" s="22"/>
      <c r="H21" s="22"/>
      <c r="I21" s="22"/>
      <c r="J21" s="22"/>
      <c r="K21" s="12" t="s">
        <v>564</v>
      </c>
      <c r="L21" s="22"/>
      <c r="M21" s="22"/>
      <c r="N21" s="22"/>
      <c r="O21" s="22"/>
      <c r="P21" s="22"/>
      <c r="Q21" s="22"/>
    </row>
    <row r="22" spans="1:23" hidden="1">
      <c r="A22" s="10" t="s">
        <v>702</v>
      </c>
      <c r="B22" s="11" t="s">
        <v>596</v>
      </c>
      <c r="C22" s="22"/>
      <c r="D22" s="22"/>
      <c r="E22" s="22"/>
      <c r="F22" s="22"/>
      <c r="G22" s="22"/>
      <c r="H22" s="22"/>
      <c r="I22" s="22"/>
      <c r="J22" s="22"/>
      <c r="K22" s="12" t="s">
        <v>598</v>
      </c>
      <c r="L22" s="22"/>
      <c r="M22" s="22"/>
      <c r="N22" s="22"/>
      <c r="O22" s="22"/>
      <c r="P22" s="22"/>
      <c r="Q22" s="22"/>
    </row>
    <row r="23" spans="1:23" hidden="1">
      <c r="A23" s="10" t="s">
        <v>702</v>
      </c>
      <c r="B23" s="11" t="s">
        <v>597</v>
      </c>
      <c r="C23" s="22"/>
      <c r="D23" s="22"/>
      <c r="E23" s="22"/>
      <c r="F23" s="22"/>
      <c r="G23" s="22"/>
      <c r="H23" s="22"/>
      <c r="I23" s="22"/>
      <c r="J23" s="22"/>
      <c r="K23" s="12" t="s">
        <v>599</v>
      </c>
      <c r="L23" s="22"/>
      <c r="M23" s="22"/>
      <c r="N23" s="22"/>
      <c r="O23" s="22"/>
      <c r="P23" s="22"/>
      <c r="Q23" s="22"/>
    </row>
    <row r="24" spans="1:23" s="72" customFormat="1" ht="17.100000000000001" hidden="1" customHeight="1">
      <c r="A24" s="416" t="s">
        <v>890</v>
      </c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</row>
    <row r="25" spans="1:23" hidden="1">
      <c r="A25" s="168" t="s">
        <v>1</v>
      </c>
      <c r="B25" s="168" t="s">
        <v>2</v>
      </c>
      <c r="C25" s="312" t="s">
        <v>1073</v>
      </c>
      <c r="D25" s="313"/>
      <c r="E25" s="312" t="s">
        <v>1075</v>
      </c>
      <c r="F25" s="313"/>
      <c r="G25" s="374" t="s">
        <v>6</v>
      </c>
      <c r="H25" s="376"/>
      <c r="I25" s="312" t="s">
        <v>1078</v>
      </c>
      <c r="J25" s="313"/>
      <c r="K25" s="312" t="s">
        <v>1080</v>
      </c>
      <c r="L25" s="313"/>
      <c r="M25" s="183" t="s">
        <v>2</v>
      </c>
      <c r="N25" s="312" t="s">
        <v>1073</v>
      </c>
      <c r="O25" s="313"/>
      <c r="P25" s="312" t="s">
        <v>1075</v>
      </c>
      <c r="Q25" s="313"/>
      <c r="R25" s="374" t="s">
        <v>6</v>
      </c>
      <c r="S25" s="376"/>
      <c r="T25" s="374" t="s">
        <v>1077</v>
      </c>
      <c r="U25" s="376"/>
    </row>
    <row r="26" spans="1:23" hidden="1">
      <c r="A26" s="319" t="s">
        <v>3</v>
      </c>
      <c r="B26" s="319" t="s">
        <v>4</v>
      </c>
      <c r="C26" s="314" t="s">
        <v>891</v>
      </c>
      <c r="D26" s="342"/>
      <c r="E26" s="314" t="s">
        <v>892</v>
      </c>
      <c r="F26" s="342"/>
      <c r="G26" s="370" t="s">
        <v>9</v>
      </c>
      <c r="H26" s="371"/>
      <c r="I26" s="314" t="s">
        <v>10</v>
      </c>
      <c r="J26" s="342"/>
      <c r="K26" s="314" t="s">
        <v>916</v>
      </c>
      <c r="L26" s="342"/>
      <c r="M26" s="319" t="s">
        <v>4</v>
      </c>
      <c r="N26" s="314" t="s">
        <v>891</v>
      </c>
      <c r="O26" s="342"/>
      <c r="P26" s="314" t="s">
        <v>892</v>
      </c>
      <c r="Q26" s="342"/>
      <c r="R26" s="370" t="s">
        <v>9</v>
      </c>
      <c r="S26" s="371"/>
      <c r="T26" s="370" t="s">
        <v>9</v>
      </c>
      <c r="U26" s="371"/>
    </row>
    <row r="27" spans="1:23" hidden="1">
      <c r="A27" s="320"/>
      <c r="B27" s="320"/>
      <c r="C27" s="314" t="s">
        <v>5</v>
      </c>
      <c r="D27" s="342"/>
      <c r="E27" s="314" t="s">
        <v>5</v>
      </c>
      <c r="F27" s="342"/>
      <c r="G27" s="314" t="s">
        <v>5</v>
      </c>
      <c r="H27" s="342"/>
      <c r="I27" s="314" t="s">
        <v>5</v>
      </c>
      <c r="J27" s="342"/>
      <c r="K27" s="314" t="s">
        <v>5</v>
      </c>
      <c r="L27" s="342"/>
      <c r="M27" s="320"/>
      <c r="N27" s="314" t="s">
        <v>5</v>
      </c>
      <c r="O27" s="342"/>
      <c r="P27" s="314" t="s">
        <v>5</v>
      </c>
      <c r="Q27" s="342"/>
      <c r="R27" s="314" t="s">
        <v>5</v>
      </c>
      <c r="S27" s="342"/>
      <c r="T27" s="314" t="s">
        <v>5</v>
      </c>
      <c r="U27" s="342"/>
    </row>
    <row r="28" spans="1:23" ht="31.8" hidden="1" customHeight="1">
      <c r="A28" s="170"/>
      <c r="B28" s="171"/>
      <c r="C28" s="77" t="s">
        <v>893</v>
      </c>
      <c r="D28" s="77" t="s">
        <v>894</v>
      </c>
      <c r="E28" s="77" t="s">
        <v>895</v>
      </c>
      <c r="F28" s="77" t="s">
        <v>896</v>
      </c>
      <c r="G28" s="77" t="s">
        <v>897</v>
      </c>
      <c r="H28" s="77" t="s">
        <v>898</v>
      </c>
      <c r="I28" s="77" t="s">
        <v>899</v>
      </c>
      <c r="J28" s="77" t="s">
        <v>900</v>
      </c>
      <c r="K28" s="77" t="s">
        <v>901</v>
      </c>
      <c r="L28" s="77" t="s">
        <v>902</v>
      </c>
      <c r="M28" s="37"/>
      <c r="N28" s="77" t="s">
        <v>903</v>
      </c>
      <c r="O28" s="77" t="s">
        <v>894</v>
      </c>
      <c r="P28" s="77" t="s">
        <v>895</v>
      </c>
      <c r="Q28" s="77" t="s">
        <v>896</v>
      </c>
      <c r="R28" s="77" t="s">
        <v>897</v>
      </c>
      <c r="S28" s="77" t="s">
        <v>898</v>
      </c>
      <c r="T28" s="77" t="s">
        <v>1091</v>
      </c>
      <c r="U28" s="77" t="s">
        <v>1092</v>
      </c>
    </row>
    <row r="29" spans="1:23" hidden="1">
      <c r="A29" s="10" t="s">
        <v>904</v>
      </c>
      <c r="B29" s="11" t="s">
        <v>905</v>
      </c>
      <c r="C29" s="366" t="s">
        <v>996</v>
      </c>
      <c r="D29" s="367"/>
      <c r="E29" s="366" t="s">
        <v>997</v>
      </c>
      <c r="F29" s="367"/>
      <c r="G29" s="366" t="s">
        <v>998</v>
      </c>
      <c r="H29" s="367"/>
      <c r="I29" s="22">
        <v>44277</v>
      </c>
      <c r="J29" s="22">
        <v>44278</v>
      </c>
      <c r="K29" s="22">
        <v>44279</v>
      </c>
      <c r="L29" s="22">
        <v>44280</v>
      </c>
      <c r="M29" s="141" t="s">
        <v>906</v>
      </c>
      <c r="N29" s="121">
        <v>44283</v>
      </c>
      <c r="O29" s="121">
        <f t="shared" ref="O29" si="6">N29</f>
        <v>44283</v>
      </c>
      <c r="P29" s="22">
        <f t="shared" ref="P29" si="7">O29+1</f>
        <v>44284</v>
      </c>
      <c r="Q29" s="22">
        <f t="shared" ref="Q29:S29" si="8">P29</f>
        <v>44284</v>
      </c>
      <c r="R29" s="22">
        <f>Q29</f>
        <v>44284</v>
      </c>
      <c r="S29" s="22">
        <f t="shared" si="8"/>
        <v>44284</v>
      </c>
      <c r="T29" s="22">
        <f t="shared" ref="T29" si="9">S29</f>
        <v>44284</v>
      </c>
      <c r="U29" s="22">
        <f t="shared" ref="U29" si="10">T29</f>
        <v>44284</v>
      </c>
    </row>
    <row r="30" spans="1:23" s="72" customFormat="1" ht="17.100000000000001" hidden="1" customHeight="1">
      <c r="A30" s="416" t="s">
        <v>1072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</row>
    <row r="31" spans="1:23" hidden="1">
      <c r="A31" s="183" t="s">
        <v>1</v>
      </c>
      <c r="B31" s="183" t="s">
        <v>2</v>
      </c>
      <c r="C31" s="312" t="s">
        <v>1074</v>
      </c>
      <c r="D31" s="313"/>
      <c r="E31" s="312" t="s">
        <v>1076</v>
      </c>
      <c r="F31" s="313"/>
      <c r="G31" s="374" t="s">
        <v>6</v>
      </c>
      <c r="H31" s="376"/>
      <c r="I31" s="374" t="s">
        <v>1077</v>
      </c>
      <c r="J31" s="376"/>
      <c r="K31" s="312" t="s">
        <v>1079</v>
      </c>
      <c r="L31" s="313"/>
      <c r="M31" s="312" t="s">
        <v>1081</v>
      </c>
      <c r="N31" s="313"/>
      <c r="O31" s="183" t="s">
        <v>2</v>
      </c>
      <c r="P31" s="312" t="s">
        <v>1074</v>
      </c>
      <c r="Q31" s="313"/>
      <c r="R31" s="312" t="s">
        <v>1076</v>
      </c>
      <c r="S31" s="313"/>
      <c r="T31" s="374" t="s">
        <v>6</v>
      </c>
      <c r="U31" s="376"/>
      <c r="V31" s="374" t="s">
        <v>1077</v>
      </c>
      <c r="W31" s="376"/>
    </row>
    <row r="32" spans="1:23" hidden="1">
      <c r="A32" s="319" t="s">
        <v>3</v>
      </c>
      <c r="B32" s="319" t="s">
        <v>4</v>
      </c>
      <c r="C32" s="314" t="s">
        <v>1082</v>
      </c>
      <c r="D32" s="342"/>
      <c r="E32" s="314" t="s">
        <v>1083</v>
      </c>
      <c r="F32" s="342"/>
      <c r="G32" s="370" t="s">
        <v>9</v>
      </c>
      <c r="H32" s="371"/>
      <c r="I32" s="370" t="s">
        <v>9</v>
      </c>
      <c r="J32" s="371"/>
      <c r="K32" s="314" t="s">
        <v>10</v>
      </c>
      <c r="L32" s="342"/>
      <c r="M32" s="314" t="s">
        <v>1084</v>
      </c>
      <c r="N32" s="342"/>
      <c r="O32" s="319" t="s">
        <v>4</v>
      </c>
      <c r="P32" s="314" t="s">
        <v>1082</v>
      </c>
      <c r="Q32" s="342"/>
      <c r="R32" s="314" t="s">
        <v>1083</v>
      </c>
      <c r="S32" s="342"/>
      <c r="T32" s="370" t="s">
        <v>9</v>
      </c>
      <c r="U32" s="371"/>
      <c r="V32" s="370" t="s">
        <v>9</v>
      </c>
      <c r="W32" s="371"/>
    </row>
    <row r="33" spans="1:23" hidden="1">
      <c r="A33" s="320"/>
      <c r="B33" s="320"/>
      <c r="C33" s="314" t="s">
        <v>5</v>
      </c>
      <c r="D33" s="342"/>
      <c r="E33" s="314" t="s">
        <v>5</v>
      </c>
      <c r="F33" s="342"/>
      <c r="G33" s="314" t="s">
        <v>5</v>
      </c>
      <c r="H33" s="342"/>
      <c r="I33" s="314" t="s">
        <v>5</v>
      </c>
      <c r="J33" s="342"/>
      <c r="K33" s="314" t="s">
        <v>5</v>
      </c>
      <c r="L33" s="342"/>
      <c r="M33" s="314" t="s">
        <v>5</v>
      </c>
      <c r="N33" s="342"/>
      <c r="O33" s="320"/>
      <c r="P33" s="314" t="s">
        <v>5</v>
      </c>
      <c r="Q33" s="342"/>
      <c r="R33" s="314" t="s">
        <v>5</v>
      </c>
      <c r="S33" s="342"/>
      <c r="T33" s="314" t="s">
        <v>5</v>
      </c>
      <c r="U33" s="342"/>
      <c r="V33" s="314" t="s">
        <v>5</v>
      </c>
      <c r="W33" s="342"/>
    </row>
    <row r="34" spans="1:23" ht="31.8" hidden="1" customHeight="1">
      <c r="A34" s="184"/>
      <c r="B34" s="185"/>
      <c r="C34" s="77" t="s">
        <v>1085</v>
      </c>
      <c r="D34" s="77" t="s">
        <v>1086</v>
      </c>
      <c r="E34" s="77" t="s">
        <v>1087</v>
      </c>
      <c r="F34" s="77" t="s">
        <v>1088</v>
      </c>
      <c r="G34" s="77" t="s">
        <v>1089</v>
      </c>
      <c r="H34" s="77" t="s">
        <v>1090</v>
      </c>
      <c r="I34" s="77" t="s">
        <v>1091</v>
      </c>
      <c r="J34" s="77" t="s">
        <v>1092</v>
      </c>
      <c r="K34" s="77" t="s">
        <v>1093</v>
      </c>
      <c r="L34" s="77" t="s">
        <v>1094</v>
      </c>
      <c r="M34" s="77" t="s">
        <v>1095</v>
      </c>
      <c r="N34" s="77" t="s">
        <v>1096</v>
      </c>
      <c r="O34" s="37"/>
      <c r="P34" s="77" t="s">
        <v>1085</v>
      </c>
      <c r="Q34" s="77" t="s">
        <v>1086</v>
      </c>
      <c r="R34" s="77" t="s">
        <v>1087</v>
      </c>
      <c r="S34" s="77" t="s">
        <v>1088</v>
      </c>
      <c r="T34" s="77" t="s">
        <v>1089</v>
      </c>
      <c r="U34" s="77" t="s">
        <v>1097</v>
      </c>
      <c r="V34" s="77" t="s">
        <v>1091</v>
      </c>
      <c r="W34" s="77" t="s">
        <v>1092</v>
      </c>
    </row>
    <row r="35" spans="1:23" hidden="1">
      <c r="A35" s="10" t="s">
        <v>1098</v>
      </c>
      <c r="B35" s="11" t="s">
        <v>1099</v>
      </c>
      <c r="C35" s="22">
        <v>44283</v>
      </c>
      <c r="D35" s="22">
        <f t="shared" ref="D35:D36" si="11">C35</f>
        <v>44283</v>
      </c>
      <c r="E35" s="22">
        <f t="shared" ref="E35:E36" si="12">D35+1</f>
        <v>44284</v>
      </c>
      <c r="F35" s="22">
        <f t="shared" ref="F35:J36" si="13">E35</f>
        <v>44284</v>
      </c>
      <c r="G35" s="22">
        <f t="shared" si="13"/>
        <v>44284</v>
      </c>
      <c r="H35" s="22">
        <f t="shared" si="13"/>
        <v>44284</v>
      </c>
      <c r="I35" s="22">
        <f t="shared" si="13"/>
        <v>44284</v>
      </c>
      <c r="J35" s="22">
        <f t="shared" si="13"/>
        <v>44284</v>
      </c>
      <c r="K35" s="22">
        <f t="shared" ref="K35:K37" si="14">J35+2</f>
        <v>44286</v>
      </c>
      <c r="L35" s="22">
        <f t="shared" ref="L35:M36" si="15">K35+1</f>
        <v>44287</v>
      </c>
      <c r="M35" s="22">
        <f t="shared" si="15"/>
        <v>44288</v>
      </c>
      <c r="N35" s="22">
        <f t="shared" ref="N35:N36" si="16">M35</f>
        <v>44288</v>
      </c>
      <c r="O35" s="12" t="s">
        <v>1100</v>
      </c>
      <c r="P35" s="105">
        <f t="shared" ref="P35:P36" si="17">N35+2</f>
        <v>44290</v>
      </c>
      <c r="Q35" s="105">
        <f t="shared" ref="Q35:Q36" si="18">P35</f>
        <v>44290</v>
      </c>
      <c r="R35" s="22">
        <f t="shared" ref="R35:R36" si="19">Q35+1</f>
        <v>44291</v>
      </c>
      <c r="S35" s="22">
        <f t="shared" ref="S35:W37" si="20">R35</f>
        <v>44291</v>
      </c>
      <c r="T35" s="22">
        <f t="shared" si="20"/>
        <v>44291</v>
      </c>
      <c r="U35" s="22">
        <f t="shared" si="20"/>
        <v>44291</v>
      </c>
      <c r="V35" s="22">
        <f t="shared" si="20"/>
        <v>44291</v>
      </c>
      <c r="W35" s="22">
        <f t="shared" si="20"/>
        <v>44291</v>
      </c>
    </row>
    <row r="36" spans="1:23" hidden="1">
      <c r="A36" s="10" t="s">
        <v>1098</v>
      </c>
      <c r="B36" s="11" t="s">
        <v>838</v>
      </c>
      <c r="C36" s="22">
        <v>44290</v>
      </c>
      <c r="D36" s="22">
        <f t="shared" si="11"/>
        <v>44290</v>
      </c>
      <c r="E36" s="22">
        <f t="shared" si="12"/>
        <v>44291</v>
      </c>
      <c r="F36" s="22">
        <f t="shared" si="13"/>
        <v>44291</v>
      </c>
      <c r="G36" s="22">
        <f t="shared" si="13"/>
        <v>44291</v>
      </c>
      <c r="H36" s="22">
        <f t="shared" si="13"/>
        <v>44291</v>
      </c>
      <c r="I36" s="22">
        <f t="shared" si="13"/>
        <v>44291</v>
      </c>
      <c r="J36" s="22">
        <f t="shared" si="13"/>
        <v>44291</v>
      </c>
      <c r="K36" s="22">
        <f t="shared" si="14"/>
        <v>44293</v>
      </c>
      <c r="L36" s="22">
        <f t="shared" si="15"/>
        <v>44294</v>
      </c>
      <c r="M36" s="22">
        <f t="shared" si="15"/>
        <v>44295</v>
      </c>
      <c r="N36" s="22">
        <f t="shared" si="16"/>
        <v>44295</v>
      </c>
      <c r="O36" s="12" t="s">
        <v>839</v>
      </c>
      <c r="P36" s="105">
        <f t="shared" si="17"/>
        <v>44297</v>
      </c>
      <c r="Q36" s="105">
        <f t="shared" si="18"/>
        <v>44297</v>
      </c>
      <c r="R36" s="22">
        <f t="shared" si="19"/>
        <v>44298</v>
      </c>
      <c r="S36" s="22">
        <f t="shared" si="20"/>
        <v>44298</v>
      </c>
      <c r="T36" s="22">
        <f t="shared" si="20"/>
        <v>44298</v>
      </c>
      <c r="U36" s="22">
        <f t="shared" si="20"/>
        <v>44298</v>
      </c>
      <c r="V36" s="22">
        <f t="shared" si="20"/>
        <v>44298</v>
      </c>
      <c r="W36" s="22">
        <f t="shared" si="20"/>
        <v>44298</v>
      </c>
    </row>
    <row r="37" spans="1:23" hidden="1">
      <c r="A37" s="10" t="s">
        <v>811</v>
      </c>
      <c r="B37" s="11" t="s">
        <v>907</v>
      </c>
      <c r="C37" s="22">
        <v>44297</v>
      </c>
      <c r="D37" s="22">
        <f t="shared" ref="D37:D39" si="21">C37</f>
        <v>44297</v>
      </c>
      <c r="E37" s="22">
        <f t="shared" ref="E37" si="22">D37+1</f>
        <v>44298</v>
      </c>
      <c r="F37" s="22">
        <f t="shared" ref="F37" si="23">E37</f>
        <v>44298</v>
      </c>
      <c r="G37" s="22">
        <f t="shared" ref="G37" si="24">F37</f>
        <v>44298</v>
      </c>
      <c r="H37" s="22">
        <f t="shared" ref="H37" si="25">G37</f>
        <v>44298</v>
      </c>
      <c r="I37" s="22">
        <f t="shared" ref="I37" si="26">H37</f>
        <v>44298</v>
      </c>
      <c r="J37" s="22">
        <f t="shared" ref="J37:J38" si="27">I37</f>
        <v>44298</v>
      </c>
      <c r="K37" s="22">
        <f t="shared" si="14"/>
        <v>44300</v>
      </c>
      <c r="L37" s="22">
        <f t="shared" ref="L37:M39" si="28">K37+1</f>
        <v>44301</v>
      </c>
      <c r="M37" s="22">
        <f t="shared" ref="M37" si="29">L37+1</f>
        <v>44302</v>
      </c>
      <c r="N37" s="22">
        <f t="shared" ref="N37:N39" si="30">M37</f>
        <v>44302</v>
      </c>
      <c r="O37" s="12" t="s">
        <v>908</v>
      </c>
      <c r="P37" s="105">
        <v>44308</v>
      </c>
      <c r="Q37" s="105">
        <f t="shared" ref="Q37:Q39" si="31">P37</f>
        <v>44308</v>
      </c>
      <c r="R37" s="412" t="s">
        <v>1277</v>
      </c>
      <c r="S37" s="413"/>
      <c r="T37" s="412" t="s">
        <v>1278</v>
      </c>
      <c r="U37" s="413"/>
      <c r="V37" s="62" t="s">
        <v>1269</v>
      </c>
      <c r="W37" s="62" t="str">
        <f t="shared" si="20"/>
        <v>OMIT</v>
      </c>
    </row>
    <row r="38" spans="1:23" hidden="1">
      <c r="A38" s="10" t="s">
        <v>1324</v>
      </c>
      <c r="B38" s="11" t="s">
        <v>909</v>
      </c>
      <c r="C38" s="105">
        <v>44308</v>
      </c>
      <c r="D38" s="105">
        <f t="shared" si="21"/>
        <v>44308</v>
      </c>
      <c r="E38" s="412" t="s">
        <v>1325</v>
      </c>
      <c r="F38" s="413"/>
      <c r="G38" s="412" t="s">
        <v>1326</v>
      </c>
      <c r="H38" s="413"/>
      <c r="I38" s="62" t="s">
        <v>1327</v>
      </c>
      <c r="J38" s="62" t="str">
        <f t="shared" si="27"/>
        <v>OMIT</v>
      </c>
      <c r="K38" s="22">
        <v>44311</v>
      </c>
      <c r="L38" s="22">
        <f t="shared" si="28"/>
        <v>44312</v>
      </c>
      <c r="M38" s="22">
        <f t="shared" si="28"/>
        <v>44313</v>
      </c>
      <c r="N38" s="22">
        <f t="shared" si="30"/>
        <v>44313</v>
      </c>
      <c r="O38" s="12" t="s">
        <v>910</v>
      </c>
      <c r="P38" s="105">
        <f t="shared" ref="P38" si="32">N38+2</f>
        <v>44315</v>
      </c>
      <c r="Q38" s="105">
        <f t="shared" si="31"/>
        <v>44315</v>
      </c>
      <c r="R38" s="412" t="s">
        <v>1328</v>
      </c>
      <c r="S38" s="413"/>
      <c r="T38" s="412" t="s">
        <v>1329</v>
      </c>
      <c r="U38" s="413"/>
      <c r="V38" s="412" t="s">
        <v>1330</v>
      </c>
      <c r="W38" s="413"/>
    </row>
    <row r="39" spans="1:23" hidden="1">
      <c r="A39" s="10" t="s">
        <v>811</v>
      </c>
      <c r="B39" s="11" t="s">
        <v>911</v>
      </c>
      <c r="C39" s="22">
        <v>44315</v>
      </c>
      <c r="D39" s="22">
        <f t="shared" si="21"/>
        <v>44315</v>
      </c>
      <c r="E39" s="412" t="s">
        <v>1328</v>
      </c>
      <c r="F39" s="413"/>
      <c r="G39" s="412" t="s">
        <v>1329</v>
      </c>
      <c r="H39" s="413"/>
      <c r="I39" s="412" t="s">
        <v>1330</v>
      </c>
      <c r="J39" s="413"/>
      <c r="K39" s="22">
        <v>44318</v>
      </c>
      <c r="L39" s="22">
        <f t="shared" si="28"/>
        <v>44319</v>
      </c>
      <c r="M39" s="22">
        <f t="shared" si="28"/>
        <v>44320</v>
      </c>
      <c r="N39" s="22">
        <f t="shared" si="30"/>
        <v>44320</v>
      </c>
      <c r="O39" s="12" t="s">
        <v>912</v>
      </c>
      <c r="P39" s="105">
        <v>44323</v>
      </c>
      <c r="Q39" s="105">
        <f t="shared" si="31"/>
        <v>44323</v>
      </c>
      <c r="R39" s="22">
        <f t="shared" ref="R39" si="33">Q39+1</f>
        <v>44324</v>
      </c>
      <c r="S39" s="22">
        <f t="shared" ref="S39:U39" si="34">R39</f>
        <v>44324</v>
      </c>
      <c r="T39" s="22">
        <v>44325</v>
      </c>
      <c r="U39" s="22">
        <f t="shared" si="34"/>
        <v>44325</v>
      </c>
      <c r="V39" s="22"/>
      <c r="W39" s="22"/>
    </row>
    <row r="40" spans="1:23" s="72" customFormat="1" ht="17.100000000000001" hidden="1" customHeight="1">
      <c r="A40" s="433" t="s">
        <v>890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5"/>
    </row>
    <row r="41" spans="1:23" hidden="1">
      <c r="A41" s="183" t="s">
        <v>1</v>
      </c>
      <c r="B41" s="183" t="s">
        <v>2</v>
      </c>
      <c r="C41" s="312" t="s">
        <v>1073</v>
      </c>
      <c r="D41" s="313"/>
      <c r="E41" s="312" t="s">
        <v>1075</v>
      </c>
      <c r="F41" s="313"/>
      <c r="G41" s="374" t="s">
        <v>6</v>
      </c>
      <c r="H41" s="376"/>
      <c r="I41" s="312" t="s">
        <v>1078</v>
      </c>
      <c r="J41" s="313"/>
      <c r="K41" s="312" t="s">
        <v>1080</v>
      </c>
      <c r="L41" s="313"/>
      <c r="M41" s="183" t="s">
        <v>2</v>
      </c>
      <c r="N41" s="312" t="s">
        <v>1073</v>
      </c>
      <c r="O41" s="313"/>
      <c r="P41" s="312" t="s">
        <v>1075</v>
      </c>
      <c r="Q41" s="313"/>
      <c r="R41" s="374" t="s">
        <v>6</v>
      </c>
      <c r="S41" s="376"/>
    </row>
    <row r="42" spans="1:23" hidden="1">
      <c r="A42" s="319" t="s">
        <v>3</v>
      </c>
      <c r="B42" s="319" t="s">
        <v>4</v>
      </c>
      <c r="C42" s="314" t="s">
        <v>891</v>
      </c>
      <c r="D42" s="342"/>
      <c r="E42" s="314" t="s">
        <v>892</v>
      </c>
      <c r="F42" s="342"/>
      <c r="G42" s="370" t="s">
        <v>9</v>
      </c>
      <c r="H42" s="371"/>
      <c r="I42" s="314" t="s">
        <v>10</v>
      </c>
      <c r="J42" s="342"/>
      <c r="K42" s="314" t="s">
        <v>916</v>
      </c>
      <c r="L42" s="342"/>
      <c r="M42" s="319" t="s">
        <v>4</v>
      </c>
      <c r="N42" s="314" t="s">
        <v>891</v>
      </c>
      <c r="O42" s="342"/>
      <c r="P42" s="314" t="s">
        <v>892</v>
      </c>
      <c r="Q42" s="342"/>
      <c r="R42" s="370" t="s">
        <v>9</v>
      </c>
      <c r="S42" s="371"/>
      <c r="T42" s="64"/>
      <c r="U42" s="64"/>
    </row>
    <row r="43" spans="1:23" hidden="1">
      <c r="A43" s="320"/>
      <c r="B43" s="320"/>
      <c r="C43" s="314" t="s">
        <v>5</v>
      </c>
      <c r="D43" s="342"/>
      <c r="E43" s="314" t="s">
        <v>5</v>
      </c>
      <c r="F43" s="342"/>
      <c r="G43" s="314" t="s">
        <v>5</v>
      </c>
      <c r="H43" s="342"/>
      <c r="I43" s="314" t="s">
        <v>5</v>
      </c>
      <c r="J43" s="342"/>
      <c r="K43" s="314" t="s">
        <v>5</v>
      </c>
      <c r="L43" s="342"/>
      <c r="M43" s="320"/>
      <c r="N43" s="314" t="s">
        <v>5</v>
      </c>
      <c r="O43" s="342"/>
      <c r="P43" s="314" t="s">
        <v>5</v>
      </c>
      <c r="Q43" s="342"/>
      <c r="R43" s="314" t="s">
        <v>5</v>
      </c>
      <c r="S43" s="342"/>
      <c r="T43" s="64"/>
      <c r="U43" s="64"/>
    </row>
    <row r="44" spans="1:23" ht="31.8" hidden="1" customHeight="1">
      <c r="A44" s="184"/>
      <c r="B44" s="185"/>
      <c r="C44" s="77" t="s">
        <v>893</v>
      </c>
      <c r="D44" s="77" t="s">
        <v>894</v>
      </c>
      <c r="E44" s="77" t="s">
        <v>895</v>
      </c>
      <c r="F44" s="77" t="s">
        <v>896</v>
      </c>
      <c r="G44" s="77" t="s">
        <v>897</v>
      </c>
      <c r="H44" s="77" t="s">
        <v>898</v>
      </c>
      <c r="I44" s="77" t="s">
        <v>899</v>
      </c>
      <c r="J44" s="77" t="s">
        <v>900</v>
      </c>
      <c r="K44" s="77" t="s">
        <v>901</v>
      </c>
      <c r="L44" s="77" t="s">
        <v>902</v>
      </c>
      <c r="M44" s="37"/>
      <c r="N44" s="77" t="s">
        <v>903</v>
      </c>
      <c r="O44" s="77" t="s">
        <v>894</v>
      </c>
      <c r="P44" s="77" t="s">
        <v>895</v>
      </c>
      <c r="Q44" s="77" t="s">
        <v>896</v>
      </c>
      <c r="R44" s="77" t="s">
        <v>897</v>
      </c>
      <c r="S44" s="77" t="s">
        <v>898</v>
      </c>
      <c r="T44" s="91"/>
      <c r="U44" s="91"/>
    </row>
    <row r="45" spans="1:23" hidden="1">
      <c r="A45" s="10" t="s">
        <v>811</v>
      </c>
      <c r="B45" s="11" t="s">
        <v>913</v>
      </c>
      <c r="C45" s="22">
        <v>44323</v>
      </c>
      <c r="D45" s="22">
        <f t="shared" ref="D45" si="35">C45</f>
        <v>44323</v>
      </c>
      <c r="E45" s="22">
        <f t="shared" ref="E45" si="36">D45+1</f>
        <v>44324</v>
      </c>
      <c r="F45" s="22">
        <f t="shared" ref="F45" si="37">E45</f>
        <v>44324</v>
      </c>
      <c r="G45" s="22">
        <v>44325</v>
      </c>
      <c r="H45" s="22">
        <v>44326</v>
      </c>
      <c r="I45" s="22">
        <v>44328</v>
      </c>
      <c r="J45" s="22">
        <f t="shared" ref="J45" si="38">I45+1</f>
        <v>44329</v>
      </c>
      <c r="K45" s="22">
        <f t="shared" ref="K45" si="39">J45+1</f>
        <v>44330</v>
      </c>
      <c r="L45" s="22">
        <f t="shared" ref="L45" si="40">K45</f>
        <v>44330</v>
      </c>
      <c r="M45" s="12" t="s">
        <v>914</v>
      </c>
      <c r="N45" s="105">
        <f t="shared" ref="N45" si="41">L45+2</f>
        <v>44332</v>
      </c>
      <c r="O45" s="105">
        <f t="shared" ref="O45" si="42">N45</f>
        <v>44332</v>
      </c>
      <c r="P45" s="22">
        <f t="shared" ref="P45" si="43">O45+1</f>
        <v>44333</v>
      </c>
      <c r="Q45" s="22">
        <f t="shared" ref="Q45" si="44">P45</f>
        <v>44333</v>
      </c>
      <c r="R45" s="22">
        <f t="shared" ref="R45" si="45">Q45</f>
        <v>44333</v>
      </c>
      <c r="S45" s="22">
        <f t="shared" ref="S45" si="46">R45</f>
        <v>44333</v>
      </c>
    </row>
    <row r="46" spans="1:23" hidden="1">
      <c r="A46" s="10" t="s">
        <v>811</v>
      </c>
      <c r="B46" s="11" t="s">
        <v>1126</v>
      </c>
      <c r="C46" s="22">
        <v>44332</v>
      </c>
      <c r="D46" s="22">
        <f t="shared" ref="D46" si="47">C46</f>
        <v>44332</v>
      </c>
      <c r="E46" s="22">
        <f t="shared" ref="E46" si="48">D46+1</f>
        <v>44333</v>
      </c>
      <c r="F46" s="22">
        <f t="shared" ref="F46" si="49">E46</f>
        <v>44333</v>
      </c>
      <c r="G46" s="22">
        <f t="shared" ref="G46" si="50">F46</f>
        <v>44333</v>
      </c>
      <c r="H46" s="22">
        <f t="shared" ref="H46" si="51">G46</f>
        <v>44333</v>
      </c>
      <c r="I46" s="22">
        <v>44337</v>
      </c>
      <c r="J46" s="22">
        <f t="shared" ref="J46:J49" si="52">I46+1</f>
        <v>44338</v>
      </c>
      <c r="K46" s="22">
        <f t="shared" ref="K46:K49" si="53">J46+1</f>
        <v>44339</v>
      </c>
      <c r="L46" s="22">
        <f t="shared" ref="L46:L49" si="54">K46</f>
        <v>44339</v>
      </c>
      <c r="M46" s="12" t="s">
        <v>1125</v>
      </c>
      <c r="N46" s="366" t="s">
        <v>1577</v>
      </c>
      <c r="O46" s="367"/>
      <c r="P46" s="366" t="s">
        <v>1578</v>
      </c>
      <c r="Q46" s="367"/>
      <c r="R46" s="436" t="s">
        <v>1579</v>
      </c>
      <c r="S46" s="437"/>
    </row>
    <row r="47" spans="1:23" hidden="1">
      <c r="A47" s="10" t="s">
        <v>811</v>
      </c>
      <c r="B47" s="11" t="s">
        <v>1456</v>
      </c>
      <c r="C47" s="412" t="s">
        <v>1459</v>
      </c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13"/>
    </row>
    <row r="48" spans="1:23" hidden="1">
      <c r="A48" s="220" t="s">
        <v>532</v>
      </c>
      <c r="B48" s="221" t="s">
        <v>1507</v>
      </c>
      <c r="C48" s="412" t="s">
        <v>1641</v>
      </c>
      <c r="D48" s="413"/>
      <c r="E48" s="412" t="s">
        <v>1642</v>
      </c>
      <c r="F48" s="413"/>
      <c r="G48" s="439" t="s">
        <v>1516</v>
      </c>
      <c r="H48" s="440"/>
      <c r="I48" s="22">
        <v>44346</v>
      </c>
      <c r="J48" s="22">
        <v>44346</v>
      </c>
      <c r="K48" s="22">
        <v>44348</v>
      </c>
      <c r="L48" s="22">
        <f t="shared" si="54"/>
        <v>44348</v>
      </c>
      <c r="M48" s="141" t="s">
        <v>1508</v>
      </c>
      <c r="N48" s="105">
        <f t="shared" ref="N48" si="55">L48+2</f>
        <v>44350</v>
      </c>
      <c r="O48" s="105">
        <v>44351</v>
      </c>
      <c r="P48" s="412" t="s">
        <v>1643</v>
      </c>
      <c r="Q48" s="413"/>
      <c r="R48" s="412" t="s">
        <v>1673</v>
      </c>
      <c r="S48" s="413"/>
    </row>
    <row r="49" spans="1:21" hidden="1">
      <c r="A49" s="10" t="s">
        <v>1519</v>
      </c>
      <c r="B49" s="11" t="s">
        <v>1520</v>
      </c>
      <c r="C49" s="105">
        <v>44350</v>
      </c>
      <c r="D49" s="105">
        <v>44351</v>
      </c>
      <c r="E49" s="412" t="s">
        <v>1643</v>
      </c>
      <c r="F49" s="413"/>
      <c r="G49" s="412" t="s">
        <v>1673</v>
      </c>
      <c r="H49" s="413"/>
      <c r="I49" s="22">
        <v>44357</v>
      </c>
      <c r="J49" s="22">
        <f t="shared" si="52"/>
        <v>44358</v>
      </c>
      <c r="K49" s="22">
        <f t="shared" si="53"/>
        <v>44359</v>
      </c>
      <c r="L49" s="22">
        <f t="shared" si="54"/>
        <v>44359</v>
      </c>
      <c r="M49" s="12" t="s">
        <v>1521</v>
      </c>
      <c r="N49" s="105">
        <f t="shared" ref="N49" si="56">L49+2</f>
        <v>44361</v>
      </c>
      <c r="O49" s="105">
        <v>44363</v>
      </c>
      <c r="P49" s="62" t="s">
        <v>1672</v>
      </c>
      <c r="Q49" s="62" t="str">
        <f t="shared" ref="Q49" si="57">P49</f>
        <v>OMIT</v>
      </c>
      <c r="R49" s="22">
        <v>44363</v>
      </c>
      <c r="S49" s="22">
        <v>44364</v>
      </c>
    </row>
    <row r="50" spans="1:21" hidden="1">
      <c r="A50" s="430" t="s">
        <v>1732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432"/>
    </row>
    <row r="51" spans="1:21" hidden="1">
      <c r="A51" s="10" t="s">
        <v>1525</v>
      </c>
      <c r="B51" s="11" t="s">
        <v>1522</v>
      </c>
      <c r="C51" s="105">
        <v>44361</v>
      </c>
      <c r="D51" s="105">
        <v>44363</v>
      </c>
      <c r="E51" s="62" t="s">
        <v>388</v>
      </c>
      <c r="F51" s="62" t="str">
        <f t="shared" ref="F51:F58" si="58">E51</f>
        <v>OMIT</v>
      </c>
      <c r="G51" s="22">
        <v>44363</v>
      </c>
      <c r="H51" s="22">
        <v>44364</v>
      </c>
      <c r="I51" s="366" t="s">
        <v>1729</v>
      </c>
      <c r="J51" s="367"/>
      <c r="K51" s="366" t="s">
        <v>1730</v>
      </c>
      <c r="L51" s="367"/>
      <c r="M51" s="12" t="s">
        <v>1524</v>
      </c>
      <c r="N51" s="105">
        <v>44371</v>
      </c>
      <c r="O51" s="105">
        <v>44372</v>
      </c>
      <c r="P51" s="62" t="s">
        <v>388</v>
      </c>
      <c r="Q51" s="62" t="str">
        <f t="shared" ref="Q51" si="59">P51</f>
        <v>OMIT</v>
      </c>
      <c r="R51" s="22">
        <v>44373</v>
      </c>
      <c r="S51" s="22">
        <f t="shared" ref="S51" si="60">R51</f>
        <v>44373</v>
      </c>
    </row>
    <row r="52" spans="1:21" hidden="1">
      <c r="A52" s="10" t="s">
        <v>1519</v>
      </c>
      <c r="B52" s="11" t="s">
        <v>1523</v>
      </c>
      <c r="C52" s="105">
        <v>44371</v>
      </c>
      <c r="D52" s="105">
        <v>44372</v>
      </c>
      <c r="E52" s="62" t="s">
        <v>74</v>
      </c>
      <c r="F52" s="62" t="str">
        <f t="shared" si="58"/>
        <v>OMIT</v>
      </c>
      <c r="G52" s="22">
        <v>44373</v>
      </c>
      <c r="H52" s="22">
        <f t="shared" ref="H52" si="61">G52</f>
        <v>44373</v>
      </c>
      <c r="I52" s="22">
        <f t="shared" ref="I52" si="62">H52+2</f>
        <v>44375</v>
      </c>
      <c r="J52" s="22">
        <f t="shared" ref="J52" si="63">I52+1</f>
        <v>44376</v>
      </c>
      <c r="K52" s="22">
        <f t="shared" ref="K52" si="64">J52+1</f>
        <v>44377</v>
      </c>
      <c r="L52" s="22">
        <f t="shared" ref="L52" si="65">K52</f>
        <v>44377</v>
      </c>
      <c r="M52" s="12" t="s">
        <v>1194</v>
      </c>
      <c r="N52" s="105">
        <v>44380</v>
      </c>
      <c r="O52" s="105">
        <f t="shared" ref="O52" si="66">N52</f>
        <v>44380</v>
      </c>
      <c r="P52" s="412" t="s">
        <v>1786</v>
      </c>
      <c r="Q52" s="413"/>
      <c r="R52" s="412" t="s">
        <v>1787</v>
      </c>
      <c r="S52" s="413"/>
    </row>
    <row r="53" spans="1:21" s="72" customFormat="1" ht="17.100000000000001" customHeight="1">
      <c r="A53" s="433" t="s">
        <v>890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N53" s="434"/>
      <c r="O53" s="434"/>
      <c r="P53" s="434"/>
      <c r="Q53" s="434"/>
      <c r="R53" s="434"/>
      <c r="S53" s="435"/>
    </row>
    <row r="54" spans="1:21">
      <c r="A54" s="250" t="s">
        <v>1</v>
      </c>
      <c r="B54" s="250" t="s">
        <v>2</v>
      </c>
      <c r="C54" s="312" t="s">
        <v>1073</v>
      </c>
      <c r="D54" s="313"/>
      <c r="E54" s="312" t="s">
        <v>1829</v>
      </c>
      <c r="F54" s="313"/>
      <c r="G54" s="374" t="s">
        <v>6</v>
      </c>
      <c r="H54" s="376"/>
      <c r="I54" s="312" t="s">
        <v>1078</v>
      </c>
      <c r="J54" s="313"/>
      <c r="K54" s="312" t="s">
        <v>1080</v>
      </c>
      <c r="L54" s="313"/>
      <c r="M54" s="250" t="s">
        <v>2</v>
      </c>
      <c r="N54" s="312" t="s">
        <v>1073</v>
      </c>
      <c r="O54" s="313"/>
      <c r="P54" s="312" t="s">
        <v>1075</v>
      </c>
      <c r="Q54" s="313"/>
      <c r="R54" s="374" t="s">
        <v>6</v>
      </c>
      <c r="S54" s="376"/>
    </row>
    <row r="55" spans="1:21">
      <c r="A55" s="319" t="s">
        <v>3</v>
      </c>
      <c r="B55" s="319" t="s">
        <v>4</v>
      </c>
      <c r="C55" s="314" t="s">
        <v>891</v>
      </c>
      <c r="D55" s="342"/>
      <c r="E55" s="314" t="s">
        <v>892</v>
      </c>
      <c r="F55" s="342"/>
      <c r="G55" s="370" t="s">
        <v>9</v>
      </c>
      <c r="H55" s="371"/>
      <c r="I55" s="314" t="s">
        <v>10</v>
      </c>
      <c r="J55" s="342"/>
      <c r="K55" s="314" t="s">
        <v>916</v>
      </c>
      <c r="L55" s="342"/>
      <c r="M55" s="319" t="s">
        <v>4</v>
      </c>
      <c r="N55" s="314" t="s">
        <v>891</v>
      </c>
      <c r="O55" s="342"/>
      <c r="P55" s="314" t="s">
        <v>892</v>
      </c>
      <c r="Q55" s="342"/>
      <c r="R55" s="370" t="s">
        <v>9</v>
      </c>
      <c r="S55" s="371"/>
      <c r="T55" s="64"/>
      <c r="U55" s="64"/>
    </row>
    <row r="56" spans="1:21">
      <c r="A56" s="320"/>
      <c r="B56" s="320"/>
      <c r="C56" s="314" t="s">
        <v>5</v>
      </c>
      <c r="D56" s="342"/>
      <c r="E56" s="314" t="s">
        <v>5</v>
      </c>
      <c r="F56" s="342"/>
      <c r="G56" s="314" t="s">
        <v>5</v>
      </c>
      <c r="H56" s="342"/>
      <c r="I56" s="314" t="s">
        <v>5</v>
      </c>
      <c r="J56" s="342"/>
      <c r="K56" s="314" t="s">
        <v>5</v>
      </c>
      <c r="L56" s="342"/>
      <c r="M56" s="320"/>
      <c r="N56" s="314" t="s">
        <v>5</v>
      </c>
      <c r="O56" s="342"/>
      <c r="P56" s="314" t="s">
        <v>5</v>
      </c>
      <c r="Q56" s="342"/>
      <c r="R56" s="314" t="s">
        <v>5</v>
      </c>
      <c r="S56" s="342"/>
      <c r="T56" s="64"/>
      <c r="U56" s="64"/>
    </row>
    <row r="57" spans="1:21" ht="31.8" customHeight="1">
      <c r="A57" s="251"/>
      <c r="B57" s="252"/>
      <c r="C57" s="77" t="s">
        <v>893</v>
      </c>
      <c r="D57" s="77" t="s">
        <v>475</v>
      </c>
      <c r="E57" s="77" t="s">
        <v>895</v>
      </c>
      <c r="F57" s="77" t="s">
        <v>896</v>
      </c>
      <c r="G57" s="77" t="s">
        <v>897</v>
      </c>
      <c r="H57" s="77" t="s">
        <v>898</v>
      </c>
      <c r="I57" s="77" t="s">
        <v>899</v>
      </c>
      <c r="J57" s="77" t="s">
        <v>900</v>
      </c>
      <c r="K57" s="77" t="s">
        <v>901</v>
      </c>
      <c r="L57" s="77" t="s">
        <v>902</v>
      </c>
      <c r="M57" s="37"/>
      <c r="N57" s="77" t="s">
        <v>903</v>
      </c>
      <c r="O57" s="77" t="s">
        <v>475</v>
      </c>
      <c r="P57" s="77" t="s">
        <v>895</v>
      </c>
      <c r="Q57" s="77" t="s">
        <v>896</v>
      </c>
      <c r="R57" s="77" t="s">
        <v>897</v>
      </c>
      <c r="S57" s="77" t="s">
        <v>898</v>
      </c>
      <c r="T57" s="91"/>
      <c r="U57" s="91"/>
    </row>
    <row r="58" spans="1:21" hidden="1">
      <c r="A58" s="237" t="s">
        <v>1760</v>
      </c>
      <c r="B58" s="238" t="s">
        <v>1761</v>
      </c>
      <c r="C58" s="225" t="s">
        <v>1813</v>
      </c>
      <c r="D58" s="225" t="s">
        <v>1814</v>
      </c>
      <c r="E58" s="239">
        <v>44383</v>
      </c>
      <c r="F58" s="239">
        <f t="shared" si="58"/>
        <v>44383</v>
      </c>
      <c r="G58" s="62" t="s">
        <v>1778</v>
      </c>
      <c r="H58" s="62" t="s">
        <v>1779</v>
      </c>
      <c r="I58" s="240">
        <v>44386</v>
      </c>
      <c r="J58" s="240">
        <v>44386</v>
      </c>
      <c r="K58" s="240">
        <v>44388</v>
      </c>
      <c r="L58" s="240">
        <v>44388</v>
      </c>
      <c r="M58" s="225" t="s">
        <v>1767</v>
      </c>
      <c r="N58" s="241" t="s">
        <v>1812</v>
      </c>
      <c r="O58" s="241" t="s">
        <v>1873</v>
      </c>
      <c r="P58" s="239">
        <v>44393</v>
      </c>
      <c r="Q58" s="239">
        <v>44394</v>
      </c>
      <c r="R58" s="239">
        <v>44394</v>
      </c>
      <c r="S58" s="239">
        <v>44394</v>
      </c>
    </row>
    <row r="59" spans="1:21" hidden="1">
      <c r="A59" s="430" t="s">
        <v>1732</v>
      </c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2"/>
    </row>
    <row r="60" spans="1:21" hidden="1">
      <c r="A60" s="237" t="s">
        <v>1780</v>
      </c>
      <c r="B60" s="238" t="s">
        <v>1781</v>
      </c>
      <c r="C60" s="241" t="s">
        <v>1812</v>
      </c>
      <c r="D60" s="241" t="s">
        <v>1873</v>
      </c>
      <c r="E60" s="239">
        <v>44393</v>
      </c>
      <c r="F60" s="239">
        <v>44394</v>
      </c>
      <c r="G60" s="239">
        <v>44394</v>
      </c>
      <c r="H60" s="239">
        <v>44394</v>
      </c>
      <c r="I60" s="425" t="s">
        <v>1874</v>
      </c>
      <c r="J60" s="426"/>
      <c r="K60" s="425" t="s">
        <v>1875</v>
      </c>
      <c r="L60" s="426"/>
      <c r="M60" s="12" t="s">
        <v>1782</v>
      </c>
      <c r="N60" s="105">
        <v>44401</v>
      </c>
      <c r="O60" s="105">
        <v>44401</v>
      </c>
      <c r="P60" s="22">
        <v>44402</v>
      </c>
      <c r="Q60" s="22">
        <f t="shared" ref="Q60" si="67">P60</f>
        <v>44402</v>
      </c>
      <c r="R60" s="22">
        <v>44402</v>
      </c>
      <c r="S60" s="22">
        <v>44402</v>
      </c>
    </row>
    <row r="61" spans="1:21" hidden="1">
      <c r="A61" s="246" t="s">
        <v>1801</v>
      </c>
      <c r="B61" s="247" t="s">
        <v>1803</v>
      </c>
      <c r="C61" s="105"/>
      <c r="D61" s="105"/>
      <c r="E61" s="22"/>
      <c r="F61" s="248" t="s">
        <v>1805</v>
      </c>
      <c r="G61" s="249">
        <v>44392</v>
      </c>
      <c r="H61" s="249">
        <v>44394</v>
      </c>
      <c r="I61" s="136">
        <v>44395</v>
      </c>
      <c r="J61" s="136">
        <v>44396</v>
      </c>
      <c r="K61" s="136"/>
      <c r="L61" s="136"/>
      <c r="M61" s="12" t="s">
        <v>1804</v>
      </c>
      <c r="N61" s="245" t="s">
        <v>1892</v>
      </c>
      <c r="O61" s="245" t="s">
        <v>1893</v>
      </c>
      <c r="P61" s="22">
        <v>44401</v>
      </c>
      <c r="Q61" s="22">
        <v>44401</v>
      </c>
      <c r="R61" s="61" t="s">
        <v>453</v>
      </c>
      <c r="S61" s="61" t="str">
        <f t="shared" ref="S61" si="68">R61</f>
        <v>OMIT</v>
      </c>
    </row>
    <row r="62" spans="1:21" hidden="1">
      <c r="A62" s="10" t="s">
        <v>1802</v>
      </c>
      <c r="B62" s="11" t="s">
        <v>1762</v>
      </c>
      <c r="C62" s="245" t="s">
        <v>1892</v>
      </c>
      <c r="D62" s="245" t="s">
        <v>1893</v>
      </c>
      <c r="E62" s="22">
        <v>44401</v>
      </c>
      <c r="F62" s="22">
        <v>44401</v>
      </c>
      <c r="G62" s="61" t="s">
        <v>1886</v>
      </c>
      <c r="H62" s="61" t="str">
        <f t="shared" ref="H62" si="69">G62</f>
        <v>OMIT</v>
      </c>
      <c r="I62" s="22">
        <v>44403</v>
      </c>
      <c r="J62" s="22">
        <f t="shared" ref="J62" si="70">I62+1</f>
        <v>44404</v>
      </c>
      <c r="K62" s="61" t="s">
        <v>1886</v>
      </c>
      <c r="L62" s="61" t="str">
        <f t="shared" ref="L62:L63" si="71">K62</f>
        <v>OMIT</v>
      </c>
      <c r="M62" s="12" t="s">
        <v>1763</v>
      </c>
      <c r="N62" s="245" t="s">
        <v>1894</v>
      </c>
      <c r="O62" s="245" t="s">
        <v>1895</v>
      </c>
      <c r="P62" s="22">
        <v>44408</v>
      </c>
      <c r="Q62" s="22">
        <v>44408</v>
      </c>
      <c r="R62" s="22">
        <f t="shared" ref="R62" si="72">Q62</f>
        <v>44408</v>
      </c>
      <c r="S62" s="22">
        <f t="shared" ref="S62" si="73">R62</f>
        <v>44408</v>
      </c>
    </row>
    <row r="63" spans="1:21">
      <c r="A63" s="237" t="s">
        <v>1896</v>
      </c>
      <c r="B63" s="238" t="s">
        <v>1897</v>
      </c>
      <c r="C63" s="22">
        <v>44412</v>
      </c>
      <c r="D63" s="22">
        <v>44414</v>
      </c>
      <c r="E63" s="22">
        <f t="shared" ref="E63" si="74">D63+1</f>
        <v>44415</v>
      </c>
      <c r="F63" s="22">
        <f t="shared" ref="F63" si="75">E63</f>
        <v>44415</v>
      </c>
      <c r="G63" s="22">
        <v>44416</v>
      </c>
      <c r="H63" s="22">
        <f t="shared" ref="H63:H65" si="76">G63</f>
        <v>44416</v>
      </c>
      <c r="I63" s="22">
        <f t="shared" ref="I63" si="77">H63+2</f>
        <v>44418</v>
      </c>
      <c r="J63" s="22">
        <f t="shared" ref="J63" si="78">I63+1</f>
        <v>44419</v>
      </c>
      <c r="K63" s="22">
        <v>44421</v>
      </c>
      <c r="L63" s="22">
        <f t="shared" si="71"/>
        <v>44421</v>
      </c>
      <c r="M63" s="12" t="s">
        <v>2034</v>
      </c>
      <c r="N63" s="105">
        <v>44423</v>
      </c>
      <c r="O63" s="105">
        <f t="shared" ref="O63" si="79">N63</f>
        <v>44423</v>
      </c>
      <c r="P63" s="412" t="s">
        <v>2035</v>
      </c>
      <c r="Q63" s="413"/>
      <c r="R63" s="412" t="s">
        <v>2036</v>
      </c>
      <c r="S63" s="413"/>
    </row>
    <row r="64" spans="1:21">
      <c r="A64" s="10" t="s">
        <v>1896</v>
      </c>
      <c r="B64" s="244" t="s">
        <v>1898</v>
      </c>
      <c r="C64" s="22">
        <v>44423</v>
      </c>
      <c r="D64" s="22">
        <f t="shared" ref="D64:D65" si="80">C64</f>
        <v>44423</v>
      </c>
      <c r="E64" s="412" t="s">
        <v>2037</v>
      </c>
      <c r="F64" s="413"/>
      <c r="G64" s="412" t="s">
        <v>2038</v>
      </c>
      <c r="H64" s="413"/>
      <c r="I64" s="425" t="s">
        <v>2039</v>
      </c>
      <c r="J64" s="426"/>
      <c r="K64" s="425" t="s">
        <v>2040</v>
      </c>
      <c r="L64" s="426"/>
      <c r="M64" s="141" t="s">
        <v>1899</v>
      </c>
      <c r="N64" s="414" t="s">
        <v>1516</v>
      </c>
      <c r="O64" s="415"/>
      <c r="P64" s="364" t="s">
        <v>2041</v>
      </c>
      <c r="Q64" s="423"/>
      <c r="R64" s="423"/>
      <c r="S64" s="365"/>
    </row>
    <row r="65" spans="1:25">
      <c r="A65" s="220" t="s">
        <v>2015</v>
      </c>
      <c r="B65" s="221" t="s">
        <v>2016</v>
      </c>
      <c r="C65" s="61" t="s">
        <v>1886</v>
      </c>
      <c r="D65" s="61" t="str">
        <f t="shared" si="80"/>
        <v>OMIT</v>
      </c>
      <c r="E65" s="22">
        <v>44426</v>
      </c>
      <c r="F65" s="22">
        <f t="shared" ref="F65" si="81">E65</f>
        <v>44426</v>
      </c>
      <c r="G65" s="61" t="s">
        <v>1886</v>
      </c>
      <c r="H65" s="61" t="str">
        <f t="shared" si="76"/>
        <v>OMIT</v>
      </c>
      <c r="I65" s="425" t="s">
        <v>2019</v>
      </c>
      <c r="J65" s="426"/>
      <c r="K65" s="425" t="s">
        <v>2020</v>
      </c>
      <c r="L65" s="426"/>
      <c r="M65" s="12" t="s">
        <v>2018</v>
      </c>
      <c r="N65" s="197" t="s">
        <v>2170</v>
      </c>
      <c r="O65" s="245" t="s">
        <v>2172</v>
      </c>
      <c r="P65" s="22">
        <v>44436</v>
      </c>
      <c r="Q65" s="22">
        <f t="shared" ref="Q65" si="82">P65</f>
        <v>44436</v>
      </c>
      <c r="R65" s="441" t="s">
        <v>2174</v>
      </c>
      <c r="S65" s="442"/>
    </row>
    <row r="66" spans="1:25" s="72" customFormat="1" ht="17.100000000000001" customHeight="1">
      <c r="A66" s="433" t="s">
        <v>890</v>
      </c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4"/>
      <c r="O66" s="434"/>
      <c r="P66" s="434"/>
      <c r="Q66" s="434"/>
      <c r="R66" s="434"/>
      <c r="S66" s="434"/>
      <c r="T66" s="434"/>
      <c r="U66" s="434"/>
      <c r="V66" s="434"/>
      <c r="W66" s="435"/>
    </row>
    <row r="67" spans="1:25">
      <c r="A67" s="277" t="s">
        <v>1</v>
      </c>
      <c r="B67" s="277" t="s">
        <v>2</v>
      </c>
      <c r="C67" s="310" t="s">
        <v>1484</v>
      </c>
      <c r="D67" s="310"/>
      <c r="E67" s="312" t="s">
        <v>1073</v>
      </c>
      <c r="F67" s="313"/>
      <c r="G67" s="312" t="s">
        <v>655</v>
      </c>
      <c r="H67" s="313"/>
      <c r="I67" s="374" t="s">
        <v>6</v>
      </c>
      <c r="J67" s="376"/>
      <c r="K67" s="312" t="s">
        <v>1078</v>
      </c>
      <c r="L67" s="313"/>
      <c r="M67" s="312" t="s">
        <v>1080</v>
      </c>
      <c r="N67" s="313"/>
      <c r="O67" s="277" t="s">
        <v>2</v>
      </c>
      <c r="P67" s="310" t="s">
        <v>1484</v>
      </c>
      <c r="Q67" s="310"/>
      <c r="R67" s="312" t="s">
        <v>1073</v>
      </c>
      <c r="S67" s="313"/>
      <c r="T67" s="312" t="s">
        <v>1075</v>
      </c>
      <c r="U67" s="313"/>
      <c r="V67" s="374" t="s">
        <v>6</v>
      </c>
      <c r="W67" s="376"/>
    </row>
    <row r="68" spans="1:25">
      <c r="A68" s="319" t="s">
        <v>3</v>
      </c>
      <c r="B68" s="319" t="s">
        <v>4</v>
      </c>
      <c r="C68" s="311" t="s">
        <v>1489</v>
      </c>
      <c r="D68" s="311"/>
      <c r="E68" s="314" t="s">
        <v>891</v>
      </c>
      <c r="F68" s="342"/>
      <c r="G68" s="314" t="s">
        <v>892</v>
      </c>
      <c r="H68" s="342"/>
      <c r="I68" s="370" t="s">
        <v>9</v>
      </c>
      <c r="J68" s="371"/>
      <c r="K68" s="314" t="s">
        <v>10</v>
      </c>
      <c r="L68" s="342"/>
      <c r="M68" s="314" t="s">
        <v>916</v>
      </c>
      <c r="N68" s="342"/>
      <c r="O68" s="319" t="s">
        <v>4</v>
      </c>
      <c r="P68" s="311" t="s">
        <v>1489</v>
      </c>
      <c r="Q68" s="311"/>
      <c r="R68" s="314" t="s">
        <v>891</v>
      </c>
      <c r="S68" s="342"/>
      <c r="T68" s="314" t="s">
        <v>892</v>
      </c>
      <c r="U68" s="342"/>
      <c r="V68" s="370" t="s">
        <v>9</v>
      </c>
      <c r="W68" s="371"/>
      <c r="X68" s="64"/>
      <c r="Y68" s="64"/>
    </row>
    <row r="69" spans="1:25">
      <c r="A69" s="320"/>
      <c r="B69" s="320"/>
      <c r="C69" s="319" t="s">
        <v>5</v>
      </c>
      <c r="D69" s="319"/>
      <c r="E69" s="314" t="s">
        <v>5</v>
      </c>
      <c r="F69" s="342"/>
      <c r="G69" s="314" t="s">
        <v>5</v>
      </c>
      <c r="H69" s="342"/>
      <c r="I69" s="314" t="s">
        <v>5</v>
      </c>
      <c r="J69" s="342"/>
      <c r="K69" s="314" t="s">
        <v>5</v>
      </c>
      <c r="L69" s="342"/>
      <c r="M69" s="314" t="s">
        <v>5</v>
      </c>
      <c r="N69" s="342"/>
      <c r="O69" s="320"/>
      <c r="P69" s="319" t="s">
        <v>5</v>
      </c>
      <c r="Q69" s="319"/>
      <c r="R69" s="314" t="s">
        <v>5</v>
      </c>
      <c r="S69" s="342"/>
      <c r="T69" s="314" t="s">
        <v>5</v>
      </c>
      <c r="U69" s="342"/>
      <c r="V69" s="314" t="s">
        <v>5</v>
      </c>
      <c r="W69" s="342"/>
      <c r="X69" s="64"/>
      <c r="Y69" s="64"/>
    </row>
    <row r="70" spans="1:25" ht="31.8" customHeight="1">
      <c r="A70" s="279"/>
      <c r="B70" s="280"/>
      <c r="C70" s="77"/>
      <c r="D70" s="77"/>
      <c r="E70" s="77" t="s">
        <v>893</v>
      </c>
      <c r="F70" s="77" t="s">
        <v>475</v>
      </c>
      <c r="G70" s="77" t="s">
        <v>895</v>
      </c>
      <c r="H70" s="77" t="s">
        <v>896</v>
      </c>
      <c r="I70" s="77" t="s">
        <v>897</v>
      </c>
      <c r="J70" s="77" t="s">
        <v>898</v>
      </c>
      <c r="K70" s="77" t="s">
        <v>899</v>
      </c>
      <c r="L70" s="77" t="s">
        <v>900</v>
      </c>
      <c r="M70" s="77" t="s">
        <v>901</v>
      </c>
      <c r="N70" s="77" t="s">
        <v>902</v>
      </c>
      <c r="O70" s="37"/>
      <c r="P70" s="77"/>
      <c r="Q70" s="77"/>
      <c r="R70" s="77" t="s">
        <v>903</v>
      </c>
      <c r="S70" s="77" t="s">
        <v>475</v>
      </c>
      <c r="T70" s="77" t="s">
        <v>895</v>
      </c>
      <c r="U70" s="77" t="s">
        <v>896</v>
      </c>
      <c r="V70" s="77" t="s">
        <v>897</v>
      </c>
      <c r="W70" s="77" t="s">
        <v>898</v>
      </c>
      <c r="X70" s="91"/>
      <c r="Y70" s="91"/>
    </row>
    <row r="71" spans="1:25">
      <c r="A71" s="285" t="s">
        <v>2190</v>
      </c>
      <c r="B71" s="258" t="s">
        <v>2017</v>
      </c>
      <c r="C71" s="441"/>
      <c r="D71" s="442"/>
      <c r="E71" s="443" t="s">
        <v>2173</v>
      </c>
      <c r="F71" s="444"/>
      <c r="G71" s="22">
        <v>44436</v>
      </c>
      <c r="H71" s="22">
        <f t="shared" ref="H71:H73" si="83">G71</f>
        <v>44436</v>
      </c>
      <c r="I71" s="441" t="s">
        <v>2174</v>
      </c>
      <c r="J71" s="442"/>
      <c r="K71" s="22">
        <v>44438</v>
      </c>
      <c r="L71" s="22">
        <f t="shared" ref="L71:L73" si="84">K71+1</f>
        <v>44439</v>
      </c>
      <c r="M71" s="22">
        <f t="shared" ref="M71:M73" si="85">L71+1</f>
        <v>44440</v>
      </c>
      <c r="N71" s="22">
        <f t="shared" ref="N71:N73" si="86">M71</f>
        <v>44440</v>
      </c>
      <c r="O71" s="12" t="s">
        <v>1994</v>
      </c>
      <c r="P71" s="22">
        <f>N71+2</f>
        <v>44442</v>
      </c>
      <c r="Q71" s="22">
        <f>P71</f>
        <v>44442</v>
      </c>
      <c r="R71" s="105">
        <f>Q71</f>
        <v>44442</v>
      </c>
      <c r="S71" s="105">
        <f t="shared" ref="S71:S72" si="87">R71</f>
        <v>44442</v>
      </c>
      <c r="T71" s="22">
        <f t="shared" ref="T71:T72" si="88">S71+1</f>
        <v>44443</v>
      </c>
      <c r="U71" s="22">
        <f t="shared" ref="U71:W72" si="89">T71</f>
        <v>44443</v>
      </c>
      <c r="V71" s="61">
        <v>44443</v>
      </c>
      <c r="W71" s="62" t="s">
        <v>2276</v>
      </c>
    </row>
    <row r="72" spans="1:25">
      <c r="A72" s="10" t="s">
        <v>2191</v>
      </c>
      <c r="B72" s="267" t="s">
        <v>1502</v>
      </c>
      <c r="C72" s="22">
        <v>44442</v>
      </c>
      <c r="D72" s="22">
        <f t="shared" ref="D72" si="90">C72</f>
        <v>44442</v>
      </c>
      <c r="E72" s="22">
        <f>D72</f>
        <v>44442</v>
      </c>
      <c r="F72" s="22">
        <f t="shared" ref="F72:F73" si="91">E72</f>
        <v>44442</v>
      </c>
      <c r="G72" s="22">
        <f t="shared" ref="G72:G73" si="92">F72+1</f>
        <v>44443</v>
      </c>
      <c r="H72" s="22">
        <f t="shared" si="83"/>
        <v>44443</v>
      </c>
      <c r="I72" s="61">
        <v>44443</v>
      </c>
      <c r="J72" s="62" t="s">
        <v>2276</v>
      </c>
      <c r="K72" s="22">
        <v>44445</v>
      </c>
      <c r="L72" s="22">
        <f t="shared" si="84"/>
        <v>44446</v>
      </c>
      <c r="M72" s="22">
        <f t="shared" si="85"/>
        <v>44447</v>
      </c>
      <c r="N72" s="22">
        <f t="shared" si="86"/>
        <v>44447</v>
      </c>
      <c r="O72" s="12" t="s">
        <v>1503</v>
      </c>
      <c r="P72" s="22">
        <f>N72+2</f>
        <v>44449</v>
      </c>
      <c r="Q72" s="22">
        <f>P72</f>
        <v>44449</v>
      </c>
      <c r="R72" s="105">
        <f>Q72</f>
        <v>44449</v>
      </c>
      <c r="S72" s="105">
        <f t="shared" si="87"/>
        <v>44449</v>
      </c>
      <c r="T72" s="22">
        <f t="shared" si="88"/>
        <v>44450</v>
      </c>
      <c r="U72" s="22">
        <f t="shared" si="89"/>
        <v>44450</v>
      </c>
      <c r="V72" s="22">
        <f t="shared" si="89"/>
        <v>44450</v>
      </c>
      <c r="W72" s="22">
        <f t="shared" si="89"/>
        <v>44450</v>
      </c>
    </row>
    <row r="73" spans="1:25">
      <c r="A73" s="10" t="s">
        <v>2189</v>
      </c>
      <c r="B73" s="268" t="s">
        <v>1506</v>
      </c>
      <c r="C73" s="22">
        <v>44449</v>
      </c>
      <c r="D73" s="22">
        <f t="shared" ref="D73:D74" si="93">C73</f>
        <v>44449</v>
      </c>
      <c r="E73" s="22">
        <f>D73</f>
        <v>44449</v>
      </c>
      <c r="F73" s="22">
        <f t="shared" si="91"/>
        <v>44449</v>
      </c>
      <c r="G73" s="22">
        <f t="shared" si="92"/>
        <v>44450</v>
      </c>
      <c r="H73" s="22">
        <f t="shared" si="83"/>
        <v>44450</v>
      </c>
      <c r="I73" s="22">
        <f t="shared" ref="I73" si="94">H73</f>
        <v>44450</v>
      </c>
      <c r="J73" s="22">
        <f t="shared" ref="J73" si="95">I73</f>
        <v>44450</v>
      </c>
      <c r="K73" s="22">
        <f t="shared" ref="K73" si="96">J73+2</f>
        <v>44452</v>
      </c>
      <c r="L73" s="22">
        <f t="shared" si="84"/>
        <v>44453</v>
      </c>
      <c r="M73" s="22">
        <f t="shared" si="85"/>
        <v>44454</v>
      </c>
      <c r="N73" s="22">
        <f t="shared" si="86"/>
        <v>44454</v>
      </c>
      <c r="O73" s="12" t="s">
        <v>1505</v>
      </c>
      <c r="P73" s="22">
        <f t="shared" ref="P73:P74" si="97">N73+2</f>
        <v>44456</v>
      </c>
      <c r="Q73" s="22">
        <f t="shared" ref="Q73:R73" si="98">P73</f>
        <v>44456</v>
      </c>
      <c r="R73" s="105">
        <f t="shared" si="98"/>
        <v>44456</v>
      </c>
      <c r="S73" s="105">
        <f t="shared" ref="S73:S74" si="99">R73</f>
        <v>44456</v>
      </c>
      <c r="T73" s="22">
        <f t="shared" ref="T73:T74" si="100">S73+1</f>
        <v>44457</v>
      </c>
      <c r="U73" s="22">
        <f t="shared" ref="U73:W73" si="101">T73</f>
        <v>44457</v>
      </c>
      <c r="V73" s="22">
        <f t="shared" si="101"/>
        <v>44457</v>
      </c>
      <c r="W73" s="22">
        <f t="shared" si="101"/>
        <v>44457</v>
      </c>
    </row>
    <row r="74" spans="1:25">
      <c r="A74" s="10" t="s">
        <v>2189</v>
      </c>
      <c r="B74" s="278" t="s">
        <v>1653</v>
      </c>
      <c r="C74" s="22">
        <v>44456</v>
      </c>
      <c r="D74" s="22">
        <f t="shared" si="93"/>
        <v>44456</v>
      </c>
      <c r="E74" s="22">
        <f t="shared" ref="E74:E76" si="102">D74</f>
        <v>44456</v>
      </c>
      <c r="F74" s="22">
        <f t="shared" ref="F74:F76" si="103">E74</f>
        <v>44456</v>
      </c>
      <c r="G74" s="22">
        <f t="shared" ref="G74:G76" si="104">F74+1</f>
        <v>44457</v>
      </c>
      <c r="H74" s="22">
        <f t="shared" ref="H74:H76" si="105">G74</f>
        <v>44457</v>
      </c>
      <c r="I74" s="22">
        <f t="shared" ref="I74:I76" si="106">H74</f>
        <v>44457</v>
      </c>
      <c r="J74" s="22">
        <f t="shared" ref="J74:J76" si="107">I74</f>
        <v>44457</v>
      </c>
      <c r="K74" s="22">
        <f t="shared" ref="K74:K76" si="108">J74+2</f>
        <v>44459</v>
      </c>
      <c r="L74" s="22">
        <f t="shared" ref="L74:L76" si="109">K74+1</f>
        <v>44460</v>
      </c>
      <c r="M74" s="22">
        <f t="shared" ref="M74:M76" si="110">L74+1</f>
        <v>44461</v>
      </c>
      <c r="N74" s="22">
        <f t="shared" ref="N74:N76" si="111">M74</f>
        <v>44461</v>
      </c>
      <c r="O74" s="12" t="s">
        <v>1652</v>
      </c>
      <c r="P74" s="22">
        <f t="shared" si="97"/>
        <v>44463</v>
      </c>
      <c r="Q74" s="22">
        <f t="shared" ref="Q74:R74" si="112">P74</f>
        <v>44463</v>
      </c>
      <c r="R74" s="105">
        <f t="shared" si="112"/>
        <v>44463</v>
      </c>
      <c r="S74" s="105">
        <f t="shared" si="99"/>
        <v>44463</v>
      </c>
      <c r="T74" s="22">
        <f t="shared" si="100"/>
        <v>44464</v>
      </c>
      <c r="U74" s="22">
        <f t="shared" ref="U74:W74" si="113">T74</f>
        <v>44464</v>
      </c>
      <c r="V74" s="22">
        <f t="shared" si="113"/>
        <v>44464</v>
      </c>
      <c r="W74" s="22">
        <f t="shared" si="113"/>
        <v>44464</v>
      </c>
    </row>
    <row r="75" spans="1:25">
      <c r="A75" s="10" t="s">
        <v>2189</v>
      </c>
      <c r="B75" s="278" t="s">
        <v>1670</v>
      </c>
      <c r="C75" s="22">
        <v>44463</v>
      </c>
      <c r="D75" s="22">
        <f t="shared" ref="D75:D76" si="114">C75</f>
        <v>44463</v>
      </c>
      <c r="E75" s="22">
        <f t="shared" si="102"/>
        <v>44463</v>
      </c>
      <c r="F75" s="22">
        <f t="shared" si="103"/>
        <v>44463</v>
      </c>
      <c r="G75" s="22">
        <f t="shared" si="104"/>
        <v>44464</v>
      </c>
      <c r="H75" s="22">
        <f t="shared" si="105"/>
        <v>44464</v>
      </c>
      <c r="I75" s="22">
        <f t="shared" si="106"/>
        <v>44464</v>
      </c>
      <c r="J75" s="22">
        <f t="shared" si="107"/>
        <v>44464</v>
      </c>
      <c r="K75" s="22">
        <f t="shared" si="108"/>
        <v>44466</v>
      </c>
      <c r="L75" s="22">
        <f t="shared" si="109"/>
        <v>44467</v>
      </c>
      <c r="M75" s="22">
        <f t="shared" si="110"/>
        <v>44468</v>
      </c>
      <c r="N75" s="22">
        <f t="shared" si="111"/>
        <v>44468</v>
      </c>
      <c r="O75" s="12" t="s">
        <v>1671</v>
      </c>
      <c r="P75" s="22">
        <f t="shared" ref="P75:P76" si="115">N75+2</f>
        <v>44470</v>
      </c>
      <c r="Q75" s="22">
        <f t="shared" ref="Q75:R75" si="116">P75</f>
        <v>44470</v>
      </c>
      <c r="R75" s="105">
        <f t="shared" si="116"/>
        <v>44470</v>
      </c>
      <c r="S75" s="105">
        <f t="shared" ref="S75:S76" si="117">R75</f>
        <v>44470</v>
      </c>
      <c r="T75" s="22">
        <f t="shared" ref="T75:T76" si="118">S75+1</f>
        <v>44471</v>
      </c>
      <c r="U75" s="22">
        <f t="shared" ref="U75:W75" si="119">T75</f>
        <v>44471</v>
      </c>
      <c r="V75" s="22">
        <f t="shared" si="119"/>
        <v>44471</v>
      </c>
      <c r="W75" s="22">
        <f t="shared" si="119"/>
        <v>44471</v>
      </c>
    </row>
    <row r="76" spans="1:25">
      <c r="A76" s="10" t="s">
        <v>2189</v>
      </c>
      <c r="B76" s="278" t="s">
        <v>1769</v>
      </c>
      <c r="C76" s="22">
        <v>44470</v>
      </c>
      <c r="D76" s="22">
        <f t="shared" si="114"/>
        <v>44470</v>
      </c>
      <c r="E76" s="22">
        <f t="shared" si="102"/>
        <v>44470</v>
      </c>
      <c r="F76" s="22">
        <f t="shared" si="103"/>
        <v>44470</v>
      </c>
      <c r="G76" s="22">
        <f t="shared" si="104"/>
        <v>44471</v>
      </c>
      <c r="H76" s="22">
        <f t="shared" si="105"/>
        <v>44471</v>
      </c>
      <c r="I76" s="22">
        <f t="shared" si="106"/>
        <v>44471</v>
      </c>
      <c r="J76" s="22">
        <f t="shared" si="107"/>
        <v>44471</v>
      </c>
      <c r="K76" s="22">
        <f t="shared" si="108"/>
        <v>44473</v>
      </c>
      <c r="L76" s="22">
        <f t="shared" si="109"/>
        <v>44474</v>
      </c>
      <c r="M76" s="22">
        <f t="shared" si="110"/>
        <v>44475</v>
      </c>
      <c r="N76" s="22">
        <f t="shared" si="111"/>
        <v>44475</v>
      </c>
      <c r="O76" s="12" t="s">
        <v>1768</v>
      </c>
      <c r="P76" s="22">
        <f t="shared" si="115"/>
        <v>44477</v>
      </c>
      <c r="Q76" s="22">
        <f t="shared" ref="Q76:R76" si="120">P76</f>
        <v>44477</v>
      </c>
      <c r="R76" s="105">
        <f t="shared" si="120"/>
        <v>44477</v>
      </c>
      <c r="S76" s="105">
        <f t="shared" si="117"/>
        <v>44477</v>
      </c>
      <c r="T76" s="22">
        <f t="shared" si="118"/>
        <v>44478</v>
      </c>
      <c r="U76" s="22">
        <f t="shared" ref="U76:W76" si="121">T76</f>
        <v>44478</v>
      </c>
      <c r="V76" s="22">
        <f t="shared" si="121"/>
        <v>44478</v>
      </c>
      <c r="W76" s="22">
        <f t="shared" si="121"/>
        <v>44478</v>
      </c>
    </row>
    <row r="78" spans="1:25">
      <c r="A78" s="13" t="s">
        <v>114</v>
      </c>
      <c r="B78" s="328" t="s">
        <v>490</v>
      </c>
      <c r="C78" s="328"/>
      <c r="D78" s="328"/>
      <c r="E78" s="328"/>
      <c r="F78" s="328"/>
      <c r="G78" s="328"/>
      <c r="H78" s="328"/>
      <c r="I78" s="328"/>
      <c r="J78" s="328"/>
      <c r="K78" s="328"/>
      <c r="L78" s="328"/>
    </row>
    <row r="79" spans="1:25">
      <c r="A79" s="14" t="s">
        <v>190</v>
      </c>
      <c r="B79" s="329" t="s">
        <v>306</v>
      </c>
      <c r="C79" s="330"/>
      <c r="D79" s="330"/>
      <c r="E79" s="330"/>
      <c r="F79" s="330"/>
      <c r="G79" s="330"/>
      <c r="H79" s="330"/>
      <c r="I79" s="330"/>
      <c r="J79" s="330"/>
      <c r="K79" s="330"/>
      <c r="L79" s="331"/>
    </row>
    <row r="80" spans="1:25">
      <c r="A80" s="73" t="s">
        <v>86</v>
      </c>
      <c r="B80" s="381" t="s">
        <v>1764</v>
      </c>
      <c r="C80" s="381"/>
      <c r="D80" s="381"/>
      <c r="E80" s="381"/>
      <c r="F80" s="381"/>
      <c r="G80" s="381"/>
      <c r="H80" s="381"/>
      <c r="I80" s="381"/>
      <c r="J80" s="381"/>
      <c r="K80" s="381"/>
      <c r="L80" s="381"/>
      <c r="M80" s="1"/>
      <c r="N80" s="1"/>
      <c r="O80" s="1"/>
      <c r="P80" s="1"/>
      <c r="Q80" s="1"/>
    </row>
    <row r="81" spans="1:17" ht="15.6" customHeight="1">
      <c r="A81" s="73" t="s">
        <v>1414</v>
      </c>
      <c r="B81" s="397" t="s">
        <v>1765</v>
      </c>
      <c r="C81" s="398"/>
      <c r="D81" s="398"/>
      <c r="E81" s="398"/>
      <c r="F81" s="398"/>
      <c r="G81" s="398"/>
      <c r="H81" s="398"/>
      <c r="I81" s="398"/>
      <c r="J81" s="398"/>
      <c r="K81" s="398"/>
      <c r="L81" s="399"/>
      <c r="M81" s="1"/>
      <c r="N81" s="1"/>
      <c r="O81" s="1"/>
      <c r="P81" s="1"/>
      <c r="Q81" s="1"/>
    </row>
    <row r="82" spans="1:17">
      <c r="A82" s="14" t="s">
        <v>266</v>
      </c>
      <c r="B82" s="329" t="s">
        <v>267</v>
      </c>
      <c r="C82" s="330"/>
      <c r="D82" s="330"/>
      <c r="E82" s="330"/>
      <c r="F82" s="330"/>
      <c r="G82" s="330"/>
      <c r="H82" s="330"/>
      <c r="I82" s="330"/>
      <c r="J82" s="330"/>
      <c r="K82" s="330"/>
      <c r="L82" s="331"/>
    </row>
    <row r="83" spans="1:17">
      <c r="A83" s="15" t="s">
        <v>192</v>
      </c>
      <c r="B83" s="332" t="s">
        <v>256</v>
      </c>
      <c r="C83" s="332"/>
      <c r="D83" s="332"/>
      <c r="E83" s="332"/>
      <c r="F83" s="332"/>
      <c r="G83" s="332"/>
      <c r="H83" s="332"/>
      <c r="I83" s="332"/>
      <c r="J83" s="332"/>
      <c r="K83" s="332"/>
      <c r="L83" s="332"/>
    </row>
    <row r="84" spans="1:17">
      <c r="A84" s="14" t="s">
        <v>915</v>
      </c>
      <c r="B84" s="329" t="s">
        <v>917</v>
      </c>
      <c r="C84" s="330"/>
      <c r="D84" s="330"/>
      <c r="E84" s="330"/>
      <c r="F84" s="330"/>
      <c r="G84" s="330"/>
      <c r="H84" s="330"/>
      <c r="I84" s="330"/>
      <c r="J84" s="330"/>
      <c r="K84" s="330"/>
      <c r="L84" s="331"/>
    </row>
  </sheetData>
  <mergeCells count="270">
    <mergeCell ref="E71:F71"/>
    <mergeCell ref="I71:J71"/>
    <mergeCell ref="A66:W66"/>
    <mergeCell ref="M67:N67"/>
    <mergeCell ref="V67:W67"/>
    <mergeCell ref="M68:N68"/>
    <mergeCell ref="O68:O69"/>
    <mergeCell ref="V68:W68"/>
    <mergeCell ref="M69:N69"/>
    <mergeCell ref="V69:W69"/>
    <mergeCell ref="C71:D71"/>
    <mergeCell ref="A68:A69"/>
    <mergeCell ref="I68:J68"/>
    <mergeCell ref="K68:L68"/>
    <mergeCell ref="P68:Q68"/>
    <mergeCell ref="R68:S68"/>
    <mergeCell ref="B1:S1"/>
    <mergeCell ref="B2:S2"/>
    <mergeCell ref="T68:U68"/>
    <mergeCell ref="C69:D69"/>
    <mergeCell ref="E69:F69"/>
    <mergeCell ref="G69:H69"/>
    <mergeCell ref="I69:J69"/>
    <mergeCell ref="K69:L69"/>
    <mergeCell ref="P69:Q69"/>
    <mergeCell ref="R69:S69"/>
    <mergeCell ref="T69:U69"/>
    <mergeCell ref="R65:S65"/>
    <mergeCell ref="C67:D67"/>
    <mergeCell ref="E67:F67"/>
    <mergeCell ref="G67:H67"/>
    <mergeCell ref="I67:J67"/>
    <mergeCell ref="K67:L67"/>
    <mergeCell ref="P67:Q67"/>
    <mergeCell ref="R67:S67"/>
    <mergeCell ref="T67:U67"/>
    <mergeCell ref="B68:B69"/>
    <mergeCell ref="C68:D68"/>
    <mergeCell ref="E68:F68"/>
    <mergeCell ref="G68:H68"/>
    <mergeCell ref="B81:L81"/>
    <mergeCell ref="A50:S50"/>
    <mergeCell ref="I51:J51"/>
    <mergeCell ref="K51:L51"/>
    <mergeCell ref="E38:F38"/>
    <mergeCell ref="G38:H38"/>
    <mergeCell ref="A40:S40"/>
    <mergeCell ref="C41:D41"/>
    <mergeCell ref="E41:F41"/>
    <mergeCell ref="G41:H41"/>
    <mergeCell ref="I41:J41"/>
    <mergeCell ref="K41:L41"/>
    <mergeCell ref="N41:O41"/>
    <mergeCell ref="P41:Q41"/>
    <mergeCell ref="R41:S41"/>
    <mergeCell ref="R38:S38"/>
    <mergeCell ref="E56:F56"/>
    <mergeCell ref="G56:H56"/>
    <mergeCell ref="I56:J56"/>
    <mergeCell ref="K56:L56"/>
    <mergeCell ref="N56:O56"/>
    <mergeCell ref="P56:Q56"/>
    <mergeCell ref="R56:S56"/>
    <mergeCell ref="G48:H48"/>
    <mergeCell ref="C29:D29"/>
    <mergeCell ref="E29:F29"/>
    <mergeCell ref="G29:H29"/>
    <mergeCell ref="T32:U32"/>
    <mergeCell ref="A30:W30"/>
    <mergeCell ref="C31:D31"/>
    <mergeCell ref="E31:F31"/>
    <mergeCell ref="G31:H31"/>
    <mergeCell ref="I31:J31"/>
    <mergeCell ref="K31:L31"/>
    <mergeCell ref="M31:N31"/>
    <mergeCell ref="P31:Q31"/>
    <mergeCell ref="R31:S31"/>
    <mergeCell ref="T31:U31"/>
    <mergeCell ref="V31:W31"/>
    <mergeCell ref="I32:J32"/>
    <mergeCell ref="K32:L32"/>
    <mergeCell ref="M32:N32"/>
    <mergeCell ref="O32:O33"/>
    <mergeCell ref="P32:Q32"/>
    <mergeCell ref="G32:H32"/>
    <mergeCell ref="P33:Q33"/>
    <mergeCell ref="R33:S33"/>
    <mergeCell ref="C33:D33"/>
    <mergeCell ref="P26:Q26"/>
    <mergeCell ref="R26:S26"/>
    <mergeCell ref="C27:D27"/>
    <mergeCell ref="P27:Q27"/>
    <mergeCell ref="R27:S27"/>
    <mergeCell ref="E27:F27"/>
    <mergeCell ref="G27:H27"/>
    <mergeCell ref="I27:J27"/>
    <mergeCell ref="K27:L27"/>
    <mergeCell ref="N27:O27"/>
    <mergeCell ref="K26:L26"/>
    <mergeCell ref="M26:M27"/>
    <mergeCell ref="N26:O26"/>
    <mergeCell ref="A26:A27"/>
    <mergeCell ref="B26:B27"/>
    <mergeCell ref="C26:D26"/>
    <mergeCell ref="E26:F26"/>
    <mergeCell ref="G26:H26"/>
    <mergeCell ref="I26:J26"/>
    <mergeCell ref="E25:F25"/>
    <mergeCell ref="G25:H25"/>
    <mergeCell ref="I25:J25"/>
    <mergeCell ref="C25:D25"/>
    <mergeCell ref="K25:L25"/>
    <mergeCell ref="P15:Q15"/>
    <mergeCell ref="N15:O15"/>
    <mergeCell ref="A24:U24"/>
    <mergeCell ref="N25:O25"/>
    <mergeCell ref="P25:Q25"/>
    <mergeCell ref="R25:S25"/>
    <mergeCell ref="E14:F14"/>
    <mergeCell ref="G14:H14"/>
    <mergeCell ref="C15:D15"/>
    <mergeCell ref="E15:F15"/>
    <mergeCell ref="C17:D17"/>
    <mergeCell ref="E17:F17"/>
    <mergeCell ref="G17:H17"/>
    <mergeCell ref="N11:O11"/>
    <mergeCell ref="P11:Q11"/>
    <mergeCell ref="L11:M11"/>
    <mergeCell ref="K6:K7"/>
    <mergeCell ref="C7:D7"/>
    <mergeCell ref="E7:F7"/>
    <mergeCell ref="G7:H7"/>
    <mergeCell ref="I7:J7"/>
    <mergeCell ref="N7:O7"/>
    <mergeCell ref="P7:Q7"/>
    <mergeCell ref="L6:M6"/>
    <mergeCell ref="N6:O6"/>
    <mergeCell ref="P6:Q6"/>
    <mergeCell ref="N10:O10"/>
    <mergeCell ref="P10:Q10"/>
    <mergeCell ref="E11:F11"/>
    <mergeCell ref="G11:H11"/>
    <mergeCell ref="A4:Q4"/>
    <mergeCell ref="C5:D5"/>
    <mergeCell ref="E5:F5"/>
    <mergeCell ref="G5:H5"/>
    <mergeCell ref="I5:J5"/>
    <mergeCell ref="L5:M5"/>
    <mergeCell ref="P5:Q5"/>
    <mergeCell ref="N5:O5"/>
    <mergeCell ref="L7:M7"/>
    <mergeCell ref="A6:A7"/>
    <mergeCell ref="B6:B7"/>
    <mergeCell ref="C6:D6"/>
    <mergeCell ref="E6:F6"/>
    <mergeCell ref="G6:H6"/>
    <mergeCell ref="I6:J6"/>
    <mergeCell ref="A12:Q12"/>
    <mergeCell ref="C13:D13"/>
    <mergeCell ref="E13:F13"/>
    <mergeCell ref="G13:H13"/>
    <mergeCell ref="I13:J13"/>
    <mergeCell ref="L13:M13"/>
    <mergeCell ref="N13:O13"/>
    <mergeCell ref="P13:Q13"/>
    <mergeCell ref="A14:A15"/>
    <mergeCell ref="B14:B15"/>
    <mergeCell ref="C14:D14"/>
    <mergeCell ref="G15:H15"/>
    <mergeCell ref="I15:J15"/>
    <mergeCell ref="N14:O14"/>
    <mergeCell ref="P14:Q14"/>
    <mergeCell ref="I14:J14"/>
    <mergeCell ref="K14:K15"/>
    <mergeCell ref="L14:M14"/>
    <mergeCell ref="L15:M15"/>
    <mergeCell ref="B84:L84"/>
    <mergeCell ref="T25:U25"/>
    <mergeCell ref="T26:U26"/>
    <mergeCell ref="T27:U27"/>
    <mergeCell ref="R42:S42"/>
    <mergeCell ref="C43:D43"/>
    <mergeCell ref="E43:F43"/>
    <mergeCell ref="G43:H43"/>
    <mergeCell ref="I43:J43"/>
    <mergeCell ref="K43:L43"/>
    <mergeCell ref="N43:O43"/>
    <mergeCell ref="P43:Q43"/>
    <mergeCell ref="R43:S43"/>
    <mergeCell ref="I42:J42"/>
    <mergeCell ref="K42:L42"/>
    <mergeCell ref="M42:M43"/>
    <mergeCell ref="N42:O42"/>
    <mergeCell ref="P42:Q42"/>
    <mergeCell ref="R32:S32"/>
    <mergeCell ref="B83:L83"/>
    <mergeCell ref="B78:L78"/>
    <mergeCell ref="B79:L79"/>
    <mergeCell ref="B80:L80"/>
    <mergeCell ref="B82:L82"/>
    <mergeCell ref="M33:N33"/>
    <mergeCell ref="E49:F49"/>
    <mergeCell ref="G49:H49"/>
    <mergeCell ref="C42:D42"/>
    <mergeCell ref="E42:F42"/>
    <mergeCell ref="G42:H42"/>
    <mergeCell ref="N46:O46"/>
    <mergeCell ref="P46:Q46"/>
    <mergeCell ref="T38:U38"/>
    <mergeCell ref="C47:S47"/>
    <mergeCell ref="P48:Q48"/>
    <mergeCell ref="G64:H64"/>
    <mergeCell ref="A32:A33"/>
    <mergeCell ref="B32:B33"/>
    <mergeCell ref="C32:D32"/>
    <mergeCell ref="E32:F32"/>
    <mergeCell ref="V38:W38"/>
    <mergeCell ref="E39:F39"/>
    <mergeCell ref="G39:H39"/>
    <mergeCell ref="I39:J39"/>
    <mergeCell ref="R48:S48"/>
    <mergeCell ref="A42:A43"/>
    <mergeCell ref="B42:B43"/>
    <mergeCell ref="R46:S46"/>
    <mergeCell ref="C48:D48"/>
    <mergeCell ref="E48:F48"/>
    <mergeCell ref="V32:W32"/>
    <mergeCell ref="V33:W33"/>
    <mergeCell ref="T33:U33"/>
    <mergeCell ref="R37:S37"/>
    <mergeCell ref="T37:U37"/>
    <mergeCell ref="E33:F33"/>
    <mergeCell ref="G33:H33"/>
    <mergeCell ref="I33:J33"/>
    <mergeCell ref="K33:L33"/>
    <mergeCell ref="R52:S52"/>
    <mergeCell ref="P52:Q52"/>
    <mergeCell ref="A53:S53"/>
    <mergeCell ref="C54:D54"/>
    <mergeCell ref="E54:F54"/>
    <mergeCell ref="G54:H54"/>
    <mergeCell ref="I54:J54"/>
    <mergeCell ref="K54:L54"/>
    <mergeCell ref="N54:O54"/>
    <mergeCell ref="P54:Q54"/>
    <mergeCell ref="R54:S54"/>
    <mergeCell ref="I65:J65"/>
    <mergeCell ref="K65:L65"/>
    <mergeCell ref="I64:J64"/>
    <mergeCell ref="K64:L64"/>
    <mergeCell ref="N64:O64"/>
    <mergeCell ref="P64:S64"/>
    <mergeCell ref="K55:L55"/>
    <mergeCell ref="M55:M56"/>
    <mergeCell ref="N55:O55"/>
    <mergeCell ref="I60:J60"/>
    <mergeCell ref="K60:L60"/>
    <mergeCell ref="A59:S59"/>
    <mergeCell ref="P55:Q55"/>
    <mergeCell ref="R55:S55"/>
    <mergeCell ref="C56:D56"/>
    <mergeCell ref="A55:A56"/>
    <mergeCell ref="B55:B56"/>
    <mergeCell ref="C55:D55"/>
    <mergeCell ref="E55:F55"/>
    <mergeCell ref="G55:H55"/>
    <mergeCell ref="I55:J55"/>
    <mergeCell ref="P63:Q63"/>
    <mergeCell ref="R63:S63"/>
    <mergeCell ref="E64:F64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9"/>
  <sheetViews>
    <sheetView topLeftCell="A4" workbookViewId="0">
      <selection activeCell="R17" sqref="R17:S17"/>
    </sheetView>
  </sheetViews>
  <sheetFormatPr defaultRowHeight="15.6"/>
  <cols>
    <col min="1" max="1" width="18" customWidth="1"/>
    <col min="2" max="15" width="8.19921875" customWidth="1"/>
    <col min="16" max="19" width="7.69921875" customWidth="1"/>
  </cols>
  <sheetData>
    <row r="1" spans="1:254" ht="52.2" customHeight="1">
      <c r="B1" s="336" t="s">
        <v>1389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45"/>
      <c r="U1" s="45"/>
      <c r="V1" s="46"/>
    </row>
    <row r="2" spans="1:254" ht="17.399999999999999">
      <c r="B2" s="337" t="s">
        <v>1390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47"/>
      <c r="U2" s="47"/>
      <c r="V2" s="47"/>
    </row>
    <row r="3" spans="1:254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387" t="s">
        <v>1422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8"/>
      <c r="Q4" s="388"/>
      <c r="R4" s="388"/>
      <c r="S4" s="388"/>
    </row>
    <row r="5" spans="1:254">
      <c r="A5" s="209" t="s">
        <v>1</v>
      </c>
      <c r="B5" s="209" t="s">
        <v>2</v>
      </c>
      <c r="C5" s="374" t="s">
        <v>6</v>
      </c>
      <c r="D5" s="376"/>
      <c r="E5" s="312" t="s">
        <v>1233</v>
      </c>
      <c r="F5" s="313"/>
      <c r="G5" s="312" t="s">
        <v>1234</v>
      </c>
      <c r="H5" s="313"/>
      <c r="I5" s="448" t="s">
        <v>1331</v>
      </c>
      <c r="J5" s="449"/>
      <c r="K5" s="448" t="s">
        <v>1333</v>
      </c>
      <c r="L5" s="449"/>
      <c r="M5" s="209" t="s">
        <v>2</v>
      </c>
      <c r="N5" s="374" t="s">
        <v>6</v>
      </c>
      <c r="O5" s="376"/>
      <c r="P5" s="312" t="s">
        <v>1233</v>
      </c>
      <c r="Q5" s="313"/>
      <c r="R5" s="312" t="s">
        <v>1391</v>
      </c>
      <c r="S5" s="313"/>
    </row>
    <row r="6" spans="1:254">
      <c r="A6" s="210" t="s">
        <v>3</v>
      </c>
      <c r="B6" s="210" t="s">
        <v>4</v>
      </c>
      <c r="C6" s="370" t="s">
        <v>9</v>
      </c>
      <c r="D6" s="371"/>
      <c r="E6" s="314" t="s">
        <v>1235</v>
      </c>
      <c r="F6" s="342"/>
      <c r="G6" s="314" t="s">
        <v>1236</v>
      </c>
      <c r="H6" s="342"/>
      <c r="I6" s="378" t="s">
        <v>1332</v>
      </c>
      <c r="J6" s="378"/>
      <c r="K6" s="378" t="s">
        <v>1361</v>
      </c>
      <c r="L6" s="378"/>
      <c r="M6" s="210" t="s">
        <v>4</v>
      </c>
      <c r="N6" s="370" t="s">
        <v>9</v>
      </c>
      <c r="O6" s="371"/>
      <c r="P6" s="314" t="s">
        <v>1235</v>
      </c>
      <c r="Q6" s="342"/>
      <c r="R6" s="314" t="s">
        <v>1392</v>
      </c>
      <c r="S6" s="342"/>
    </row>
    <row r="7" spans="1:254">
      <c r="A7" s="208"/>
      <c r="B7" s="119"/>
      <c r="C7" s="314" t="s">
        <v>5</v>
      </c>
      <c r="D7" s="342"/>
      <c r="E7" s="314" t="s">
        <v>5</v>
      </c>
      <c r="F7" s="342"/>
      <c r="G7" s="314" t="s">
        <v>5</v>
      </c>
      <c r="H7" s="342"/>
      <c r="I7" s="314" t="s">
        <v>5</v>
      </c>
      <c r="J7" s="342"/>
      <c r="K7" s="314" t="s">
        <v>5</v>
      </c>
      <c r="L7" s="342"/>
      <c r="M7" s="119"/>
      <c r="N7" s="314" t="s">
        <v>5</v>
      </c>
      <c r="O7" s="342"/>
      <c r="P7" s="314" t="s">
        <v>5</v>
      </c>
      <c r="Q7" s="342"/>
      <c r="R7" s="314" t="s">
        <v>5</v>
      </c>
      <c r="S7" s="342"/>
    </row>
    <row r="8" spans="1:254" ht="26.4">
      <c r="A8" s="208"/>
      <c r="B8" s="120"/>
      <c r="C8" s="20" t="s">
        <v>1393</v>
      </c>
      <c r="D8" s="20" t="s">
        <v>1394</v>
      </c>
      <c r="E8" s="77" t="s">
        <v>1395</v>
      </c>
      <c r="F8" s="77" t="s">
        <v>1396</v>
      </c>
      <c r="G8" s="77" t="s">
        <v>1397</v>
      </c>
      <c r="H8" s="77" t="s">
        <v>1398</v>
      </c>
      <c r="I8" s="20" t="s">
        <v>1399</v>
      </c>
      <c r="J8" s="20" t="s">
        <v>1400</v>
      </c>
      <c r="K8" s="20" t="s">
        <v>1401</v>
      </c>
      <c r="L8" s="20" t="s">
        <v>1402</v>
      </c>
      <c r="M8" s="120"/>
      <c r="N8" s="20" t="s">
        <v>1403</v>
      </c>
      <c r="O8" s="20" t="s">
        <v>1404</v>
      </c>
      <c r="P8" s="77" t="s">
        <v>1405</v>
      </c>
      <c r="Q8" s="77" t="s">
        <v>1406</v>
      </c>
      <c r="R8" s="77" t="s">
        <v>1407</v>
      </c>
      <c r="S8" s="77" t="s">
        <v>1408</v>
      </c>
    </row>
    <row r="9" spans="1:254" hidden="1">
      <c r="A9" s="26" t="s">
        <v>1409</v>
      </c>
      <c r="B9" s="26" t="s">
        <v>1423</v>
      </c>
      <c r="C9" s="24"/>
      <c r="D9" s="24"/>
      <c r="E9" s="25">
        <v>44319</v>
      </c>
      <c r="F9" s="25">
        <v>44320</v>
      </c>
      <c r="G9" s="25">
        <v>44320</v>
      </c>
      <c r="H9" s="24">
        <v>44320</v>
      </c>
      <c r="I9" s="25">
        <v>44323</v>
      </c>
      <c r="J9" s="24">
        <v>44324</v>
      </c>
      <c r="K9" s="24">
        <v>44325</v>
      </c>
      <c r="L9" s="24">
        <f t="shared" ref="L9" si="0">K9+1</f>
        <v>44326</v>
      </c>
      <c r="M9" s="26" t="s">
        <v>1424</v>
      </c>
      <c r="N9" s="22">
        <v>44328</v>
      </c>
      <c r="O9" s="22">
        <v>44329</v>
      </c>
      <c r="P9" s="22">
        <v>44329</v>
      </c>
      <c r="Q9" s="22">
        <v>44329</v>
      </c>
      <c r="R9" s="23">
        <v>44330</v>
      </c>
      <c r="S9" s="22">
        <f t="shared" ref="S9" si="1">R9</f>
        <v>44330</v>
      </c>
    </row>
    <row r="10" spans="1:254" hidden="1">
      <c r="A10" s="26" t="s">
        <v>1410</v>
      </c>
      <c r="B10" s="26" t="s">
        <v>1425</v>
      </c>
      <c r="C10" s="22">
        <v>44328</v>
      </c>
      <c r="D10" s="22">
        <v>44329</v>
      </c>
      <c r="E10" s="22">
        <v>44329</v>
      </c>
      <c r="F10" s="22">
        <v>44329</v>
      </c>
      <c r="G10" s="23">
        <v>44330</v>
      </c>
      <c r="H10" s="22">
        <f t="shared" ref="H10:H11" si="2">G10</f>
        <v>44330</v>
      </c>
      <c r="I10" s="25">
        <v>44335</v>
      </c>
      <c r="J10" s="24">
        <f>I10</f>
        <v>44335</v>
      </c>
      <c r="K10" s="24">
        <v>44337</v>
      </c>
      <c r="L10" s="24">
        <v>44337</v>
      </c>
      <c r="M10" s="26" t="s">
        <v>1426</v>
      </c>
      <c r="N10" s="412" t="s">
        <v>1515</v>
      </c>
      <c r="O10" s="413"/>
      <c r="P10" s="412" t="s">
        <v>1509</v>
      </c>
      <c r="Q10" s="413"/>
      <c r="R10" s="439" t="s">
        <v>1516</v>
      </c>
      <c r="S10" s="440"/>
    </row>
    <row r="11" spans="1:254" hidden="1">
      <c r="A11" s="82" t="s">
        <v>1580</v>
      </c>
      <c r="B11" s="82" t="s">
        <v>1581</v>
      </c>
      <c r="C11" s="61">
        <v>44342</v>
      </c>
      <c r="D11" s="61">
        <v>44343</v>
      </c>
      <c r="E11" s="61">
        <v>44343</v>
      </c>
      <c r="F11" s="61">
        <v>44344</v>
      </c>
      <c r="G11" s="23">
        <v>44344</v>
      </c>
      <c r="H11" s="22">
        <f t="shared" si="2"/>
        <v>44344</v>
      </c>
      <c r="I11" s="25">
        <v>44347</v>
      </c>
      <c r="J11" s="24">
        <v>44351</v>
      </c>
      <c r="K11" s="24">
        <v>44351</v>
      </c>
      <c r="L11" s="24">
        <v>44353</v>
      </c>
      <c r="M11" s="82" t="s">
        <v>1582</v>
      </c>
      <c r="N11" s="412" t="s">
        <v>1668</v>
      </c>
      <c r="O11" s="413"/>
      <c r="P11" s="412" t="s">
        <v>1722</v>
      </c>
      <c r="Q11" s="413"/>
      <c r="R11" s="436" t="s">
        <v>1723</v>
      </c>
      <c r="S11" s="437"/>
    </row>
    <row r="12" spans="1:254" hidden="1">
      <c r="A12" s="26" t="s">
        <v>1580</v>
      </c>
      <c r="B12" s="26" t="s">
        <v>1583</v>
      </c>
      <c r="C12" s="412" t="s">
        <v>1668</v>
      </c>
      <c r="D12" s="413"/>
      <c r="E12" s="412" t="s">
        <v>1722</v>
      </c>
      <c r="F12" s="413"/>
      <c r="G12" s="436" t="s">
        <v>1723</v>
      </c>
      <c r="H12" s="437"/>
      <c r="I12" s="25">
        <v>44362</v>
      </c>
      <c r="J12" s="24">
        <v>44366</v>
      </c>
      <c r="K12" s="24">
        <v>44368</v>
      </c>
      <c r="L12" s="24">
        <v>44368</v>
      </c>
      <c r="M12" s="26" t="s">
        <v>1584</v>
      </c>
      <c r="N12" s="22">
        <v>44370</v>
      </c>
      <c r="O12" s="22">
        <v>44371</v>
      </c>
      <c r="P12" s="22">
        <v>44372</v>
      </c>
      <c r="Q12" s="22">
        <v>44373</v>
      </c>
      <c r="R12" s="23">
        <v>44373</v>
      </c>
      <c r="S12" s="22">
        <v>44373</v>
      </c>
    </row>
    <row r="13" spans="1:254" hidden="1">
      <c r="A13" s="26" t="s">
        <v>1580</v>
      </c>
      <c r="B13" s="26" t="s">
        <v>1585</v>
      </c>
      <c r="C13" s="22">
        <v>44370</v>
      </c>
      <c r="D13" s="22">
        <v>44371</v>
      </c>
      <c r="E13" s="22">
        <v>44372</v>
      </c>
      <c r="F13" s="22">
        <v>44373</v>
      </c>
      <c r="G13" s="23">
        <v>44373</v>
      </c>
      <c r="H13" s="22">
        <v>44373</v>
      </c>
      <c r="I13" s="25">
        <v>44376</v>
      </c>
      <c r="J13" s="24">
        <v>44377</v>
      </c>
      <c r="K13" s="24">
        <v>44377</v>
      </c>
      <c r="L13" s="24">
        <v>44377</v>
      </c>
      <c r="M13" s="143" t="s">
        <v>1586</v>
      </c>
      <c r="N13" s="425" t="s">
        <v>1750</v>
      </c>
      <c r="O13" s="426"/>
      <c r="P13" s="425" t="s">
        <v>1751</v>
      </c>
      <c r="Q13" s="426"/>
      <c r="R13" s="445" t="s">
        <v>1752</v>
      </c>
      <c r="S13" s="446"/>
    </row>
    <row r="14" spans="1:254" hidden="1">
      <c r="A14" s="82" t="s">
        <v>1753</v>
      </c>
      <c r="B14" s="82" t="s">
        <v>1754</v>
      </c>
      <c r="C14" s="105">
        <v>44380</v>
      </c>
      <c r="D14" s="105">
        <f t="shared" ref="D14" si="3">C14</f>
        <v>44380</v>
      </c>
      <c r="E14" s="412" t="s">
        <v>1786</v>
      </c>
      <c r="F14" s="413"/>
      <c r="G14" s="412" t="s">
        <v>1825</v>
      </c>
      <c r="H14" s="413"/>
      <c r="I14" s="25">
        <v>44387</v>
      </c>
      <c r="J14" s="24">
        <v>44391</v>
      </c>
      <c r="K14" s="24">
        <v>44394</v>
      </c>
      <c r="L14" s="24">
        <v>44394</v>
      </c>
      <c r="M14" s="26" t="s">
        <v>1755</v>
      </c>
      <c r="N14" s="22">
        <v>44397</v>
      </c>
      <c r="O14" s="22">
        <v>44397</v>
      </c>
      <c r="P14" s="22">
        <v>44398</v>
      </c>
      <c r="Q14" s="22">
        <f t="shared" ref="P14:Q16" si="4">P14</f>
        <v>44398</v>
      </c>
      <c r="R14" s="23">
        <f>Q14+1</f>
        <v>44399</v>
      </c>
      <c r="S14" s="22">
        <f t="shared" ref="S14" si="5">R14</f>
        <v>44399</v>
      </c>
    </row>
    <row r="15" spans="1:254">
      <c r="A15" s="26" t="s">
        <v>1753</v>
      </c>
      <c r="B15" s="26" t="s">
        <v>1757</v>
      </c>
      <c r="C15" s="22">
        <v>44397</v>
      </c>
      <c r="D15" s="22">
        <v>44400</v>
      </c>
      <c r="E15" s="22">
        <v>44400</v>
      </c>
      <c r="F15" s="22">
        <v>44401</v>
      </c>
      <c r="G15" s="23">
        <f t="shared" ref="G15:G17" si="6">F15+1</f>
        <v>44402</v>
      </c>
      <c r="H15" s="22">
        <f t="shared" ref="H15" si="7">G15</f>
        <v>44402</v>
      </c>
      <c r="I15" s="25">
        <f t="shared" ref="I15:I16" si="8">H15+3</f>
        <v>44405</v>
      </c>
      <c r="J15" s="24">
        <v>44410</v>
      </c>
      <c r="K15" s="24">
        <f>J15</f>
        <v>44410</v>
      </c>
      <c r="L15" s="24">
        <v>44416</v>
      </c>
      <c r="M15" s="26" t="s">
        <v>1756</v>
      </c>
      <c r="N15" s="22">
        <f>L15+3</f>
        <v>44419</v>
      </c>
      <c r="O15" s="22">
        <f>N15+1</f>
        <v>44420</v>
      </c>
      <c r="P15" s="22">
        <f t="shared" si="4"/>
        <v>44420</v>
      </c>
      <c r="Q15" s="22">
        <f t="shared" si="4"/>
        <v>44420</v>
      </c>
      <c r="R15" s="23">
        <f>Q15+1</f>
        <v>44421</v>
      </c>
      <c r="S15" s="22">
        <f>R15</f>
        <v>44421</v>
      </c>
    </row>
    <row r="16" spans="1:254">
      <c r="A16" s="26" t="s">
        <v>1753</v>
      </c>
      <c r="B16" s="26" t="s">
        <v>1758</v>
      </c>
      <c r="C16" s="22">
        <v>44419</v>
      </c>
      <c r="D16" s="22">
        <f t="shared" ref="D16:D22" si="9">C16+1</f>
        <v>44420</v>
      </c>
      <c r="E16" s="22">
        <v>44421</v>
      </c>
      <c r="F16" s="22">
        <v>44423</v>
      </c>
      <c r="G16" s="23">
        <f t="shared" si="6"/>
        <v>44424</v>
      </c>
      <c r="H16" s="22">
        <f>G16</f>
        <v>44424</v>
      </c>
      <c r="I16" s="25">
        <f t="shared" si="8"/>
        <v>44427</v>
      </c>
      <c r="J16" s="24">
        <f t="shared" ref="J16" si="10">I16+1</f>
        <v>44428</v>
      </c>
      <c r="K16" s="68" t="s">
        <v>1990</v>
      </c>
      <c r="L16" s="68" t="s">
        <v>1990</v>
      </c>
      <c r="M16" s="26" t="s">
        <v>1759</v>
      </c>
      <c r="N16" s="22">
        <v>44431</v>
      </c>
      <c r="O16" s="22">
        <f>N16+1</f>
        <v>44432</v>
      </c>
      <c r="P16" s="22">
        <f t="shared" si="4"/>
        <v>44432</v>
      </c>
      <c r="Q16" s="22">
        <f t="shared" si="4"/>
        <v>44432</v>
      </c>
      <c r="R16" s="23">
        <f>Q16+1</f>
        <v>44433</v>
      </c>
      <c r="S16" s="22">
        <f t="shared" ref="S16" si="11">R16</f>
        <v>44433</v>
      </c>
    </row>
    <row r="17" spans="1:19">
      <c r="A17" s="26" t="s">
        <v>1411</v>
      </c>
      <c r="B17" s="26" t="s">
        <v>1467</v>
      </c>
      <c r="C17" s="22">
        <v>44431</v>
      </c>
      <c r="D17" s="22">
        <f t="shared" si="9"/>
        <v>44432</v>
      </c>
      <c r="E17" s="22">
        <f t="shared" ref="E17:F17" si="12">D17</f>
        <v>44432</v>
      </c>
      <c r="F17" s="22">
        <f t="shared" si="12"/>
        <v>44432</v>
      </c>
      <c r="G17" s="23">
        <f t="shared" si="6"/>
        <v>44433</v>
      </c>
      <c r="H17" s="22">
        <f t="shared" ref="H17" si="13">G17</f>
        <v>44433</v>
      </c>
      <c r="I17" s="25">
        <v>44437</v>
      </c>
      <c r="J17" s="24">
        <v>44439</v>
      </c>
      <c r="K17" s="24">
        <f t="shared" ref="K17:K22" si="14">J17</f>
        <v>44439</v>
      </c>
      <c r="L17" s="24">
        <v>44442</v>
      </c>
      <c r="M17" s="26" t="s">
        <v>1468</v>
      </c>
      <c r="N17" s="22">
        <f t="shared" ref="N17:N22" si="15">L17+3</f>
        <v>44445</v>
      </c>
      <c r="O17" s="22">
        <v>44446</v>
      </c>
      <c r="P17" s="68" t="s">
        <v>1990</v>
      </c>
      <c r="Q17" s="68" t="s">
        <v>1990</v>
      </c>
      <c r="R17" s="68">
        <v>44446</v>
      </c>
      <c r="S17" s="68">
        <v>44446</v>
      </c>
    </row>
    <row r="18" spans="1:19">
      <c r="A18" s="26" t="s">
        <v>1753</v>
      </c>
      <c r="B18" s="26" t="s">
        <v>1876</v>
      </c>
      <c r="C18" s="441" t="s">
        <v>2175</v>
      </c>
      <c r="D18" s="447"/>
      <c r="E18" s="447"/>
      <c r="F18" s="447"/>
      <c r="G18" s="447"/>
      <c r="H18" s="447"/>
      <c r="I18" s="447"/>
      <c r="J18" s="447"/>
      <c r="K18" s="447"/>
      <c r="L18" s="442"/>
      <c r="M18" s="26" t="s">
        <v>1877</v>
      </c>
      <c r="N18" s="441" t="s">
        <v>2175</v>
      </c>
      <c r="O18" s="447"/>
      <c r="P18" s="447"/>
      <c r="Q18" s="447"/>
      <c r="R18" s="447"/>
      <c r="S18" s="442"/>
    </row>
    <row r="19" spans="1:19">
      <c r="A19" s="26" t="s">
        <v>1753</v>
      </c>
      <c r="B19" s="26" t="s">
        <v>1878</v>
      </c>
      <c r="C19" s="441" t="s">
        <v>2175</v>
      </c>
      <c r="D19" s="447"/>
      <c r="E19" s="447"/>
      <c r="F19" s="447"/>
      <c r="G19" s="447"/>
      <c r="H19" s="447"/>
      <c r="I19" s="447"/>
      <c r="J19" s="447"/>
      <c r="K19" s="447"/>
      <c r="L19" s="442"/>
      <c r="M19" s="26" t="s">
        <v>1879</v>
      </c>
      <c r="N19" s="441" t="s">
        <v>2175</v>
      </c>
      <c r="O19" s="447"/>
      <c r="P19" s="447"/>
      <c r="Q19" s="447"/>
      <c r="R19" s="447"/>
      <c r="S19" s="442"/>
    </row>
    <row r="20" spans="1:19">
      <c r="A20" s="26" t="s">
        <v>1753</v>
      </c>
      <c r="B20" s="26" t="s">
        <v>2104</v>
      </c>
      <c r="C20" s="441" t="s">
        <v>2175</v>
      </c>
      <c r="D20" s="447"/>
      <c r="E20" s="447"/>
      <c r="F20" s="447"/>
      <c r="G20" s="447"/>
      <c r="H20" s="447"/>
      <c r="I20" s="447"/>
      <c r="J20" s="447"/>
      <c r="K20" s="447"/>
      <c r="L20" s="442"/>
      <c r="M20" s="26" t="s">
        <v>2105</v>
      </c>
      <c r="N20" s="441" t="s">
        <v>2175</v>
      </c>
      <c r="O20" s="447"/>
      <c r="P20" s="447"/>
      <c r="Q20" s="447"/>
      <c r="R20" s="447"/>
      <c r="S20" s="442"/>
    </row>
    <row r="21" spans="1:19">
      <c r="A21" s="26" t="s">
        <v>254</v>
      </c>
      <c r="B21" s="26" t="s">
        <v>2159</v>
      </c>
      <c r="C21" s="22">
        <v>44475</v>
      </c>
      <c r="D21" s="22">
        <f t="shared" si="9"/>
        <v>44476</v>
      </c>
      <c r="E21" s="22">
        <f t="shared" ref="E21:E22" si="16">D21</f>
        <v>44476</v>
      </c>
      <c r="F21" s="22">
        <f t="shared" ref="F21:F22" si="17">E21</f>
        <v>44476</v>
      </c>
      <c r="G21" s="23">
        <f t="shared" ref="G21:G22" si="18">F21+1</f>
        <v>44477</v>
      </c>
      <c r="H21" s="22">
        <f t="shared" ref="H21" si="19">G21</f>
        <v>44477</v>
      </c>
      <c r="I21" s="25">
        <f t="shared" ref="I21:I22" si="20">H21+3</f>
        <v>44480</v>
      </c>
      <c r="J21" s="24">
        <f t="shared" ref="J21:J22" si="21">I21+1</f>
        <v>44481</v>
      </c>
      <c r="K21" s="24">
        <f t="shared" si="14"/>
        <v>44481</v>
      </c>
      <c r="L21" s="24">
        <f t="shared" ref="L21:L22" si="22">K21+1</f>
        <v>44482</v>
      </c>
      <c r="M21" s="26" t="s">
        <v>2160</v>
      </c>
      <c r="N21" s="22">
        <f t="shared" si="15"/>
        <v>44485</v>
      </c>
      <c r="O21" s="22">
        <f>N21+1</f>
        <v>44486</v>
      </c>
      <c r="P21" s="22">
        <f t="shared" ref="P21:P22" si="23">O21</f>
        <v>44486</v>
      </c>
      <c r="Q21" s="22">
        <f t="shared" ref="Q21:Q22" si="24">P21</f>
        <v>44486</v>
      </c>
      <c r="R21" s="23">
        <f>Q21+1</f>
        <v>44487</v>
      </c>
      <c r="S21" s="22">
        <f>R21</f>
        <v>44487</v>
      </c>
    </row>
    <row r="22" spans="1:19">
      <c r="A22" s="26" t="s">
        <v>254</v>
      </c>
      <c r="B22" s="26" t="s">
        <v>2161</v>
      </c>
      <c r="C22" s="22">
        <v>44485</v>
      </c>
      <c r="D22" s="22">
        <f t="shared" si="9"/>
        <v>44486</v>
      </c>
      <c r="E22" s="22">
        <f t="shared" si="16"/>
        <v>44486</v>
      </c>
      <c r="F22" s="22">
        <f t="shared" si="17"/>
        <v>44486</v>
      </c>
      <c r="G22" s="23">
        <f t="shared" si="18"/>
        <v>44487</v>
      </c>
      <c r="H22" s="22">
        <f>G22</f>
        <v>44487</v>
      </c>
      <c r="I22" s="25">
        <f t="shared" si="20"/>
        <v>44490</v>
      </c>
      <c r="J22" s="24">
        <f t="shared" si="21"/>
        <v>44491</v>
      </c>
      <c r="K22" s="24">
        <f t="shared" si="14"/>
        <v>44491</v>
      </c>
      <c r="L22" s="24">
        <f t="shared" si="22"/>
        <v>44492</v>
      </c>
      <c r="M22" s="26" t="s">
        <v>2162</v>
      </c>
      <c r="N22" s="22">
        <f t="shared" si="15"/>
        <v>44495</v>
      </c>
      <c r="O22" s="22">
        <f>N22+1</f>
        <v>44496</v>
      </c>
      <c r="P22" s="22">
        <f t="shared" si="23"/>
        <v>44496</v>
      </c>
      <c r="Q22" s="22">
        <f t="shared" si="24"/>
        <v>44496</v>
      </c>
      <c r="R22" s="23">
        <f>Q22+1</f>
        <v>44497</v>
      </c>
      <c r="S22" s="22">
        <f t="shared" ref="S22" si="25">R22</f>
        <v>44497</v>
      </c>
    </row>
    <row r="23" spans="1:19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13" t="s">
        <v>1412</v>
      </c>
      <c r="B24" s="343" t="s">
        <v>1421</v>
      </c>
      <c r="C24" s="344"/>
      <c r="D24" s="344"/>
      <c r="E24" s="344"/>
      <c r="F24" s="344"/>
      <c r="G24" s="344"/>
      <c r="H24" s="344"/>
      <c r="I24" s="344"/>
      <c r="J24" s="344"/>
      <c r="K24" s="344"/>
      <c r="L24" s="345"/>
    </row>
    <row r="25" spans="1:19">
      <c r="A25" s="14" t="s">
        <v>1413</v>
      </c>
      <c r="B25" s="329" t="s">
        <v>306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1"/>
    </row>
    <row r="26" spans="1:19" ht="15.6" customHeight="1">
      <c r="A26" s="73" t="s">
        <v>1414</v>
      </c>
      <c r="B26" s="397" t="s">
        <v>1766</v>
      </c>
      <c r="C26" s="398"/>
      <c r="D26" s="398"/>
      <c r="E26" s="398"/>
      <c r="F26" s="398"/>
      <c r="G26" s="398"/>
      <c r="H26" s="398"/>
      <c r="I26" s="398"/>
      <c r="J26" s="398"/>
      <c r="K26" s="398"/>
      <c r="L26" s="399"/>
      <c r="M26" s="1"/>
      <c r="N26" s="1"/>
      <c r="O26" s="1"/>
      <c r="P26" s="1"/>
      <c r="Q26" s="1"/>
    </row>
    <row r="27" spans="1:19">
      <c r="A27" s="14" t="s">
        <v>1415</v>
      </c>
      <c r="B27" s="329" t="s">
        <v>1416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31"/>
    </row>
    <row r="28" spans="1:19">
      <c r="A28" s="15" t="s">
        <v>1417</v>
      </c>
      <c r="B28" s="329" t="s">
        <v>1418</v>
      </c>
      <c r="C28" s="330"/>
      <c r="D28" s="330"/>
      <c r="E28" s="330"/>
      <c r="F28" s="330"/>
      <c r="G28" s="330"/>
      <c r="H28" s="330"/>
      <c r="I28" s="330"/>
      <c r="J28" s="330"/>
      <c r="K28" s="330"/>
      <c r="L28" s="331"/>
    </row>
    <row r="29" spans="1:19">
      <c r="A29" s="14" t="s">
        <v>1419</v>
      </c>
      <c r="B29" s="329" t="s">
        <v>1420</v>
      </c>
      <c r="C29" s="330"/>
      <c r="D29" s="330"/>
      <c r="E29" s="330"/>
      <c r="F29" s="330"/>
      <c r="G29" s="330"/>
      <c r="H29" s="330"/>
      <c r="I29" s="330"/>
      <c r="J29" s="330"/>
      <c r="K29" s="330"/>
      <c r="L29" s="331"/>
    </row>
  </sheetData>
  <mergeCells count="53">
    <mergeCell ref="N18:S18"/>
    <mergeCell ref="C19:L19"/>
    <mergeCell ref="C20:L20"/>
    <mergeCell ref="N19:S19"/>
    <mergeCell ref="N20:S20"/>
    <mergeCell ref="N6:O6"/>
    <mergeCell ref="P6:Q6"/>
    <mergeCell ref="R6:S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B29:L29"/>
    <mergeCell ref="P7:Q7"/>
    <mergeCell ref="R7:S7"/>
    <mergeCell ref="B24:L24"/>
    <mergeCell ref="B25:L25"/>
    <mergeCell ref="B26:L26"/>
    <mergeCell ref="B27:L27"/>
    <mergeCell ref="C7:D7"/>
    <mergeCell ref="E7:F7"/>
    <mergeCell ref="G7:H7"/>
    <mergeCell ref="I7:J7"/>
    <mergeCell ref="K7:L7"/>
    <mergeCell ref="N7:O7"/>
    <mergeCell ref="N10:O10"/>
    <mergeCell ref="N11:O11"/>
    <mergeCell ref="P11:Q11"/>
    <mergeCell ref="B28:L28"/>
    <mergeCell ref="C6:D6"/>
    <mergeCell ref="E6:F6"/>
    <mergeCell ref="G6:H6"/>
    <mergeCell ref="I6:J6"/>
    <mergeCell ref="K6:L6"/>
    <mergeCell ref="E14:F14"/>
    <mergeCell ref="G14:H14"/>
    <mergeCell ref="C18:L18"/>
    <mergeCell ref="N13:O13"/>
    <mergeCell ref="P10:Q10"/>
    <mergeCell ref="R10:S10"/>
    <mergeCell ref="R11:S11"/>
    <mergeCell ref="C12:D12"/>
    <mergeCell ref="E12:F12"/>
    <mergeCell ref="G12:H12"/>
    <mergeCell ref="P13:Q13"/>
    <mergeCell ref="R13:S13"/>
  </mergeCells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T77"/>
  <sheetViews>
    <sheetView topLeftCell="A36" zoomScaleNormal="100" workbookViewId="0">
      <selection activeCell="I60" sqref="I60"/>
    </sheetView>
  </sheetViews>
  <sheetFormatPr defaultRowHeight="15.6"/>
  <cols>
    <col min="1" max="1" width="20.3984375" customWidth="1"/>
    <col min="2" max="19" width="7.5" customWidth="1"/>
  </cols>
  <sheetData>
    <row r="1" spans="1:254" ht="51" customHeight="1">
      <c r="B1" s="336" t="s">
        <v>48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46"/>
    </row>
    <row r="2" spans="1:254" ht="17.100000000000001" customHeight="1">
      <c r="B2" s="337" t="s">
        <v>49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47"/>
    </row>
    <row r="3" spans="1:254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idden="1">
      <c r="A4" s="460" t="s">
        <v>279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60"/>
      <c r="N4" s="60"/>
      <c r="O4" s="60"/>
      <c r="P4" s="60"/>
      <c r="Q4" s="60"/>
      <c r="R4" s="60"/>
    </row>
    <row r="5" spans="1:254" ht="15.6" hidden="1" customHeight="1">
      <c r="A5" s="122" t="s">
        <v>24</v>
      </c>
      <c r="B5" s="122" t="s">
        <v>25</v>
      </c>
      <c r="C5" s="448" t="s">
        <v>423</v>
      </c>
      <c r="D5" s="449"/>
      <c r="E5" s="448" t="s">
        <v>136</v>
      </c>
      <c r="F5" s="452"/>
      <c r="G5" s="448" t="s">
        <v>308</v>
      </c>
      <c r="H5" s="448"/>
      <c r="I5" s="448" t="s">
        <v>138</v>
      </c>
      <c r="J5" s="449"/>
      <c r="K5" s="448" t="s">
        <v>308</v>
      </c>
      <c r="L5" s="448"/>
      <c r="M5" s="102"/>
      <c r="N5" s="103"/>
      <c r="O5" s="454"/>
      <c r="P5" s="455"/>
      <c r="Q5" s="2"/>
      <c r="R5" s="2"/>
    </row>
    <row r="6" spans="1:254" ht="15.6" hidden="1" customHeight="1">
      <c r="A6" s="123" t="s">
        <v>3</v>
      </c>
      <c r="B6" s="123" t="s">
        <v>4</v>
      </c>
      <c r="C6" s="378" t="s">
        <v>8</v>
      </c>
      <c r="D6" s="378"/>
      <c r="E6" s="378" t="s">
        <v>73</v>
      </c>
      <c r="F6" s="378"/>
      <c r="G6" s="378" t="s">
        <v>27</v>
      </c>
      <c r="H6" s="378"/>
      <c r="I6" s="378" t="s">
        <v>159</v>
      </c>
      <c r="J6" s="378"/>
      <c r="K6" s="378" t="s">
        <v>27</v>
      </c>
      <c r="L6" s="378"/>
      <c r="M6" s="75"/>
      <c r="N6" s="76"/>
      <c r="O6" s="453"/>
      <c r="P6" s="453"/>
      <c r="Q6" s="76"/>
      <c r="R6" s="76"/>
    </row>
    <row r="7" spans="1:254" ht="15.6" hidden="1" customHeight="1">
      <c r="A7" s="123"/>
      <c r="B7" s="123"/>
      <c r="C7" s="378" t="s">
        <v>274</v>
      </c>
      <c r="D7" s="378"/>
      <c r="E7" s="378" t="s">
        <v>275</v>
      </c>
      <c r="F7" s="378"/>
      <c r="G7" s="378" t="s">
        <v>77</v>
      </c>
      <c r="H7" s="378"/>
      <c r="I7" s="378" t="s">
        <v>219</v>
      </c>
      <c r="J7" s="378"/>
      <c r="K7" s="378" t="s">
        <v>276</v>
      </c>
      <c r="L7" s="378"/>
      <c r="M7" s="75"/>
      <c r="N7" s="76"/>
      <c r="O7" s="453"/>
      <c r="P7" s="453"/>
      <c r="Q7" s="76"/>
      <c r="R7" s="76"/>
    </row>
    <row r="8" spans="1:254" hidden="1">
      <c r="A8" s="59" t="s">
        <v>277</v>
      </c>
      <c r="B8" s="12" t="s">
        <v>317</v>
      </c>
      <c r="C8" s="22">
        <v>44150</v>
      </c>
      <c r="D8" s="22">
        <f t="shared" ref="D8:D9" si="0">C8</f>
        <v>44150</v>
      </c>
      <c r="E8" s="22">
        <f t="shared" ref="E8:E9" si="1">D8+1</f>
        <v>44151</v>
      </c>
      <c r="F8" s="22">
        <f t="shared" ref="F8:F9" si="2">E8+1</f>
        <v>44152</v>
      </c>
      <c r="G8" s="22">
        <f t="shared" ref="G8:G9" si="3">F8+7</f>
        <v>44159</v>
      </c>
      <c r="H8" s="22">
        <f t="shared" ref="H8:H9" si="4">G8</f>
        <v>44159</v>
      </c>
      <c r="I8" s="22">
        <f t="shared" ref="I8:I9" si="5">H8+1</f>
        <v>44160</v>
      </c>
      <c r="J8" s="22">
        <f t="shared" ref="J8" si="6">I8+1</f>
        <v>44161</v>
      </c>
      <c r="K8" s="22">
        <f>J8+1</f>
        <v>44162</v>
      </c>
      <c r="L8" s="22">
        <f t="shared" ref="L8:L19" si="7">K8</f>
        <v>44162</v>
      </c>
      <c r="M8" s="99"/>
      <c r="N8" s="99"/>
      <c r="O8" s="74"/>
      <c r="P8" s="74"/>
      <c r="Q8" s="74"/>
      <c r="R8" s="74"/>
    </row>
    <row r="9" spans="1:254" hidden="1">
      <c r="A9" s="81" t="s">
        <v>193</v>
      </c>
      <c r="B9" s="12" t="s">
        <v>318</v>
      </c>
      <c r="C9" s="22">
        <v>44157</v>
      </c>
      <c r="D9" s="22">
        <f t="shared" si="0"/>
        <v>44157</v>
      </c>
      <c r="E9" s="22">
        <f t="shared" si="1"/>
        <v>44158</v>
      </c>
      <c r="F9" s="22">
        <f t="shared" si="2"/>
        <v>44159</v>
      </c>
      <c r="G9" s="22">
        <f t="shared" si="3"/>
        <v>44166</v>
      </c>
      <c r="H9" s="22">
        <f t="shared" si="4"/>
        <v>44166</v>
      </c>
      <c r="I9" s="61">
        <f t="shared" si="5"/>
        <v>44167</v>
      </c>
      <c r="J9" s="62" t="s">
        <v>461</v>
      </c>
      <c r="K9" s="22"/>
      <c r="L9" s="22"/>
      <c r="M9" s="99"/>
      <c r="N9" s="99"/>
      <c r="O9" s="74"/>
      <c r="P9" s="74"/>
      <c r="Q9" s="74"/>
      <c r="R9" s="74"/>
    </row>
    <row r="10" spans="1:254" hidden="1">
      <c r="A10" s="81" t="s">
        <v>406</v>
      </c>
      <c r="B10" s="12" t="s">
        <v>378</v>
      </c>
      <c r="C10" s="22">
        <v>44164</v>
      </c>
      <c r="D10" s="22">
        <f t="shared" ref="D10:D13" si="8">C10</f>
        <v>44164</v>
      </c>
      <c r="E10" s="22">
        <f t="shared" ref="E10:E19" si="9">D10+1</f>
        <v>44165</v>
      </c>
      <c r="F10" s="22">
        <f t="shared" ref="F10:F13" si="10">E10+1</f>
        <v>44166</v>
      </c>
      <c r="G10" s="22">
        <f t="shared" ref="G10:G13" si="11">F10+7</f>
        <v>44173</v>
      </c>
      <c r="H10" s="22">
        <f t="shared" ref="H10:H19" si="12">G10</f>
        <v>44173</v>
      </c>
      <c r="I10" s="22">
        <f t="shared" ref="I10:I19" si="13">H10+1</f>
        <v>44174</v>
      </c>
      <c r="J10" s="22">
        <f t="shared" ref="J10:J19" si="14">I10+1</f>
        <v>44175</v>
      </c>
      <c r="K10" s="22">
        <f>J10+1</f>
        <v>44176</v>
      </c>
      <c r="L10" s="22">
        <f t="shared" si="7"/>
        <v>44176</v>
      </c>
      <c r="M10" s="99"/>
      <c r="N10" s="99"/>
      <c r="O10" s="74"/>
      <c r="P10" s="74"/>
      <c r="Q10" s="74"/>
      <c r="R10" s="74"/>
    </row>
    <row r="11" spans="1:254" hidden="1">
      <c r="A11" s="90" t="s">
        <v>250</v>
      </c>
      <c r="B11" s="12" t="s">
        <v>379</v>
      </c>
      <c r="C11" s="22">
        <v>44171</v>
      </c>
      <c r="D11" s="22">
        <f t="shared" si="8"/>
        <v>44171</v>
      </c>
      <c r="E11" s="22">
        <f t="shared" si="9"/>
        <v>44172</v>
      </c>
      <c r="F11" s="22">
        <f t="shared" si="10"/>
        <v>44173</v>
      </c>
      <c r="G11" s="22">
        <f t="shared" si="11"/>
        <v>44180</v>
      </c>
      <c r="H11" s="22">
        <f t="shared" si="12"/>
        <v>44180</v>
      </c>
      <c r="I11" s="22">
        <f t="shared" si="13"/>
        <v>44181</v>
      </c>
      <c r="J11" s="22">
        <f t="shared" si="14"/>
        <v>44182</v>
      </c>
      <c r="K11" s="22">
        <f>J11+1</f>
        <v>44183</v>
      </c>
      <c r="L11" s="22">
        <f t="shared" si="7"/>
        <v>44183</v>
      </c>
      <c r="M11" s="99"/>
      <c r="N11" s="99"/>
      <c r="O11" s="74"/>
      <c r="P11" s="74"/>
      <c r="Q11" s="74"/>
      <c r="R11" s="74"/>
    </row>
    <row r="12" spans="1:254" hidden="1">
      <c r="A12" s="59" t="s">
        <v>304</v>
      </c>
      <c r="B12" s="12" t="s">
        <v>380</v>
      </c>
      <c r="C12" s="22">
        <v>44178</v>
      </c>
      <c r="D12" s="22">
        <f t="shared" si="8"/>
        <v>44178</v>
      </c>
      <c r="E12" s="22">
        <f t="shared" si="9"/>
        <v>44179</v>
      </c>
      <c r="F12" s="22">
        <f t="shared" si="10"/>
        <v>44180</v>
      </c>
      <c r="G12" s="22">
        <f t="shared" si="11"/>
        <v>44187</v>
      </c>
      <c r="H12" s="22">
        <f t="shared" si="12"/>
        <v>44187</v>
      </c>
      <c r="I12" s="22">
        <f t="shared" si="13"/>
        <v>44188</v>
      </c>
      <c r="J12" s="22">
        <f t="shared" si="14"/>
        <v>44189</v>
      </c>
      <c r="K12" s="22">
        <f>J12+1</f>
        <v>44190</v>
      </c>
      <c r="L12" s="22">
        <f t="shared" si="7"/>
        <v>44190</v>
      </c>
      <c r="M12" s="99"/>
      <c r="N12" s="99"/>
      <c r="O12" s="74"/>
      <c r="P12" s="74"/>
      <c r="Q12" s="74"/>
      <c r="R12" s="74"/>
    </row>
    <row r="13" spans="1:254" hidden="1">
      <c r="A13" s="90" t="s">
        <v>462</v>
      </c>
      <c r="B13" s="12" t="s">
        <v>381</v>
      </c>
      <c r="C13" s="22">
        <v>44185</v>
      </c>
      <c r="D13" s="22">
        <f t="shared" si="8"/>
        <v>44185</v>
      </c>
      <c r="E13" s="22">
        <f t="shared" si="9"/>
        <v>44186</v>
      </c>
      <c r="F13" s="22">
        <f t="shared" si="10"/>
        <v>44187</v>
      </c>
      <c r="G13" s="22">
        <f t="shared" si="11"/>
        <v>44194</v>
      </c>
      <c r="H13" s="22">
        <f t="shared" si="12"/>
        <v>44194</v>
      </c>
      <c r="I13" s="22">
        <f t="shared" si="13"/>
        <v>44195</v>
      </c>
      <c r="J13" s="22">
        <f t="shared" si="14"/>
        <v>44196</v>
      </c>
      <c r="K13" s="22">
        <f>J13+1</f>
        <v>44197</v>
      </c>
      <c r="L13" s="22">
        <f t="shared" si="7"/>
        <v>44197</v>
      </c>
      <c r="M13" s="99"/>
      <c r="N13" s="99"/>
      <c r="O13" s="74"/>
      <c r="P13" s="74"/>
      <c r="Q13" s="74"/>
      <c r="R13" s="74"/>
    </row>
    <row r="14" spans="1:254" hidden="1">
      <c r="A14" s="460" t="s">
        <v>279</v>
      </c>
      <c r="B14" s="460"/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60"/>
      <c r="N14" s="60"/>
      <c r="O14" s="60"/>
      <c r="P14" s="60"/>
      <c r="Q14" s="60"/>
      <c r="R14" s="60"/>
    </row>
    <row r="15" spans="1:254" hidden="1">
      <c r="A15" s="134" t="s">
        <v>24</v>
      </c>
      <c r="B15" s="134" t="s">
        <v>25</v>
      </c>
      <c r="C15" s="448" t="s">
        <v>136</v>
      </c>
      <c r="D15" s="452"/>
      <c r="E15" s="448" t="s">
        <v>1288</v>
      </c>
      <c r="F15" s="449"/>
      <c r="G15" s="448" t="s">
        <v>308</v>
      </c>
      <c r="H15" s="448"/>
      <c r="I15" s="448" t="s">
        <v>138</v>
      </c>
      <c r="J15" s="449"/>
      <c r="K15" s="448" t="s">
        <v>308</v>
      </c>
      <c r="L15" s="448"/>
      <c r="M15" s="102"/>
      <c r="N15" s="103"/>
      <c r="O15" s="454"/>
      <c r="P15" s="455"/>
      <c r="Q15" s="2"/>
      <c r="R15" s="2"/>
    </row>
    <row r="16" spans="1:254" hidden="1">
      <c r="A16" s="133" t="s">
        <v>3</v>
      </c>
      <c r="B16" s="133" t="s">
        <v>4</v>
      </c>
      <c r="C16" s="378" t="s">
        <v>73</v>
      </c>
      <c r="D16" s="378"/>
      <c r="E16" s="378" t="s">
        <v>8</v>
      </c>
      <c r="F16" s="378"/>
      <c r="G16" s="378" t="s">
        <v>27</v>
      </c>
      <c r="H16" s="378"/>
      <c r="I16" s="378" t="s">
        <v>159</v>
      </c>
      <c r="J16" s="378"/>
      <c r="K16" s="378" t="s">
        <v>27</v>
      </c>
      <c r="L16" s="378"/>
      <c r="M16" s="75"/>
      <c r="N16" s="76"/>
      <c r="O16" s="453"/>
      <c r="P16" s="453"/>
      <c r="Q16" s="76"/>
      <c r="R16" s="76"/>
    </row>
    <row r="17" spans="1:18" hidden="1">
      <c r="A17" s="133"/>
      <c r="B17" s="133"/>
      <c r="C17" s="378" t="s">
        <v>503</v>
      </c>
      <c r="D17" s="378"/>
      <c r="E17" s="378" t="s">
        <v>504</v>
      </c>
      <c r="F17" s="378"/>
      <c r="G17" s="378" t="s">
        <v>77</v>
      </c>
      <c r="H17" s="378"/>
      <c r="I17" s="378" t="s">
        <v>219</v>
      </c>
      <c r="J17" s="378"/>
      <c r="K17" s="378" t="s">
        <v>276</v>
      </c>
      <c r="L17" s="378"/>
      <c r="M17" s="75"/>
      <c r="N17" s="76"/>
      <c r="O17" s="453"/>
      <c r="P17" s="453"/>
      <c r="Q17" s="76"/>
      <c r="R17" s="76"/>
    </row>
    <row r="18" spans="1:18" hidden="1">
      <c r="A18" s="59" t="s">
        <v>277</v>
      </c>
      <c r="B18" s="12" t="s">
        <v>382</v>
      </c>
      <c r="C18" s="22">
        <v>44191</v>
      </c>
      <c r="D18" s="22">
        <f>C18+1</f>
        <v>44192</v>
      </c>
      <c r="E18" s="22">
        <f t="shared" si="9"/>
        <v>44193</v>
      </c>
      <c r="F18" s="22">
        <f>E18</f>
        <v>44193</v>
      </c>
      <c r="G18" s="22">
        <f>F18+8</f>
        <v>44201</v>
      </c>
      <c r="H18" s="22">
        <f t="shared" si="12"/>
        <v>44201</v>
      </c>
      <c r="I18" s="22">
        <f t="shared" si="13"/>
        <v>44202</v>
      </c>
      <c r="J18" s="22">
        <f t="shared" si="14"/>
        <v>44203</v>
      </c>
      <c r="K18" s="22">
        <f t="shared" ref="K18:K35" si="15">J18+1</f>
        <v>44204</v>
      </c>
      <c r="L18" s="22">
        <f t="shared" si="7"/>
        <v>44204</v>
      </c>
      <c r="M18" s="99"/>
      <c r="N18" s="99"/>
      <c r="O18" s="74"/>
      <c r="P18" s="74"/>
      <c r="Q18" s="74"/>
      <c r="R18" s="74"/>
    </row>
    <row r="19" spans="1:18" hidden="1">
      <c r="A19" s="81" t="s">
        <v>303</v>
      </c>
      <c r="B19" s="12" t="s">
        <v>383</v>
      </c>
      <c r="C19" s="22">
        <v>44198</v>
      </c>
      <c r="D19" s="22">
        <f>C19+1</f>
        <v>44199</v>
      </c>
      <c r="E19" s="22">
        <f t="shared" si="9"/>
        <v>44200</v>
      </c>
      <c r="F19" s="22">
        <f>E19</f>
        <v>44200</v>
      </c>
      <c r="G19" s="22">
        <f>F19+8</f>
        <v>44208</v>
      </c>
      <c r="H19" s="22">
        <f t="shared" si="12"/>
        <v>44208</v>
      </c>
      <c r="I19" s="22">
        <f t="shared" si="13"/>
        <v>44209</v>
      </c>
      <c r="J19" s="22">
        <f t="shared" si="14"/>
        <v>44210</v>
      </c>
      <c r="K19" s="22">
        <f t="shared" si="15"/>
        <v>44211</v>
      </c>
      <c r="L19" s="22">
        <f t="shared" si="7"/>
        <v>44211</v>
      </c>
      <c r="M19" s="99"/>
      <c r="N19" s="99"/>
      <c r="O19" s="74"/>
      <c r="P19" s="74"/>
      <c r="Q19" s="74"/>
      <c r="R19" s="74"/>
    </row>
    <row r="20" spans="1:18" hidden="1">
      <c r="A20" s="69" t="s">
        <v>406</v>
      </c>
      <c r="B20" s="12" t="s">
        <v>424</v>
      </c>
      <c r="C20" s="22">
        <v>44205</v>
      </c>
      <c r="D20" s="22">
        <f>C20+1</f>
        <v>44206</v>
      </c>
      <c r="E20" s="22">
        <f t="shared" ref="E20:E22" si="16">D20+1</f>
        <v>44207</v>
      </c>
      <c r="F20" s="22">
        <f>E20</f>
        <v>44207</v>
      </c>
      <c r="G20" s="22">
        <f>F20+8</f>
        <v>44215</v>
      </c>
      <c r="H20" s="22">
        <f t="shared" ref="H20:H22" si="17">G20</f>
        <v>44215</v>
      </c>
      <c r="I20" s="22">
        <f t="shared" ref="I20:I22" si="18">H20+1</f>
        <v>44216</v>
      </c>
      <c r="J20" s="22">
        <f t="shared" ref="J20:J22" si="19">I20+1</f>
        <v>44217</v>
      </c>
      <c r="K20" s="22">
        <f t="shared" si="15"/>
        <v>44218</v>
      </c>
      <c r="L20" s="22">
        <f t="shared" ref="L20:L22" si="20">K20</f>
        <v>44218</v>
      </c>
      <c r="M20" s="99"/>
      <c r="N20" s="99"/>
      <c r="O20" s="74"/>
      <c r="P20" s="74"/>
      <c r="Q20" s="74"/>
      <c r="R20" s="74"/>
    </row>
    <row r="21" spans="1:18" hidden="1">
      <c r="A21" s="69" t="s">
        <v>250</v>
      </c>
      <c r="B21" s="12" t="s">
        <v>425</v>
      </c>
      <c r="C21" s="22">
        <v>44212</v>
      </c>
      <c r="D21" s="22">
        <f t="shared" ref="D21:D22" si="21">C21+1</f>
        <v>44213</v>
      </c>
      <c r="E21" s="22">
        <f t="shared" si="16"/>
        <v>44214</v>
      </c>
      <c r="F21" s="22">
        <f t="shared" ref="F21:F22" si="22">E21</f>
        <v>44214</v>
      </c>
      <c r="G21" s="22">
        <f t="shared" ref="G21:G22" si="23">F21+8</f>
        <v>44222</v>
      </c>
      <c r="H21" s="22">
        <f t="shared" si="17"/>
        <v>44222</v>
      </c>
      <c r="I21" s="22">
        <f t="shared" si="18"/>
        <v>44223</v>
      </c>
      <c r="J21" s="22">
        <f t="shared" si="19"/>
        <v>44224</v>
      </c>
      <c r="K21" s="22">
        <f t="shared" si="15"/>
        <v>44225</v>
      </c>
      <c r="L21" s="22">
        <f t="shared" si="20"/>
        <v>44225</v>
      </c>
      <c r="M21" s="99"/>
      <c r="N21" s="99"/>
      <c r="O21" s="74"/>
      <c r="P21" s="74"/>
      <c r="Q21" s="74"/>
      <c r="R21" s="74"/>
    </row>
    <row r="22" spans="1:18" hidden="1">
      <c r="A22" s="86" t="s">
        <v>567</v>
      </c>
      <c r="B22" s="12" t="s">
        <v>426</v>
      </c>
      <c r="C22" s="22">
        <v>44219</v>
      </c>
      <c r="D22" s="22">
        <f t="shared" si="21"/>
        <v>44220</v>
      </c>
      <c r="E22" s="22">
        <f t="shared" si="16"/>
        <v>44221</v>
      </c>
      <c r="F22" s="22">
        <f t="shared" si="22"/>
        <v>44221</v>
      </c>
      <c r="G22" s="22">
        <f t="shared" si="23"/>
        <v>44229</v>
      </c>
      <c r="H22" s="22">
        <f t="shared" si="17"/>
        <v>44229</v>
      </c>
      <c r="I22" s="22">
        <f t="shared" si="18"/>
        <v>44230</v>
      </c>
      <c r="J22" s="22">
        <f t="shared" si="19"/>
        <v>44231</v>
      </c>
      <c r="K22" s="22">
        <f t="shared" si="15"/>
        <v>44232</v>
      </c>
      <c r="L22" s="22">
        <f t="shared" si="20"/>
        <v>44232</v>
      </c>
      <c r="M22" s="99"/>
      <c r="N22" s="99"/>
      <c r="O22" s="74"/>
      <c r="P22" s="74"/>
      <c r="Q22" s="74"/>
      <c r="R22" s="74"/>
    </row>
    <row r="23" spans="1:18" hidden="1">
      <c r="A23" s="69" t="s">
        <v>463</v>
      </c>
      <c r="B23" s="12" t="s">
        <v>427</v>
      </c>
      <c r="C23" s="22">
        <v>44226</v>
      </c>
      <c r="D23" s="22">
        <f>C23+1</f>
        <v>44227</v>
      </c>
      <c r="E23" s="22">
        <f>D23+1</f>
        <v>44228</v>
      </c>
      <c r="F23" s="22">
        <f>E23</f>
        <v>44228</v>
      </c>
      <c r="G23" s="22">
        <f>F23+8</f>
        <v>44236</v>
      </c>
      <c r="H23" s="22">
        <f>G23</f>
        <v>44236</v>
      </c>
      <c r="I23" s="22">
        <f>H23+1</f>
        <v>44237</v>
      </c>
      <c r="J23" s="22">
        <f>I23+1</f>
        <v>44238</v>
      </c>
      <c r="K23" s="22">
        <f t="shared" si="15"/>
        <v>44239</v>
      </c>
      <c r="L23" s="22">
        <f>K23</f>
        <v>44239</v>
      </c>
      <c r="M23" s="99"/>
      <c r="N23" s="99"/>
      <c r="O23" s="74"/>
      <c r="P23" s="74"/>
      <c r="Q23" s="74"/>
      <c r="R23" s="74"/>
    </row>
    <row r="24" spans="1:18" hidden="1">
      <c r="A24" s="59" t="s">
        <v>277</v>
      </c>
      <c r="B24" s="12" t="s">
        <v>428</v>
      </c>
      <c r="C24" s="62" t="s">
        <v>388</v>
      </c>
      <c r="D24" s="62" t="s">
        <v>388</v>
      </c>
      <c r="E24" s="62" t="s">
        <v>388</v>
      </c>
      <c r="F24" s="62" t="s">
        <v>388</v>
      </c>
      <c r="G24" s="22">
        <v>44243</v>
      </c>
      <c r="H24" s="22">
        <f t="shared" ref="H24" si="24">G24</f>
        <v>44243</v>
      </c>
      <c r="I24" s="22">
        <f t="shared" ref="I24" si="25">H24+1</f>
        <v>44244</v>
      </c>
      <c r="J24" s="22">
        <f t="shared" ref="J24" si="26">I24+1</f>
        <v>44245</v>
      </c>
      <c r="K24" s="22">
        <f t="shared" si="15"/>
        <v>44246</v>
      </c>
      <c r="L24" s="22">
        <f t="shared" ref="L24" si="27">K24</f>
        <v>44246</v>
      </c>
      <c r="M24" s="99"/>
      <c r="N24" s="99"/>
      <c r="O24" s="74"/>
      <c r="P24" s="74"/>
      <c r="Q24" s="74"/>
      <c r="R24" s="74"/>
    </row>
    <row r="25" spans="1:18" hidden="1">
      <c r="A25" s="81" t="s">
        <v>406</v>
      </c>
      <c r="B25" s="12" t="s">
        <v>429</v>
      </c>
      <c r="C25" s="22">
        <v>44240</v>
      </c>
      <c r="D25" s="22">
        <f t="shared" ref="D25" si="28">C25+1</f>
        <v>44241</v>
      </c>
      <c r="E25" s="22">
        <f t="shared" ref="E25" si="29">D25+1</f>
        <v>44242</v>
      </c>
      <c r="F25" s="22">
        <f t="shared" ref="F25" si="30">E25</f>
        <v>44242</v>
      </c>
      <c r="G25" s="22">
        <f t="shared" ref="G25" si="31">F25+8</f>
        <v>44250</v>
      </c>
      <c r="H25" s="22">
        <f t="shared" ref="H25" si="32">G25</f>
        <v>44250</v>
      </c>
      <c r="I25" s="22">
        <f t="shared" ref="I25" si="33">H25+1</f>
        <v>44251</v>
      </c>
      <c r="J25" s="22">
        <f t="shared" ref="J25" si="34">I25+1</f>
        <v>44252</v>
      </c>
      <c r="K25" s="22">
        <f t="shared" si="15"/>
        <v>44253</v>
      </c>
      <c r="L25" s="22">
        <f t="shared" ref="L25" si="35">K25</f>
        <v>44253</v>
      </c>
      <c r="M25" s="99"/>
      <c r="N25" s="99"/>
      <c r="O25" s="74"/>
      <c r="P25" s="74"/>
      <c r="Q25" s="74"/>
      <c r="R25" s="74"/>
    </row>
    <row r="26" spans="1:18" hidden="1">
      <c r="A26" s="81" t="s">
        <v>464</v>
      </c>
      <c r="B26" s="12" t="s">
        <v>568</v>
      </c>
      <c r="C26" s="22">
        <v>44247</v>
      </c>
      <c r="D26" s="22">
        <f t="shared" ref="D26:D31" si="36">C26+1</f>
        <v>44248</v>
      </c>
      <c r="E26" s="22">
        <f t="shared" ref="E26" si="37">D26+1</f>
        <v>44249</v>
      </c>
      <c r="F26" s="22">
        <f t="shared" ref="F26:F31" si="38">E26</f>
        <v>44249</v>
      </c>
      <c r="G26" s="22">
        <f t="shared" ref="G26:G31" si="39">F26+8</f>
        <v>44257</v>
      </c>
      <c r="H26" s="22">
        <f t="shared" ref="H26" si="40">G26</f>
        <v>44257</v>
      </c>
      <c r="I26" s="22">
        <f t="shared" ref="I26" si="41">H26+1</f>
        <v>44258</v>
      </c>
      <c r="J26" s="22">
        <f t="shared" ref="J26" si="42">I26+1</f>
        <v>44259</v>
      </c>
      <c r="K26" s="22">
        <f t="shared" si="15"/>
        <v>44260</v>
      </c>
      <c r="L26" s="22">
        <f t="shared" ref="L26:L31" si="43">K26</f>
        <v>44260</v>
      </c>
      <c r="M26" s="99"/>
      <c r="N26" s="99"/>
      <c r="O26" s="74"/>
      <c r="P26" s="74"/>
      <c r="Q26" s="74"/>
      <c r="R26" s="74"/>
    </row>
    <row r="27" spans="1:18" hidden="1">
      <c r="A27" s="69" t="s">
        <v>250</v>
      </c>
      <c r="B27" s="12" t="s">
        <v>569</v>
      </c>
      <c r="C27" s="22">
        <v>44254</v>
      </c>
      <c r="D27" s="22">
        <f t="shared" si="36"/>
        <v>44255</v>
      </c>
      <c r="E27" s="22">
        <f t="shared" ref="E27:E31" si="44">D27+1</f>
        <v>44256</v>
      </c>
      <c r="F27" s="22">
        <f t="shared" si="38"/>
        <v>44256</v>
      </c>
      <c r="G27" s="22">
        <f t="shared" si="39"/>
        <v>44264</v>
      </c>
      <c r="H27" s="22">
        <f t="shared" ref="H27:H31" si="45">G27</f>
        <v>44264</v>
      </c>
      <c r="I27" s="22">
        <f t="shared" ref="I27:I31" si="46">H27+1</f>
        <v>44265</v>
      </c>
      <c r="J27" s="22">
        <f t="shared" ref="J27:J31" si="47">I27+1</f>
        <v>44266</v>
      </c>
      <c r="K27" s="22">
        <f t="shared" si="15"/>
        <v>44267</v>
      </c>
      <c r="L27" s="22">
        <f t="shared" si="43"/>
        <v>44267</v>
      </c>
      <c r="M27" s="99"/>
      <c r="N27" s="99"/>
      <c r="O27" s="74"/>
      <c r="P27" s="74"/>
      <c r="Q27" s="74"/>
      <c r="R27" s="74"/>
    </row>
    <row r="28" spans="1:18" hidden="1">
      <c r="A28" s="59" t="s">
        <v>567</v>
      </c>
      <c r="B28" s="12" t="s">
        <v>570</v>
      </c>
      <c r="C28" s="22">
        <v>44261</v>
      </c>
      <c r="D28" s="22">
        <f t="shared" si="36"/>
        <v>44262</v>
      </c>
      <c r="E28" s="22">
        <f t="shared" si="44"/>
        <v>44263</v>
      </c>
      <c r="F28" s="22">
        <f t="shared" si="38"/>
        <v>44263</v>
      </c>
      <c r="G28" s="22">
        <f t="shared" si="39"/>
        <v>44271</v>
      </c>
      <c r="H28" s="22">
        <f t="shared" si="45"/>
        <v>44271</v>
      </c>
      <c r="I28" s="22">
        <f t="shared" si="46"/>
        <v>44272</v>
      </c>
      <c r="J28" s="22">
        <f t="shared" si="47"/>
        <v>44273</v>
      </c>
      <c r="K28" s="22">
        <f t="shared" si="15"/>
        <v>44274</v>
      </c>
      <c r="L28" s="22">
        <f t="shared" si="43"/>
        <v>44274</v>
      </c>
      <c r="M28" s="99"/>
      <c r="N28" s="99"/>
      <c r="O28" s="74"/>
      <c r="P28" s="74"/>
      <c r="Q28" s="74"/>
      <c r="R28" s="74"/>
    </row>
    <row r="29" spans="1:18" hidden="1">
      <c r="A29" s="69" t="s">
        <v>463</v>
      </c>
      <c r="B29" s="12" t="s">
        <v>571</v>
      </c>
      <c r="C29" s="22">
        <v>44268</v>
      </c>
      <c r="D29" s="22">
        <f t="shared" si="36"/>
        <v>44269</v>
      </c>
      <c r="E29" s="22">
        <f t="shared" si="44"/>
        <v>44270</v>
      </c>
      <c r="F29" s="22">
        <f t="shared" si="38"/>
        <v>44270</v>
      </c>
      <c r="G29" s="22">
        <f t="shared" si="39"/>
        <v>44278</v>
      </c>
      <c r="H29" s="22">
        <f t="shared" si="45"/>
        <v>44278</v>
      </c>
      <c r="I29" s="22">
        <f t="shared" si="46"/>
        <v>44279</v>
      </c>
      <c r="J29" s="22">
        <f t="shared" si="47"/>
        <v>44280</v>
      </c>
      <c r="K29" s="22">
        <f t="shared" si="15"/>
        <v>44281</v>
      </c>
      <c r="L29" s="22">
        <f t="shared" si="43"/>
        <v>44281</v>
      </c>
      <c r="M29" s="99"/>
      <c r="N29" s="99"/>
      <c r="O29" s="74"/>
      <c r="P29" s="74"/>
      <c r="Q29" s="74"/>
      <c r="R29" s="74"/>
    </row>
    <row r="30" spans="1:18" hidden="1">
      <c r="A30" s="59" t="s">
        <v>277</v>
      </c>
      <c r="B30" s="12" t="s">
        <v>572</v>
      </c>
      <c r="C30" s="22">
        <v>44275</v>
      </c>
      <c r="D30" s="22">
        <f t="shared" si="36"/>
        <v>44276</v>
      </c>
      <c r="E30" s="22">
        <f t="shared" si="44"/>
        <v>44277</v>
      </c>
      <c r="F30" s="22">
        <f t="shared" si="38"/>
        <v>44277</v>
      </c>
      <c r="G30" s="22">
        <f t="shared" si="39"/>
        <v>44285</v>
      </c>
      <c r="H30" s="22">
        <f t="shared" si="45"/>
        <v>44285</v>
      </c>
      <c r="I30" s="22">
        <f t="shared" si="46"/>
        <v>44286</v>
      </c>
      <c r="J30" s="22">
        <f t="shared" si="47"/>
        <v>44287</v>
      </c>
      <c r="K30" s="22">
        <f t="shared" si="15"/>
        <v>44288</v>
      </c>
      <c r="L30" s="22">
        <f t="shared" si="43"/>
        <v>44288</v>
      </c>
      <c r="M30" s="99"/>
      <c r="N30" s="99"/>
      <c r="O30" s="74"/>
      <c r="P30" s="74"/>
      <c r="Q30" s="74"/>
      <c r="R30" s="74"/>
    </row>
    <row r="31" spans="1:18" hidden="1">
      <c r="A31" s="69" t="s">
        <v>406</v>
      </c>
      <c r="B31" s="12" t="s">
        <v>573</v>
      </c>
      <c r="C31" s="22">
        <v>44282</v>
      </c>
      <c r="D31" s="22">
        <f t="shared" si="36"/>
        <v>44283</v>
      </c>
      <c r="E31" s="22">
        <f t="shared" si="44"/>
        <v>44284</v>
      </c>
      <c r="F31" s="22">
        <f t="shared" si="38"/>
        <v>44284</v>
      </c>
      <c r="G31" s="22">
        <f t="shared" si="39"/>
        <v>44292</v>
      </c>
      <c r="H31" s="22">
        <f t="shared" si="45"/>
        <v>44292</v>
      </c>
      <c r="I31" s="22">
        <f t="shared" si="46"/>
        <v>44293</v>
      </c>
      <c r="J31" s="22">
        <f t="shared" si="47"/>
        <v>44294</v>
      </c>
      <c r="K31" s="22">
        <f t="shared" si="15"/>
        <v>44295</v>
      </c>
      <c r="L31" s="22">
        <f t="shared" si="43"/>
        <v>44295</v>
      </c>
      <c r="M31" s="99"/>
      <c r="N31" s="99"/>
      <c r="O31" s="74"/>
      <c r="P31" s="74"/>
      <c r="Q31" s="74"/>
      <c r="R31" s="74"/>
    </row>
    <row r="32" spans="1:18" hidden="1">
      <c r="A32" s="69" t="s">
        <v>303</v>
      </c>
      <c r="B32" s="12" t="s">
        <v>849</v>
      </c>
      <c r="C32" s="22">
        <v>44289</v>
      </c>
      <c r="D32" s="22">
        <f t="shared" ref="D32:D41" si="48">C32+1</f>
        <v>44290</v>
      </c>
      <c r="E32" s="22">
        <f t="shared" ref="E32:E41" si="49">D32+1</f>
        <v>44291</v>
      </c>
      <c r="F32" s="22">
        <f t="shared" ref="F32:F41" si="50">E32</f>
        <v>44291</v>
      </c>
      <c r="G32" s="22">
        <f t="shared" ref="G32:G41" si="51">F32+8</f>
        <v>44299</v>
      </c>
      <c r="H32" s="22">
        <f t="shared" ref="H32:H41" si="52">G32</f>
        <v>44299</v>
      </c>
      <c r="I32" s="22">
        <f t="shared" ref="I32:I41" si="53">H32+1</f>
        <v>44300</v>
      </c>
      <c r="J32" s="22">
        <f t="shared" ref="J32:J41" si="54">I32+1</f>
        <v>44301</v>
      </c>
      <c r="K32" s="22">
        <f t="shared" si="15"/>
        <v>44302</v>
      </c>
      <c r="L32" s="22">
        <f t="shared" ref="L32:L41" si="55">K32</f>
        <v>44302</v>
      </c>
      <c r="M32" s="99"/>
      <c r="N32" s="99"/>
      <c r="O32" s="74"/>
      <c r="P32" s="74"/>
      <c r="Q32" s="74"/>
      <c r="R32" s="74"/>
    </row>
    <row r="33" spans="1:18" hidden="1">
      <c r="A33" s="69" t="s">
        <v>250</v>
      </c>
      <c r="B33" s="12" t="s">
        <v>850</v>
      </c>
      <c r="C33" s="22">
        <v>44296</v>
      </c>
      <c r="D33" s="22">
        <f t="shared" si="48"/>
        <v>44297</v>
      </c>
      <c r="E33" s="22">
        <f t="shared" si="49"/>
        <v>44298</v>
      </c>
      <c r="F33" s="22">
        <f t="shared" si="50"/>
        <v>44298</v>
      </c>
      <c r="G33" s="22">
        <f t="shared" si="51"/>
        <v>44306</v>
      </c>
      <c r="H33" s="22">
        <f t="shared" si="52"/>
        <v>44306</v>
      </c>
      <c r="I33" s="22">
        <f t="shared" si="53"/>
        <v>44307</v>
      </c>
      <c r="J33" s="22">
        <f t="shared" si="54"/>
        <v>44308</v>
      </c>
      <c r="K33" s="22">
        <f t="shared" si="15"/>
        <v>44309</v>
      </c>
      <c r="L33" s="22">
        <f t="shared" si="55"/>
        <v>44309</v>
      </c>
      <c r="M33" s="99"/>
      <c r="N33" s="99"/>
      <c r="O33" s="74"/>
      <c r="P33" s="74"/>
      <c r="Q33" s="74"/>
      <c r="R33" s="74"/>
    </row>
    <row r="34" spans="1:18" hidden="1">
      <c r="A34" s="59" t="s">
        <v>567</v>
      </c>
      <c r="B34" s="12" t="s">
        <v>851</v>
      </c>
      <c r="C34" s="22">
        <v>44303</v>
      </c>
      <c r="D34" s="22">
        <f t="shared" si="48"/>
        <v>44304</v>
      </c>
      <c r="E34" s="22">
        <f t="shared" si="49"/>
        <v>44305</v>
      </c>
      <c r="F34" s="22">
        <f t="shared" si="50"/>
        <v>44305</v>
      </c>
      <c r="G34" s="22">
        <f t="shared" si="51"/>
        <v>44313</v>
      </c>
      <c r="H34" s="22">
        <f t="shared" si="52"/>
        <v>44313</v>
      </c>
      <c r="I34" s="22">
        <f t="shared" si="53"/>
        <v>44314</v>
      </c>
      <c r="J34" s="22">
        <f t="shared" si="54"/>
        <v>44315</v>
      </c>
      <c r="K34" s="22">
        <f t="shared" si="15"/>
        <v>44316</v>
      </c>
      <c r="L34" s="22">
        <f t="shared" si="55"/>
        <v>44316</v>
      </c>
      <c r="M34" s="99"/>
      <c r="N34" s="99"/>
      <c r="O34" s="74"/>
      <c r="P34" s="74"/>
      <c r="Q34" s="74"/>
      <c r="R34" s="74"/>
    </row>
    <row r="35" spans="1:18" hidden="1">
      <c r="A35" s="69" t="s">
        <v>462</v>
      </c>
      <c r="B35" s="12" t="s">
        <v>852</v>
      </c>
      <c r="C35" s="22">
        <v>44310</v>
      </c>
      <c r="D35" s="22">
        <f t="shared" si="48"/>
        <v>44311</v>
      </c>
      <c r="E35" s="22">
        <f t="shared" si="49"/>
        <v>44312</v>
      </c>
      <c r="F35" s="22">
        <f t="shared" si="50"/>
        <v>44312</v>
      </c>
      <c r="G35" s="22">
        <f t="shared" si="51"/>
        <v>44320</v>
      </c>
      <c r="H35" s="22">
        <f t="shared" si="52"/>
        <v>44320</v>
      </c>
      <c r="I35" s="22">
        <f t="shared" si="53"/>
        <v>44321</v>
      </c>
      <c r="J35" s="22">
        <f t="shared" si="54"/>
        <v>44322</v>
      </c>
      <c r="K35" s="22">
        <f t="shared" si="15"/>
        <v>44323</v>
      </c>
      <c r="L35" s="22">
        <f t="shared" si="55"/>
        <v>44323</v>
      </c>
      <c r="M35" s="99"/>
      <c r="N35" s="99"/>
      <c r="O35" s="74"/>
      <c r="P35" s="74"/>
      <c r="Q35" s="74"/>
      <c r="R35" s="74"/>
    </row>
    <row r="36" spans="1:18">
      <c r="A36" s="460" t="s">
        <v>279</v>
      </c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60"/>
      <c r="N36" s="60"/>
      <c r="O36" s="60"/>
      <c r="P36" s="60"/>
      <c r="Q36" s="60"/>
      <c r="R36" s="60"/>
    </row>
    <row r="37" spans="1:18">
      <c r="A37" s="199" t="s">
        <v>24</v>
      </c>
      <c r="B37" s="199" t="s">
        <v>25</v>
      </c>
      <c r="C37" s="448" t="s">
        <v>1287</v>
      </c>
      <c r="D37" s="452"/>
      <c r="E37" s="448" t="s">
        <v>1288</v>
      </c>
      <c r="F37" s="449"/>
      <c r="G37" s="448" t="s">
        <v>308</v>
      </c>
      <c r="H37" s="448"/>
      <c r="I37" s="448" t="s">
        <v>138</v>
      </c>
      <c r="J37" s="449"/>
      <c r="K37" s="448" t="s">
        <v>308</v>
      </c>
      <c r="L37" s="448"/>
      <c r="M37" s="102"/>
      <c r="N37" s="103"/>
      <c r="O37" s="454"/>
      <c r="P37" s="455"/>
      <c r="Q37" s="2"/>
      <c r="R37" s="2"/>
    </row>
    <row r="38" spans="1:18">
      <c r="A38" s="198" t="s">
        <v>3</v>
      </c>
      <c r="B38" s="198" t="s">
        <v>4</v>
      </c>
      <c r="C38" s="378" t="s">
        <v>73</v>
      </c>
      <c r="D38" s="378"/>
      <c r="E38" s="378" t="s">
        <v>8</v>
      </c>
      <c r="F38" s="378"/>
      <c r="G38" s="378" t="s">
        <v>27</v>
      </c>
      <c r="H38" s="378"/>
      <c r="I38" s="378" t="s">
        <v>159</v>
      </c>
      <c r="J38" s="378"/>
      <c r="K38" s="378" t="s">
        <v>27</v>
      </c>
      <c r="L38" s="378"/>
      <c r="M38" s="75"/>
      <c r="N38" s="76"/>
      <c r="O38" s="453"/>
      <c r="P38" s="453"/>
      <c r="Q38" s="76"/>
      <c r="R38" s="76"/>
    </row>
    <row r="39" spans="1:18">
      <c r="A39" s="198"/>
      <c r="B39" s="198"/>
      <c r="C39" s="378" t="s">
        <v>503</v>
      </c>
      <c r="D39" s="378"/>
      <c r="E39" s="378" t="s">
        <v>504</v>
      </c>
      <c r="F39" s="378"/>
      <c r="G39" s="378" t="s">
        <v>77</v>
      </c>
      <c r="H39" s="378"/>
      <c r="I39" s="378" t="s">
        <v>219</v>
      </c>
      <c r="J39" s="378"/>
      <c r="K39" s="378" t="s">
        <v>276</v>
      </c>
      <c r="L39" s="378"/>
      <c r="M39" s="75"/>
      <c r="N39" s="76"/>
      <c r="O39" s="453"/>
      <c r="P39" s="453"/>
      <c r="Q39" s="76"/>
      <c r="R39" s="76"/>
    </row>
    <row r="40" spans="1:18" hidden="1">
      <c r="A40" s="59" t="s">
        <v>277</v>
      </c>
      <c r="B40" s="12" t="s">
        <v>853</v>
      </c>
      <c r="C40" s="22">
        <v>44317</v>
      </c>
      <c r="D40" s="22">
        <f t="shared" si="48"/>
        <v>44318</v>
      </c>
      <c r="E40" s="22">
        <f t="shared" si="49"/>
        <v>44319</v>
      </c>
      <c r="F40" s="22">
        <f t="shared" si="50"/>
        <v>44319</v>
      </c>
      <c r="G40" s="22">
        <f t="shared" si="51"/>
        <v>44327</v>
      </c>
      <c r="H40" s="22">
        <f t="shared" si="52"/>
        <v>44327</v>
      </c>
      <c r="I40" s="22">
        <f t="shared" si="53"/>
        <v>44328</v>
      </c>
      <c r="J40" s="22">
        <f t="shared" si="54"/>
        <v>44329</v>
      </c>
      <c r="K40" s="22">
        <f>J40+1</f>
        <v>44330</v>
      </c>
      <c r="L40" s="22">
        <f t="shared" si="55"/>
        <v>44330</v>
      </c>
      <c r="M40" s="99"/>
      <c r="N40" s="99"/>
      <c r="O40" s="74"/>
      <c r="P40" s="74"/>
      <c r="Q40" s="74"/>
      <c r="R40" s="74"/>
    </row>
    <row r="41" spans="1:18" hidden="1">
      <c r="A41" s="69" t="s">
        <v>406</v>
      </c>
      <c r="B41" s="12" t="s">
        <v>854</v>
      </c>
      <c r="C41" s="22">
        <v>44324</v>
      </c>
      <c r="D41" s="22">
        <f t="shared" si="48"/>
        <v>44325</v>
      </c>
      <c r="E41" s="22">
        <f t="shared" si="49"/>
        <v>44326</v>
      </c>
      <c r="F41" s="22">
        <f t="shared" si="50"/>
        <v>44326</v>
      </c>
      <c r="G41" s="22">
        <f t="shared" si="51"/>
        <v>44334</v>
      </c>
      <c r="H41" s="22">
        <f t="shared" si="52"/>
        <v>44334</v>
      </c>
      <c r="I41" s="22">
        <f t="shared" si="53"/>
        <v>44335</v>
      </c>
      <c r="J41" s="22">
        <f t="shared" si="54"/>
        <v>44336</v>
      </c>
      <c r="K41" s="22">
        <f>J41+1</f>
        <v>44337</v>
      </c>
      <c r="L41" s="22">
        <f t="shared" si="55"/>
        <v>44337</v>
      </c>
      <c r="M41" s="99"/>
      <c r="N41" s="99"/>
      <c r="O41" s="74"/>
      <c r="P41" s="74"/>
      <c r="Q41" s="74"/>
      <c r="R41" s="74"/>
    </row>
    <row r="42" spans="1:18" hidden="1">
      <c r="A42" s="69" t="s">
        <v>303</v>
      </c>
      <c r="B42" s="12" t="s">
        <v>1279</v>
      </c>
      <c r="C42" s="22">
        <v>44331</v>
      </c>
      <c r="D42" s="22">
        <f t="shared" ref="D42:D47" si="56">C42+1</f>
        <v>44332</v>
      </c>
      <c r="E42" s="22">
        <f t="shared" ref="E42:E47" si="57">D42+1</f>
        <v>44333</v>
      </c>
      <c r="F42" s="22">
        <f t="shared" ref="F42:F47" si="58">E42</f>
        <v>44333</v>
      </c>
      <c r="G42" s="22">
        <f t="shared" ref="G42:G47" si="59">F42+8</f>
        <v>44341</v>
      </c>
      <c r="H42" s="22">
        <f t="shared" ref="H42:H47" si="60">G42</f>
        <v>44341</v>
      </c>
      <c r="I42" s="22">
        <f t="shared" ref="I42:I47" si="61">H42+1</f>
        <v>44342</v>
      </c>
      <c r="J42" s="22">
        <f t="shared" ref="J42:J47" si="62">I42+1</f>
        <v>44343</v>
      </c>
      <c r="K42" s="22">
        <f t="shared" ref="K42:K47" si="63">J42+1</f>
        <v>44344</v>
      </c>
      <c r="L42" s="22">
        <f t="shared" ref="L42:L47" si="64">K42</f>
        <v>44344</v>
      </c>
      <c r="M42" s="99"/>
      <c r="N42" s="99"/>
      <c r="O42" s="74"/>
      <c r="P42" s="74"/>
      <c r="Q42" s="74"/>
      <c r="R42" s="74"/>
    </row>
    <row r="43" spans="1:18" hidden="1">
      <c r="A43" s="69" t="s">
        <v>250</v>
      </c>
      <c r="B43" s="12" t="s">
        <v>1280</v>
      </c>
      <c r="C43" s="22">
        <v>44338</v>
      </c>
      <c r="D43" s="22">
        <f t="shared" si="56"/>
        <v>44339</v>
      </c>
      <c r="E43" s="22">
        <f t="shared" si="57"/>
        <v>44340</v>
      </c>
      <c r="F43" s="22">
        <f t="shared" si="58"/>
        <v>44340</v>
      </c>
      <c r="G43" s="22">
        <f t="shared" si="59"/>
        <v>44348</v>
      </c>
      <c r="H43" s="22">
        <f t="shared" si="60"/>
        <v>44348</v>
      </c>
      <c r="I43" s="22">
        <f t="shared" si="61"/>
        <v>44349</v>
      </c>
      <c r="J43" s="22">
        <f t="shared" si="62"/>
        <v>44350</v>
      </c>
      <c r="K43" s="22">
        <f t="shared" si="63"/>
        <v>44351</v>
      </c>
      <c r="L43" s="22">
        <f t="shared" si="64"/>
        <v>44351</v>
      </c>
      <c r="M43" s="99"/>
      <c r="N43" s="99"/>
      <c r="O43" s="74"/>
      <c r="P43" s="74"/>
      <c r="Q43" s="74"/>
      <c r="R43" s="74"/>
    </row>
    <row r="44" spans="1:18" hidden="1">
      <c r="A44" s="59" t="s">
        <v>567</v>
      </c>
      <c r="B44" s="12" t="s">
        <v>1281</v>
      </c>
      <c r="C44" s="22">
        <v>44345</v>
      </c>
      <c r="D44" s="22">
        <f t="shared" si="56"/>
        <v>44346</v>
      </c>
      <c r="E44" s="22">
        <f t="shared" si="57"/>
        <v>44347</v>
      </c>
      <c r="F44" s="22">
        <f t="shared" si="58"/>
        <v>44347</v>
      </c>
      <c r="G44" s="22">
        <f t="shared" si="59"/>
        <v>44355</v>
      </c>
      <c r="H44" s="22">
        <f t="shared" si="60"/>
        <v>44355</v>
      </c>
      <c r="I44" s="22">
        <f t="shared" si="61"/>
        <v>44356</v>
      </c>
      <c r="J44" s="22">
        <f t="shared" si="62"/>
        <v>44357</v>
      </c>
      <c r="K44" s="22">
        <f t="shared" si="63"/>
        <v>44358</v>
      </c>
      <c r="L44" s="22">
        <f t="shared" si="64"/>
        <v>44358</v>
      </c>
      <c r="M44" s="99"/>
      <c r="N44" s="99"/>
      <c r="O44" s="74"/>
      <c r="P44" s="74"/>
      <c r="Q44" s="74"/>
      <c r="R44" s="74"/>
    </row>
    <row r="45" spans="1:18" hidden="1">
      <c r="A45" s="69" t="s">
        <v>462</v>
      </c>
      <c r="B45" s="12" t="s">
        <v>1282</v>
      </c>
      <c r="C45" s="22">
        <v>44352</v>
      </c>
      <c r="D45" s="22">
        <f t="shared" si="56"/>
        <v>44353</v>
      </c>
      <c r="E45" s="22">
        <f t="shared" si="57"/>
        <v>44354</v>
      </c>
      <c r="F45" s="22">
        <f t="shared" si="58"/>
        <v>44354</v>
      </c>
      <c r="G45" s="22">
        <f t="shared" si="59"/>
        <v>44362</v>
      </c>
      <c r="H45" s="22">
        <f t="shared" si="60"/>
        <v>44362</v>
      </c>
      <c r="I45" s="22">
        <f t="shared" si="61"/>
        <v>44363</v>
      </c>
      <c r="J45" s="22">
        <f t="shared" si="62"/>
        <v>44364</v>
      </c>
      <c r="K45" s="22">
        <f t="shared" si="63"/>
        <v>44365</v>
      </c>
      <c r="L45" s="22">
        <f t="shared" si="64"/>
        <v>44365</v>
      </c>
      <c r="M45" s="99"/>
      <c r="N45" s="99"/>
      <c r="O45" s="74"/>
      <c r="P45" s="74"/>
      <c r="Q45" s="74"/>
      <c r="R45" s="74"/>
    </row>
    <row r="46" spans="1:18" hidden="1">
      <c r="A46" s="59" t="s">
        <v>277</v>
      </c>
      <c r="B46" s="12" t="s">
        <v>1283</v>
      </c>
      <c r="C46" s="22">
        <v>44359</v>
      </c>
      <c r="D46" s="22">
        <f t="shared" si="56"/>
        <v>44360</v>
      </c>
      <c r="E46" s="22">
        <f t="shared" si="57"/>
        <v>44361</v>
      </c>
      <c r="F46" s="22">
        <f t="shared" si="58"/>
        <v>44361</v>
      </c>
      <c r="G46" s="22">
        <f t="shared" si="59"/>
        <v>44369</v>
      </c>
      <c r="H46" s="22">
        <f t="shared" si="60"/>
        <v>44369</v>
      </c>
      <c r="I46" s="62" t="s">
        <v>1822</v>
      </c>
      <c r="J46" s="62" t="s">
        <v>1822</v>
      </c>
      <c r="K46" s="62" t="s">
        <v>1823</v>
      </c>
      <c r="L46" s="62" t="s">
        <v>1822</v>
      </c>
      <c r="M46" s="99"/>
      <c r="N46" s="99"/>
      <c r="O46" s="74"/>
      <c r="P46" s="74"/>
      <c r="Q46" s="74"/>
      <c r="R46" s="74"/>
    </row>
    <row r="47" spans="1:18" hidden="1">
      <c r="A47" s="69" t="s">
        <v>406</v>
      </c>
      <c r="B47" s="12" t="s">
        <v>1284</v>
      </c>
      <c r="C47" s="22">
        <v>44366</v>
      </c>
      <c r="D47" s="22">
        <f t="shared" si="56"/>
        <v>44367</v>
      </c>
      <c r="E47" s="22">
        <f t="shared" si="57"/>
        <v>44368</v>
      </c>
      <c r="F47" s="22">
        <f t="shared" si="58"/>
        <v>44368</v>
      </c>
      <c r="G47" s="22">
        <f t="shared" si="59"/>
        <v>44376</v>
      </c>
      <c r="H47" s="22">
        <f t="shared" si="60"/>
        <v>44376</v>
      </c>
      <c r="I47" s="22">
        <f t="shared" si="61"/>
        <v>44377</v>
      </c>
      <c r="J47" s="22">
        <f t="shared" si="62"/>
        <v>44378</v>
      </c>
      <c r="K47" s="22">
        <f t="shared" si="63"/>
        <v>44379</v>
      </c>
      <c r="L47" s="22">
        <f t="shared" si="64"/>
        <v>44379</v>
      </c>
      <c r="M47" s="99"/>
      <c r="N47" s="99"/>
      <c r="O47" s="74"/>
      <c r="P47" s="74"/>
      <c r="Q47" s="74"/>
      <c r="R47" s="74"/>
    </row>
    <row r="48" spans="1:18" hidden="1">
      <c r="A48" s="69" t="s">
        <v>303</v>
      </c>
      <c r="B48" s="12" t="s">
        <v>1285</v>
      </c>
      <c r="C48" s="412" t="s">
        <v>1708</v>
      </c>
      <c r="D48" s="413"/>
      <c r="E48" s="412" t="s">
        <v>1709</v>
      </c>
      <c r="F48" s="413"/>
      <c r="G48" s="62" t="s">
        <v>74</v>
      </c>
      <c r="H48" s="62" t="s">
        <v>74</v>
      </c>
      <c r="I48" s="62" t="s">
        <v>74</v>
      </c>
      <c r="J48" s="62" t="s">
        <v>74</v>
      </c>
      <c r="K48" s="22">
        <v>44386</v>
      </c>
      <c r="L48" s="22">
        <f t="shared" ref="L48:L51" si="65">K48</f>
        <v>44386</v>
      </c>
      <c r="M48" s="99"/>
      <c r="N48" s="99"/>
      <c r="O48" s="74"/>
      <c r="P48" s="74"/>
      <c r="Q48" s="74"/>
      <c r="R48" s="74"/>
    </row>
    <row r="49" spans="1:19" hidden="1">
      <c r="A49" s="69" t="s">
        <v>250</v>
      </c>
      <c r="B49" s="12" t="s">
        <v>1286</v>
      </c>
      <c r="C49" s="412" t="s">
        <v>1715</v>
      </c>
      <c r="D49" s="413"/>
      <c r="E49" s="412" t="s">
        <v>1716</v>
      </c>
      <c r="F49" s="413"/>
      <c r="G49" s="62" t="s">
        <v>74</v>
      </c>
      <c r="H49" s="62" t="s">
        <v>74</v>
      </c>
      <c r="I49" s="62" t="s">
        <v>74</v>
      </c>
      <c r="J49" s="62" t="s">
        <v>74</v>
      </c>
      <c r="K49" s="22">
        <v>44393</v>
      </c>
      <c r="L49" s="22">
        <f t="shared" si="65"/>
        <v>44393</v>
      </c>
      <c r="M49" s="99"/>
      <c r="N49" s="99"/>
      <c r="O49" s="74"/>
      <c r="P49" s="74"/>
      <c r="Q49" s="74"/>
      <c r="R49" s="74"/>
    </row>
    <row r="50" spans="1:19" hidden="1">
      <c r="A50" s="59" t="s">
        <v>567</v>
      </c>
      <c r="B50" s="12" t="s">
        <v>1702</v>
      </c>
      <c r="C50" s="22">
        <v>44387</v>
      </c>
      <c r="D50" s="22">
        <f t="shared" ref="D50:D51" si="66">C50+1</f>
        <v>44388</v>
      </c>
      <c r="E50" s="22">
        <f t="shared" ref="E50:E51" si="67">D50+1</f>
        <v>44389</v>
      </c>
      <c r="F50" s="22">
        <f t="shared" ref="F50:F51" si="68">E50</f>
        <v>44389</v>
      </c>
      <c r="G50" s="62" t="s">
        <v>74</v>
      </c>
      <c r="H50" s="62" t="s">
        <v>74</v>
      </c>
      <c r="I50" s="62" t="s">
        <v>74</v>
      </c>
      <c r="J50" s="62" t="s">
        <v>74</v>
      </c>
      <c r="K50" s="62" t="s">
        <v>74</v>
      </c>
      <c r="L50" s="62" t="s">
        <v>74</v>
      </c>
      <c r="M50" s="99"/>
      <c r="N50" s="99"/>
      <c r="O50" s="74"/>
      <c r="P50" s="74"/>
      <c r="Q50" s="74"/>
      <c r="R50" s="74"/>
    </row>
    <row r="51" spans="1:19" hidden="1">
      <c r="A51" s="69" t="s">
        <v>462</v>
      </c>
      <c r="B51" s="12" t="s">
        <v>1703</v>
      </c>
      <c r="C51" s="22">
        <v>44394</v>
      </c>
      <c r="D51" s="22">
        <f t="shared" si="66"/>
        <v>44395</v>
      </c>
      <c r="E51" s="22">
        <f t="shared" si="67"/>
        <v>44396</v>
      </c>
      <c r="F51" s="22">
        <f t="shared" si="68"/>
        <v>44396</v>
      </c>
      <c r="G51" s="22">
        <f t="shared" ref="G51" si="69">F51+8</f>
        <v>44404</v>
      </c>
      <c r="H51" s="22">
        <f t="shared" ref="H51" si="70">G51</f>
        <v>44404</v>
      </c>
      <c r="I51" s="22">
        <f t="shared" ref="I51" si="71">H51+1</f>
        <v>44405</v>
      </c>
      <c r="J51" s="22">
        <f t="shared" ref="J51" si="72">I51+1</f>
        <v>44406</v>
      </c>
      <c r="K51" s="22">
        <f t="shared" ref="K51:K53" si="73">J51+1</f>
        <v>44407</v>
      </c>
      <c r="L51" s="22">
        <f t="shared" si="65"/>
        <v>44407</v>
      </c>
      <c r="M51" s="99"/>
      <c r="N51" s="99"/>
      <c r="O51" s="74"/>
      <c r="P51" s="74"/>
      <c r="Q51" s="74"/>
      <c r="R51" s="74"/>
    </row>
    <row r="52" spans="1:19">
      <c r="A52" s="59" t="s">
        <v>277</v>
      </c>
      <c r="B52" s="12" t="s">
        <v>1704</v>
      </c>
      <c r="C52" s="412" t="s">
        <v>1852</v>
      </c>
      <c r="D52" s="413"/>
      <c r="E52" s="412" t="s">
        <v>1853</v>
      </c>
      <c r="F52" s="413"/>
      <c r="G52" s="22">
        <v>44411</v>
      </c>
      <c r="H52" s="22">
        <f t="shared" ref="H52:H53" si="74">G52</f>
        <v>44411</v>
      </c>
      <c r="I52" s="22">
        <f t="shared" ref="I52:I53" si="75">H52+1</f>
        <v>44412</v>
      </c>
      <c r="J52" s="22">
        <f t="shared" ref="J52:J53" si="76">I52+1</f>
        <v>44413</v>
      </c>
      <c r="K52" s="22">
        <f t="shared" si="73"/>
        <v>44414</v>
      </c>
      <c r="L52" s="22">
        <f t="shared" ref="L52:L53" si="77">K52</f>
        <v>44414</v>
      </c>
      <c r="M52" s="99"/>
      <c r="N52" s="99"/>
      <c r="O52" s="74"/>
      <c r="P52" s="74"/>
      <c r="Q52" s="74"/>
      <c r="R52" s="74"/>
    </row>
    <row r="53" spans="1:19">
      <c r="A53" s="81" t="s">
        <v>1835</v>
      </c>
      <c r="B53" s="12" t="s">
        <v>1705</v>
      </c>
      <c r="C53" s="412" t="s">
        <v>1988</v>
      </c>
      <c r="D53" s="413"/>
      <c r="E53" s="372" t="s">
        <v>2033</v>
      </c>
      <c r="F53" s="373"/>
      <c r="G53" s="22">
        <v>44427</v>
      </c>
      <c r="H53" s="22">
        <f t="shared" si="74"/>
        <v>44427</v>
      </c>
      <c r="I53" s="22">
        <f t="shared" si="75"/>
        <v>44428</v>
      </c>
      <c r="J53" s="22">
        <f t="shared" si="76"/>
        <v>44429</v>
      </c>
      <c r="K53" s="22">
        <f t="shared" si="73"/>
        <v>44430</v>
      </c>
      <c r="L53" s="22">
        <f t="shared" si="77"/>
        <v>44430</v>
      </c>
      <c r="M53" s="99"/>
      <c r="N53" s="99"/>
      <c r="O53" s="74"/>
      <c r="P53" s="74"/>
      <c r="Q53" s="74"/>
      <c r="R53" s="74"/>
    </row>
    <row r="54" spans="1:19">
      <c r="A54" s="69"/>
      <c r="B54" s="12" t="s">
        <v>1706</v>
      </c>
      <c r="C54" s="457" t="s">
        <v>2048</v>
      </c>
      <c r="D54" s="458"/>
      <c r="E54" s="458"/>
      <c r="F54" s="458"/>
      <c r="G54" s="458"/>
      <c r="H54" s="458"/>
      <c r="I54" s="458"/>
      <c r="J54" s="458"/>
      <c r="K54" s="458"/>
      <c r="L54" s="459"/>
      <c r="M54" s="99"/>
      <c r="N54" s="99"/>
      <c r="O54" s="74"/>
      <c r="P54" s="74"/>
      <c r="Q54" s="74"/>
      <c r="R54" s="74"/>
    </row>
    <row r="55" spans="1:19">
      <c r="A55" s="69"/>
      <c r="B55" s="12" t="s">
        <v>1707</v>
      </c>
      <c r="C55" s="457" t="s">
        <v>2049</v>
      </c>
      <c r="D55" s="458"/>
      <c r="E55" s="458"/>
      <c r="F55" s="458"/>
      <c r="G55" s="458"/>
      <c r="H55" s="458"/>
      <c r="I55" s="458"/>
      <c r="J55" s="458"/>
      <c r="K55" s="458"/>
      <c r="L55" s="459"/>
      <c r="M55" s="99"/>
      <c r="N55" s="99"/>
      <c r="O55" s="74"/>
      <c r="P55" s="74"/>
      <c r="Q55" s="74"/>
      <c r="R55" s="74"/>
    </row>
    <row r="56" spans="1:19">
      <c r="A56" s="450" t="s">
        <v>279</v>
      </c>
      <c r="B56" s="451"/>
      <c r="C56" s="451"/>
      <c r="D56" s="451"/>
      <c r="E56" s="451"/>
      <c r="F56" s="451"/>
      <c r="G56" s="451"/>
      <c r="H56" s="451"/>
      <c r="I56" s="451"/>
      <c r="J56" s="451"/>
      <c r="K56" s="451"/>
      <c r="L56" s="451"/>
      <c r="M56" s="451"/>
      <c r="N56" s="451"/>
      <c r="O56" s="451"/>
      <c r="P56" s="451"/>
      <c r="Q56" s="451"/>
      <c r="R56" s="60"/>
      <c r="S56" s="60"/>
    </row>
    <row r="57" spans="1:19">
      <c r="A57" s="283" t="s">
        <v>24</v>
      </c>
      <c r="B57" s="283" t="s">
        <v>25</v>
      </c>
      <c r="C57" s="448" t="s">
        <v>2179</v>
      </c>
      <c r="D57" s="452"/>
      <c r="E57" s="448" t="s">
        <v>731</v>
      </c>
      <c r="F57" s="449"/>
      <c r="G57" s="448" t="s">
        <v>308</v>
      </c>
      <c r="H57" s="448"/>
      <c r="I57" s="283" t="s">
        <v>25</v>
      </c>
      <c r="J57" s="448" t="s">
        <v>138</v>
      </c>
      <c r="K57" s="449"/>
      <c r="L57" s="448" t="s">
        <v>308</v>
      </c>
      <c r="M57" s="448"/>
      <c r="N57" s="448" t="s">
        <v>2179</v>
      </c>
      <c r="O57" s="452"/>
      <c r="P57" s="448" t="s">
        <v>731</v>
      </c>
      <c r="Q57" s="449"/>
      <c r="R57" s="2"/>
      <c r="S57" s="2"/>
    </row>
    <row r="58" spans="1:19">
      <c r="A58" s="282" t="s">
        <v>3</v>
      </c>
      <c r="B58" s="282" t="s">
        <v>4</v>
      </c>
      <c r="C58" s="378" t="s">
        <v>73</v>
      </c>
      <c r="D58" s="378"/>
      <c r="E58" s="378" t="s">
        <v>8</v>
      </c>
      <c r="F58" s="378"/>
      <c r="G58" s="378" t="s">
        <v>27</v>
      </c>
      <c r="H58" s="378"/>
      <c r="I58" s="282" t="s">
        <v>4</v>
      </c>
      <c r="J58" s="378" t="s">
        <v>159</v>
      </c>
      <c r="K58" s="378"/>
      <c r="L58" s="378" t="s">
        <v>27</v>
      </c>
      <c r="M58" s="378"/>
      <c r="N58" s="378" t="s">
        <v>73</v>
      </c>
      <c r="O58" s="378"/>
      <c r="P58" s="378" t="s">
        <v>8</v>
      </c>
      <c r="Q58" s="378"/>
      <c r="R58" s="76"/>
      <c r="S58" s="76"/>
    </row>
    <row r="59" spans="1:19">
      <c r="A59" s="282"/>
      <c r="B59" s="282"/>
      <c r="C59" s="378" t="s">
        <v>503</v>
      </c>
      <c r="D59" s="378"/>
      <c r="E59" s="378" t="s">
        <v>504</v>
      </c>
      <c r="F59" s="378"/>
      <c r="G59" s="378" t="s">
        <v>77</v>
      </c>
      <c r="H59" s="378"/>
      <c r="I59" s="282"/>
      <c r="J59" s="378" t="s">
        <v>219</v>
      </c>
      <c r="K59" s="378"/>
      <c r="L59" s="378" t="s">
        <v>276</v>
      </c>
      <c r="M59" s="378"/>
      <c r="N59" s="378" t="s">
        <v>503</v>
      </c>
      <c r="O59" s="378"/>
      <c r="P59" s="378" t="s">
        <v>504</v>
      </c>
      <c r="Q59" s="378"/>
      <c r="R59" s="76"/>
      <c r="S59" s="76"/>
    </row>
    <row r="60" spans="1:19">
      <c r="A60" s="275" t="s">
        <v>2188</v>
      </c>
      <c r="B60" s="276" t="s">
        <v>2061</v>
      </c>
      <c r="C60" s="412" t="s">
        <v>2119</v>
      </c>
      <c r="D60" s="413"/>
      <c r="E60" s="412" t="s">
        <v>2120</v>
      </c>
      <c r="F60" s="413"/>
      <c r="G60" s="22">
        <v>44439</v>
      </c>
      <c r="H60" s="22">
        <f t="shared" ref="H60:H67" si="78">G60</f>
        <v>44439</v>
      </c>
      <c r="I60" s="136" t="s">
        <v>2180</v>
      </c>
      <c r="J60" s="22">
        <f t="shared" ref="J60:J67" si="79">H60+1</f>
        <v>44440</v>
      </c>
      <c r="K60" s="22">
        <f t="shared" ref="K60:L67" si="80">J60+1</f>
        <v>44441</v>
      </c>
      <c r="L60" s="22">
        <f t="shared" si="80"/>
        <v>44442</v>
      </c>
      <c r="M60" s="22">
        <f t="shared" ref="M60:M67" si="81">L60</f>
        <v>44442</v>
      </c>
      <c r="N60" s="284">
        <f t="shared" ref="N60:N67" si="82">M60+15</f>
        <v>44457</v>
      </c>
      <c r="O60" s="284">
        <f>N60+1</f>
        <v>44458</v>
      </c>
      <c r="P60" s="51">
        <f>O60+1</f>
        <v>44459</v>
      </c>
      <c r="Q60" s="51">
        <f>P60</f>
        <v>44459</v>
      </c>
      <c r="R60" s="74"/>
      <c r="S60" s="74"/>
    </row>
    <row r="61" spans="1:19">
      <c r="A61" s="69" t="s">
        <v>303</v>
      </c>
      <c r="B61" s="12" t="s">
        <v>2062</v>
      </c>
      <c r="C61" s="22">
        <v>44436</v>
      </c>
      <c r="D61" s="22">
        <f t="shared" ref="D61:E67" si="83">C61+1</f>
        <v>44437</v>
      </c>
      <c r="E61" s="22">
        <f t="shared" si="83"/>
        <v>44438</v>
      </c>
      <c r="F61" s="22">
        <f t="shared" ref="F61:F67" si="84">E61</f>
        <v>44438</v>
      </c>
      <c r="G61" s="22">
        <f t="shared" ref="G61:G67" si="85">F61+8</f>
        <v>44446</v>
      </c>
      <c r="H61" s="22">
        <f t="shared" si="78"/>
        <v>44446</v>
      </c>
      <c r="I61" s="136" t="s">
        <v>2181</v>
      </c>
      <c r="J61" s="22">
        <f t="shared" si="79"/>
        <v>44447</v>
      </c>
      <c r="K61" s="22">
        <f t="shared" si="80"/>
        <v>44448</v>
      </c>
      <c r="L61" s="22">
        <f t="shared" si="80"/>
        <v>44449</v>
      </c>
      <c r="M61" s="22">
        <f t="shared" si="81"/>
        <v>44449</v>
      </c>
      <c r="N61" s="284">
        <f t="shared" si="82"/>
        <v>44464</v>
      </c>
      <c r="O61" s="284">
        <f>N61+1</f>
        <v>44465</v>
      </c>
      <c r="P61" s="51">
        <f>O61+1</f>
        <v>44466</v>
      </c>
      <c r="Q61" s="51">
        <f>P61</f>
        <v>44466</v>
      </c>
      <c r="R61" s="74"/>
      <c r="S61" s="74"/>
    </row>
    <row r="62" spans="1:19">
      <c r="A62" s="59" t="s">
        <v>2046</v>
      </c>
      <c r="B62" s="12" t="s">
        <v>2063</v>
      </c>
      <c r="C62" s="22">
        <v>44443</v>
      </c>
      <c r="D62" s="22">
        <f t="shared" si="83"/>
        <v>44444</v>
      </c>
      <c r="E62" s="22">
        <f t="shared" si="83"/>
        <v>44445</v>
      </c>
      <c r="F62" s="22">
        <f t="shared" si="84"/>
        <v>44445</v>
      </c>
      <c r="G62" s="22">
        <f t="shared" si="85"/>
        <v>44453</v>
      </c>
      <c r="H62" s="22">
        <f t="shared" si="78"/>
        <v>44453</v>
      </c>
      <c r="I62" s="136" t="s">
        <v>2182</v>
      </c>
      <c r="J62" s="22">
        <f t="shared" si="79"/>
        <v>44454</v>
      </c>
      <c r="K62" s="22">
        <f t="shared" si="80"/>
        <v>44455</v>
      </c>
      <c r="L62" s="22">
        <f t="shared" si="80"/>
        <v>44456</v>
      </c>
      <c r="M62" s="22">
        <f t="shared" si="81"/>
        <v>44456</v>
      </c>
      <c r="N62" s="284">
        <f t="shared" si="82"/>
        <v>44471</v>
      </c>
      <c r="O62" s="284">
        <f t="shared" ref="O62:P67" si="86">N62+1</f>
        <v>44472</v>
      </c>
      <c r="P62" s="51">
        <f t="shared" si="86"/>
        <v>44473</v>
      </c>
      <c r="Q62" s="51">
        <f t="shared" ref="Q62:Q67" si="87">P62</f>
        <v>44473</v>
      </c>
      <c r="R62" s="74"/>
      <c r="S62" s="74"/>
    </row>
    <row r="63" spans="1:19">
      <c r="A63" s="69" t="s">
        <v>2047</v>
      </c>
      <c r="B63" s="12" t="s">
        <v>2064</v>
      </c>
      <c r="C63" s="22">
        <v>44450</v>
      </c>
      <c r="D63" s="22">
        <f t="shared" si="83"/>
        <v>44451</v>
      </c>
      <c r="E63" s="22">
        <f t="shared" si="83"/>
        <v>44452</v>
      </c>
      <c r="F63" s="22">
        <f t="shared" si="84"/>
        <v>44452</v>
      </c>
      <c r="G63" s="22">
        <f t="shared" si="85"/>
        <v>44460</v>
      </c>
      <c r="H63" s="22">
        <f t="shared" si="78"/>
        <v>44460</v>
      </c>
      <c r="I63" s="136" t="s">
        <v>2183</v>
      </c>
      <c r="J63" s="22">
        <f t="shared" si="79"/>
        <v>44461</v>
      </c>
      <c r="K63" s="22">
        <f t="shared" si="80"/>
        <v>44462</v>
      </c>
      <c r="L63" s="22">
        <f t="shared" si="80"/>
        <v>44463</v>
      </c>
      <c r="M63" s="22">
        <f t="shared" si="81"/>
        <v>44463</v>
      </c>
      <c r="N63" s="284">
        <f t="shared" si="82"/>
        <v>44478</v>
      </c>
      <c r="O63" s="284">
        <f t="shared" si="86"/>
        <v>44479</v>
      </c>
      <c r="P63" s="51">
        <f t="shared" si="86"/>
        <v>44480</v>
      </c>
      <c r="Q63" s="51">
        <f t="shared" si="87"/>
        <v>44480</v>
      </c>
      <c r="R63" s="74"/>
      <c r="S63" s="74"/>
    </row>
    <row r="64" spans="1:19">
      <c r="A64" s="69" t="s">
        <v>250</v>
      </c>
      <c r="B64" s="12" t="s">
        <v>2065</v>
      </c>
      <c r="C64" s="22">
        <v>44457</v>
      </c>
      <c r="D64" s="22">
        <f t="shared" si="83"/>
        <v>44458</v>
      </c>
      <c r="E64" s="22">
        <f t="shared" si="83"/>
        <v>44459</v>
      </c>
      <c r="F64" s="22">
        <f t="shared" si="84"/>
        <v>44459</v>
      </c>
      <c r="G64" s="22">
        <f t="shared" si="85"/>
        <v>44467</v>
      </c>
      <c r="H64" s="22">
        <f t="shared" si="78"/>
        <v>44467</v>
      </c>
      <c r="I64" s="136" t="s">
        <v>2184</v>
      </c>
      <c r="J64" s="22">
        <f t="shared" si="79"/>
        <v>44468</v>
      </c>
      <c r="K64" s="22">
        <f t="shared" si="80"/>
        <v>44469</v>
      </c>
      <c r="L64" s="22">
        <f t="shared" si="80"/>
        <v>44470</v>
      </c>
      <c r="M64" s="22">
        <f t="shared" si="81"/>
        <v>44470</v>
      </c>
      <c r="N64" s="284">
        <f t="shared" si="82"/>
        <v>44485</v>
      </c>
      <c r="O64" s="284">
        <f t="shared" si="86"/>
        <v>44486</v>
      </c>
      <c r="P64" s="51">
        <f t="shared" si="86"/>
        <v>44487</v>
      </c>
      <c r="Q64" s="51">
        <f t="shared" si="87"/>
        <v>44487</v>
      </c>
      <c r="R64" s="74"/>
      <c r="S64" s="74"/>
    </row>
    <row r="65" spans="1:19">
      <c r="A65" s="69" t="s">
        <v>303</v>
      </c>
      <c r="B65" s="12" t="s">
        <v>2066</v>
      </c>
      <c r="C65" s="22">
        <v>44464</v>
      </c>
      <c r="D65" s="22">
        <f t="shared" si="83"/>
        <v>44465</v>
      </c>
      <c r="E65" s="22">
        <f t="shared" si="83"/>
        <v>44466</v>
      </c>
      <c r="F65" s="22">
        <f t="shared" si="84"/>
        <v>44466</v>
      </c>
      <c r="G65" s="22">
        <f t="shared" si="85"/>
        <v>44474</v>
      </c>
      <c r="H65" s="22">
        <f t="shared" si="78"/>
        <v>44474</v>
      </c>
      <c r="I65" s="136" t="s">
        <v>2185</v>
      </c>
      <c r="J65" s="22">
        <f t="shared" si="79"/>
        <v>44475</v>
      </c>
      <c r="K65" s="22">
        <f t="shared" si="80"/>
        <v>44476</v>
      </c>
      <c r="L65" s="22">
        <f t="shared" si="80"/>
        <v>44477</v>
      </c>
      <c r="M65" s="22">
        <f t="shared" si="81"/>
        <v>44477</v>
      </c>
      <c r="N65" s="284">
        <f t="shared" si="82"/>
        <v>44492</v>
      </c>
      <c r="O65" s="284">
        <f t="shared" si="86"/>
        <v>44493</v>
      </c>
      <c r="P65" s="51">
        <f t="shared" si="86"/>
        <v>44494</v>
      </c>
      <c r="Q65" s="51">
        <f t="shared" si="87"/>
        <v>44494</v>
      </c>
      <c r="R65" s="74"/>
      <c r="S65" s="74"/>
    </row>
    <row r="66" spans="1:19">
      <c r="A66" s="59" t="s">
        <v>2046</v>
      </c>
      <c r="B66" s="12" t="s">
        <v>2067</v>
      </c>
      <c r="C66" s="22">
        <v>44471</v>
      </c>
      <c r="D66" s="22">
        <f t="shared" si="83"/>
        <v>44472</v>
      </c>
      <c r="E66" s="22">
        <f t="shared" si="83"/>
        <v>44473</v>
      </c>
      <c r="F66" s="22">
        <f t="shared" si="84"/>
        <v>44473</v>
      </c>
      <c r="G66" s="22">
        <f t="shared" si="85"/>
        <v>44481</v>
      </c>
      <c r="H66" s="22">
        <f t="shared" si="78"/>
        <v>44481</v>
      </c>
      <c r="I66" s="136" t="s">
        <v>2186</v>
      </c>
      <c r="J66" s="22">
        <f t="shared" si="79"/>
        <v>44482</v>
      </c>
      <c r="K66" s="22">
        <f t="shared" si="80"/>
        <v>44483</v>
      </c>
      <c r="L66" s="22">
        <f t="shared" si="80"/>
        <v>44484</v>
      </c>
      <c r="M66" s="22">
        <f t="shared" si="81"/>
        <v>44484</v>
      </c>
      <c r="N66" s="284">
        <f t="shared" si="82"/>
        <v>44499</v>
      </c>
      <c r="O66" s="284">
        <f t="shared" si="86"/>
        <v>44500</v>
      </c>
      <c r="P66" s="51">
        <f t="shared" si="86"/>
        <v>44501</v>
      </c>
      <c r="Q66" s="51">
        <f t="shared" si="87"/>
        <v>44501</v>
      </c>
      <c r="R66" s="74"/>
      <c r="S66" s="74"/>
    </row>
    <row r="67" spans="1:19">
      <c r="A67" s="69" t="s">
        <v>2047</v>
      </c>
      <c r="B67" s="12" t="s">
        <v>2068</v>
      </c>
      <c r="C67" s="22">
        <v>44478</v>
      </c>
      <c r="D67" s="22">
        <f t="shared" si="83"/>
        <v>44479</v>
      </c>
      <c r="E67" s="22">
        <f t="shared" si="83"/>
        <v>44480</v>
      </c>
      <c r="F67" s="22">
        <f t="shared" si="84"/>
        <v>44480</v>
      </c>
      <c r="G67" s="22">
        <f t="shared" si="85"/>
        <v>44488</v>
      </c>
      <c r="H67" s="22">
        <f t="shared" si="78"/>
        <v>44488</v>
      </c>
      <c r="I67" s="136" t="s">
        <v>2187</v>
      </c>
      <c r="J67" s="22">
        <f t="shared" si="79"/>
        <v>44489</v>
      </c>
      <c r="K67" s="22">
        <f t="shared" si="80"/>
        <v>44490</v>
      </c>
      <c r="L67" s="22">
        <f t="shared" si="80"/>
        <v>44491</v>
      </c>
      <c r="M67" s="22">
        <f t="shared" si="81"/>
        <v>44491</v>
      </c>
      <c r="N67" s="284">
        <f t="shared" si="82"/>
        <v>44506</v>
      </c>
      <c r="O67" s="284">
        <f t="shared" si="86"/>
        <v>44507</v>
      </c>
      <c r="P67" s="51">
        <f t="shared" si="86"/>
        <v>44508</v>
      </c>
      <c r="Q67" s="51">
        <f t="shared" si="87"/>
        <v>44508</v>
      </c>
      <c r="R67" s="74"/>
      <c r="S67" s="74"/>
    </row>
    <row r="68" spans="1:19">
      <c r="A68" s="4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9" ht="16.2" customHeight="1">
      <c r="A69" s="38" t="s">
        <v>17</v>
      </c>
      <c r="B69" s="386" t="s">
        <v>28</v>
      </c>
      <c r="C69" s="386"/>
      <c r="D69" s="386"/>
      <c r="E69" s="386"/>
      <c r="F69" s="386"/>
      <c r="G69" s="386"/>
      <c r="H69" s="386"/>
      <c r="I69" s="386"/>
      <c r="J69" s="386"/>
      <c r="K69" s="386"/>
      <c r="L69" s="1"/>
      <c r="M69" s="1"/>
      <c r="N69" s="1"/>
      <c r="O69" s="1"/>
      <c r="P69" s="1"/>
      <c r="Q69" s="1"/>
    </row>
    <row r="70" spans="1:19" ht="16.2" customHeight="1">
      <c r="A70" s="65" t="s">
        <v>21</v>
      </c>
      <c r="B70" s="456" t="s">
        <v>621</v>
      </c>
      <c r="C70" s="456"/>
      <c r="D70" s="456"/>
      <c r="E70" s="456"/>
      <c r="F70" s="456"/>
      <c r="G70" s="456"/>
      <c r="H70" s="456"/>
      <c r="I70" s="456"/>
      <c r="J70" s="456"/>
      <c r="K70" s="456"/>
      <c r="L70" s="1"/>
      <c r="M70" s="1"/>
      <c r="N70" s="1"/>
      <c r="O70" s="1"/>
      <c r="P70" s="1"/>
      <c r="Q70" s="1"/>
      <c r="R70" s="1"/>
      <c r="S70" s="1"/>
    </row>
    <row r="71" spans="1:19" ht="16.2" customHeight="1">
      <c r="A71" s="65" t="s">
        <v>1289</v>
      </c>
      <c r="B71" s="456" t="s">
        <v>1290</v>
      </c>
      <c r="C71" s="456"/>
      <c r="D71" s="456"/>
      <c r="E71" s="456"/>
      <c r="F71" s="456"/>
      <c r="G71" s="456"/>
      <c r="H71" s="456"/>
      <c r="I71" s="456"/>
      <c r="J71" s="456"/>
      <c r="K71" s="456"/>
      <c r="L71" s="1"/>
      <c r="M71" s="1"/>
      <c r="N71" s="1"/>
      <c r="O71" s="1"/>
      <c r="P71" s="1"/>
      <c r="Q71" s="1"/>
      <c r="R71" s="1"/>
      <c r="S71" s="1"/>
    </row>
    <row r="72" spans="1:19" ht="16.2" customHeight="1">
      <c r="A72" s="42" t="s">
        <v>137</v>
      </c>
      <c r="B72" s="382" t="s">
        <v>889</v>
      </c>
      <c r="C72" s="382"/>
      <c r="D72" s="382"/>
      <c r="E72" s="382"/>
      <c r="F72" s="382"/>
      <c r="G72" s="382"/>
      <c r="H72" s="382"/>
      <c r="I72" s="382"/>
      <c r="J72" s="382"/>
      <c r="K72" s="382"/>
      <c r="L72" s="1"/>
      <c r="M72" s="1"/>
      <c r="N72" s="1"/>
      <c r="O72" s="1"/>
      <c r="P72" s="1"/>
      <c r="Q72" s="1"/>
      <c r="R72" s="1"/>
      <c r="S72" s="1"/>
    </row>
    <row r="73" spans="1:19" ht="16.2" customHeight="1">
      <c r="A73" s="42" t="s">
        <v>30</v>
      </c>
      <c r="B73" s="381" t="s">
        <v>196</v>
      </c>
      <c r="C73" s="381"/>
      <c r="D73" s="381"/>
      <c r="E73" s="381"/>
      <c r="F73" s="381"/>
      <c r="G73" s="381"/>
      <c r="H73" s="381"/>
      <c r="I73" s="381"/>
      <c r="J73" s="381"/>
      <c r="K73" s="381"/>
      <c r="L73" s="1"/>
      <c r="M73" s="1"/>
      <c r="N73" s="1"/>
      <c r="O73" s="1"/>
      <c r="P73" s="1"/>
      <c r="Q73" s="1"/>
    </row>
    <row r="74" spans="1:19" ht="16.2" customHeight="1">
      <c r="A74" s="42" t="s">
        <v>30</v>
      </c>
      <c r="B74" s="381" t="s">
        <v>197</v>
      </c>
      <c r="C74" s="381"/>
      <c r="D74" s="381"/>
      <c r="E74" s="381"/>
      <c r="F74" s="381"/>
      <c r="G74" s="381"/>
      <c r="H74" s="381"/>
      <c r="I74" s="381"/>
      <c r="J74" s="381"/>
      <c r="K74" s="381"/>
      <c r="L74" s="1"/>
      <c r="M74" s="1"/>
      <c r="N74" s="1"/>
      <c r="O74" s="1"/>
      <c r="P74" s="1"/>
      <c r="Q74" s="1"/>
    </row>
    <row r="75" spans="1:19" ht="16.2" customHeight="1">
      <c r="A75" s="41" t="s">
        <v>29</v>
      </c>
      <c r="B75" s="381" t="s">
        <v>198</v>
      </c>
      <c r="C75" s="381"/>
      <c r="D75" s="381"/>
      <c r="E75" s="381"/>
      <c r="F75" s="381"/>
      <c r="G75" s="381"/>
      <c r="H75" s="381"/>
      <c r="I75" s="381"/>
      <c r="J75" s="381"/>
      <c r="K75" s="381"/>
      <c r="L75" s="1"/>
      <c r="M75" s="1"/>
      <c r="N75" s="1"/>
      <c r="O75" s="1"/>
      <c r="P75" s="1"/>
      <c r="Q75" s="1"/>
    </row>
    <row r="76" spans="1:19" ht="16.2" customHeight="1">
      <c r="A76" s="41" t="s">
        <v>29</v>
      </c>
      <c r="B76" s="381" t="s">
        <v>199</v>
      </c>
      <c r="C76" s="381"/>
      <c r="D76" s="381"/>
      <c r="E76" s="381"/>
      <c r="F76" s="381"/>
      <c r="G76" s="381"/>
      <c r="H76" s="381"/>
      <c r="I76" s="381"/>
      <c r="J76" s="381"/>
      <c r="K76" s="381"/>
      <c r="L76" s="1"/>
      <c r="M76" s="1"/>
      <c r="N76" s="1"/>
      <c r="O76" s="1"/>
      <c r="P76" s="1"/>
      <c r="Q76" s="1"/>
    </row>
    <row r="77" spans="1:19" ht="16.2" customHeight="1">
      <c r="A77" s="41" t="s">
        <v>139</v>
      </c>
      <c r="B77" s="381" t="s">
        <v>200</v>
      </c>
      <c r="C77" s="381"/>
      <c r="D77" s="381"/>
      <c r="E77" s="381"/>
      <c r="F77" s="381"/>
      <c r="G77" s="381"/>
      <c r="H77" s="381"/>
      <c r="I77" s="381"/>
      <c r="J77" s="381"/>
      <c r="K77" s="381"/>
      <c r="L77" s="1"/>
      <c r="M77" s="1"/>
      <c r="N77" s="1"/>
      <c r="O77" s="1"/>
      <c r="P77" s="1"/>
      <c r="Q77" s="1"/>
    </row>
  </sheetData>
  <mergeCells count="102">
    <mergeCell ref="B77:K77"/>
    <mergeCell ref="O17:P17"/>
    <mergeCell ref="O15:P15"/>
    <mergeCell ref="C16:D16"/>
    <mergeCell ref="E16:F16"/>
    <mergeCell ref="G16:H16"/>
    <mergeCell ref="I16:J16"/>
    <mergeCell ref="K16:L16"/>
    <mergeCell ref="O16:P16"/>
    <mergeCell ref="C17:D17"/>
    <mergeCell ref="E17:F17"/>
    <mergeCell ref="G17:H17"/>
    <mergeCell ref="I17:J17"/>
    <mergeCell ref="B72:K72"/>
    <mergeCell ref="B73:K73"/>
    <mergeCell ref="B74:K74"/>
    <mergeCell ref="B75:K75"/>
    <mergeCell ref="B76:K76"/>
    <mergeCell ref="C52:D52"/>
    <mergeCell ref="E52:F52"/>
    <mergeCell ref="C53:D53"/>
    <mergeCell ref="E53:F53"/>
    <mergeCell ref="O38:P38"/>
    <mergeCell ref="C37:D37"/>
    <mergeCell ref="A4:L4"/>
    <mergeCell ref="C5:D5"/>
    <mergeCell ref="E5:F5"/>
    <mergeCell ref="G5:H5"/>
    <mergeCell ref="I5:J5"/>
    <mergeCell ref="K5:L5"/>
    <mergeCell ref="C48:D48"/>
    <mergeCell ref="E48:F48"/>
    <mergeCell ref="C49:D49"/>
    <mergeCell ref="E49:F49"/>
    <mergeCell ref="A14:L14"/>
    <mergeCell ref="C15:D15"/>
    <mergeCell ref="E15:F15"/>
    <mergeCell ref="G15:H15"/>
    <mergeCell ref="I15:J15"/>
    <mergeCell ref="K15:L15"/>
    <mergeCell ref="K17:L17"/>
    <mergeCell ref="K7:L7"/>
    <mergeCell ref="C38:D38"/>
    <mergeCell ref="E38:F38"/>
    <mergeCell ref="G38:H38"/>
    <mergeCell ref="I38:J38"/>
    <mergeCell ref="K38:L38"/>
    <mergeCell ref="A36:L36"/>
    <mergeCell ref="O5:P5"/>
    <mergeCell ref="C6:D6"/>
    <mergeCell ref="E6:F6"/>
    <mergeCell ref="G6:H6"/>
    <mergeCell ref="I6:J6"/>
    <mergeCell ref="K6:L6"/>
    <mergeCell ref="O6:P6"/>
    <mergeCell ref="O7:P7"/>
    <mergeCell ref="C7:D7"/>
    <mergeCell ref="E7:F7"/>
    <mergeCell ref="G7:H7"/>
    <mergeCell ref="I7:J7"/>
    <mergeCell ref="E37:F37"/>
    <mergeCell ref="G37:H37"/>
    <mergeCell ref="I37:J37"/>
    <mergeCell ref="K37:L37"/>
    <mergeCell ref="B71:K71"/>
    <mergeCell ref="B69:K69"/>
    <mergeCell ref="B70:K70"/>
    <mergeCell ref="C39:D39"/>
    <mergeCell ref="E39:F39"/>
    <mergeCell ref="G39:H39"/>
    <mergeCell ref="I39:J39"/>
    <mergeCell ref="K39:L39"/>
    <mergeCell ref="C54:L54"/>
    <mergeCell ref="C55:L55"/>
    <mergeCell ref="C60:D60"/>
    <mergeCell ref="E60:F60"/>
    <mergeCell ref="C57:D57"/>
    <mergeCell ref="E57:F57"/>
    <mergeCell ref="N59:O59"/>
    <mergeCell ref="P59:Q59"/>
    <mergeCell ref="B1:Q1"/>
    <mergeCell ref="B2:Q2"/>
    <mergeCell ref="A56:Q56"/>
    <mergeCell ref="J57:K57"/>
    <mergeCell ref="L57:M57"/>
    <mergeCell ref="N57:O57"/>
    <mergeCell ref="P57:Q57"/>
    <mergeCell ref="J58:K58"/>
    <mergeCell ref="L58:M58"/>
    <mergeCell ref="N58:O58"/>
    <mergeCell ref="P58:Q58"/>
    <mergeCell ref="J59:K59"/>
    <mergeCell ref="L59:M59"/>
    <mergeCell ref="C59:D59"/>
    <mergeCell ref="E59:F59"/>
    <mergeCell ref="G59:H59"/>
    <mergeCell ref="G57:H57"/>
    <mergeCell ref="C58:D58"/>
    <mergeCell ref="E58:F58"/>
    <mergeCell ref="G58:H58"/>
    <mergeCell ref="O39:P39"/>
    <mergeCell ref="O37:P37"/>
  </mergeCells>
  <phoneticPr fontId="3" type="noConversion"/>
  <pageMargins left="0.7" right="0.7" top="0.75" bottom="0.75" header="0.3" footer="0.3"/>
  <pageSetup paperSize="9" scale="71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V84"/>
  <sheetViews>
    <sheetView topLeftCell="A4" workbookViewId="0">
      <selection activeCell="I68" sqref="I68:J68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336" t="s">
        <v>48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45"/>
      <c r="N1" s="45"/>
      <c r="O1" s="45"/>
      <c r="P1" s="45"/>
      <c r="Q1" s="45"/>
      <c r="R1" s="45"/>
      <c r="S1" s="45"/>
      <c r="T1" s="46"/>
    </row>
    <row r="2" spans="1:256" ht="17.100000000000001" customHeight="1">
      <c r="B2" s="337" t="s">
        <v>49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47"/>
      <c r="N2" s="47"/>
      <c r="O2" s="47"/>
      <c r="P2" s="47"/>
      <c r="Q2" s="47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468" t="s">
        <v>278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70"/>
      <c r="M4" s="60"/>
      <c r="N4" s="60"/>
      <c r="O4" s="60"/>
      <c r="P4" s="60"/>
      <c r="Q4" s="60"/>
      <c r="R4" s="60"/>
      <c r="S4" s="60"/>
      <c r="T4" s="60"/>
    </row>
    <row r="5" spans="1:256">
      <c r="A5" s="98" t="s">
        <v>24</v>
      </c>
      <c r="B5" s="448" t="s">
        <v>138</v>
      </c>
      <c r="C5" s="449"/>
      <c r="D5" s="448" t="s">
        <v>138</v>
      </c>
      <c r="E5" s="449"/>
      <c r="F5" s="448" t="s">
        <v>160</v>
      </c>
      <c r="G5" s="449"/>
      <c r="H5" s="96" t="s">
        <v>25</v>
      </c>
      <c r="I5" s="448" t="s">
        <v>280</v>
      </c>
      <c r="J5" s="452"/>
      <c r="K5" s="461" t="s">
        <v>195</v>
      </c>
      <c r="L5" s="462"/>
      <c r="M5" s="454"/>
      <c r="N5" s="455"/>
      <c r="O5" s="454"/>
      <c r="P5" s="454"/>
      <c r="Q5" s="454"/>
      <c r="R5" s="455"/>
      <c r="S5" s="2"/>
      <c r="T5" s="2"/>
    </row>
    <row r="6" spans="1:256">
      <c r="A6" s="95" t="s">
        <v>3</v>
      </c>
      <c r="B6" s="378" t="s">
        <v>159</v>
      </c>
      <c r="C6" s="378"/>
      <c r="D6" s="378" t="s">
        <v>281</v>
      </c>
      <c r="E6" s="378"/>
      <c r="F6" s="378" t="s">
        <v>27</v>
      </c>
      <c r="G6" s="378"/>
      <c r="H6" s="94" t="s">
        <v>4</v>
      </c>
      <c r="I6" s="378" t="s">
        <v>73</v>
      </c>
      <c r="J6" s="378"/>
      <c r="K6" s="370" t="s">
        <v>8</v>
      </c>
      <c r="L6" s="371"/>
      <c r="M6" s="453"/>
      <c r="N6" s="453"/>
      <c r="O6" s="453"/>
      <c r="P6" s="453"/>
      <c r="Q6" s="453"/>
      <c r="R6" s="453"/>
      <c r="S6" s="76"/>
      <c r="T6" s="76"/>
    </row>
    <row r="7" spans="1:256">
      <c r="A7" s="95"/>
      <c r="B7" s="378" t="s">
        <v>282</v>
      </c>
      <c r="C7" s="378"/>
      <c r="D7" s="378" t="s">
        <v>283</v>
      </c>
      <c r="E7" s="378"/>
      <c r="F7" s="378" t="s">
        <v>275</v>
      </c>
      <c r="G7" s="378"/>
      <c r="H7" s="94"/>
      <c r="I7" s="378" t="s">
        <v>284</v>
      </c>
      <c r="J7" s="378"/>
      <c r="K7" s="378" t="s">
        <v>285</v>
      </c>
      <c r="L7" s="378"/>
      <c r="M7" s="453"/>
      <c r="N7" s="453"/>
      <c r="O7" s="453"/>
      <c r="P7" s="453"/>
      <c r="Q7" s="453"/>
      <c r="R7" s="453"/>
      <c r="S7" s="76"/>
      <c r="T7" s="76"/>
    </row>
    <row r="8" spans="1:256" hidden="1">
      <c r="A8" s="101" t="s">
        <v>288</v>
      </c>
      <c r="B8" s="22">
        <v>44031</v>
      </c>
      <c r="C8" s="22">
        <f>B8+1</f>
        <v>44032</v>
      </c>
      <c r="D8" s="22">
        <f t="shared" ref="D8:F10" si="0">C8</f>
        <v>44032</v>
      </c>
      <c r="E8" s="22">
        <f t="shared" si="0"/>
        <v>44032</v>
      </c>
      <c r="F8" s="22">
        <f t="shared" si="0"/>
        <v>44032</v>
      </c>
      <c r="G8" s="22">
        <f>F8+1</f>
        <v>44033</v>
      </c>
      <c r="H8" s="56" t="s">
        <v>300</v>
      </c>
      <c r="I8" s="22">
        <f>G8+9</f>
        <v>44042</v>
      </c>
      <c r="J8" s="22">
        <f t="shared" ref="J8:L20" si="1">I8+1</f>
        <v>44043</v>
      </c>
      <c r="K8" s="22">
        <f t="shared" ref="K8:L10" si="2">J8+1</f>
        <v>44044</v>
      </c>
      <c r="L8" s="22">
        <f t="shared" si="2"/>
        <v>44045</v>
      </c>
      <c r="M8" s="29"/>
      <c r="N8" s="29"/>
      <c r="O8" s="99"/>
      <c r="P8" s="99"/>
      <c r="Q8" s="74"/>
      <c r="R8" s="74"/>
      <c r="S8" s="74"/>
      <c r="T8" s="74"/>
    </row>
    <row r="9" spans="1:256" hidden="1">
      <c r="A9" s="100" t="s">
        <v>301</v>
      </c>
      <c r="B9" s="22">
        <v>44038</v>
      </c>
      <c r="C9" s="22">
        <f>B9+1</f>
        <v>44039</v>
      </c>
      <c r="D9" s="22">
        <f t="shared" si="0"/>
        <v>44039</v>
      </c>
      <c r="E9" s="22">
        <f t="shared" si="0"/>
        <v>44039</v>
      </c>
      <c r="F9" s="22">
        <f t="shared" si="0"/>
        <v>44039</v>
      </c>
      <c r="G9" s="22">
        <f>F9+1</f>
        <v>44040</v>
      </c>
      <c r="H9" s="56" t="s">
        <v>289</v>
      </c>
      <c r="I9" s="22">
        <f>G9+9</f>
        <v>44049</v>
      </c>
      <c r="J9" s="22">
        <f t="shared" si="1"/>
        <v>44050</v>
      </c>
      <c r="K9" s="22">
        <f t="shared" si="2"/>
        <v>44051</v>
      </c>
      <c r="L9" s="22">
        <f t="shared" si="2"/>
        <v>44052</v>
      </c>
      <c r="M9" s="29"/>
      <c r="N9" s="29"/>
      <c r="O9" s="99"/>
      <c r="P9" s="99"/>
      <c r="Q9" s="74"/>
      <c r="R9" s="74"/>
      <c r="S9" s="74"/>
      <c r="T9" s="74"/>
    </row>
    <row r="10" spans="1:256" hidden="1">
      <c r="A10" s="101" t="s">
        <v>286</v>
      </c>
      <c r="B10" s="22">
        <v>44045</v>
      </c>
      <c r="C10" s="22">
        <f>B10+1</f>
        <v>44046</v>
      </c>
      <c r="D10" s="22">
        <f t="shared" si="0"/>
        <v>44046</v>
      </c>
      <c r="E10" s="22">
        <f t="shared" si="0"/>
        <v>44046</v>
      </c>
      <c r="F10" s="22">
        <f t="shared" si="0"/>
        <v>44046</v>
      </c>
      <c r="G10" s="22">
        <f>F10+1</f>
        <v>44047</v>
      </c>
      <c r="H10" s="56" t="s">
        <v>290</v>
      </c>
      <c r="I10" s="22">
        <f>G10+9</f>
        <v>44056</v>
      </c>
      <c r="J10" s="22">
        <f t="shared" si="1"/>
        <v>44057</v>
      </c>
      <c r="K10" s="22">
        <f t="shared" si="2"/>
        <v>44058</v>
      </c>
      <c r="L10" s="22">
        <f t="shared" si="2"/>
        <v>44059</v>
      </c>
      <c r="M10" s="29"/>
      <c r="N10" s="29"/>
      <c r="O10" s="99"/>
      <c r="P10" s="99"/>
      <c r="Q10" s="74"/>
      <c r="R10" s="74"/>
      <c r="S10" s="74"/>
      <c r="T10" s="74"/>
    </row>
    <row r="11" spans="1:256" hidden="1">
      <c r="A11" s="101" t="s">
        <v>288</v>
      </c>
      <c r="B11" s="22">
        <v>44052</v>
      </c>
      <c r="C11" s="22">
        <f t="shared" ref="C11:C20" si="3">B11+1</f>
        <v>44053</v>
      </c>
      <c r="D11" s="22">
        <f t="shared" ref="D11:F20" si="4">C11</f>
        <v>44053</v>
      </c>
      <c r="E11" s="22">
        <f t="shared" si="4"/>
        <v>44053</v>
      </c>
      <c r="F11" s="22">
        <f t="shared" si="4"/>
        <v>44053</v>
      </c>
      <c r="G11" s="22">
        <f t="shared" ref="G11:G20" si="5">F11+1</f>
        <v>44054</v>
      </c>
      <c r="H11" s="56" t="s">
        <v>291</v>
      </c>
      <c r="I11" s="22">
        <f t="shared" ref="I11:I20" si="6">G11+9</f>
        <v>44063</v>
      </c>
      <c r="J11" s="22">
        <f t="shared" si="1"/>
        <v>44064</v>
      </c>
      <c r="K11" s="22">
        <f t="shared" si="1"/>
        <v>44065</v>
      </c>
      <c r="L11" s="22">
        <f t="shared" si="1"/>
        <v>44066</v>
      </c>
      <c r="M11" s="29"/>
      <c r="N11" s="29"/>
      <c r="O11" s="99"/>
      <c r="P11" s="99"/>
      <c r="Q11" s="74"/>
      <c r="R11" s="74"/>
      <c r="S11" s="74"/>
      <c r="T11" s="74"/>
    </row>
    <row r="12" spans="1:256" hidden="1">
      <c r="A12" s="100" t="s">
        <v>287</v>
      </c>
      <c r="B12" s="22">
        <v>44059</v>
      </c>
      <c r="C12" s="22">
        <f t="shared" si="3"/>
        <v>44060</v>
      </c>
      <c r="D12" s="22">
        <f t="shared" si="4"/>
        <v>44060</v>
      </c>
      <c r="E12" s="22">
        <f t="shared" si="4"/>
        <v>44060</v>
      </c>
      <c r="F12" s="22">
        <f t="shared" si="4"/>
        <v>44060</v>
      </c>
      <c r="G12" s="22">
        <f t="shared" si="5"/>
        <v>44061</v>
      </c>
      <c r="H12" s="56" t="s">
        <v>292</v>
      </c>
      <c r="I12" s="22">
        <f t="shared" si="6"/>
        <v>44070</v>
      </c>
      <c r="J12" s="22">
        <f t="shared" si="1"/>
        <v>44071</v>
      </c>
      <c r="K12" s="22">
        <f t="shared" si="1"/>
        <v>44072</v>
      </c>
      <c r="L12" s="22">
        <f t="shared" si="1"/>
        <v>44073</v>
      </c>
      <c r="M12" s="29"/>
      <c r="N12" s="29"/>
      <c r="O12" s="99"/>
      <c r="P12" s="99"/>
      <c r="Q12" s="74"/>
      <c r="R12" s="74"/>
      <c r="S12" s="74"/>
      <c r="T12" s="74"/>
    </row>
    <row r="13" spans="1:256" hidden="1">
      <c r="A13" s="101" t="s">
        <v>286</v>
      </c>
      <c r="B13" s="22">
        <v>44066</v>
      </c>
      <c r="C13" s="22">
        <f t="shared" si="3"/>
        <v>44067</v>
      </c>
      <c r="D13" s="22">
        <f t="shared" si="4"/>
        <v>44067</v>
      </c>
      <c r="E13" s="22">
        <f t="shared" si="4"/>
        <v>44067</v>
      </c>
      <c r="F13" s="22">
        <f t="shared" si="4"/>
        <v>44067</v>
      </c>
      <c r="G13" s="22">
        <f t="shared" si="5"/>
        <v>44068</v>
      </c>
      <c r="H13" s="56" t="s">
        <v>293</v>
      </c>
      <c r="I13" s="22">
        <f t="shared" si="6"/>
        <v>44077</v>
      </c>
      <c r="J13" s="22">
        <f t="shared" si="1"/>
        <v>44078</v>
      </c>
      <c r="K13" s="22">
        <f t="shared" si="1"/>
        <v>44079</v>
      </c>
      <c r="L13" s="22">
        <f t="shared" si="1"/>
        <v>44080</v>
      </c>
      <c r="M13" s="29"/>
      <c r="N13" s="29"/>
      <c r="O13" s="99"/>
      <c r="P13" s="99"/>
      <c r="Q13" s="74"/>
      <c r="R13" s="74"/>
      <c r="S13" s="74"/>
      <c r="T13" s="74"/>
    </row>
    <row r="14" spans="1:256" hidden="1">
      <c r="A14" s="101" t="s">
        <v>288</v>
      </c>
      <c r="B14" s="22">
        <v>44073</v>
      </c>
      <c r="C14" s="22">
        <f t="shared" si="3"/>
        <v>44074</v>
      </c>
      <c r="D14" s="22">
        <f t="shared" si="4"/>
        <v>44074</v>
      </c>
      <c r="E14" s="22">
        <f t="shared" si="4"/>
        <v>44074</v>
      </c>
      <c r="F14" s="22">
        <f t="shared" si="4"/>
        <v>44074</v>
      </c>
      <c r="G14" s="22">
        <f t="shared" si="5"/>
        <v>44075</v>
      </c>
      <c r="H14" s="56" t="s">
        <v>294</v>
      </c>
      <c r="I14" s="22">
        <f t="shared" si="6"/>
        <v>44084</v>
      </c>
      <c r="J14" s="22">
        <f t="shared" si="1"/>
        <v>44085</v>
      </c>
      <c r="K14" s="22">
        <f t="shared" si="1"/>
        <v>44086</v>
      </c>
      <c r="L14" s="22">
        <f t="shared" si="1"/>
        <v>44087</v>
      </c>
      <c r="M14" s="29"/>
      <c r="N14" s="29"/>
      <c r="O14" s="99"/>
      <c r="P14" s="99"/>
      <c r="Q14" s="74"/>
      <c r="R14" s="74"/>
      <c r="S14" s="74"/>
      <c r="T14" s="74"/>
    </row>
    <row r="15" spans="1:256" hidden="1">
      <c r="A15" s="100" t="s">
        <v>287</v>
      </c>
      <c r="B15" s="22">
        <v>44080</v>
      </c>
      <c r="C15" s="22">
        <f t="shared" si="3"/>
        <v>44081</v>
      </c>
      <c r="D15" s="22">
        <f t="shared" si="4"/>
        <v>44081</v>
      </c>
      <c r="E15" s="22">
        <f t="shared" si="4"/>
        <v>44081</v>
      </c>
      <c r="F15" s="22">
        <f t="shared" si="4"/>
        <v>44081</v>
      </c>
      <c r="G15" s="22">
        <f t="shared" si="5"/>
        <v>44082</v>
      </c>
      <c r="H15" s="56" t="s">
        <v>295</v>
      </c>
      <c r="I15" s="22">
        <f t="shared" si="6"/>
        <v>44091</v>
      </c>
      <c r="J15" s="22">
        <f t="shared" si="1"/>
        <v>44092</v>
      </c>
      <c r="K15" s="22">
        <f t="shared" si="1"/>
        <v>44093</v>
      </c>
      <c r="L15" s="22">
        <f t="shared" si="1"/>
        <v>44094</v>
      </c>
      <c r="M15" s="29"/>
      <c r="N15" s="29"/>
      <c r="O15" s="99"/>
      <c r="P15" s="99"/>
      <c r="Q15" s="74"/>
      <c r="R15" s="74"/>
      <c r="S15" s="74"/>
      <c r="T15" s="74"/>
    </row>
    <row r="16" spans="1:256" hidden="1">
      <c r="A16" s="101" t="s">
        <v>286</v>
      </c>
      <c r="B16" s="22">
        <v>44087</v>
      </c>
      <c r="C16" s="22">
        <f t="shared" si="3"/>
        <v>44088</v>
      </c>
      <c r="D16" s="22">
        <f t="shared" si="4"/>
        <v>44088</v>
      </c>
      <c r="E16" s="22">
        <f t="shared" si="4"/>
        <v>44088</v>
      </c>
      <c r="F16" s="22">
        <f t="shared" si="4"/>
        <v>44088</v>
      </c>
      <c r="G16" s="22">
        <f t="shared" si="5"/>
        <v>44089</v>
      </c>
      <c r="H16" s="56" t="s">
        <v>296</v>
      </c>
      <c r="I16" s="22">
        <f t="shared" si="6"/>
        <v>44098</v>
      </c>
      <c r="J16" s="22">
        <f t="shared" si="1"/>
        <v>44099</v>
      </c>
      <c r="K16" s="22">
        <f t="shared" si="1"/>
        <v>44100</v>
      </c>
      <c r="L16" s="22">
        <f t="shared" si="1"/>
        <v>44101</v>
      </c>
      <c r="M16" s="29"/>
      <c r="N16" s="29"/>
      <c r="O16" s="99"/>
      <c r="P16" s="99"/>
      <c r="Q16" s="74"/>
      <c r="R16" s="74"/>
      <c r="S16" s="74"/>
      <c r="T16" s="74"/>
    </row>
    <row r="17" spans="1:20" hidden="1">
      <c r="A17" s="107" t="s">
        <v>309</v>
      </c>
      <c r="B17" s="22">
        <v>44094</v>
      </c>
      <c r="C17" s="22">
        <f t="shared" si="3"/>
        <v>44095</v>
      </c>
      <c r="D17" s="22">
        <f t="shared" si="4"/>
        <v>44095</v>
      </c>
      <c r="E17" s="22">
        <f t="shared" si="4"/>
        <v>44095</v>
      </c>
      <c r="F17" s="22">
        <f t="shared" si="4"/>
        <v>44095</v>
      </c>
      <c r="G17" s="22">
        <f t="shared" si="5"/>
        <v>44096</v>
      </c>
      <c r="H17" s="66" t="s">
        <v>312</v>
      </c>
      <c r="I17" s="22">
        <f t="shared" si="6"/>
        <v>44105</v>
      </c>
      <c r="J17" s="22">
        <f t="shared" si="1"/>
        <v>44106</v>
      </c>
      <c r="K17" s="61">
        <f t="shared" si="1"/>
        <v>44107</v>
      </c>
      <c r="L17" s="62" t="s">
        <v>347</v>
      </c>
      <c r="M17" s="29"/>
      <c r="N17" s="29"/>
      <c r="O17" s="99"/>
      <c r="P17" s="99"/>
      <c r="Q17" s="74"/>
      <c r="R17" s="74"/>
      <c r="S17" s="74"/>
      <c r="T17" s="74"/>
    </row>
    <row r="18" spans="1:20" hidden="1">
      <c r="A18" s="108" t="s">
        <v>310</v>
      </c>
      <c r="B18" s="22">
        <v>44101</v>
      </c>
      <c r="C18" s="22">
        <f t="shared" si="3"/>
        <v>44102</v>
      </c>
      <c r="D18" s="22">
        <f t="shared" si="4"/>
        <v>44102</v>
      </c>
      <c r="E18" s="22">
        <f t="shared" si="4"/>
        <v>44102</v>
      </c>
      <c r="F18" s="22">
        <f t="shared" si="4"/>
        <v>44102</v>
      </c>
      <c r="G18" s="22">
        <f t="shared" si="5"/>
        <v>44103</v>
      </c>
      <c r="H18" s="66" t="s">
        <v>313</v>
      </c>
      <c r="I18" s="22">
        <f t="shared" si="6"/>
        <v>44112</v>
      </c>
      <c r="J18" s="22">
        <f t="shared" si="1"/>
        <v>44113</v>
      </c>
      <c r="K18" s="22">
        <f t="shared" si="1"/>
        <v>44114</v>
      </c>
      <c r="L18" s="22">
        <f t="shared" si="1"/>
        <v>44115</v>
      </c>
      <c r="M18" s="29"/>
      <c r="N18" s="29"/>
      <c r="O18" s="99"/>
      <c r="P18" s="99"/>
      <c r="Q18" s="74"/>
      <c r="R18" s="74"/>
      <c r="S18" s="74"/>
      <c r="T18" s="74"/>
    </row>
    <row r="19" spans="1:20" hidden="1">
      <c r="A19" s="101" t="s">
        <v>286</v>
      </c>
      <c r="B19" s="22">
        <v>44108</v>
      </c>
      <c r="C19" s="22">
        <f t="shared" si="3"/>
        <v>44109</v>
      </c>
      <c r="D19" s="22">
        <f t="shared" si="4"/>
        <v>44109</v>
      </c>
      <c r="E19" s="22">
        <f t="shared" si="4"/>
        <v>44109</v>
      </c>
      <c r="F19" s="22">
        <f t="shared" si="4"/>
        <v>44109</v>
      </c>
      <c r="G19" s="22">
        <f t="shared" si="5"/>
        <v>44110</v>
      </c>
      <c r="H19" s="56" t="s">
        <v>297</v>
      </c>
      <c r="I19" s="22">
        <f t="shared" si="6"/>
        <v>44119</v>
      </c>
      <c r="J19" s="22">
        <f t="shared" si="1"/>
        <v>44120</v>
      </c>
      <c r="K19" s="22">
        <f t="shared" si="1"/>
        <v>44121</v>
      </c>
      <c r="L19" s="22">
        <f t="shared" si="1"/>
        <v>44122</v>
      </c>
      <c r="M19" s="29"/>
      <c r="N19" s="29"/>
      <c r="O19" s="99"/>
      <c r="P19" s="99"/>
      <c r="Q19" s="74"/>
      <c r="R19" s="74"/>
      <c r="S19" s="74"/>
      <c r="T19" s="74"/>
    </row>
    <row r="20" spans="1:20" hidden="1">
      <c r="A20" s="107" t="s">
        <v>311</v>
      </c>
      <c r="B20" s="22">
        <v>44115</v>
      </c>
      <c r="C20" s="22">
        <f t="shared" si="3"/>
        <v>44116</v>
      </c>
      <c r="D20" s="22">
        <f t="shared" si="4"/>
        <v>44116</v>
      </c>
      <c r="E20" s="22">
        <f t="shared" si="4"/>
        <v>44116</v>
      </c>
      <c r="F20" s="22">
        <f t="shared" si="4"/>
        <v>44116</v>
      </c>
      <c r="G20" s="22">
        <f t="shared" si="5"/>
        <v>44117</v>
      </c>
      <c r="H20" s="66" t="s">
        <v>314</v>
      </c>
      <c r="I20" s="22">
        <f t="shared" si="6"/>
        <v>44126</v>
      </c>
      <c r="J20" s="22">
        <f t="shared" si="1"/>
        <v>44127</v>
      </c>
      <c r="K20" s="22">
        <f t="shared" si="1"/>
        <v>44128</v>
      </c>
      <c r="L20" s="22">
        <f t="shared" si="1"/>
        <v>44129</v>
      </c>
      <c r="M20" s="29"/>
      <c r="N20" s="29"/>
      <c r="O20" s="99"/>
      <c r="P20" s="99"/>
      <c r="Q20" s="74"/>
      <c r="R20" s="74"/>
      <c r="S20" s="74"/>
      <c r="T20" s="74"/>
    </row>
    <row r="21" spans="1:20" hidden="1">
      <c r="A21" s="112" t="s">
        <v>348</v>
      </c>
      <c r="B21" s="22">
        <v>44122</v>
      </c>
      <c r="C21" s="22">
        <f t="shared" ref="C21:C22" si="7">B21+1</f>
        <v>44123</v>
      </c>
      <c r="D21" s="22">
        <f t="shared" ref="D21:D23" si="8">C21</f>
        <v>44123</v>
      </c>
      <c r="E21" s="22">
        <f t="shared" ref="E21:E23" si="9">D21</f>
        <v>44123</v>
      </c>
      <c r="F21" s="22">
        <f t="shared" ref="F21:F23" si="10">E21</f>
        <v>44123</v>
      </c>
      <c r="G21" s="22">
        <f t="shared" ref="G21:G23" si="11">F21+1</f>
        <v>44124</v>
      </c>
      <c r="H21" s="66" t="s">
        <v>349</v>
      </c>
      <c r="I21" s="22">
        <f t="shared" ref="I21:I23" si="12">G21+9</f>
        <v>44133</v>
      </c>
      <c r="J21" s="22">
        <f t="shared" ref="J21:J23" si="13">I21+1</f>
        <v>44134</v>
      </c>
      <c r="K21" s="22">
        <f t="shared" ref="K21:K23" si="14">J21+1</f>
        <v>44135</v>
      </c>
      <c r="L21" s="22">
        <f t="shared" ref="L21:L23" si="15">K21+1</f>
        <v>44136</v>
      </c>
      <c r="M21" s="29"/>
      <c r="N21" s="29"/>
      <c r="O21" s="99"/>
      <c r="P21" s="99"/>
      <c r="Q21" s="74"/>
      <c r="R21" s="74"/>
      <c r="S21" s="74"/>
      <c r="T21" s="74"/>
    </row>
    <row r="22" spans="1:20" hidden="1">
      <c r="A22" s="101" t="s">
        <v>286</v>
      </c>
      <c r="B22" s="22">
        <v>44129</v>
      </c>
      <c r="C22" s="22">
        <f t="shared" si="7"/>
        <v>44130</v>
      </c>
      <c r="D22" s="22">
        <f t="shared" si="8"/>
        <v>44130</v>
      </c>
      <c r="E22" s="22">
        <f t="shared" si="9"/>
        <v>44130</v>
      </c>
      <c r="F22" s="22">
        <f t="shared" si="10"/>
        <v>44130</v>
      </c>
      <c r="G22" s="22">
        <f t="shared" si="11"/>
        <v>44131</v>
      </c>
      <c r="H22" s="56" t="s">
        <v>315</v>
      </c>
      <c r="I22" s="22">
        <f t="shared" si="12"/>
        <v>44140</v>
      </c>
      <c r="J22" s="22">
        <f t="shared" si="13"/>
        <v>44141</v>
      </c>
      <c r="K22" s="22">
        <f t="shared" si="14"/>
        <v>44142</v>
      </c>
      <c r="L22" s="22">
        <f t="shared" si="15"/>
        <v>44143</v>
      </c>
      <c r="M22" s="29"/>
      <c r="N22" s="29"/>
      <c r="O22" s="99"/>
      <c r="P22" s="99"/>
      <c r="Q22" s="74"/>
      <c r="R22" s="74"/>
      <c r="S22" s="74"/>
      <c r="T22" s="74"/>
    </row>
    <row r="23" spans="1:20" hidden="1">
      <c r="A23" s="86" t="s">
        <v>287</v>
      </c>
      <c r="B23" s="22" t="s">
        <v>350</v>
      </c>
      <c r="C23" s="22">
        <v>44137</v>
      </c>
      <c r="D23" s="22">
        <f t="shared" si="8"/>
        <v>44137</v>
      </c>
      <c r="E23" s="22">
        <f t="shared" si="9"/>
        <v>44137</v>
      </c>
      <c r="F23" s="22">
        <f t="shared" si="10"/>
        <v>44137</v>
      </c>
      <c r="G23" s="22">
        <f t="shared" si="11"/>
        <v>44138</v>
      </c>
      <c r="H23" s="66" t="s">
        <v>366</v>
      </c>
      <c r="I23" s="22">
        <f t="shared" si="12"/>
        <v>44147</v>
      </c>
      <c r="J23" s="22">
        <f t="shared" si="13"/>
        <v>44148</v>
      </c>
      <c r="K23" s="22">
        <f t="shared" si="14"/>
        <v>44149</v>
      </c>
      <c r="L23" s="22">
        <f t="shared" si="15"/>
        <v>44150</v>
      </c>
      <c r="M23" s="29"/>
      <c r="N23" s="29"/>
      <c r="O23" s="99"/>
      <c r="P23" s="99"/>
      <c r="Q23" s="74"/>
      <c r="R23" s="74"/>
      <c r="S23" s="74"/>
      <c r="T23" s="74"/>
    </row>
    <row r="24" spans="1:20" hidden="1">
      <c r="A24" s="59" t="s">
        <v>348</v>
      </c>
      <c r="B24" s="22">
        <v>44143</v>
      </c>
      <c r="C24" s="22">
        <f t="shared" ref="C24:C26" si="16">B24+1</f>
        <v>44144</v>
      </c>
      <c r="D24" s="22">
        <f t="shared" ref="D24:D26" si="17">C24</f>
        <v>44144</v>
      </c>
      <c r="E24" s="22">
        <f t="shared" ref="E24:E26" si="18">D24</f>
        <v>44144</v>
      </c>
      <c r="F24" s="22">
        <f t="shared" ref="F24:F26" si="19">E24</f>
        <v>44144</v>
      </c>
      <c r="G24" s="22">
        <f t="shared" ref="G24:G26" si="20">F24+1</f>
        <v>44145</v>
      </c>
      <c r="H24" s="56" t="s">
        <v>351</v>
      </c>
      <c r="I24" s="22">
        <f t="shared" ref="I24:I26" si="21">G24+9</f>
        <v>44154</v>
      </c>
      <c r="J24" s="22">
        <f t="shared" ref="J24:J26" si="22">I24+1</f>
        <v>44155</v>
      </c>
      <c r="K24" s="22">
        <f t="shared" ref="K24:K26" si="23">J24+1</f>
        <v>44156</v>
      </c>
      <c r="L24" s="22">
        <f t="shared" ref="L24:L26" si="24">K24+1</f>
        <v>44157</v>
      </c>
      <c r="M24" s="29"/>
      <c r="N24" s="29"/>
      <c r="O24" s="99"/>
      <c r="P24" s="99"/>
      <c r="Q24" s="74"/>
      <c r="R24" s="74"/>
      <c r="S24" s="74"/>
      <c r="T24" s="74"/>
    </row>
    <row r="25" spans="1:20" hidden="1">
      <c r="A25" s="59" t="s">
        <v>286</v>
      </c>
      <c r="B25" s="22">
        <v>44150</v>
      </c>
      <c r="C25" s="22">
        <f t="shared" si="16"/>
        <v>44151</v>
      </c>
      <c r="D25" s="22">
        <f t="shared" si="17"/>
        <v>44151</v>
      </c>
      <c r="E25" s="22">
        <f t="shared" si="18"/>
        <v>44151</v>
      </c>
      <c r="F25" s="22">
        <f t="shared" si="19"/>
        <v>44151</v>
      </c>
      <c r="G25" s="22">
        <f t="shared" si="20"/>
        <v>44152</v>
      </c>
      <c r="H25" s="56" t="s">
        <v>316</v>
      </c>
      <c r="I25" s="22">
        <f t="shared" si="21"/>
        <v>44161</v>
      </c>
      <c r="J25" s="22">
        <f t="shared" si="22"/>
        <v>44162</v>
      </c>
      <c r="K25" s="22">
        <f t="shared" si="23"/>
        <v>44163</v>
      </c>
      <c r="L25" s="22">
        <f t="shared" si="24"/>
        <v>44164</v>
      </c>
      <c r="M25" s="29"/>
      <c r="N25" s="29"/>
      <c r="O25" s="99"/>
      <c r="P25" s="99"/>
      <c r="Q25" s="74"/>
      <c r="R25" s="74"/>
      <c r="S25" s="74"/>
      <c r="T25" s="74"/>
    </row>
    <row r="26" spans="1:20" hidden="1">
      <c r="A26" s="59" t="s">
        <v>287</v>
      </c>
      <c r="B26" s="22">
        <v>44157</v>
      </c>
      <c r="C26" s="22">
        <f t="shared" si="16"/>
        <v>44158</v>
      </c>
      <c r="D26" s="22">
        <f t="shared" si="17"/>
        <v>44158</v>
      </c>
      <c r="E26" s="22">
        <f t="shared" si="18"/>
        <v>44158</v>
      </c>
      <c r="F26" s="22">
        <f t="shared" si="19"/>
        <v>44158</v>
      </c>
      <c r="G26" s="22">
        <f t="shared" si="20"/>
        <v>44159</v>
      </c>
      <c r="H26" s="56" t="s">
        <v>365</v>
      </c>
      <c r="I26" s="22">
        <f t="shared" si="21"/>
        <v>44168</v>
      </c>
      <c r="J26" s="22">
        <f t="shared" si="22"/>
        <v>44169</v>
      </c>
      <c r="K26" s="22">
        <f t="shared" si="23"/>
        <v>44170</v>
      </c>
      <c r="L26" s="22">
        <f t="shared" si="24"/>
        <v>44171</v>
      </c>
      <c r="M26" s="29"/>
      <c r="N26" s="29"/>
      <c r="O26" s="99"/>
      <c r="P26" s="99"/>
      <c r="Q26" s="74"/>
      <c r="R26" s="74"/>
      <c r="S26" s="74"/>
      <c r="T26" s="74"/>
    </row>
    <row r="27" spans="1:20" hidden="1">
      <c r="A27" s="59" t="s">
        <v>348</v>
      </c>
      <c r="B27" s="22">
        <v>44164</v>
      </c>
      <c r="C27" s="22">
        <f t="shared" ref="C27:C31" si="25">B27+1</f>
        <v>44165</v>
      </c>
      <c r="D27" s="22">
        <f t="shared" ref="D27:D31" si="26">C27</f>
        <v>44165</v>
      </c>
      <c r="E27" s="22">
        <f t="shared" ref="E27:E31" si="27">D27</f>
        <v>44165</v>
      </c>
      <c r="F27" s="22">
        <f t="shared" ref="F27:F32" si="28">E27</f>
        <v>44165</v>
      </c>
      <c r="G27" s="22">
        <f t="shared" ref="G27:G32" si="29">F27+1</f>
        <v>44166</v>
      </c>
      <c r="H27" s="56" t="s">
        <v>363</v>
      </c>
      <c r="I27" s="22">
        <f t="shared" ref="I27:I32" si="30">G27+9</f>
        <v>44175</v>
      </c>
      <c r="J27" s="22">
        <f t="shared" ref="J27:J32" si="31">I27+1</f>
        <v>44176</v>
      </c>
      <c r="K27" s="22">
        <f t="shared" ref="K27:K32" si="32">J27+1</f>
        <v>44177</v>
      </c>
      <c r="L27" s="22">
        <f t="shared" ref="L27:L32" si="33">K27+1</f>
        <v>44178</v>
      </c>
      <c r="M27" s="29"/>
      <c r="N27" s="29"/>
      <c r="O27" s="99"/>
      <c r="P27" s="99"/>
      <c r="Q27" s="74"/>
      <c r="R27" s="74"/>
      <c r="S27" s="74"/>
      <c r="T27" s="74"/>
    </row>
    <row r="28" spans="1:20" hidden="1">
      <c r="A28" s="59" t="s">
        <v>286</v>
      </c>
      <c r="B28" s="22">
        <v>44171</v>
      </c>
      <c r="C28" s="22">
        <f t="shared" si="25"/>
        <v>44172</v>
      </c>
      <c r="D28" s="22">
        <f t="shared" si="26"/>
        <v>44172</v>
      </c>
      <c r="E28" s="22">
        <f t="shared" si="27"/>
        <v>44172</v>
      </c>
      <c r="F28" s="22">
        <f t="shared" si="28"/>
        <v>44172</v>
      </c>
      <c r="G28" s="22">
        <f t="shared" si="29"/>
        <v>44173</v>
      </c>
      <c r="H28" s="56" t="s">
        <v>364</v>
      </c>
      <c r="I28" s="22">
        <f t="shared" si="30"/>
        <v>44182</v>
      </c>
      <c r="J28" s="22">
        <f t="shared" si="31"/>
        <v>44183</v>
      </c>
      <c r="K28" s="22">
        <f t="shared" si="32"/>
        <v>44184</v>
      </c>
      <c r="L28" s="22">
        <f t="shared" si="33"/>
        <v>44185</v>
      </c>
      <c r="M28" s="29"/>
      <c r="N28" s="29"/>
      <c r="O28" s="99"/>
      <c r="P28" s="99"/>
      <c r="Q28" s="74"/>
      <c r="R28" s="74"/>
      <c r="S28" s="74"/>
      <c r="T28" s="74"/>
    </row>
    <row r="29" spans="1:20" hidden="1">
      <c r="A29" s="59" t="s">
        <v>287</v>
      </c>
      <c r="B29" s="22">
        <v>44178</v>
      </c>
      <c r="C29" s="22">
        <f t="shared" si="25"/>
        <v>44179</v>
      </c>
      <c r="D29" s="22">
        <f t="shared" si="26"/>
        <v>44179</v>
      </c>
      <c r="E29" s="22">
        <f t="shared" si="27"/>
        <v>44179</v>
      </c>
      <c r="F29" s="22">
        <f t="shared" si="28"/>
        <v>44179</v>
      </c>
      <c r="G29" s="22">
        <f t="shared" si="29"/>
        <v>44180</v>
      </c>
      <c r="H29" s="56" t="s">
        <v>367</v>
      </c>
      <c r="I29" s="22">
        <f t="shared" si="30"/>
        <v>44189</v>
      </c>
      <c r="J29" s="22">
        <f t="shared" si="31"/>
        <v>44190</v>
      </c>
      <c r="K29" s="22">
        <f t="shared" si="32"/>
        <v>44191</v>
      </c>
      <c r="L29" s="22">
        <f t="shared" si="33"/>
        <v>44192</v>
      </c>
      <c r="M29" s="29"/>
      <c r="N29" s="29"/>
      <c r="O29" s="99"/>
      <c r="P29" s="99"/>
      <c r="Q29" s="74"/>
      <c r="R29" s="74"/>
      <c r="S29" s="74"/>
      <c r="T29" s="74"/>
    </row>
    <row r="30" spans="1:20" hidden="1">
      <c r="A30" s="59" t="s">
        <v>348</v>
      </c>
      <c r="B30" s="22">
        <v>44185</v>
      </c>
      <c r="C30" s="22">
        <f t="shared" si="25"/>
        <v>44186</v>
      </c>
      <c r="D30" s="22">
        <f t="shared" si="26"/>
        <v>44186</v>
      </c>
      <c r="E30" s="22">
        <f t="shared" si="27"/>
        <v>44186</v>
      </c>
      <c r="F30" s="22">
        <f t="shared" si="28"/>
        <v>44186</v>
      </c>
      <c r="G30" s="22">
        <f t="shared" si="29"/>
        <v>44187</v>
      </c>
      <c r="H30" s="56" t="s">
        <v>368</v>
      </c>
      <c r="I30" s="22">
        <f t="shared" si="30"/>
        <v>44196</v>
      </c>
      <c r="J30" s="22">
        <f t="shared" si="31"/>
        <v>44197</v>
      </c>
      <c r="K30" s="22">
        <f t="shared" si="32"/>
        <v>44198</v>
      </c>
      <c r="L30" s="22">
        <f t="shared" si="33"/>
        <v>44199</v>
      </c>
      <c r="M30" s="29"/>
      <c r="N30" s="29"/>
      <c r="O30" s="99"/>
      <c r="P30" s="99"/>
      <c r="Q30" s="74"/>
      <c r="R30" s="74"/>
      <c r="S30" s="74"/>
      <c r="T30" s="74"/>
    </row>
    <row r="31" spans="1:20" hidden="1">
      <c r="A31" s="59" t="s">
        <v>286</v>
      </c>
      <c r="B31" s="22">
        <v>44192</v>
      </c>
      <c r="C31" s="22">
        <f t="shared" si="25"/>
        <v>44193</v>
      </c>
      <c r="D31" s="22">
        <f t="shared" si="26"/>
        <v>44193</v>
      </c>
      <c r="E31" s="22">
        <f t="shared" si="27"/>
        <v>44193</v>
      </c>
      <c r="F31" s="22">
        <f t="shared" si="28"/>
        <v>44193</v>
      </c>
      <c r="G31" s="22">
        <f t="shared" si="29"/>
        <v>44194</v>
      </c>
      <c r="H31" s="56" t="s">
        <v>369</v>
      </c>
      <c r="I31" s="22">
        <f t="shared" si="30"/>
        <v>44203</v>
      </c>
      <c r="J31" s="22">
        <f t="shared" si="31"/>
        <v>44204</v>
      </c>
      <c r="K31" s="22">
        <f t="shared" si="32"/>
        <v>44205</v>
      </c>
      <c r="L31" s="22">
        <f t="shared" si="33"/>
        <v>44206</v>
      </c>
      <c r="M31" s="29"/>
      <c r="N31" s="29"/>
      <c r="O31" s="99"/>
      <c r="P31" s="99"/>
      <c r="Q31" s="74"/>
      <c r="R31" s="74"/>
      <c r="S31" s="74"/>
      <c r="T31" s="74"/>
    </row>
    <row r="32" spans="1:20" hidden="1">
      <c r="A32" s="90" t="s">
        <v>511</v>
      </c>
      <c r="B32" s="62" t="s">
        <v>514</v>
      </c>
      <c r="C32" s="62" t="s">
        <v>515</v>
      </c>
      <c r="D32" s="62" t="s">
        <v>513</v>
      </c>
      <c r="E32" s="22">
        <v>43834</v>
      </c>
      <c r="F32" s="22">
        <f t="shared" si="28"/>
        <v>43834</v>
      </c>
      <c r="G32" s="22">
        <f t="shared" si="29"/>
        <v>43835</v>
      </c>
      <c r="H32" s="66" t="s">
        <v>510</v>
      </c>
      <c r="I32" s="22">
        <f t="shared" si="30"/>
        <v>43844</v>
      </c>
      <c r="J32" s="22">
        <f t="shared" si="31"/>
        <v>43845</v>
      </c>
      <c r="K32" s="22">
        <f t="shared" si="32"/>
        <v>43846</v>
      </c>
      <c r="L32" s="22">
        <f t="shared" si="33"/>
        <v>43847</v>
      </c>
      <c r="M32" s="29"/>
      <c r="N32" s="29"/>
      <c r="O32" s="99"/>
      <c r="P32" s="99"/>
      <c r="Q32" s="74"/>
      <c r="R32" s="74"/>
      <c r="S32" s="74"/>
      <c r="T32" s="74"/>
    </row>
    <row r="33" spans="1:20" hidden="1">
      <c r="A33" s="59" t="s">
        <v>348</v>
      </c>
      <c r="B33" s="22">
        <v>44206</v>
      </c>
      <c r="C33" s="22">
        <f t="shared" ref="C33:C35" si="34">B33+1</f>
        <v>44207</v>
      </c>
      <c r="D33" s="22">
        <f t="shared" ref="D33:D35" si="35">C33</f>
        <v>44207</v>
      </c>
      <c r="E33" s="22">
        <f t="shared" ref="E33:E35" si="36">D33</f>
        <v>44207</v>
      </c>
      <c r="F33" s="22">
        <f t="shared" ref="F33:F35" si="37">E33</f>
        <v>44207</v>
      </c>
      <c r="G33" s="22">
        <f t="shared" ref="G33:G35" si="38">F33+1</f>
        <v>44208</v>
      </c>
      <c r="H33" s="56" t="s">
        <v>444</v>
      </c>
      <c r="I33" s="22">
        <f t="shared" ref="I33" si="39">G33+9</f>
        <v>44217</v>
      </c>
      <c r="J33" s="22">
        <f t="shared" ref="J33:J35" si="40">I33+1</f>
        <v>44218</v>
      </c>
      <c r="K33" s="22">
        <f t="shared" ref="K33:K35" si="41">J33+1</f>
        <v>44219</v>
      </c>
      <c r="L33" s="22">
        <f t="shared" ref="L33:L35" si="42">K33+1</f>
        <v>44220</v>
      </c>
      <c r="M33" s="29"/>
      <c r="N33" s="29"/>
      <c r="O33" s="99"/>
      <c r="P33" s="99"/>
      <c r="Q33" s="74"/>
      <c r="R33" s="74"/>
      <c r="S33" s="74"/>
      <c r="T33" s="74"/>
    </row>
    <row r="34" spans="1:20" hidden="1">
      <c r="A34" s="59" t="s">
        <v>286</v>
      </c>
      <c r="B34" s="22">
        <v>44213</v>
      </c>
      <c r="C34" s="22">
        <f t="shared" si="34"/>
        <v>44214</v>
      </c>
      <c r="D34" s="22">
        <f t="shared" si="35"/>
        <v>44214</v>
      </c>
      <c r="E34" s="22">
        <f t="shared" si="36"/>
        <v>44214</v>
      </c>
      <c r="F34" s="22">
        <f t="shared" si="37"/>
        <v>44214</v>
      </c>
      <c r="G34" s="22">
        <f t="shared" si="38"/>
        <v>44215</v>
      </c>
      <c r="H34" s="56" t="s">
        <v>445</v>
      </c>
      <c r="I34" s="22">
        <v>44231</v>
      </c>
      <c r="J34" s="22">
        <v>44232</v>
      </c>
      <c r="K34" s="22">
        <v>44233</v>
      </c>
      <c r="L34" s="22">
        <v>44234</v>
      </c>
      <c r="M34" s="29"/>
      <c r="N34" s="29"/>
      <c r="O34" s="99"/>
      <c r="P34" s="99"/>
      <c r="Q34" s="74"/>
      <c r="R34" s="74"/>
      <c r="S34" s="74"/>
      <c r="T34" s="74"/>
    </row>
    <row r="35" spans="1:20" hidden="1">
      <c r="A35" s="59" t="s">
        <v>511</v>
      </c>
      <c r="B35" s="22">
        <v>44220</v>
      </c>
      <c r="C35" s="22">
        <f t="shared" si="34"/>
        <v>44221</v>
      </c>
      <c r="D35" s="22">
        <f t="shared" si="35"/>
        <v>44221</v>
      </c>
      <c r="E35" s="22">
        <f t="shared" si="36"/>
        <v>44221</v>
      </c>
      <c r="F35" s="22">
        <f t="shared" si="37"/>
        <v>44221</v>
      </c>
      <c r="G35" s="22">
        <f t="shared" si="38"/>
        <v>44222</v>
      </c>
      <c r="H35" s="56" t="s">
        <v>512</v>
      </c>
      <c r="I35" s="22">
        <v>44238</v>
      </c>
      <c r="J35" s="22">
        <f t="shared" si="40"/>
        <v>44239</v>
      </c>
      <c r="K35" s="22">
        <f t="shared" si="41"/>
        <v>44240</v>
      </c>
      <c r="L35" s="22">
        <f t="shared" si="42"/>
        <v>44241</v>
      </c>
      <c r="M35" s="29"/>
      <c r="N35" s="29"/>
      <c r="O35" s="99"/>
      <c r="P35" s="99"/>
      <c r="Q35" s="74"/>
      <c r="R35" s="74"/>
      <c r="S35" s="74"/>
      <c r="T35" s="74"/>
    </row>
    <row r="36" spans="1:20" hidden="1">
      <c r="A36" s="59" t="s">
        <v>348</v>
      </c>
      <c r="B36" s="22">
        <v>44227</v>
      </c>
      <c r="C36" s="22">
        <f t="shared" ref="C36:C38" si="43">B36+1</f>
        <v>44228</v>
      </c>
      <c r="D36" s="22">
        <f t="shared" ref="D36:D38" si="44">C36</f>
        <v>44228</v>
      </c>
      <c r="E36" s="22">
        <f t="shared" ref="E36:E38" si="45">D36</f>
        <v>44228</v>
      </c>
      <c r="F36" s="22">
        <f t="shared" ref="F36:F38" si="46">E36</f>
        <v>44228</v>
      </c>
      <c r="G36" s="22">
        <f t="shared" ref="G36:G38" si="47">F36+1</f>
        <v>44229</v>
      </c>
      <c r="H36" s="136" t="s">
        <v>516</v>
      </c>
      <c r="I36" s="22">
        <v>44245</v>
      </c>
      <c r="J36" s="22">
        <f t="shared" ref="J36:J38" si="48">I36+1</f>
        <v>44246</v>
      </c>
      <c r="K36" s="22">
        <f t="shared" ref="K36:K38" si="49">J36+1</f>
        <v>44247</v>
      </c>
      <c r="L36" s="22">
        <f t="shared" ref="L36:L38" si="50">K36+1</f>
        <v>44248</v>
      </c>
      <c r="M36" s="29"/>
      <c r="N36" s="29"/>
      <c r="O36" s="99"/>
      <c r="P36" s="99"/>
      <c r="Q36" s="74"/>
      <c r="R36" s="74"/>
      <c r="S36" s="74"/>
      <c r="T36" s="74"/>
    </row>
    <row r="37" spans="1:20" hidden="1">
      <c r="A37" s="145"/>
      <c r="B37" s="364" t="s">
        <v>591</v>
      </c>
      <c r="C37" s="423"/>
      <c r="D37" s="423"/>
      <c r="E37" s="423"/>
      <c r="F37" s="423"/>
      <c r="G37" s="365"/>
      <c r="H37" s="146"/>
      <c r="I37" s="364" t="s">
        <v>590</v>
      </c>
      <c r="J37" s="423"/>
      <c r="K37" s="423"/>
      <c r="L37" s="365"/>
      <c r="M37" s="29"/>
      <c r="N37" s="29"/>
      <c r="O37" s="99"/>
      <c r="P37" s="99"/>
      <c r="Q37" s="74"/>
      <c r="R37" s="74"/>
      <c r="S37" s="74"/>
      <c r="T37" s="74"/>
    </row>
    <row r="38" spans="1:20" hidden="1">
      <c r="A38" s="59" t="s">
        <v>286</v>
      </c>
      <c r="B38" s="22">
        <v>44241</v>
      </c>
      <c r="C38" s="22">
        <f t="shared" si="43"/>
        <v>44242</v>
      </c>
      <c r="D38" s="22">
        <f t="shared" si="44"/>
        <v>44242</v>
      </c>
      <c r="E38" s="22">
        <f t="shared" si="45"/>
        <v>44242</v>
      </c>
      <c r="F38" s="22">
        <f t="shared" si="46"/>
        <v>44242</v>
      </c>
      <c r="G38" s="22">
        <f t="shared" si="47"/>
        <v>44243</v>
      </c>
      <c r="H38" s="136" t="s">
        <v>589</v>
      </c>
      <c r="I38" s="22">
        <f t="shared" ref="I38" si="51">G38+9</f>
        <v>44252</v>
      </c>
      <c r="J38" s="22">
        <f t="shared" si="48"/>
        <v>44253</v>
      </c>
      <c r="K38" s="22">
        <f t="shared" si="49"/>
        <v>44254</v>
      </c>
      <c r="L38" s="22">
        <f t="shared" si="50"/>
        <v>44255</v>
      </c>
      <c r="M38" s="29"/>
      <c r="N38" s="29"/>
      <c r="O38" s="99"/>
      <c r="P38" s="99"/>
      <c r="Q38" s="74"/>
      <c r="R38" s="74"/>
      <c r="S38" s="74"/>
      <c r="T38" s="74"/>
    </row>
    <row r="39" spans="1:20" hidden="1">
      <c r="A39" s="59" t="s">
        <v>511</v>
      </c>
      <c r="B39" s="22">
        <v>44248</v>
      </c>
      <c r="C39" s="22">
        <f t="shared" ref="C39:C42" si="52">B39+1</f>
        <v>44249</v>
      </c>
      <c r="D39" s="22">
        <f t="shared" ref="D39:D42" si="53">C39</f>
        <v>44249</v>
      </c>
      <c r="E39" s="22">
        <f t="shared" ref="E39:E43" si="54">D39</f>
        <v>44249</v>
      </c>
      <c r="F39" s="22">
        <f t="shared" ref="F39:F43" si="55">E39</f>
        <v>44249</v>
      </c>
      <c r="G39" s="22">
        <f t="shared" ref="G39:G43" si="56">F39+1</f>
        <v>44250</v>
      </c>
      <c r="H39" s="136" t="s">
        <v>592</v>
      </c>
      <c r="I39" s="22">
        <f t="shared" ref="I39:I43" si="57">G39+9</f>
        <v>44259</v>
      </c>
      <c r="J39" s="22">
        <f t="shared" ref="J39:J43" si="58">I39+1</f>
        <v>44260</v>
      </c>
      <c r="K39" s="22">
        <f t="shared" ref="K39:K43" si="59">J39+1</f>
        <v>44261</v>
      </c>
      <c r="L39" s="22">
        <f t="shared" ref="L39:L43" si="60">K39+1</f>
        <v>44262</v>
      </c>
      <c r="M39" s="29"/>
      <c r="N39" s="29"/>
      <c r="O39" s="99"/>
      <c r="P39" s="99"/>
      <c r="Q39" s="74"/>
      <c r="R39" s="74"/>
      <c r="S39" s="74"/>
      <c r="T39" s="74"/>
    </row>
    <row r="40" spans="1:20" hidden="1">
      <c r="A40" s="59" t="s">
        <v>348</v>
      </c>
      <c r="B40" s="22">
        <v>44255</v>
      </c>
      <c r="C40" s="22">
        <f t="shared" si="52"/>
        <v>44256</v>
      </c>
      <c r="D40" s="22">
        <f t="shared" si="53"/>
        <v>44256</v>
      </c>
      <c r="E40" s="22">
        <f t="shared" si="54"/>
        <v>44256</v>
      </c>
      <c r="F40" s="22">
        <f t="shared" si="55"/>
        <v>44256</v>
      </c>
      <c r="G40" s="22">
        <f t="shared" si="56"/>
        <v>44257</v>
      </c>
      <c r="H40" s="136" t="s">
        <v>593</v>
      </c>
      <c r="I40" s="22">
        <f t="shared" si="57"/>
        <v>44266</v>
      </c>
      <c r="J40" s="22">
        <f t="shared" si="58"/>
        <v>44267</v>
      </c>
      <c r="K40" s="22">
        <f t="shared" si="59"/>
        <v>44268</v>
      </c>
      <c r="L40" s="22">
        <f t="shared" si="60"/>
        <v>44269</v>
      </c>
      <c r="M40" s="29"/>
      <c r="N40" s="29"/>
      <c r="O40" s="99"/>
      <c r="P40" s="99"/>
      <c r="Q40" s="74"/>
      <c r="R40" s="74"/>
      <c r="S40" s="74"/>
      <c r="T40" s="74"/>
    </row>
    <row r="41" spans="1:20" hidden="1">
      <c r="A41" s="59" t="s">
        <v>286</v>
      </c>
      <c r="B41" s="22">
        <v>44262</v>
      </c>
      <c r="C41" s="22">
        <f t="shared" si="52"/>
        <v>44263</v>
      </c>
      <c r="D41" s="22">
        <f t="shared" si="53"/>
        <v>44263</v>
      </c>
      <c r="E41" s="22">
        <f t="shared" si="54"/>
        <v>44263</v>
      </c>
      <c r="F41" s="22">
        <f t="shared" si="55"/>
        <v>44263</v>
      </c>
      <c r="G41" s="22">
        <f t="shared" si="56"/>
        <v>44264</v>
      </c>
      <c r="H41" s="136" t="s">
        <v>594</v>
      </c>
      <c r="I41" s="22">
        <f t="shared" si="57"/>
        <v>44273</v>
      </c>
      <c r="J41" s="22">
        <f t="shared" si="58"/>
        <v>44274</v>
      </c>
      <c r="K41" s="22">
        <f t="shared" si="59"/>
        <v>44275</v>
      </c>
      <c r="L41" s="22">
        <f t="shared" si="60"/>
        <v>44276</v>
      </c>
      <c r="M41" s="29"/>
      <c r="N41" s="29"/>
      <c r="O41" s="99"/>
      <c r="P41" s="99"/>
      <c r="Q41" s="74"/>
      <c r="R41" s="74"/>
      <c r="S41" s="74"/>
      <c r="T41" s="74"/>
    </row>
    <row r="42" spans="1:20" hidden="1">
      <c r="A42" s="59" t="s">
        <v>511</v>
      </c>
      <c r="B42" s="22">
        <v>44269</v>
      </c>
      <c r="C42" s="22">
        <f t="shared" si="52"/>
        <v>44270</v>
      </c>
      <c r="D42" s="22">
        <f t="shared" si="53"/>
        <v>44270</v>
      </c>
      <c r="E42" s="22">
        <f t="shared" si="54"/>
        <v>44270</v>
      </c>
      <c r="F42" s="22">
        <f t="shared" si="55"/>
        <v>44270</v>
      </c>
      <c r="G42" s="22">
        <f t="shared" si="56"/>
        <v>44271</v>
      </c>
      <c r="H42" s="136" t="s">
        <v>595</v>
      </c>
      <c r="I42" s="22">
        <f t="shared" si="57"/>
        <v>44280</v>
      </c>
      <c r="J42" s="22">
        <f t="shared" si="58"/>
        <v>44281</v>
      </c>
      <c r="K42" s="22">
        <f t="shared" si="59"/>
        <v>44282</v>
      </c>
      <c r="L42" s="22">
        <f t="shared" si="60"/>
        <v>44283</v>
      </c>
      <c r="M42" s="29"/>
      <c r="N42" s="29"/>
      <c r="O42" s="99"/>
      <c r="P42" s="99"/>
      <c r="Q42" s="74"/>
      <c r="R42" s="74"/>
      <c r="S42" s="74"/>
      <c r="T42" s="74"/>
    </row>
    <row r="43" spans="1:20" hidden="1">
      <c r="A43" s="90" t="s">
        <v>999</v>
      </c>
      <c r="B43" s="62" t="s">
        <v>1185</v>
      </c>
      <c r="C43" s="62" t="s">
        <v>1186</v>
      </c>
      <c r="D43" s="22">
        <v>44277</v>
      </c>
      <c r="E43" s="22">
        <f t="shared" si="54"/>
        <v>44277</v>
      </c>
      <c r="F43" s="22">
        <f t="shared" si="55"/>
        <v>44277</v>
      </c>
      <c r="G43" s="22">
        <f t="shared" si="56"/>
        <v>44278</v>
      </c>
      <c r="H43" s="66" t="s">
        <v>1142</v>
      </c>
      <c r="I43" s="22">
        <f t="shared" si="57"/>
        <v>44287</v>
      </c>
      <c r="J43" s="22">
        <f t="shared" si="58"/>
        <v>44288</v>
      </c>
      <c r="K43" s="22">
        <f t="shared" si="59"/>
        <v>44289</v>
      </c>
      <c r="L43" s="22">
        <f t="shared" si="60"/>
        <v>44290</v>
      </c>
      <c r="M43" s="29"/>
      <c r="N43" s="29"/>
      <c r="O43" s="99"/>
      <c r="P43" s="99"/>
      <c r="Q43" s="74"/>
      <c r="R43" s="74"/>
      <c r="S43" s="74"/>
      <c r="T43" s="74"/>
    </row>
    <row r="44" spans="1:20" hidden="1">
      <c r="A44" s="59" t="s">
        <v>286</v>
      </c>
      <c r="B44" s="22">
        <v>44283</v>
      </c>
      <c r="C44" s="22">
        <f t="shared" ref="C44:C46" si="61">B44+1</f>
        <v>44284</v>
      </c>
      <c r="D44" s="22">
        <f t="shared" ref="D44:D46" si="62">C44</f>
        <v>44284</v>
      </c>
      <c r="E44" s="22">
        <f t="shared" ref="E44:E46" si="63">D44</f>
        <v>44284</v>
      </c>
      <c r="F44" s="22">
        <f t="shared" ref="F44:F46" si="64">E44</f>
        <v>44284</v>
      </c>
      <c r="G44" s="22">
        <f t="shared" ref="G44:G46" si="65">F44+1</f>
        <v>44285</v>
      </c>
      <c r="H44" s="136" t="s">
        <v>842</v>
      </c>
      <c r="I44" s="22">
        <f t="shared" ref="I44:I46" si="66">G44+9</f>
        <v>44294</v>
      </c>
      <c r="J44" s="22">
        <f t="shared" ref="J44:J46" si="67">I44+1</f>
        <v>44295</v>
      </c>
      <c r="K44" s="22">
        <f t="shared" ref="K44:K46" si="68">J44+1</f>
        <v>44296</v>
      </c>
      <c r="L44" s="22">
        <f t="shared" ref="L44:L46" si="69">K44+1</f>
        <v>44297</v>
      </c>
      <c r="M44" s="29"/>
      <c r="N44" s="29"/>
      <c r="O44" s="99"/>
      <c r="P44" s="99"/>
      <c r="Q44" s="74"/>
      <c r="R44" s="74"/>
      <c r="S44" s="74"/>
      <c r="T44" s="74"/>
    </row>
    <row r="45" spans="1:20" hidden="1">
      <c r="A45" s="59" t="s">
        <v>511</v>
      </c>
      <c r="B45" s="22">
        <v>44290</v>
      </c>
      <c r="C45" s="22">
        <f t="shared" si="61"/>
        <v>44291</v>
      </c>
      <c r="D45" s="22">
        <f t="shared" si="62"/>
        <v>44291</v>
      </c>
      <c r="E45" s="22">
        <f t="shared" si="63"/>
        <v>44291</v>
      </c>
      <c r="F45" s="22">
        <f t="shared" si="64"/>
        <v>44291</v>
      </c>
      <c r="G45" s="22">
        <f t="shared" si="65"/>
        <v>44292</v>
      </c>
      <c r="H45" s="136" t="s">
        <v>843</v>
      </c>
      <c r="I45" s="22">
        <f t="shared" si="66"/>
        <v>44301</v>
      </c>
      <c r="J45" s="22">
        <f t="shared" si="67"/>
        <v>44302</v>
      </c>
      <c r="K45" s="22">
        <f t="shared" si="68"/>
        <v>44303</v>
      </c>
      <c r="L45" s="22">
        <f t="shared" si="69"/>
        <v>44304</v>
      </c>
      <c r="M45" s="29"/>
      <c r="N45" s="29"/>
      <c r="O45" s="99"/>
      <c r="P45" s="99"/>
      <c r="Q45" s="74"/>
      <c r="R45" s="74"/>
      <c r="S45" s="74"/>
      <c r="T45" s="74"/>
    </row>
    <row r="46" spans="1:20" hidden="1">
      <c r="A46" s="59" t="s">
        <v>999</v>
      </c>
      <c r="B46" s="22">
        <v>44297</v>
      </c>
      <c r="C46" s="22">
        <f t="shared" si="61"/>
        <v>44298</v>
      </c>
      <c r="D46" s="22">
        <f t="shared" si="62"/>
        <v>44298</v>
      </c>
      <c r="E46" s="22">
        <f t="shared" si="63"/>
        <v>44298</v>
      </c>
      <c r="F46" s="22">
        <f t="shared" si="64"/>
        <v>44298</v>
      </c>
      <c r="G46" s="22">
        <f t="shared" si="65"/>
        <v>44299</v>
      </c>
      <c r="H46" s="136" t="s">
        <v>1143</v>
      </c>
      <c r="I46" s="22">
        <f t="shared" si="66"/>
        <v>44308</v>
      </c>
      <c r="J46" s="22">
        <f t="shared" si="67"/>
        <v>44309</v>
      </c>
      <c r="K46" s="22">
        <f t="shared" si="68"/>
        <v>44310</v>
      </c>
      <c r="L46" s="22">
        <f t="shared" si="69"/>
        <v>44311</v>
      </c>
      <c r="M46" s="29"/>
      <c r="N46" s="29"/>
      <c r="O46" s="99"/>
      <c r="P46" s="99"/>
      <c r="Q46" s="74"/>
      <c r="R46" s="74"/>
      <c r="S46" s="74"/>
      <c r="T46" s="74"/>
    </row>
    <row r="47" spans="1:20" hidden="1">
      <c r="A47" s="59" t="s">
        <v>286</v>
      </c>
      <c r="B47" s="464" t="s">
        <v>1237</v>
      </c>
      <c r="C47" s="465"/>
      <c r="D47" s="465"/>
      <c r="E47" s="465"/>
      <c r="F47" s="465"/>
      <c r="G47" s="466"/>
      <c r="H47" s="136" t="s">
        <v>844</v>
      </c>
      <c r="I47" s="464" t="s">
        <v>1238</v>
      </c>
      <c r="J47" s="465"/>
      <c r="K47" s="465"/>
      <c r="L47" s="466"/>
      <c r="M47" s="29"/>
      <c r="N47" s="29"/>
      <c r="O47" s="99"/>
      <c r="P47" s="99"/>
      <c r="Q47" s="74"/>
      <c r="R47" s="74"/>
      <c r="S47" s="74"/>
      <c r="T47" s="74"/>
    </row>
    <row r="48" spans="1:20" hidden="1">
      <c r="A48" s="59" t="s">
        <v>511</v>
      </c>
      <c r="B48" s="22">
        <v>44311</v>
      </c>
      <c r="C48" s="22">
        <f t="shared" ref="C48:C52" si="70">B48+1</f>
        <v>44312</v>
      </c>
      <c r="D48" s="22">
        <f t="shared" ref="D48:D52" si="71">C48</f>
        <v>44312</v>
      </c>
      <c r="E48" s="22">
        <f t="shared" ref="E48:E52" si="72">D48</f>
        <v>44312</v>
      </c>
      <c r="F48" s="22">
        <f t="shared" ref="F48:F52" si="73">E48</f>
        <v>44312</v>
      </c>
      <c r="G48" s="22">
        <f t="shared" ref="G48:G52" si="74">F48+1</f>
        <v>44313</v>
      </c>
      <c r="H48" s="136" t="s">
        <v>1047</v>
      </c>
      <c r="I48" s="22">
        <f t="shared" ref="I48:I52" si="75">G48+9</f>
        <v>44322</v>
      </c>
      <c r="J48" s="22">
        <f t="shared" ref="J48:J52" si="76">I48+1</f>
        <v>44323</v>
      </c>
      <c r="K48" s="22">
        <f t="shared" ref="K48:K52" si="77">J48+1</f>
        <v>44324</v>
      </c>
      <c r="L48" s="22">
        <f t="shared" ref="L48:L52" si="78">K48+1</f>
        <v>44325</v>
      </c>
      <c r="M48" s="29"/>
      <c r="N48" s="29"/>
      <c r="O48" s="99"/>
      <c r="P48" s="99"/>
      <c r="Q48" s="74"/>
      <c r="R48" s="74"/>
      <c r="S48" s="74"/>
      <c r="T48" s="74"/>
    </row>
    <row r="49" spans="1:20" hidden="1">
      <c r="A49" s="86" t="s">
        <v>286</v>
      </c>
      <c r="B49" s="62" t="s">
        <v>1185</v>
      </c>
      <c r="C49" s="62" t="s">
        <v>1186</v>
      </c>
      <c r="D49" s="22">
        <v>44319</v>
      </c>
      <c r="E49" s="22">
        <f t="shared" si="72"/>
        <v>44319</v>
      </c>
      <c r="F49" s="22">
        <f t="shared" si="73"/>
        <v>44319</v>
      </c>
      <c r="G49" s="22">
        <f t="shared" si="74"/>
        <v>44320</v>
      </c>
      <c r="H49" s="177" t="s">
        <v>1239</v>
      </c>
      <c r="I49" s="22">
        <f t="shared" si="75"/>
        <v>44329</v>
      </c>
      <c r="J49" s="22">
        <f t="shared" si="76"/>
        <v>44330</v>
      </c>
      <c r="K49" s="22">
        <f t="shared" si="77"/>
        <v>44331</v>
      </c>
      <c r="L49" s="22">
        <f t="shared" si="78"/>
        <v>44332</v>
      </c>
      <c r="M49" s="29"/>
      <c r="N49" s="29"/>
      <c r="O49" s="99"/>
      <c r="P49" s="99"/>
      <c r="Q49" s="74"/>
      <c r="R49" s="74"/>
      <c r="S49" s="74"/>
      <c r="T49" s="74"/>
    </row>
    <row r="50" spans="1:20" hidden="1">
      <c r="A50" s="90" t="s">
        <v>287</v>
      </c>
      <c r="B50" s="22">
        <v>44325</v>
      </c>
      <c r="C50" s="22">
        <f t="shared" si="70"/>
        <v>44326</v>
      </c>
      <c r="D50" s="22">
        <f t="shared" si="71"/>
        <v>44326</v>
      </c>
      <c r="E50" s="22">
        <f t="shared" si="72"/>
        <v>44326</v>
      </c>
      <c r="F50" s="22">
        <f t="shared" si="73"/>
        <v>44326</v>
      </c>
      <c r="G50" s="22">
        <f t="shared" si="74"/>
        <v>44327</v>
      </c>
      <c r="H50" s="136" t="s">
        <v>1240</v>
      </c>
      <c r="I50" s="22">
        <f t="shared" si="75"/>
        <v>44336</v>
      </c>
      <c r="J50" s="22">
        <f t="shared" si="76"/>
        <v>44337</v>
      </c>
      <c r="K50" s="22">
        <f t="shared" si="77"/>
        <v>44338</v>
      </c>
      <c r="L50" s="22">
        <f t="shared" si="78"/>
        <v>44339</v>
      </c>
      <c r="M50" s="29"/>
      <c r="N50" s="29"/>
      <c r="O50" s="99"/>
      <c r="P50" s="99"/>
      <c r="Q50" s="74"/>
      <c r="R50" s="74"/>
      <c r="S50" s="74"/>
      <c r="T50" s="74"/>
    </row>
    <row r="51" spans="1:20" hidden="1">
      <c r="A51" s="59" t="s">
        <v>511</v>
      </c>
      <c r="B51" s="22">
        <v>44332</v>
      </c>
      <c r="C51" s="22">
        <f t="shared" si="70"/>
        <v>44333</v>
      </c>
      <c r="D51" s="22">
        <f t="shared" si="71"/>
        <v>44333</v>
      </c>
      <c r="E51" s="22">
        <f t="shared" si="72"/>
        <v>44333</v>
      </c>
      <c r="F51" s="22">
        <f t="shared" si="73"/>
        <v>44333</v>
      </c>
      <c r="G51" s="22">
        <f t="shared" si="74"/>
        <v>44334</v>
      </c>
      <c r="H51" s="136" t="s">
        <v>1187</v>
      </c>
      <c r="I51" s="22">
        <f t="shared" si="75"/>
        <v>44343</v>
      </c>
      <c r="J51" s="22">
        <f t="shared" si="76"/>
        <v>44344</v>
      </c>
      <c r="K51" s="22">
        <f t="shared" si="77"/>
        <v>44345</v>
      </c>
      <c r="L51" s="22">
        <f t="shared" si="78"/>
        <v>44346</v>
      </c>
      <c r="M51" s="29"/>
      <c r="N51" s="29"/>
      <c r="O51" s="99"/>
      <c r="P51" s="99"/>
      <c r="Q51" s="74"/>
      <c r="R51" s="74"/>
      <c r="S51" s="74"/>
      <c r="T51" s="74"/>
    </row>
    <row r="52" spans="1:20" hidden="1">
      <c r="A52" s="90" t="s">
        <v>286</v>
      </c>
      <c r="B52" s="22">
        <v>44339</v>
      </c>
      <c r="C52" s="22">
        <f t="shared" si="70"/>
        <v>44340</v>
      </c>
      <c r="D52" s="22">
        <f t="shared" si="71"/>
        <v>44340</v>
      </c>
      <c r="E52" s="22">
        <f t="shared" si="72"/>
        <v>44340</v>
      </c>
      <c r="F52" s="22">
        <f t="shared" si="73"/>
        <v>44340</v>
      </c>
      <c r="G52" s="22">
        <f t="shared" si="74"/>
        <v>44341</v>
      </c>
      <c r="H52" s="66" t="s">
        <v>1241</v>
      </c>
      <c r="I52" s="22">
        <f t="shared" si="75"/>
        <v>44350</v>
      </c>
      <c r="J52" s="22">
        <f t="shared" si="76"/>
        <v>44351</v>
      </c>
      <c r="K52" s="22">
        <f t="shared" si="77"/>
        <v>44352</v>
      </c>
      <c r="L52" s="22">
        <f t="shared" si="78"/>
        <v>44353</v>
      </c>
      <c r="M52" s="29"/>
      <c r="N52" s="29"/>
      <c r="O52" s="99"/>
      <c r="P52" s="99"/>
      <c r="Q52" s="74"/>
      <c r="R52" s="74"/>
      <c r="S52" s="74"/>
      <c r="T52" s="74"/>
    </row>
    <row r="53" spans="1:20" hidden="1">
      <c r="A53" s="228" t="s">
        <v>287</v>
      </c>
      <c r="B53" s="22">
        <v>44346</v>
      </c>
      <c r="C53" s="22">
        <f t="shared" ref="C53:C55" si="79">B53+1</f>
        <v>44347</v>
      </c>
      <c r="D53" s="22">
        <f t="shared" ref="D53:D55" si="80">C53</f>
        <v>44347</v>
      </c>
      <c r="E53" s="22">
        <f t="shared" ref="E53:E55" si="81">D53</f>
        <v>44347</v>
      </c>
      <c r="F53" s="22">
        <f t="shared" ref="F53:F55" si="82">E53</f>
        <v>44347</v>
      </c>
      <c r="G53" s="22">
        <f t="shared" ref="G53:G55" si="83">F53+1</f>
        <v>44348</v>
      </c>
      <c r="H53" s="229" t="s">
        <v>1654</v>
      </c>
      <c r="I53" s="22">
        <f t="shared" ref="I53:I55" si="84">G53+9</f>
        <v>44357</v>
      </c>
      <c r="J53" s="22">
        <f t="shared" ref="J53:J55" si="85">I53+1</f>
        <v>44358</v>
      </c>
      <c r="K53" s="22">
        <f t="shared" ref="K53:K55" si="86">J53+1</f>
        <v>44359</v>
      </c>
      <c r="L53" s="22">
        <f t="shared" ref="L53:L55" si="87">K53+1</f>
        <v>44360</v>
      </c>
      <c r="M53" s="29"/>
      <c r="N53" s="29"/>
      <c r="O53" s="99"/>
      <c r="P53" s="99"/>
      <c r="Q53" s="74"/>
      <c r="R53" s="74"/>
      <c r="S53" s="74"/>
      <c r="T53" s="74"/>
    </row>
    <row r="54" spans="1:20" hidden="1">
      <c r="A54" s="59" t="s">
        <v>511</v>
      </c>
      <c r="B54" s="22">
        <v>44353</v>
      </c>
      <c r="C54" s="22">
        <f t="shared" si="79"/>
        <v>44354</v>
      </c>
      <c r="D54" s="22">
        <f t="shared" si="80"/>
        <v>44354</v>
      </c>
      <c r="E54" s="22">
        <f t="shared" si="81"/>
        <v>44354</v>
      </c>
      <c r="F54" s="22">
        <f t="shared" si="82"/>
        <v>44354</v>
      </c>
      <c r="G54" s="22">
        <f t="shared" si="83"/>
        <v>44355</v>
      </c>
      <c r="H54" s="136" t="s">
        <v>1657</v>
      </c>
      <c r="I54" s="22">
        <f t="shared" si="84"/>
        <v>44364</v>
      </c>
      <c r="J54" s="22">
        <f t="shared" si="85"/>
        <v>44365</v>
      </c>
      <c r="K54" s="22">
        <f t="shared" si="86"/>
        <v>44366</v>
      </c>
      <c r="L54" s="22">
        <f t="shared" si="87"/>
        <v>44367</v>
      </c>
      <c r="M54" s="29"/>
      <c r="N54" s="29"/>
      <c r="O54" s="99"/>
      <c r="P54" s="99"/>
      <c r="Q54" s="74"/>
      <c r="R54" s="74"/>
      <c r="S54" s="74"/>
      <c r="T54" s="74"/>
    </row>
    <row r="55" spans="1:20" hidden="1">
      <c r="A55" s="90" t="s">
        <v>286</v>
      </c>
      <c r="B55" s="22">
        <v>44360</v>
      </c>
      <c r="C55" s="22">
        <f t="shared" si="79"/>
        <v>44361</v>
      </c>
      <c r="D55" s="22">
        <f t="shared" si="80"/>
        <v>44361</v>
      </c>
      <c r="E55" s="22">
        <f t="shared" si="81"/>
        <v>44361</v>
      </c>
      <c r="F55" s="22">
        <f t="shared" si="82"/>
        <v>44361</v>
      </c>
      <c r="G55" s="22">
        <f t="shared" si="83"/>
        <v>44362</v>
      </c>
      <c r="H55" s="66" t="s">
        <v>1655</v>
      </c>
      <c r="I55" s="22">
        <f t="shared" si="84"/>
        <v>44371</v>
      </c>
      <c r="J55" s="22">
        <f t="shared" si="85"/>
        <v>44372</v>
      </c>
      <c r="K55" s="22">
        <f t="shared" si="86"/>
        <v>44373</v>
      </c>
      <c r="L55" s="22">
        <f t="shared" si="87"/>
        <v>44374</v>
      </c>
      <c r="M55" s="29"/>
      <c r="N55" s="29"/>
      <c r="O55" s="99"/>
      <c r="P55" s="99"/>
      <c r="Q55" s="74"/>
      <c r="R55" s="74"/>
      <c r="S55" s="74"/>
      <c r="T55" s="74"/>
    </row>
    <row r="56" spans="1:20" hidden="1">
      <c r="A56" s="59" t="s">
        <v>287</v>
      </c>
      <c r="B56" s="22">
        <v>44367</v>
      </c>
      <c r="C56" s="22">
        <f t="shared" ref="C56:C57" si="88">B56+1</f>
        <v>44368</v>
      </c>
      <c r="D56" s="22">
        <f t="shared" ref="D56:D57" si="89">C56</f>
        <v>44368</v>
      </c>
      <c r="E56" s="22">
        <f t="shared" ref="E56:E58" si="90">D56</f>
        <v>44368</v>
      </c>
      <c r="F56" s="22">
        <f t="shared" ref="F56:F58" si="91">E56</f>
        <v>44368</v>
      </c>
      <c r="G56" s="22">
        <f t="shared" ref="G56:G58" si="92">F56+1</f>
        <v>44369</v>
      </c>
      <c r="H56" s="136" t="s">
        <v>1656</v>
      </c>
      <c r="I56" s="22">
        <f t="shared" ref="I56:I58" si="93">G56+9</f>
        <v>44378</v>
      </c>
      <c r="J56" s="22">
        <f t="shared" ref="J56:J58" si="94">I56+1</f>
        <v>44379</v>
      </c>
      <c r="K56" s="22">
        <f t="shared" ref="K56:K58" si="95">J56+1</f>
        <v>44380</v>
      </c>
      <c r="L56" s="22">
        <f t="shared" ref="L56:L58" si="96">K56+1</f>
        <v>44381</v>
      </c>
      <c r="M56" s="29"/>
      <c r="N56" s="29"/>
      <c r="O56" s="99"/>
      <c r="P56" s="99"/>
      <c r="Q56" s="74"/>
      <c r="R56" s="74"/>
      <c r="S56" s="74"/>
      <c r="T56" s="74"/>
    </row>
    <row r="57" spans="1:20" hidden="1">
      <c r="A57" s="59" t="s">
        <v>511</v>
      </c>
      <c r="B57" s="22">
        <v>44374</v>
      </c>
      <c r="C57" s="22">
        <f t="shared" si="88"/>
        <v>44375</v>
      </c>
      <c r="D57" s="22">
        <f t="shared" si="89"/>
        <v>44375</v>
      </c>
      <c r="E57" s="22">
        <f t="shared" si="90"/>
        <v>44375</v>
      </c>
      <c r="F57" s="22">
        <f t="shared" si="91"/>
        <v>44375</v>
      </c>
      <c r="G57" s="22">
        <f t="shared" si="92"/>
        <v>44376</v>
      </c>
      <c r="H57" s="136" t="s">
        <v>1242</v>
      </c>
      <c r="I57" s="22">
        <f t="shared" si="93"/>
        <v>44385</v>
      </c>
      <c r="J57" s="22">
        <f t="shared" si="94"/>
        <v>44386</v>
      </c>
      <c r="K57" s="22">
        <f t="shared" si="95"/>
        <v>44387</v>
      </c>
      <c r="L57" s="22">
        <f t="shared" si="96"/>
        <v>44388</v>
      </c>
      <c r="M57" s="29"/>
      <c r="N57" s="29"/>
      <c r="O57" s="99"/>
      <c r="P57" s="99"/>
      <c r="Q57" s="74"/>
      <c r="R57" s="74"/>
      <c r="S57" s="74"/>
      <c r="T57" s="74"/>
    </row>
    <row r="58" spans="1:20" hidden="1">
      <c r="A58" s="228" t="s">
        <v>1658</v>
      </c>
      <c r="B58" s="62" t="s">
        <v>1185</v>
      </c>
      <c r="C58" s="62" t="s">
        <v>453</v>
      </c>
      <c r="D58" s="22">
        <v>44382</v>
      </c>
      <c r="E58" s="22">
        <f t="shared" si="90"/>
        <v>44382</v>
      </c>
      <c r="F58" s="22">
        <f t="shared" si="91"/>
        <v>44382</v>
      </c>
      <c r="G58" s="22">
        <f t="shared" si="92"/>
        <v>44383</v>
      </c>
      <c r="H58" s="66" t="s">
        <v>1655</v>
      </c>
      <c r="I58" s="22">
        <f t="shared" si="93"/>
        <v>44392</v>
      </c>
      <c r="J58" s="22">
        <f t="shared" si="94"/>
        <v>44393</v>
      </c>
      <c r="K58" s="22">
        <f t="shared" si="95"/>
        <v>44394</v>
      </c>
      <c r="L58" s="22">
        <f t="shared" si="96"/>
        <v>44395</v>
      </c>
      <c r="M58" s="29"/>
      <c r="N58" s="29"/>
      <c r="O58" s="99"/>
      <c r="P58" s="99"/>
      <c r="Q58" s="74"/>
      <c r="R58" s="74"/>
      <c r="S58" s="74"/>
      <c r="T58" s="74"/>
    </row>
    <row r="59" spans="1:20" hidden="1">
      <c r="A59" s="90" t="s">
        <v>286</v>
      </c>
      <c r="B59" s="22">
        <v>44388</v>
      </c>
      <c r="C59" s="22">
        <f t="shared" ref="C59:C61" si="97">B59+1</f>
        <v>44389</v>
      </c>
      <c r="D59" s="22">
        <f t="shared" ref="D59:D61" si="98">C59</f>
        <v>44389</v>
      </c>
      <c r="E59" s="22">
        <f t="shared" ref="E59:E61" si="99">D59</f>
        <v>44389</v>
      </c>
      <c r="F59" s="22">
        <f t="shared" ref="F59:F61" si="100">E59</f>
        <v>44389</v>
      </c>
      <c r="G59" s="22">
        <f t="shared" ref="G59:G61" si="101">F59+1</f>
        <v>44390</v>
      </c>
      <c r="H59" s="136" t="s">
        <v>1659</v>
      </c>
      <c r="I59" s="22">
        <f t="shared" ref="I59:I61" si="102">G59+9</f>
        <v>44399</v>
      </c>
      <c r="J59" s="22">
        <f t="shared" ref="J59:J61" si="103">I59+1</f>
        <v>44400</v>
      </c>
      <c r="K59" s="22">
        <f t="shared" ref="K59:K61" si="104">J59+1</f>
        <v>44401</v>
      </c>
      <c r="L59" s="22">
        <f t="shared" ref="L59:L61" si="105">K59+1</f>
        <v>44402</v>
      </c>
      <c r="M59" s="29"/>
      <c r="N59" s="29"/>
      <c r="O59" s="99"/>
      <c r="P59" s="99"/>
      <c r="Q59" s="74"/>
      <c r="R59" s="74"/>
      <c r="S59" s="74"/>
      <c r="T59" s="74"/>
    </row>
    <row r="60" spans="1:20" hidden="1">
      <c r="A60" s="59" t="s">
        <v>511</v>
      </c>
      <c r="B60" s="22">
        <v>44395</v>
      </c>
      <c r="C60" s="22">
        <f t="shared" si="97"/>
        <v>44396</v>
      </c>
      <c r="D60" s="22">
        <f t="shared" si="98"/>
        <v>44396</v>
      </c>
      <c r="E60" s="22">
        <f t="shared" si="99"/>
        <v>44396</v>
      </c>
      <c r="F60" s="22">
        <f t="shared" si="100"/>
        <v>44396</v>
      </c>
      <c r="G60" s="22">
        <f t="shared" si="101"/>
        <v>44397</v>
      </c>
      <c r="H60" s="136" t="s">
        <v>1660</v>
      </c>
      <c r="I60" s="22">
        <f t="shared" si="102"/>
        <v>44406</v>
      </c>
      <c r="J60" s="22">
        <f t="shared" si="103"/>
        <v>44407</v>
      </c>
      <c r="K60" s="22">
        <f t="shared" si="104"/>
        <v>44408</v>
      </c>
      <c r="L60" s="22">
        <f t="shared" si="105"/>
        <v>44409</v>
      </c>
      <c r="M60" s="29"/>
      <c r="N60" s="29"/>
      <c r="O60" s="99"/>
      <c r="P60" s="99"/>
      <c r="Q60" s="74"/>
      <c r="R60" s="74"/>
      <c r="S60" s="74"/>
      <c r="T60" s="74"/>
    </row>
    <row r="61" spans="1:20" hidden="1">
      <c r="A61" s="59" t="s">
        <v>1658</v>
      </c>
      <c r="B61" s="22">
        <v>44402</v>
      </c>
      <c r="C61" s="22">
        <f t="shared" si="97"/>
        <v>44403</v>
      </c>
      <c r="D61" s="22">
        <f t="shared" si="98"/>
        <v>44403</v>
      </c>
      <c r="E61" s="22">
        <f t="shared" si="99"/>
        <v>44403</v>
      </c>
      <c r="F61" s="22">
        <f t="shared" si="100"/>
        <v>44403</v>
      </c>
      <c r="G61" s="22">
        <f t="shared" si="101"/>
        <v>44404</v>
      </c>
      <c r="H61" s="136" t="s">
        <v>1661</v>
      </c>
      <c r="I61" s="22">
        <f t="shared" si="102"/>
        <v>44413</v>
      </c>
      <c r="J61" s="22">
        <f t="shared" si="103"/>
        <v>44414</v>
      </c>
      <c r="K61" s="22">
        <f t="shared" si="104"/>
        <v>44415</v>
      </c>
      <c r="L61" s="22">
        <f t="shared" si="105"/>
        <v>44416</v>
      </c>
      <c r="M61" s="29"/>
      <c r="N61" s="29"/>
      <c r="O61" s="99"/>
      <c r="P61" s="99"/>
      <c r="Q61" s="74"/>
      <c r="R61" s="74"/>
      <c r="S61" s="74"/>
      <c r="T61" s="74"/>
    </row>
    <row r="62" spans="1:20" hidden="1">
      <c r="A62" s="59" t="s">
        <v>287</v>
      </c>
      <c r="B62" s="22">
        <v>44409</v>
      </c>
      <c r="C62" s="22">
        <f t="shared" ref="C62:C65" si="106">B62+1</f>
        <v>44410</v>
      </c>
      <c r="D62" s="22">
        <f t="shared" ref="D62:D65" si="107">C62</f>
        <v>44410</v>
      </c>
      <c r="E62" s="22">
        <f t="shared" ref="E62:E65" si="108">D62</f>
        <v>44410</v>
      </c>
      <c r="F62" s="22">
        <f t="shared" ref="F62:F65" si="109">E62</f>
        <v>44410</v>
      </c>
      <c r="G62" s="22">
        <f t="shared" ref="G62:G65" si="110">F62+1</f>
        <v>44411</v>
      </c>
      <c r="H62" s="136" t="s">
        <v>1662</v>
      </c>
      <c r="I62" s="22">
        <f t="shared" ref="I62:I65" si="111">G62+9</f>
        <v>44420</v>
      </c>
      <c r="J62" s="22">
        <f t="shared" ref="J62:J65" si="112">I62+1</f>
        <v>44421</v>
      </c>
      <c r="K62" s="22">
        <f t="shared" ref="K62:K65" si="113">J62+1</f>
        <v>44422</v>
      </c>
      <c r="L62" s="22">
        <f t="shared" ref="L62:L65" si="114">K62+1</f>
        <v>44423</v>
      </c>
      <c r="M62" s="29"/>
      <c r="N62" s="29"/>
      <c r="O62" s="99"/>
      <c r="P62" s="99"/>
      <c r="Q62" s="74"/>
      <c r="R62" s="74"/>
      <c r="S62" s="74"/>
      <c r="T62" s="74"/>
    </row>
    <row r="63" spans="1:20">
      <c r="A63" s="59" t="s">
        <v>511</v>
      </c>
      <c r="B63" s="22">
        <v>44416</v>
      </c>
      <c r="C63" s="22">
        <f t="shared" si="106"/>
        <v>44417</v>
      </c>
      <c r="D63" s="22">
        <f t="shared" si="107"/>
        <v>44417</v>
      </c>
      <c r="E63" s="22">
        <f t="shared" si="108"/>
        <v>44417</v>
      </c>
      <c r="F63" s="22">
        <f t="shared" si="109"/>
        <v>44417</v>
      </c>
      <c r="G63" s="22">
        <f t="shared" si="110"/>
        <v>44418</v>
      </c>
      <c r="H63" s="136" t="s">
        <v>1663</v>
      </c>
      <c r="I63" s="22">
        <f t="shared" si="111"/>
        <v>44427</v>
      </c>
      <c r="J63" s="22">
        <f t="shared" si="112"/>
        <v>44428</v>
      </c>
      <c r="K63" s="22">
        <f t="shared" si="113"/>
        <v>44429</v>
      </c>
      <c r="L63" s="22">
        <f t="shared" si="114"/>
        <v>44430</v>
      </c>
      <c r="M63" s="29"/>
      <c r="N63" s="29"/>
      <c r="O63" s="99"/>
      <c r="P63" s="99"/>
      <c r="Q63" s="74"/>
      <c r="R63" s="74"/>
      <c r="S63" s="74"/>
      <c r="T63" s="74"/>
    </row>
    <row r="64" spans="1:20">
      <c r="A64" s="59"/>
      <c r="B64" s="443" t="s">
        <v>2209</v>
      </c>
      <c r="C64" s="467"/>
      <c r="D64" s="467"/>
      <c r="E64" s="467"/>
      <c r="F64" s="467"/>
      <c r="G64" s="467"/>
      <c r="H64" s="467"/>
      <c r="I64" s="467"/>
      <c r="J64" s="467"/>
      <c r="K64" s="467"/>
      <c r="L64" s="444"/>
      <c r="M64" s="29"/>
      <c r="N64" s="29"/>
      <c r="O64" s="99"/>
      <c r="P64" s="99"/>
      <c r="Q64" s="74"/>
      <c r="R64" s="74"/>
      <c r="S64" s="74"/>
      <c r="T64" s="74"/>
    </row>
    <row r="65" spans="1:21">
      <c r="A65" s="59" t="s">
        <v>1658</v>
      </c>
      <c r="B65" s="22">
        <v>44430</v>
      </c>
      <c r="C65" s="22">
        <f t="shared" si="106"/>
        <v>44431</v>
      </c>
      <c r="D65" s="22">
        <f t="shared" si="107"/>
        <v>44431</v>
      </c>
      <c r="E65" s="22">
        <f t="shared" si="108"/>
        <v>44431</v>
      </c>
      <c r="F65" s="22">
        <f t="shared" si="109"/>
        <v>44431</v>
      </c>
      <c r="G65" s="22">
        <f t="shared" si="110"/>
        <v>44432</v>
      </c>
      <c r="H65" s="136" t="s">
        <v>2208</v>
      </c>
      <c r="I65" s="22">
        <f t="shared" si="111"/>
        <v>44441</v>
      </c>
      <c r="J65" s="22">
        <f t="shared" si="112"/>
        <v>44442</v>
      </c>
      <c r="K65" s="22">
        <f t="shared" si="113"/>
        <v>44443</v>
      </c>
      <c r="L65" s="22">
        <f t="shared" si="114"/>
        <v>44444</v>
      </c>
      <c r="M65" s="29"/>
      <c r="N65" s="29"/>
      <c r="O65" s="99"/>
      <c r="P65" s="99"/>
      <c r="Q65" s="74"/>
      <c r="R65" s="74"/>
      <c r="S65" s="74"/>
      <c r="T65" s="74"/>
    </row>
    <row r="66" spans="1:21">
      <c r="A66" s="59" t="s">
        <v>511</v>
      </c>
      <c r="B66" s="22">
        <v>44437</v>
      </c>
      <c r="C66" s="22">
        <f t="shared" ref="C66:C68" si="115">B66+1</f>
        <v>44438</v>
      </c>
      <c r="D66" s="22">
        <f t="shared" ref="D66:D68" si="116">C66</f>
        <v>44438</v>
      </c>
      <c r="E66" s="22">
        <f t="shared" ref="E66:E68" si="117">D66</f>
        <v>44438</v>
      </c>
      <c r="F66" s="22">
        <f t="shared" ref="F66:F68" si="118">E66</f>
        <v>44438</v>
      </c>
      <c r="G66" s="22">
        <f t="shared" ref="G66:G68" si="119">F66+1</f>
        <v>44439</v>
      </c>
      <c r="H66" s="136" t="s">
        <v>1880</v>
      </c>
      <c r="I66" s="22">
        <f t="shared" ref="I66:I67" si="120">G66+9</f>
        <v>44448</v>
      </c>
      <c r="J66" s="22">
        <f t="shared" ref="J66:J67" si="121">I66+1</f>
        <v>44449</v>
      </c>
      <c r="K66" s="22">
        <f t="shared" ref="K66:K67" si="122">J66+1</f>
        <v>44450</v>
      </c>
      <c r="L66" s="22">
        <f t="shared" ref="L66:L68" si="123">K66+1</f>
        <v>44451</v>
      </c>
      <c r="M66" s="29"/>
      <c r="N66" s="29"/>
      <c r="O66" s="99"/>
      <c r="P66" s="99"/>
      <c r="Q66" s="74"/>
      <c r="R66" s="74"/>
      <c r="S66" s="74"/>
      <c r="T66" s="74"/>
    </row>
    <row r="67" spans="1:21">
      <c r="A67" s="90" t="s">
        <v>286</v>
      </c>
      <c r="B67" s="22">
        <v>44444</v>
      </c>
      <c r="C67" s="22">
        <f t="shared" si="115"/>
        <v>44445</v>
      </c>
      <c r="D67" s="22">
        <f t="shared" si="116"/>
        <v>44445</v>
      </c>
      <c r="E67" s="22">
        <f t="shared" si="117"/>
        <v>44445</v>
      </c>
      <c r="F67" s="22">
        <f t="shared" si="118"/>
        <v>44445</v>
      </c>
      <c r="G67" s="22">
        <f t="shared" si="119"/>
        <v>44446</v>
      </c>
      <c r="H67" s="136" t="s">
        <v>2210</v>
      </c>
      <c r="I67" s="22">
        <f t="shared" si="120"/>
        <v>44455</v>
      </c>
      <c r="J67" s="22">
        <f t="shared" si="121"/>
        <v>44456</v>
      </c>
      <c r="K67" s="22">
        <f t="shared" si="122"/>
        <v>44457</v>
      </c>
      <c r="L67" s="22">
        <f t="shared" si="123"/>
        <v>44458</v>
      </c>
      <c r="M67" s="29"/>
      <c r="N67" s="29"/>
      <c r="O67" s="99"/>
      <c r="P67" s="99"/>
      <c r="Q67" s="74"/>
      <c r="R67" s="74"/>
      <c r="S67" s="74"/>
      <c r="T67" s="74"/>
    </row>
    <row r="68" spans="1:21">
      <c r="A68" s="59" t="s">
        <v>1658</v>
      </c>
      <c r="B68" s="22">
        <v>44451</v>
      </c>
      <c r="C68" s="22">
        <f t="shared" si="115"/>
        <v>44452</v>
      </c>
      <c r="D68" s="22">
        <f t="shared" si="116"/>
        <v>44452</v>
      </c>
      <c r="E68" s="22">
        <f t="shared" si="117"/>
        <v>44452</v>
      </c>
      <c r="F68" s="22">
        <f t="shared" si="118"/>
        <v>44452</v>
      </c>
      <c r="G68" s="22">
        <f t="shared" si="119"/>
        <v>44453</v>
      </c>
      <c r="H68" s="136" t="s">
        <v>2211</v>
      </c>
      <c r="I68" s="62" t="s">
        <v>2268</v>
      </c>
      <c r="J68" s="62" t="s">
        <v>2269</v>
      </c>
      <c r="K68" s="22">
        <v>44464</v>
      </c>
      <c r="L68" s="22">
        <f t="shared" si="123"/>
        <v>44465</v>
      </c>
      <c r="M68" s="29"/>
      <c r="N68" s="29"/>
      <c r="O68" s="99"/>
      <c r="P68" s="99"/>
      <c r="Q68" s="74"/>
      <c r="R68" s="74"/>
      <c r="S68" s="74"/>
      <c r="T68" s="74"/>
    </row>
    <row r="69" spans="1:21">
      <c r="A69" s="59" t="s">
        <v>511</v>
      </c>
      <c r="B69" s="22">
        <v>44458</v>
      </c>
      <c r="C69" s="22">
        <f t="shared" ref="C69:C71" si="124">B69+1</f>
        <v>44459</v>
      </c>
      <c r="D69" s="22">
        <f t="shared" ref="D69:D71" si="125">C69</f>
        <v>44459</v>
      </c>
      <c r="E69" s="22">
        <f t="shared" ref="E69:E71" si="126">D69</f>
        <v>44459</v>
      </c>
      <c r="F69" s="22">
        <f t="shared" ref="F69:F71" si="127">E69</f>
        <v>44459</v>
      </c>
      <c r="G69" s="22">
        <f t="shared" ref="G69:G71" si="128">F69+1</f>
        <v>44460</v>
      </c>
      <c r="H69" s="136" t="s">
        <v>2106</v>
      </c>
      <c r="I69" s="22">
        <f t="shared" ref="I69:I71" si="129">G69+9</f>
        <v>44469</v>
      </c>
      <c r="J69" s="22">
        <f t="shared" ref="J69:J71" si="130">I69+1</f>
        <v>44470</v>
      </c>
      <c r="K69" s="22">
        <f t="shared" ref="K69:K71" si="131">J69+1</f>
        <v>44471</v>
      </c>
      <c r="L69" s="22">
        <f t="shared" ref="L69:L71" si="132">K69+1</f>
        <v>44472</v>
      </c>
      <c r="M69" s="29"/>
      <c r="N69" s="29"/>
      <c r="O69" s="99"/>
      <c r="P69" s="99"/>
      <c r="Q69" s="74"/>
      <c r="R69" s="74"/>
      <c r="S69" s="74"/>
      <c r="T69" s="74"/>
    </row>
    <row r="70" spans="1:21">
      <c r="A70" s="59" t="s">
        <v>286</v>
      </c>
      <c r="B70" s="22">
        <v>44465</v>
      </c>
      <c r="C70" s="22">
        <f t="shared" si="124"/>
        <v>44466</v>
      </c>
      <c r="D70" s="22">
        <f t="shared" si="125"/>
        <v>44466</v>
      </c>
      <c r="E70" s="22">
        <f t="shared" si="126"/>
        <v>44466</v>
      </c>
      <c r="F70" s="22">
        <f t="shared" si="127"/>
        <v>44466</v>
      </c>
      <c r="G70" s="22">
        <f t="shared" si="128"/>
        <v>44467</v>
      </c>
      <c r="H70" s="136" t="s">
        <v>2212</v>
      </c>
      <c r="I70" s="22">
        <f t="shared" si="129"/>
        <v>44476</v>
      </c>
      <c r="J70" s="22">
        <f t="shared" si="130"/>
        <v>44477</v>
      </c>
      <c r="K70" s="22">
        <f t="shared" si="131"/>
        <v>44478</v>
      </c>
      <c r="L70" s="22">
        <f t="shared" si="132"/>
        <v>44479</v>
      </c>
      <c r="M70" s="29"/>
      <c r="N70" s="29"/>
      <c r="O70" s="99"/>
      <c r="P70" s="99"/>
      <c r="Q70" s="74"/>
      <c r="R70" s="74"/>
      <c r="S70" s="74"/>
      <c r="T70" s="74"/>
    </row>
    <row r="71" spans="1:21">
      <c r="A71" s="59" t="s">
        <v>1658</v>
      </c>
      <c r="B71" s="22">
        <v>44472</v>
      </c>
      <c r="C71" s="22">
        <f t="shared" si="124"/>
        <v>44473</v>
      </c>
      <c r="D71" s="22">
        <f t="shared" si="125"/>
        <v>44473</v>
      </c>
      <c r="E71" s="22">
        <f t="shared" si="126"/>
        <v>44473</v>
      </c>
      <c r="F71" s="22">
        <f t="shared" si="127"/>
        <v>44473</v>
      </c>
      <c r="G71" s="22">
        <f t="shared" si="128"/>
        <v>44474</v>
      </c>
      <c r="H71" s="136" t="s">
        <v>2213</v>
      </c>
      <c r="I71" s="22">
        <f t="shared" si="129"/>
        <v>44483</v>
      </c>
      <c r="J71" s="22">
        <f t="shared" si="130"/>
        <v>44484</v>
      </c>
      <c r="K71" s="22">
        <f t="shared" si="131"/>
        <v>44485</v>
      </c>
      <c r="L71" s="22">
        <f t="shared" si="132"/>
        <v>44486</v>
      </c>
      <c r="M71" s="29"/>
      <c r="N71" s="29"/>
      <c r="O71" s="99"/>
      <c r="P71" s="99"/>
      <c r="Q71" s="74"/>
      <c r="R71" s="74"/>
      <c r="S71" s="74"/>
      <c r="T71" s="74"/>
    </row>
    <row r="72" spans="1:21">
      <c r="A72" s="59" t="s">
        <v>511</v>
      </c>
      <c r="B72" s="22">
        <v>44479</v>
      </c>
      <c r="C72" s="22">
        <f t="shared" ref="C72:C77" si="133">B72+1</f>
        <v>44480</v>
      </c>
      <c r="D72" s="22">
        <f t="shared" ref="D72:D77" si="134">C72</f>
        <v>44480</v>
      </c>
      <c r="E72" s="22">
        <f t="shared" ref="E72:E77" si="135">D72</f>
        <v>44480</v>
      </c>
      <c r="F72" s="22">
        <f t="shared" ref="F72:F77" si="136">E72</f>
        <v>44480</v>
      </c>
      <c r="G72" s="22">
        <f t="shared" ref="G72:G77" si="137">F72+1</f>
        <v>44481</v>
      </c>
      <c r="H72" s="136" t="s">
        <v>2214</v>
      </c>
      <c r="I72" s="22">
        <f t="shared" ref="I72:I77" si="138">G72+9</f>
        <v>44490</v>
      </c>
      <c r="J72" s="22">
        <f t="shared" ref="J72:J77" si="139">I72+1</f>
        <v>44491</v>
      </c>
      <c r="K72" s="22">
        <f t="shared" ref="K72:K77" si="140">J72+1</f>
        <v>44492</v>
      </c>
      <c r="L72" s="22">
        <f t="shared" ref="L72:L77" si="141">K72+1</f>
        <v>44493</v>
      </c>
      <c r="M72" s="29"/>
      <c r="N72" s="29"/>
      <c r="O72" s="99"/>
      <c r="P72" s="99"/>
      <c r="Q72" s="74"/>
      <c r="R72" s="74"/>
      <c r="S72" s="74"/>
      <c r="T72" s="74"/>
    </row>
    <row r="73" spans="1:21">
      <c r="A73" s="59" t="s">
        <v>286</v>
      </c>
      <c r="B73" s="22">
        <v>44486</v>
      </c>
      <c r="C73" s="22">
        <f t="shared" si="133"/>
        <v>44487</v>
      </c>
      <c r="D73" s="22">
        <f t="shared" si="134"/>
        <v>44487</v>
      </c>
      <c r="E73" s="22">
        <f t="shared" si="135"/>
        <v>44487</v>
      </c>
      <c r="F73" s="22">
        <f t="shared" si="136"/>
        <v>44487</v>
      </c>
      <c r="G73" s="22">
        <f t="shared" si="137"/>
        <v>44488</v>
      </c>
      <c r="H73" s="136" t="s">
        <v>2215</v>
      </c>
      <c r="I73" s="22">
        <f t="shared" si="138"/>
        <v>44497</v>
      </c>
      <c r="J73" s="22">
        <f t="shared" si="139"/>
        <v>44498</v>
      </c>
      <c r="K73" s="22">
        <f t="shared" si="140"/>
        <v>44499</v>
      </c>
      <c r="L73" s="22">
        <f t="shared" si="141"/>
        <v>44500</v>
      </c>
      <c r="M73" s="29"/>
      <c r="N73" s="29"/>
      <c r="O73" s="99"/>
      <c r="P73" s="99"/>
      <c r="Q73" s="74"/>
      <c r="R73" s="74"/>
      <c r="S73" s="74"/>
      <c r="T73" s="74"/>
    </row>
    <row r="74" spans="1:21">
      <c r="A74" s="59" t="s">
        <v>1658</v>
      </c>
      <c r="B74" s="22">
        <v>44493</v>
      </c>
      <c r="C74" s="22">
        <f t="shared" si="133"/>
        <v>44494</v>
      </c>
      <c r="D74" s="22">
        <f t="shared" si="134"/>
        <v>44494</v>
      </c>
      <c r="E74" s="22">
        <f t="shared" si="135"/>
        <v>44494</v>
      </c>
      <c r="F74" s="22">
        <f t="shared" si="136"/>
        <v>44494</v>
      </c>
      <c r="G74" s="22">
        <f t="shared" si="137"/>
        <v>44495</v>
      </c>
      <c r="H74" s="136" t="s">
        <v>2216</v>
      </c>
      <c r="I74" s="22">
        <f t="shared" si="138"/>
        <v>44504</v>
      </c>
      <c r="J74" s="22">
        <f t="shared" si="139"/>
        <v>44505</v>
      </c>
      <c r="K74" s="22">
        <f t="shared" si="140"/>
        <v>44506</v>
      </c>
      <c r="L74" s="22">
        <f t="shared" si="141"/>
        <v>44507</v>
      </c>
      <c r="M74" s="29"/>
      <c r="N74" s="29"/>
      <c r="O74" s="99"/>
      <c r="P74" s="99"/>
      <c r="Q74" s="74"/>
      <c r="R74" s="74"/>
      <c r="S74" s="74"/>
      <c r="T74" s="74"/>
    </row>
    <row r="75" spans="1:21">
      <c r="A75" s="59" t="s">
        <v>511</v>
      </c>
      <c r="B75" s="22">
        <v>44500</v>
      </c>
      <c r="C75" s="22">
        <f t="shared" si="133"/>
        <v>44501</v>
      </c>
      <c r="D75" s="22">
        <f t="shared" si="134"/>
        <v>44501</v>
      </c>
      <c r="E75" s="22">
        <f t="shared" si="135"/>
        <v>44501</v>
      </c>
      <c r="F75" s="22">
        <f t="shared" si="136"/>
        <v>44501</v>
      </c>
      <c r="G75" s="22">
        <f t="shared" si="137"/>
        <v>44502</v>
      </c>
      <c r="H75" s="136" t="s">
        <v>2218</v>
      </c>
      <c r="I75" s="22">
        <f t="shared" si="138"/>
        <v>44511</v>
      </c>
      <c r="J75" s="22">
        <f t="shared" si="139"/>
        <v>44512</v>
      </c>
      <c r="K75" s="22">
        <f t="shared" si="140"/>
        <v>44513</v>
      </c>
      <c r="L75" s="22">
        <f t="shared" si="141"/>
        <v>44514</v>
      </c>
      <c r="M75" s="29"/>
      <c r="N75" s="29"/>
      <c r="O75" s="99"/>
      <c r="P75" s="99"/>
      <c r="Q75" s="74"/>
      <c r="R75" s="74"/>
      <c r="S75" s="74"/>
      <c r="T75" s="74"/>
    </row>
    <row r="76" spans="1:21">
      <c r="A76" s="59" t="s">
        <v>286</v>
      </c>
      <c r="B76" s="22">
        <v>44507</v>
      </c>
      <c r="C76" s="22">
        <f t="shared" si="133"/>
        <v>44508</v>
      </c>
      <c r="D76" s="22">
        <f t="shared" si="134"/>
        <v>44508</v>
      </c>
      <c r="E76" s="22">
        <f t="shared" si="135"/>
        <v>44508</v>
      </c>
      <c r="F76" s="22">
        <f t="shared" si="136"/>
        <v>44508</v>
      </c>
      <c r="G76" s="22">
        <f t="shared" si="137"/>
        <v>44509</v>
      </c>
      <c r="H76" s="136" t="s">
        <v>2217</v>
      </c>
      <c r="I76" s="22">
        <f t="shared" si="138"/>
        <v>44518</v>
      </c>
      <c r="J76" s="22">
        <f t="shared" si="139"/>
        <v>44519</v>
      </c>
      <c r="K76" s="22">
        <f t="shared" si="140"/>
        <v>44520</v>
      </c>
      <c r="L76" s="22">
        <f t="shared" si="141"/>
        <v>44521</v>
      </c>
      <c r="M76" s="29"/>
      <c r="N76" s="29"/>
      <c r="O76" s="99"/>
      <c r="P76" s="99"/>
      <c r="Q76" s="74"/>
      <c r="R76" s="74"/>
      <c r="S76" s="74"/>
      <c r="T76" s="74"/>
    </row>
    <row r="77" spans="1:21">
      <c r="A77" s="59" t="s">
        <v>1658</v>
      </c>
      <c r="B77" s="22">
        <v>44514</v>
      </c>
      <c r="C77" s="22">
        <f t="shared" si="133"/>
        <v>44515</v>
      </c>
      <c r="D77" s="22">
        <f t="shared" si="134"/>
        <v>44515</v>
      </c>
      <c r="E77" s="22">
        <f t="shared" si="135"/>
        <v>44515</v>
      </c>
      <c r="F77" s="22">
        <f t="shared" si="136"/>
        <v>44515</v>
      </c>
      <c r="G77" s="22">
        <f t="shared" si="137"/>
        <v>44516</v>
      </c>
      <c r="H77" s="136" t="s">
        <v>2219</v>
      </c>
      <c r="I77" s="22">
        <f t="shared" si="138"/>
        <v>44525</v>
      </c>
      <c r="J77" s="22">
        <f t="shared" si="139"/>
        <v>44526</v>
      </c>
      <c r="K77" s="22">
        <f t="shared" si="140"/>
        <v>44527</v>
      </c>
      <c r="L77" s="22">
        <f t="shared" si="141"/>
        <v>44528</v>
      </c>
      <c r="M77" s="29"/>
      <c r="N77" s="29"/>
      <c r="O77" s="99"/>
      <c r="P77" s="99"/>
      <c r="Q77" s="74"/>
      <c r="R77" s="74"/>
      <c r="S77" s="74"/>
      <c r="T77" s="74"/>
    </row>
    <row r="78" spans="1:21">
      <c r="A78" s="4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21" ht="16.2">
      <c r="A79" s="97" t="s">
        <v>17</v>
      </c>
      <c r="B79" s="386" t="s">
        <v>28</v>
      </c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1"/>
      <c r="N79" s="1"/>
      <c r="O79" s="104"/>
      <c r="P79" s="1"/>
      <c r="Q79" s="1"/>
      <c r="R79" s="1"/>
      <c r="S79" s="1"/>
    </row>
    <row r="80" spans="1:21" ht="16.2">
      <c r="A80" s="65" t="s">
        <v>21</v>
      </c>
      <c r="B80" s="456" t="s">
        <v>298</v>
      </c>
      <c r="C80" s="456"/>
      <c r="D80" s="456"/>
      <c r="E80" s="456"/>
      <c r="F80" s="456"/>
      <c r="G80" s="456"/>
      <c r="H80" s="456"/>
      <c r="I80" s="456"/>
      <c r="J80" s="456"/>
      <c r="K80" s="456"/>
      <c r="L80" s="456"/>
      <c r="M80" s="1"/>
      <c r="N80" s="1"/>
      <c r="O80" s="1"/>
      <c r="P80" s="1"/>
      <c r="Q80" s="1"/>
      <c r="R80" s="1"/>
      <c r="S80" s="1"/>
      <c r="T80" s="1"/>
      <c r="U80" s="1"/>
    </row>
    <row r="81" spans="1:21" ht="16.2">
      <c r="A81" s="42" t="s">
        <v>137</v>
      </c>
      <c r="B81" s="381" t="s">
        <v>68</v>
      </c>
      <c r="C81" s="381"/>
      <c r="D81" s="381"/>
      <c r="E81" s="381"/>
      <c r="F81" s="381"/>
      <c r="G81" s="381"/>
      <c r="H81" s="381"/>
      <c r="I81" s="381"/>
      <c r="J81" s="381"/>
      <c r="K81" s="381"/>
      <c r="L81" s="381"/>
      <c r="M81" s="1"/>
      <c r="N81" s="1"/>
      <c r="O81" s="1"/>
      <c r="P81" s="1"/>
      <c r="Q81" s="1"/>
      <c r="R81" s="1"/>
      <c r="S81" s="1"/>
      <c r="T81" s="1"/>
      <c r="U81" s="1"/>
    </row>
    <row r="82" spans="1:21" ht="16.2">
      <c r="A82" s="42" t="s">
        <v>30</v>
      </c>
      <c r="B82" s="463" t="s">
        <v>196</v>
      </c>
      <c r="C82" s="463"/>
      <c r="D82" s="463"/>
      <c r="E82" s="463"/>
      <c r="F82" s="463"/>
      <c r="G82" s="463"/>
      <c r="H82" s="463"/>
      <c r="I82" s="463"/>
      <c r="J82" s="463"/>
      <c r="K82" s="463"/>
      <c r="L82" s="463"/>
      <c r="M82" s="1"/>
      <c r="N82" s="1"/>
      <c r="O82" s="1"/>
      <c r="P82" s="1"/>
      <c r="Q82" s="1"/>
      <c r="R82" s="1"/>
      <c r="S82" s="1"/>
    </row>
    <row r="83" spans="1:21" ht="16.2">
      <c r="A83" s="42" t="s">
        <v>30</v>
      </c>
      <c r="B83" s="463" t="s">
        <v>299</v>
      </c>
      <c r="C83" s="463"/>
      <c r="D83" s="463"/>
      <c r="E83" s="463"/>
      <c r="F83" s="463"/>
      <c r="G83" s="463"/>
      <c r="H83" s="463"/>
      <c r="I83" s="463"/>
      <c r="J83" s="463"/>
      <c r="K83" s="463"/>
      <c r="L83" s="463"/>
      <c r="M83" s="1"/>
      <c r="N83" s="1"/>
      <c r="O83" s="1"/>
      <c r="P83" s="1"/>
      <c r="Q83" s="1"/>
      <c r="R83" s="1"/>
      <c r="S83" s="1"/>
    </row>
    <row r="84" spans="1:21" ht="16.2">
      <c r="A84" s="41" t="s">
        <v>1549</v>
      </c>
      <c r="B84" s="397" t="s">
        <v>199</v>
      </c>
      <c r="C84" s="398"/>
      <c r="D84" s="398"/>
      <c r="E84" s="398"/>
      <c r="F84" s="398"/>
      <c r="G84" s="398"/>
      <c r="H84" s="398"/>
      <c r="I84" s="398"/>
      <c r="J84" s="398"/>
      <c r="K84" s="398"/>
      <c r="L84" s="399"/>
      <c r="M84" s="1"/>
      <c r="N84" s="1"/>
      <c r="O84" s="1"/>
      <c r="P84" s="1"/>
      <c r="Q84" s="1"/>
      <c r="R84" s="1"/>
      <c r="S84" s="1"/>
    </row>
  </sheetData>
  <mergeCells count="38">
    <mergeCell ref="B1:L1"/>
    <mergeCell ref="B2:L2"/>
    <mergeCell ref="K6:L6"/>
    <mergeCell ref="B37:G37"/>
    <mergeCell ref="I37:L37"/>
    <mergeCell ref="B7:C7"/>
    <mergeCell ref="D7:E7"/>
    <mergeCell ref="F7:G7"/>
    <mergeCell ref="I7:J7"/>
    <mergeCell ref="K7:L7"/>
    <mergeCell ref="A4:L4"/>
    <mergeCell ref="B5:C5"/>
    <mergeCell ref="D5:E5"/>
    <mergeCell ref="F5:G5"/>
    <mergeCell ref="B84:L84"/>
    <mergeCell ref="B79:L79"/>
    <mergeCell ref="B80:L80"/>
    <mergeCell ref="M7:N7"/>
    <mergeCell ref="O7:P7"/>
    <mergeCell ref="B81:L81"/>
    <mergeCell ref="B82:L82"/>
    <mergeCell ref="B83:L83"/>
    <mergeCell ref="B47:G47"/>
    <mergeCell ref="I47:L47"/>
    <mergeCell ref="B64:L64"/>
    <mergeCell ref="Q7:R7"/>
    <mergeCell ref="Q5:R5"/>
    <mergeCell ref="B6:C6"/>
    <mergeCell ref="D6:E6"/>
    <mergeCell ref="F6:G6"/>
    <mergeCell ref="I6:J6"/>
    <mergeCell ref="Q6:R6"/>
    <mergeCell ref="M6:N6"/>
    <mergeCell ref="O6:P6"/>
    <mergeCell ref="M5:N5"/>
    <mergeCell ref="O5:P5"/>
    <mergeCell ref="I5:J5"/>
    <mergeCell ref="K5:L5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PJX</vt:lpstr>
      <vt:lpstr>QDKS</vt:lpstr>
      <vt:lpstr>JCV</vt:lpstr>
      <vt:lpstr>HHX1&amp;HHX2</vt:lpstr>
      <vt:lpstr>BVX</vt:lpstr>
      <vt:lpstr>BVX2</vt:lpstr>
      <vt:lpstr>BPX</vt:lpstr>
      <vt:lpstr>CSE</vt:lpstr>
      <vt:lpstr>RBC</vt:lpstr>
      <vt:lpstr>CTS</vt:lpstr>
      <vt:lpstr>KCS</vt:lpstr>
      <vt:lpstr>CHINA-1</vt:lpstr>
      <vt:lpstr>TTP(CP6)</vt:lpstr>
      <vt:lpstr>NCX</vt:lpstr>
      <vt:lpstr>WIN</vt:lpstr>
      <vt:lpstr>CWX</vt:lpstr>
      <vt:lpstr>NCX3</vt:lpstr>
      <vt:lpstr>NCX&amp;NCX2</vt:lpstr>
      <vt:lpstr>BBX2</vt:lpstr>
      <vt:lpstr>TVT1</vt:lpstr>
      <vt:lpstr>NPX</vt:lpstr>
      <vt:lpstr>CRX</vt:lpstr>
      <vt:lpstr>'HHX1&amp;HHX2'!Print_Area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ASUS</cp:lastModifiedBy>
  <cp:lastPrinted>2020-01-12T14:46:40Z</cp:lastPrinted>
  <dcterms:created xsi:type="dcterms:W3CDTF">2016-09-23T06:43:55Z</dcterms:created>
  <dcterms:modified xsi:type="dcterms:W3CDTF">2021-09-07T12:57:48Z</dcterms:modified>
</cp:coreProperties>
</file>